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filterPrivacy="1" codeName="ThisWorkbook" defaultThemeVersion="124226"/>
  <xr:revisionPtr revIDLastSave="0" documentId="13_ncr:1_{7A61B852-7627-4021-8CEC-B697363E9044}" xr6:coauthVersionLast="45" xr6:coauthVersionMax="45" xr10:uidLastSave="{00000000-0000-0000-0000-000000000000}"/>
  <bookViews>
    <workbookView xWindow="-108" yWindow="-108" windowWidth="23256" windowHeight="12576" tabRatio="816" xr2:uid="{00000000-000D-0000-FFFF-FFFF00000000}"/>
  </bookViews>
  <sheets>
    <sheet name="Pozisyon" sheetId="5" r:id="rId1"/>
    <sheet name="Data" sheetId="4" r:id="rId2"/>
    <sheet name="Covariance-Correl-Cholesky" sheetId="17" r:id="rId3"/>
    <sheet name="Uncorrel YC" sheetId="20" r:id="rId4"/>
    <sheet name="Correleted YC" sheetId="19" r:id="rId5"/>
    <sheet name="Mapping 1" sheetId="7" r:id="rId6"/>
    <sheet name="Mapping 2" sheetId="12" r:id="rId7"/>
    <sheet name="Mapping 3" sheetId="13" r:id="rId8"/>
    <sheet name="Mapping 4" sheetId="14" r:id="rId9"/>
    <sheet name="Mapping 5" sheetId="15" r:id="rId10"/>
    <sheet name="Simülasyon" sheetId="6" r:id="rId11"/>
    <sheet name="PL" sheetId="16" r:id="rId1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5" i="19" l="1" a="1"/>
  <c r="C15" i="19" s="1"/>
  <c r="C16" i="19" a="1"/>
  <c r="C16" i="19" s="1"/>
  <c r="C17" i="19" a="1"/>
  <c r="C17" i="19" s="1"/>
  <c r="C18" i="19" a="1"/>
  <c r="C18" i="19" s="1"/>
  <c r="C19" i="19" a="1"/>
  <c r="C19" i="19" s="1"/>
  <c r="C20" i="19" a="1"/>
  <c r="C20" i="19" s="1"/>
  <c r="C21" i="19" a="1"/>
  <c r="C21" i="19" s="1"/>
  <c r="C22" i="19" a="1"/>
  <c r="C22" i="19" s="1"/>
  <c r="C23" i="19" a="1"/>
  <c r="C23" i="19" s="1"/>
  <c r="C24" i="19" a="1"/>
  <c r="C24" i="19" s="1"/>
  <c r="C25" i="19" a="1"/>
  <c r="C25" i="19" s="1"/>
  <c r="C26" i="19" a="1"/>
  <c r="C26" i="19" s="1"/>
  <c r="C27" i="19" a="1"/>
  <c r="C27" i="19" s="1"/>
  <c r="C28" i="19" a="1"/>
  <c r="C28" i="19" s="1"/>
  <c r="C29" i="19" a="1"/>
  <c r="C29" i="19" s="1"/>
  <c r="C30" i="19" a="1"/>
  <c r="C30" i="19" s="1"/>
  <c r="C31" i="19" a="1"/>
  <c r="C31" i="19" s="1"/>
  <c r="C32" i="19" a="1"/>
  <c r="C33" i="19" a="1"/>
  <c r="C33" i="19" s="1"/>
  <c r="C34" i="19" a="1"/>
  <c r="C34" i="19" s="1"/>
  <c r="C35" i="19" a="1"/>
  <c r="C35" i="19" s="1"/>
  <c r="C36" i="19" a="1"/>
  <c r="C36" i="19" s="1"/>
  <c r="C37" i="19" a="1"/>
  <c r="C37" i="19" s="1"/>
  <c r="C38" i="19" a="1"/>
  <c r="C38" i="19" s="1"/>
  <c r="C39" i="19" a="1"/>
  <c r="C39" i="19" s="1"/>
  <c r="C40" i="19" a="1"/>
  <c r="C40" i="19" s="1"/>
  <c r="C41" i="19" a="1"/>
  <c r="C41" i="19" s="1"/>
  <c r="C42" i="19" a="1"/>
  <c r="C42" i="19" s="1"/>
  <c r="C43" i="19" a="1"/>
  <c r="C43" i="19" s="1"/>
  <c r="C44" i="19" a="1"/>
  <c r="C44" i="19" s="1"/>
  <c r="C45" i="19" a="1"/>
  <c r="C45" i="19" s="1"/>
  <c r="C46" i="19" a="1"/>
  <c r="C46" i="19" s="1"/>
  <c r="C47" i="19" a="1"/>
  <c r="C47" i="19" s="1"/>
  <c r="C48" i="19" a="1"/>
  <c r="C49" i="19" a="1"/>
  <c r="C49" i="19" s="1"/>
  <c r="C50" i="19" a="1"/>
  <c r="C50" i="19" s="1"/>
  <c r="C51" i="19" a="1"/>
  <c r="C51" i="19" s="1"/>
  <c r="C52" i="19" a="1"/>
  <c r="C53" i="19" a="1"/>
  <c r="C53" i="19" s="1"/>
  <c r="C54" i="19" a="1"/>
  <c r="C54" i="19" s="1"/>
  <c r="C55" i="19" a="1"/>
  <c r="C55" i="19" s="1"/>
  <c r="C56" i="19" a="1"/>
  <c r="C57" i="19" a="1"/>
  <c r="C57" i="19" s="1"/>
  <c r="C58" i="19" a="1"/>
  <c r="C58" i="19" s="1"/>
  <c r="C59" i="19" a="1"/>
  <c r="C59" i="19" s="1"/>
  <c r="C60" i="19" a="1"/>
  <c r="C61" i="19" a="1"/>
  <c r="C61" i="19" s="1"/>
  <c r="C62" i="19" a="1"/>
  <c r="C62" i="19" s="1"/>
  <c r="C63" i="19" a="1"/>
  <c r="C63" i="19" s="1"/>
  <c r="C64" i="19" a="1"/>
  <c r="C65" i="19" a="1"/>
  <c r="C65" i="19" s="1"/>
  <c r="C66" i="19" a="1"/>
  <c r="C66" i="19" s="1"/>
  <c r="C67" i="19" a="1"/>
  <c r="C67" i="19" s="1"/>
  <c r="C68" i="19" a="1"/>
  <c r="C68" i="19" s="1"/>
  <c r="C69" i="19" a="1"/>
  <c r="C69" i="19" s="1"/>
  <c r="C70" i="19" a="1"/>
  <c r="C70" i="19" s="1"/>
  <c r="C71" i="19" a="1"/>
  <c r="C71" i="19" s="1"/>
  <c r="C72" i="19" a="1"/>
  <c r="C72" i="19" s="1"/>
  <c r="C73" i="19" a="1"/>
  <c r="C73" i="19" s="1"/>
  <c r="C74" i="19" a="1"/>
  <c r="C74" i="19" s="1"/>
  <c r="C75" i="19" a="1"/>
  <c r="C75" i="19" s="1"/>
  <c r="C76" i="19" a="1"/>
  <c r="C76" i="19" s="1"/>
  <c r="C77" i="19" a="1"/>
  <c r="C77" i="19" s="1"/>
  <c r="C78" i="19" a="1"/>
  <c r="C78" i="19" s="1"/>
  <c r="C79" i="19" a="1"/>
  <c r="C79" i="19" s="1"/>
  <c r="C80" i="19" a="1"/>
  <c r="C80" i="19" s="1"/>
  <c r="C81" i="19" a="1"/>
  <c r="C82" i="19" a="1"/>
  <c r="C82" i="19" s="1"/>
  <c r="C83" i="19" a="1"/>
  <c r="C83" i="19" s="1"/>
  <c r="C84" i="19" a="1"/>
  <c r="C84" i="19" s="1"/>
  <c r="C85" i="19" a="1"/>
  <c r="C86" i="19" a="1"/>
  <c r="C86" i="19" s="1"/>
  <c r="C87" i="19" a="1"/>
  <c r="C87" i="19" s="1"/>
  <c r="C88" i="19" a="1"/>
  <c r="C88" i="19" s="1"/>
  <c r="C89" i="19" a="1"/>
  <c r="C90" i="19" a="1"/>
  <c r="C90" i="19" s="1"/>
  <c r="C91" i="19" a="1"/>
  <c r="C91" i="19" s="1"/>
  <c r="C92" i="19" a="1"/>
  <c r="C92" i="19" s="1"/>
  <c r="C93" i="19" a="1"/>
  <c r="C93" i="19" s="1"/>
  <c r="C94" i="19" a="1"/>
  <c r="C94" i="19" s="1"/>
  <c r="C95" i="19" a="1"/>
  <c r="C95" i="19" s="1"/>
  <c r="C96" i="19" a="1"/>
  <c r="C96" i="19" s="1"/>
  <c r="C97" i="19" a="1"/>
  <c r="C97" i="19" s="1"/>
  <c r="C98" i="19" a="1"/>
  <c r="C99" i="19" a="1"/>
  <c r="C99" i="19" s="1"/>
  <c r="C100" i="19" a="1"/>
  <c r="C100" i="19" s="1"/>
  <c r="C101" i="19" a="1"/>
  <c r="C101" i="19" s="1"/>
  <c r="C102" i="19" a="1"/>
  <c r="C103" i="19" a="1"/>
  <c r="C103" i="19" s="1"/>
  <c r="C104" i="19" a="1"/>
  <c r="C104" i="19" s="1"/>
  <c r="C105" i="19" a="1"/>
  <c r="C105" i="19" s="1"/>
  <c r="C106" i="19" a="1"/>
  <c r="C106" i="19" s="1"/>
  <c r="C107" i="19" a="1"/>
  <c r="C108" i="19" a="1"/>
  <c r="C108" i="19" s="1"/>
  <c r="C109" i="19" a="1"/>
  <c r="C109" i="19" s="1"/>
  <c r="C110" i="19" a="1"/>
  <c r="C111" i="19" a="1"/>
  <c r="C111" i="19" s="1"/>
  <c r="C112" i="19" a="1"/>
  <c r="C112" i="19" s="1"/>
  <c r="C113" i="19" a="1"/>
  <c r="C113" i="19" s="1"/>
  <c r="C114" i="19" a="1"/>
  <c r="C114" i="19" s="1"/>
  <c r="C115" i="19" a="1"/>
  <c r="C116" i="19" a="1"/>
  <c r="C116" i="19" s="1"/>
  <c r="C117" i="19" a="1"/>
  <c r="C117" i="19" s="1"/>
  <c r="C118" i="19" a="1"/>
  <c r="C118" i="19" s="1"/>
  <c r="C119" i="19" a="1"/>
  <c r="C120" i="19" a="1"/>
  <c r="C120" i="19" s="1"/>
  <c r="C121" i="19" a="1"/>
  <c r="C121" i="19" s="1"/>
  <c r="C122" i="19" a="1"/>
  <c r="C122" i="19" s="1"/>
  <c r="C123" i="19" a="1"/>
  <c r="C123" i="19" s="1"/>
  <c r="C124" i="19" a="1"/>
  <c r="C124" i="19" s="1"/>
  <c r="C125" i="19" a="1"/>
  <c r="C125" i="19" s="1"/>
  <c r="C126" i="19" a="1"/>
  <c r="C126" i="19" s="1"/>
  <c r="C127" i="19" a="1"/>
  <c r="C127" i="19" s="1"/>
  <c r="C128" i="19" a="1"/>
  <c r="C128" i="19" s="1"/>
  <c r="C129" i="19" a="1"/>
  <c r="C129" i="19" s="1"/>
  <c r="C130" i="19" a="1"/>
  <c r="C130" i="19" s="1"/>
  <c r="C131" i="19" a="1"/>
  <c r="C131" i="19" s="1"/>
  <c r="C132" i="19" a="1"/>
  <c r="C132" i="19" s="1"/>
  <c r="C133" i="19" a="1"/>
  <c r="C133" i="19" s="1"/>
  <c r="C134" i="19" a="1"/>
  <c r="C134" i="19" s="1"/>
  <c r="C135" i="19" a="1"/>
  <c r="C135" i="19" s="1"/>
  <c r="C136" i="19" a="1"/>
  <c r="C136" i="19" s="1"/>
  <c r="C137" i="19" a="1"/>
  <c r="C137" i="19" s="1"/>
  <c r="C138" i="19" a="1"/>
  <c r="C138" i="19" s="1"/>
  <c r="C139" i="19" a="1"/>
  <c r="C139" i="19" s="1"/>
  <c r="C140" i="19" a="1"/>
  <c r="C141" i="19" a="1"/>
  <c r="C141" i="19" s="1"/>
  <c r="C142" i="19" a="1"/>
  <c r="C142" i="19" s="1"/>
  <c r="C143" i="19" a="1"/>
  <c r="C143" i="19" s="1"/>
  <c r="C144" i="19" a="1"/>
  <c r="C144" i="19" s="1"/>
  <c r="C145" i="19" a="1"/>
  <c r="C145" i="19" s="1"/>
  <c r="C146" i="19" a="1"/>
  <c r="C146" i="19" s="1"/>
  <c r="C147" i="19" a="1"/>
  <c r="C147" i="19" s="1"/>
  <c r="C148" i="19" a="1"/>
  <c r="C148" i="19" s="1"/>
  <c r="C149" i="19" a="1"/>
  <c r="C149" i="19" s="1"/>
  <c r="C150" i="19" a="1"/>
  <c r="C150" i="19" s="1"/>
  <c r="C151" i="19" a="1"/>
  <c r="C151" i="19" s="1"/>
  <c r="C152" i="19" a="1"/>
  <c r="C152" i="19" s="1"/>
  <c r="C153" i="19" a="1"/>
  <c r="C153" i="19" s="1"/>
  <c r="C154" i="19" a="1"/>
  <c r="C154" i="19" s="1"/>
  <c r="C155" i="19" a="1"/>
  <c r="C155" i="19" s="1"/>
  <c r="C156" i="19" a="1"/>
  <c r="C156" i="19" s="1"/>
  <c r="C157" i="19" a="1"/>
  <c r="C158" i="19" a="1"/>
  <c r="C158" i="19" s="1"/>
  <c r="C159" i="19" a="1"/>
  <c r="C159" i="19" s="1"/>
  <c r="C160" i="19" a="1"/>
  <c r="C160" i="19" s="1"/>
  <c r="C161" i="19" a="1"/>
  <c r="E161" i="19" s="1"/>
  <c r="C162" i="19" a="1"/>
  <c r="C162" i="19" s="1"/>
  <c r="C163" i="19" a="1"/>
  <c r="C163" i="19" s="1"/>
  <c r="C164" i="19" a="1"/>
  <c r="C165" i="19" a="1"/>
  <c r="C165" i="19" s="1"/>
  <c r="C166" i="19" a="1"/>
  <c r="C166" i="19" s="1"/>
  <c r="C167" i="19" a="1"/>
  <c r="C168" i="19" a="1"/>
  <c r="C168" i="19" s="1"/>
  <c r="C169" i="19" a="1"/>
  <c r="C170" i="19" a="1"/>
  <c r="C170" i="19" s="1"/>
  <c r="C171" i="19" a="1"/>
  <c r="C172" i="19" a="1"/>
  <c r="C172" i="19" s="1"/>
  <c r="C173" i="19" a="1"/>
  <c r="C173" i="19" s="1"/>
  <c r="C174" i="19" a="1"/>
  <c r="C175" i="19" a="1"/>
  <c r="C175" i="19" s="1"/>
  <c r="C176" i="19" a="1"/>
  <c r="C176" i="19" s="1"/>
  <c r="C177" i="19" a="1"/>
  <c r="C177" i="19" s="1"/>
  <c r="C178" i="19" a="1"/>
  <c r="C178" i="19" s="1"/>
  <c r="C179" i="19" a="1"/>
  <c r="C179" i="19" s="1"/>
  <c r="C180" i="19" a="1"/>
  <c r="C180" i="19" s="1"/>
  <c r="C181" i="19" a="1"/>
  <c r="C181" i="19" s="1"/>
  <c r="C182" i="19" a="1"/>
  <c r="D182" i="19" s="1"/>
  <c r="C183" i="19" a="1"/>
  <c r="C183" i="19" s="1"/>
  <c r="C184" i="19" a="1"/>
  <c r="D184" i="19" s="1"/>
  <c r="C185" i="19" a="1"/>
  <c r="C185" i="19" s="1"/>
  <c r="C186" i="19" a="1"/>
  <c r="C186" i="19" s="1"/>
  <c r="C187" i="19" a="1"/>
  <c r="C188" i="19" a="1"/>
  <c r="C188" i="19" s="1"/>
  <c r="C189" i="19" a="1"/>
  <c r="C189" i="19" s="1"/>
  <c r="C190" i="19" a="1"/>
  <c r="C190" i="19" s="1"/>
  <c r="C191" i="19" a="1"/>
  <c r="C191" i="19" s="1"/>
  <c r="C192" i="19" a="1"/>
  <c r="C192" i="19" s="1"/>
  <c r="C193" i="19" a="1"/>
  <c r="C193" i="19" s="1"/>
  <c r="C194" i="19" a="1"/>
  <c r="C194" i="19" s="1"/>
  <c r="C195" i="19" a="1"/>
  <c r="C195" i="19" s="1"/>
  <c r="C196" i="19" a="1"/>
  <c r="C197" i="19" a="1"/>
  <c r="C197" i="19" s="1"/>
  <c r="C198" i="19" a="1"/>
  <c r="C198" i="19" s="1"/>
  <c r="C199" i="19" a="1"/>
  <c r="C199" i="19" s="1"/>
  <c r="C200" i="19" a="1"/>
  <c r="C200" i="19" s="1"/>
  <c r="C201" i="19" a="1"/>
  <c r="C201" i="19" s="1"/>
  <c r="C202" i="19" a="1"/>
  <c r="C202" i="19" s="1"/>
  <c r="C203" i="19" a="1"/>
  <c r="C203" i="19" s="1"/>
  <c r="C204" i="19" a="1"/>
  <c r="C204" i="19" s="1"/>
  <c r="C205" i="19" a="1"/>
  <c r="C205" i="19" s="1"/>
  <c r="C206" i="19" a="1"/>
  <c r="C207" i="19" a="1"/>
  <c r="C207" i="19" s="1"/>
  <c r="C208" i="19" a="1"/>
  <c r="C208" i="19" s="1"/>
  <c r="C209" i="19" a="1"/>
  <c r="C209" i="19" s="1"/>
  <c r="C210" i="19" a="1"/>
  <c r="C210" i="19" s="1"/>
  <c r="C211" i="19" a="1"/>
  <c r="C211" i="19" s="1"/>
  <c r="C212" i="19" a="1"/>
  <c r="C212" i="19" s="1"/>
  <c r="C213" i="19" a="1"/>
  <c r="C213" i="19" s="1"/>
  <c r="C214" i="19" a="1"/>
  <c r="C214" i="19" s="1"/>
  <c r="C215" i="19" a="1"/>
  <c r="C215" i="19" s="1"/>
  <c r="C216" i="19" a="1"/>
  <c r="C216" i="19" s="1"/>
  <c r="C217" i="19" a="1"/>
  <c r="C217" i="19" s="1"/>
  <c r="C218" i="19" a="1"/>
  <c r="C218" i="19" s="1"/>
  <c r="C219" i="19" a="1"/>
  <c r="C219" i="19" s="1"/>
  <c r="C220" i="19" a="1"/>
  <c r="C220" i="19" s="1"/>
  <c r="C221" i="19" a="1"/>
  <c r="C221" i="19" s="1"/>
  <c r="C222" i="19" a="1"/>
  <c r="C222" i="19" s="1"/>
  <c r="C223" i="19" a="1"/>
  <c r="C223" i="19" s="1"/>
  <c r="C224" i="19" a="1"/>
  <c r="C224" i="19" s="1"/>
  <c r="C225" i="19" a="1"/>
  <c r="C225" i="19" s="1"/>
  <c r="C226" i="19" a="1"/>
  <c r="C226" i="19" s="1"/>
  <c r="C227" i="19" a="1"/>
  <c r="C227" i="19" s="1"/>
  <c r="C228" i="19" a="1"/>
  <c r="C228" i="19" s="1"/>
  <c r="C229" i="19" a="1"/>
  <c r="C229" i="19" s="1"/>
  <c r="C230" i="19" a="1"/>
  <c r="C230" i="19" s="1"/>
  <c r="C231" i="19" a="1"/>
  <c r="C231" i="19" s="1"/>
  <c r="C232" i="19" a="1"/>
  <c r="C232" i="19" s="1"/>
  <c r="C233" i="19" a="1"/>
  <c r="C233" i="19" s="1"/>
  <c r="C234" i="19" a="1"/>
  <c r="C234" i="19" s="1"/>
  <c r="C235" i="19" a="1"/>
  <c r="C235" i="19" s="1"/>
  <c r="C236" i="19" a="1"/>
  <c r="C236" i="19" s="1"/>
  <c r="C237" i="19" a="1"/>
  <c r="C237" i="19" s="1"/>
  <c r="C238" i="19" a="1"/>
  <c r="C238" i="19" s="1"/>
  <c r="C239" i="19" a="1"/>
  <c r="C239" i="19" s="1"/>
  <c r="C240" i="19" a="1"/>
  <c r="C240" i="19" s="1"/>
  <c r="C241" i="19" a="1"/>
  <c r="C241" i="19" s="1"/>
  <c r="C242" i="19" a="1"/>
  <c r="C242" i="19" s="1"/>
  <c r="C243" i="19" a="1"/>
  <c r="C243" i="19" s="1"/>
  <c r="C244" i="19" a="1"/>
  <c r="C244" i="19" s="1"/>
  <c r="C245" i="19" a="1"/>
  <c r="C245" i="19" s="1"/>
  <c r="C246" i="19" a="1"/>
  <c r="C246" i="19" s="1"/>
  <c r="C247" i="19" a="1"/>
  <c r="C247" i="19" s="1"/>
  <c r="C248" i="19" a="1"/>
  <c r="C248" i="19" s="1"/>
  <c r="C249" i="19" a="1"/>
  <c r="C249" i="19" s="1"/>
  <c r="C250" i="19" a="1"/>
  <c r="C250" i="19" s="1"/>
  <c r="C251" i="19" a="1"/>
  <c r="C251" i="19" s="1"/>
  <c r="C252" i="19" a="1"/>
  <c r="C252" i="19" s="1"/>
  <c r="C253" i="19" a="1"/>
  <c r="C253" i="19" s="1"/>
  <c r="C254" i="19" a="1"/>
  <c r="C254" i="19" s="1"/>
  <c r="C255" i="19" a="1"/>
  <c r="C255" i="19" s="1"/>
  <c r="C256" i="19" a="1"/>
  <c r="C256" i="19" s="1"/>
  <c r="C257" i="19" a="1"/>
  <c r="C257" i="19" s="1"/>
  <c r="C258" i="19" a="1"/>
  <c r="C258" i="19" s="1"/>
  <c r="C259" i="19" a="1"/>
  <c r="C259" i="19" s="1"/>
  <c r="C260" i="19" a="1"/>
  <c r="C260" i="19" s="1"/>
  <c r="C261" i="19" a="1"/>
  <c r="C261" i="19" s="1"/>
  <c r="C262" i="19" a="1"/>
  <c r="C262" i="19" s="1"/>
  <c r="C263" i="19" a="1"/>
  <c r="C263" i="19" s="1"/>
  <c r="C264" i="19" a="1"/>
  <c r="H264" i="19" s="1"/>
  <c r="C265" i="19" a="1"/>
  <c r="C265" i="19" s="1"/>
  <c r="C266" i="19" a="1"/>
  <c r="C266" i="19" s="1"/>
  <c r="C267" i="19" a="1"/>
  <c r="C268" i="19" a="1"/>
  <c r="G268" i="19" s="1"/>
  <c r="C269" i="19" a="1"/>
  <c r="C269" i="19" s="1"/>
  <c r="C270" i="19" a="1"/>
  <c r="C270" i="19" s="1"/>
  <c r="C271" i="19" a="1"/>
  <c r="C271" i="19" s="1"/>
  <c r="C272" i="19" a="1"/>
  <c r="C273" i="19" a="1"/>
  <c r="C273" i="19" s="1"/>
  <c r="C274" i="19" a="1"/>
  <c r="C274" i="19" s="1"/>
  <c r="C275" i="19" a="1"/>
  <c r="C275" i="19" s="1"/>
  <c r="C276" i="19" a="1"/>
  <c r="E276" i="19" s="1"/>
  <c r="C277" i="19" a="1"/>
  <c r="C277" i="19" s="1"/>
  <c r="C278" i="19" a="1"/>
  <c r="C278" i="19" s="1"/>
  <c r="C279" i="19" a="1"/>
  <c r="C280" i="19" a="1"/>
  <c r="C280" i="19" s="1"/>
  <c r="C281" i="19" a="1"/>
  <c r="C281" i="19" s="1"/>
  <c r="C282" i="19" a="1"/>
  <c r="C283" i="19" a="1"/>
  <c r="C283" i="19" s="1"/>
  <c r="C284" i="19" a="1"/>
  <c r="C285" i="19" a="1"/>
  <c r="C285" i="19" s="1"/>
  <c r="C286" i="19" a="1"/>
  <c r="C287" i="19" a="1"/>
  <c r="C287" i="19" s="1"/>
  <c r="C288" i="19" a="1"/>
  <c r="C288" i="19" s="1"/>
  <c r="C289" i="19" a="1"/>
  <c r="C290" i="19" a="1"/>
  <c r="C290" i="19" s="1"/>
  <c r="C291" i="19" a="1"/>
  <c r="C291" i="19" s="1"/>
  <c r="C292" i="19" a="1"/>
  <c r="C292" i="19" s="1"/>
  <c r="C293" i="19" a="1"/>
  <c r="C293" i="19" s="1"/>
  <c r="C294" i="19" a="1"/>
  <c r="C294" i="19" s="1"/>
  <c r="C295" i="19" a="1"/>
  <c r="C295" i="19" s="1"/>
  <c r="C296" i="19" a="1"/>
  <c r="C296" i="19" s="1"/>
  <c r="C297" i="19" a="1"/>
  <c r="C297" i="19" s="1"/>
  <c r="C298" i="19" a="1"/>
  <c r="C298" i="19" s="1"/>
  <c r="C299" i="19" a="1"/>
  <c r="C300" i="19" a="1"/>
  <c r="G300" i="19" s="1"/>
  <c r="C301" i="19" a="1"/>
  <c r="C301" i="19" s="1"/>
  <c r="C302" i="19" a="1"/>
  <c r="C302" i="19" s="1"/>
  <c r="C303" i="19" a="1"/>
  <c r="C303" i="19" s="1"/>
  <c r="C304" i="19" a="1"/>
  <c r="C305" i="19" a="1"/>
  <c r="C305" i="19" s="1"/>
  <c r="C306" i="19" a="1"/>
  <c r="C306" i="19" s="1"/>
  <c r="C307" i="19" a="1"/>
  <c r="C307" i="19" s="1"/>
  <c r="C308" i="19" a="1"/>
  <c r="E308" i="19" s="1"/>
  <c r="C309" i="19" a="1"/>
  <c r="C310" i="19" a="1"/>
  <c r="F310" i="19" s="1"/>
  <c r="C311" i="19" a="1"/>
  <c r="F311" i="19" s="1"/>
  <c r="C312" i="19" a="1"/>
  <c r="D312" i="19" s="1"/>
  <c r="C313" i="19" a="1"/>
  <c r="C313" i="19" s="1"/>
  <c r="C314" i="19" a="1"/>
  <c r="C315" i="19" a="1"/>
  <c r="C315" i="19" s="1"/>
  <c r="C316" i="19" a="1"/>
  <c r="C317" i="19" a="1"/>
  <c r="C318" i="19" a="1"/>
  <c r="F318" i="19" s="1"/>
  <c r="C319" i="19" a="1"/>
  <c r="F319" i="19" s="1"/>
  <c r="C320" i="19" a="1"/>
  <c r="D320" i="19" s="1"/>
  <c r="C321" i="19" a="1"/>
  <c r="C322" i="19" a="1"/>
  <c r="C322" i="19" s="1"/>
  <c r="C323" i="19" a="1"/>
  <c r="C323" i="19" s="1"/>
  <c r="C324" i="19" a="1"/>
  <c r="C324" i="19" s="1"/>
  <c r="C325" i="19" a="1"/>
  <c r="C326" i="19" a="1"/>
  <c r="F326" i="19" s="1"/>
  <c r="C327" i="19" a="1"/>
  <c r="C328" i="19" a="1"/>
  <c r="F328" i="19" s="1"/>
  <c r="C329" i="19" a="1"/>
  <c r="C329" i="19" s="1"/>
  <c r="C330" i="19" a="1"/>
  <c r="C330" i="19" s="1"/>
  <c r="C331" i="19" a="1"/>
  <c r="C331" i="19" s="1"/>
  <c r="C332" i="19" a="1"/>
  <c r="D332" i="19" s="1"/>
  <c r="C333" i="19" a="1"/>
  <c r="C334" i="19" a="1"/>
  <c r="C335" i="19" a="1"/>
  <c r="C336" i="19" a="1"/>
  <c r="F336" i="19" s="1"/>
  <c r="C337" i="19" a="1"/>
  <c r="C337" i="19" s="1"/>
  <c r="C338" i="19" a="1"/>
  <c r="C338" i="19" s="1"/>
  <c r="C339" i="19" a="1"/>
  <c r="C339" i="19" s="1"/>
  <c r="C340" i="19" a="1"/>
  <c r="D340" i="19" s="1"/>
  <c r="C341" i="19" a="1"/>
  <c r="C342" i="19" a="1"/>
  <c r="C343" i="19" a="1"/>
  <c r="C344" i="19" a="1"/>
  <c r="H344" i="19" s="1"/>
  <c r="C345" i="19" a="1"/>
  <c r="C345" i="19" s="1"/>
  <c r="C346" i="19" a="1"/>
  <c r="C346" i="19" s="1"/>
  <c r="C347" i="19" a="1"/>
  <c r="C347" i="19" s="1"/>
  <c r="C348" i="19" a="1"/>
  <c r="E348" i="19" s="1"/>
  <c r="C349" i="19" a="1"/>
  <c r="C349" i="19" s="1"/>
  <c r="C350" i="19" a="1"/>
  <c r="C350" i="19" s="1"/>
  <c r="C351" i="19" a="1"/>
  <c r="C352" i="19" a="1"/>
  <c r="C352" i="19" s="1"/>
  <c r="C353" i="19" a="1"/>
  <c r="C353" i="19" s="1"/>
  <c r="C354" i="19" a="1"/>
  <c r="C355" i="19" a="1"/>
  <c r="C355" i="19" s="1"/>
  <c r="C356" i="19" a="1"/>
  <c r="C357" i="19" a="1"/>
  <c r="C357" i="19" s="1"/>
  <c r="C358" i="19" a="1"/>
  <c r="C359" i="19" a="1"/>
  <c r="C359" i="19" s="1"/>
  <c r="C360" i="19" a="1"/>
  <c r="C360" i="19" s="1"/>
  <c r="C361" i="19" a="1"/>
  <c r="C362" i="19" a="1"/>
  <c r="C362" i="19" s="1"/>
  <c r="C363" i="19" a="1"/>
  <c r="C363" i="19" s="1"/>
  <c r="C364" i="19" a="1"/>
  <c r="C364" i="19" s="1"/>
  <c r="C365" i="19" a="1"/>
  <c r="C365" i="19" s="1"/>
  <c r="C366" i="19" a="1"/>
  <c r="C366" i="19" s="1"/>
  <c r="C367" i="19" a="1"/>
  <c r="C367" i="19" s="1"/>
  <c r="C368" i="19" a="1"/>
  <c r="C368" i="19" s="1"/>
  <c r="C369" i="19" a="1"/>
  <c r="C369" i="19" s="1"/>
  <c r="C370" i="19" a="1"/>
  <c r="C370" i="19" s="1"/>
  <c r="C371" i="19" a="1"/>
  <c r="C372" i="19" a="1"/>
  <c r="G372" i="19" s="1"/>
  <c r="C373" i="19" a="1"/>
  <c r="C373" i="19" s="1"/>
  <c r="C374" i="19" a="1"/>
  <c r="C374" i="19" s="1"/>
  <c r="C375" i="19" a="1"/>
  <c r="C375" i="19" s="1"/>
  <c r="C376" i="19" a="1"/>
  <c r="C377" i="19" a="1"/>
  <c r="C377" i="19" s="1"/>
  <c r="C378" i="19" a="1"/>
  <c r="C378" i="19" s="1"/>
  <c r="C379" i="19" a="1"/>
  <c r="C379" i="19" s="1"/>
  <c r="C380" i="19" a="1"/>
  <c r="E380" i="19" s="1"/>
  <c r="C381" i="19" a="1"/>
  <c r="C381" i="19" s="1"/>
  <c r="C382" i="19" a="1"/>
  <c r="C382" i="19" s="1"/>
  <c r="C383" i="19" a="1"/>
  <c r="C384" i="19" a="1"/>
  <c r="C384" i="19" s="1"/>
  <c r="C385" i="19" a="1"/>
  <c r="C385" i="19" s="1"/>
  <c r="C386" i="19" a="1"/>
  <c r="C386" i="19" s="1"/>
  <c r="C387" i="19" a="1"/>
  <c r="C388" i="19" a="1"/>
  <c r="C388" i="19" s="1"/>
  <c r="C389" i="19" a="1"/>
  <c r="C389" i="19" s="1"/>
  <c r="C390" i="19" a="1"/>
  <c r="C390" i="19" s="1"/>
  <c r="C391" i="19" a="1"/>
  <c r="C391" i="19" s="1"/>
  <c r="C392" i="19" a="1"/>
  <c r="C392" i="19" s="1"/>
  <c r="C393" i="19" a="1"/>
  <c r="C393" i="19" s="1"/>
  <c r="C394" i="19" a="1"/>
  <c r="F394" i="19" s="1"/>
  <c r="C395" i="19" a="1"/>
  <c r="F395" i="19" s="1"/>
  <c r="C396" i="19" a="1"/>
  <c r="F396" i="19" s="1"/>
  <c r="C397" i="19" a="1"/>
  <c r="C398" i="19" a="1"/>
  <c r="F398" i="19" s="1"/>
  <c r="C399" i="19" a="1"/>
  <c r="C400" i="19" a="1"/>
  <c r="C401" i="19" a="1"/>
  <c r="C402" i="19" a="1"/>
  <c r="C403" i="19" a="1"/>
  <c r="C404" i="19" a="1"/>
  <c r="C405" i="19" a="1"/>
  <c r="C406" i="19" a="1"/>
  <c r="C407" i="19" a="1"/>
  <c r="C408" i="19" a="1"/>
  <c r="C409" i="19" a="1"/>
  <c r="C410" i="19" a="1"/>
  <c r="C411" i="19" a="1"/>
  <c r="C412" i="19" a="1"/>
  <c r="C413" i="19" a="1"/>
  <c r="C414" i="19" a="1"/>
  <c r="C415" i="19" a="1"/>
  <c r="C416" i="19" a="1"/>
  <c r="C417" i="19" a="1"/>
  <c r="C418" i="19" a="1"/>
  <c r="C419" i="19" a="1"/>
  <c r="C420" i="19" a="1"/>
  <c r="C421" i="19" a="1"/>
  <c r="C422" i="19" a="1"/>
  <c r="C423" i="19" a="1"/>
  <c r="C424" i="19" a="1"/>
  <c r="C425" i="19" a="1"/>
  <c r="C426" i="19" a="1"/>
  <c r="C427" i="19" a="1"/>
  <c r="C428" i="19" a="1"/>
  <c r="C429" i="19" a="1"/>
  <c r="C430" i="19" a="1"/>
  <c r="C431" i="19" a="1"/>
  <c r="C432" i="19" a="1"/>
  <c r="C433" i="19" a="1"/>
  <c r="C434" i="19" a="1"/>
  <c r="C435" i="19" a="1"/>
  <c r="C436" i="19" a="1"/>
  <c r="C437" i="19" a="1"/>
  <c r="C438" i="19" a="1"/>
  <c r="C439" i="19" a="1"/>
  <c r="C440" i="19" a="1"/>
  <c r="C441" i="19" a="1"/>
  <c r="C442" i="19" a="1"/>
  <c r="C443" i="19" a="1"/>
  <c r="C444" i="19" a="1"/>
  <c r="C445" i="19" a="1"/>
  <c r="C446" i="19" a="1"/>
  <c r="C447" i="19" a="1"/>
  <c r="C448" i="19" a="1"/>
  <c r="C449" i="19" a="1"/>
  <c r="C450" i="19" a="1"/>
  <c r="C451" i="19" a="1"/>
  <c r="C452" i="19" a="1"/>
  <c r="C453" i="19" a="1"/>
  <c r="C454" i="19" a="1"/>
  <c r="C455" i="19" a="1"/>
  <c r="C456" i="19" a="1"/>
  <c r="C457" i="19" a="1"/>
  <c r="C458" i="19" a="1"/>
  <c r="C459" i="19" a="1"/>
  <c r="C460" i="19" a="1"/>
  <c r="C461" i="19" a="1"/>
  <c r="C462" i="19" a="1"/>
  <c r="C463" i="19" a="1"/>
  <c r="C464" i="19" a="1"/>
  <c r="C465" i="19" a="1"/>
  <c r="C466" i="19" a="1"/>
  <c r="C467" i="19" a="1"/>
  <c r="C468" i="19" a="1"/>
  <c r="C469" i="19" a="1"/>
  <c r="C470" i="19" a="1"/>
  <c r="C471" i="19" a="1"/>
  <c r="C472" i="19" a="1"/>
  <c r="C473" i="19" a="1"/>
  <c r="C474" i="19" a="1"/>
  <c r="C475" i="19" a="1"/>
  <c r="C476" i="19" a="1"/>
  <c r="C477" i="19" a="1"/>
  <c r="C478" i="19" a="1"/>
  <c r="C479" i="19" a="1"/>
  <c r="C480" i="19" a="1"/>
  <c r="C481" i="19" a="1"/>
  <c r="C482" i="19" a="1"/>
  <c r="C483" i="19" a="1"/>
  <c r="C484" i="19" a="1"/>
  <c r="C485" i="19" a="1"/>
  <c r="C486" i="19" a="1"/>
  <c r="C487" i="19" a="1"/>
  <c r="C488" i="19" a="1"/>
  <c r="C489" i="19" a="1"/>
  <c r="C490" i="19" a="1"/>
  <c r="C491" i="19" a="1"/>
  <c r="C492" i="19" a="1"/>
  <c r="C493" i="19" a="1"/>
  <c r="C494" i="19" a="1"/>
  <c r="C495" i="19" a="1"/>
  <c r="C496" i="19" a="1"/>
  <c r="C497" i="19" a="1"/>
  <c r="C498" i="19" a="1"/>
  <c r="C499" i="19" a="1"/>
  <c r="C500" i="19" a="1"/>
  <c r="C501" i="19" a="1"/>
  <c r="C502" i="19" a="1"/>
  <c r="C503" i="19" a="1"/>
  <c r="C504" i="19" a="1"/>
  <c r="C505" i="19" a="1"/>
  <c r="C506" i="19" a="1"/>
  <c r="C507" i="19" a="1"/>
  <c r="C508" i="19" a="1"/>
  <c r="C509" i="19" a="1"/>
  <c r="C510" i="19" a="1"/>
  <c r="C511" i="19" a="1"/>
  <c r="C512" i="19" a="1"/>
  <c r="C513" i="19" a="1"/>
  <c r="C514" i="19" a="1"/>
  <c r="C515" i="19" a="1"/>
  <c r="C516" i="19" a="1"/>
  <c r="C517" i="19" a="1"/>
  <c r="C517" i="19" s="1"/>
  <c r="C518" i="19" a="1"/>
  <c r="C518" i="19" s="1"/>
  <c r="C519" i="19" a="1"/>
  <c r="C519" i="19" s="1"/>
  <c r="C520" i="19" a="1"/>
  <c r="C520" i="19" s="1"/>
  <c r="C521" i="19" a="1"/>
  <c r="C521" i="19" s="1"/>
  <c r="C522" i="19" a="1"/>
  <c r="C522" i="19" s="1"/>
  <c r="C523" i="19" a="1"/>
  <c r="C523" i="19" s="1"/>
  <c r="C524" i="19" a="1"/>
  <c r="C524" i="19" s="1"/>
  <c r="C525" i="19" a="1"/>
  <c r="C525" i="19" s="1"/>
  <c r="C526" i="19" a="1"/>
  <c r="C526" i="19" s="1"/>
  <c r="C527" i="19" a="1"/>
  <c r="F527" i="19" s="1"/>
  <c r="C528" i="19" a="1"/>
  <c r="C528" i="19" s="1"/>
  <c r="C529" i="19" a="1"/>
  <c r="C529" i="19" s="1"/>
  <c r="C530" i="19" a="1"/>
  <c r="C530" i="19" s="1"/>
  <c r="C531" i="19" a="1"/>
  <c r="C531" i="19" s="1"/>
  <c r="C532" i="19" a="1"/>
  <c r="C532" i="19" s="1"/>
  <c r="C533" i="19" a="1"/>
  <c r="C533" i="19" s="1"/>
  <c r="C534" i="19" a="1"/>
  <c r="C534" i="19" s="1"/>
  <c r="C535" i="19" a="1"/>
  <c r="C535" i="19" s="1"/>
  <c r="C536" i="19" a="1"/>
  <c r="C536" i="19" s="1"/>
  <c r="C537" i="19" a="1"/>
  <c r="C537" i="19" s="1"/>
  <c r="C538" i="19" a="1"/>
  <c r="C538" i="19" s="1"/>
  <c r="C539" i="19" a="1"/>
  <c r="C539" i="19" s="1"/>
  <c r="C540" i="19" a="1"/>
  <c r="C540" i="19" s="1"/>
  <c r="C541" i="19" a="1"/>
  <c r="C541" i="19" s="1"/>
  <c r="C542" i="19" a="1"/>
  <c r="C542" i="19" s="1"/>
  <c r="C543" i="19" a="1"/>
  <c r="D543" i="19" s="1"/>
  <c r="C544" i="19" a="1"/>
  <c r="C544" i="19" s="1"/>
  <c r="C545" i="19" a="1"/>
  <c r="C545" i="19" s="1"/>
  <c r="C546" i="19" a="1"/>
  <c r="C546" i="19" s="1"/>
  <c r="C547" i="19" a="1"/>
  <c r="C547" i="19" s="1"/>
  <c r="C548" i="19" a="1"/>
  <c r="C548" i="19" s="1"/>
  <c r="C549" i="19" a="1"/>
  <c r="C549" i="19" s="1"/>
  <c r="C550" i="19" a="1"/>
  <c r="D550" i="19" s="1"/>
  <c r="C551" i="19" a="1"/>
  <c r="D551" i="19" s="1"/>
  <c r="C552" i="19" a="1"/>
  <c r="C552" i="19" s="1"/>
  <c r="C553" i="19" a="1"/>
  <c r="C553" i="19" s="1"/>
  <c r="C554" i="19" a="1"/>
  <c r="C554" i="19" s="1"/>
  <c r="C555" i="19" a="1"/>
  <c r="D555" i="19" s="1"/>
  <c r="C556" i="19" a="1"/>
  <c r="C556" i="19" s="1"/>
  <c r="C557" i="19" a="1"/>
  <c r="C557" i="19" s="1"/>
  <c r="C558" i="19" a="1"/>
  <c r="C558" i="19" s="1"/>
  <c r="C559" i="19" a="1"/>
  <c r="F559" i="19" s="1"/>
  <c r="C560" i="19" a="1"/>
  <c r="C560" i="19" s="1"/>
  <c r="C561" i="19" a="1"/>
  <c r="C561" i="19" s="1"/>
  <c r="C562" i="19" a="1"/>
  <c r="C562" i="19" s="1"/>
  <c r="C563" i="19" a="1"/>
  <c r="C563" i="19" s="1"/>
  <c r="C564" i="19" a="1"/>
  <c r="C564" i="19" s="1"/>
  <c r="C565" i="19" a="1"/>
  <c r="C565" i="19" s="1"/>
  <c r="C566" i="19" a="1"/>
  <c r="C566" i="19" s="1"/>
  <c r="C567" i="19" a="1"/>
  <c r="E567" i="19" s="1"/>
  <c r="C568" i="19" a="1"/>
  <c r="C568" i="19" s="1"/>
  <c r="C569" i="19" a="1"/>
  <c r="C569" i="19" s="1"/>
  <c r="C570" i="19" a="1"/>
  <c r="C570" i="19" s="1"/>
  <c r="C571" i="19" a="1"/>
  <c r="C571" i="19" s="1"/>
  <c r="C572" i="19" a="1"/>
  <c r="C572" i="19" s="1"/>
  <c r="C573" i="19" a="1"/>
  <c r="C573" i="19" s="1"/>
  <c r="C574" i="19" a="1"/>
  <c r="C574" i="19" s="1"/>
  <c r="C575" i="19" a="1"/>
  <c r="C575" i="19" s="1"/>
  <c r="C576" i="19" a="1"/>
  <c r="C576" i="19" s="1"/>
  <c r="C577" i="19" a="1"/>
  <c r="C577" i="19" s="1"/>
  <c r="C578" i="19" a="1"/>
  <c r="C578" i="19" s="1"/>
  <c r="C579" i="19" a="1"/>
  <c r="C579" i="19" s="1"/>
  <c r="C580" i="19" a="1"/>
  <c r="C580" i="19" s="1"/>
  <c r="C581" i="19" a="1"/>
  <c r="C581" i="19" s="1"/>
  <c r="C582" i="19" a="1"/>
  <c r="C582" i="19" s="1"/>
  <c r="C583" i="19" a="1"/>
  <c r="C583" i="19" s="1"/>
  <c r="C584" i="19" a="1"/>
  <c r="C584" i="19" s="1"/>
  <c r="C585" i="19" a="1"/>
  <c r="C585" i="19" s="1"/>
  <c r="C586" i="19" a="1"/>
  <c r="C586" i="19" s="1"/>
  <c r="C587" i="19" a="1"/>
  <c r="C587" i="19" s="1"/>
  <c r="C588" i="19" a="1"/>
  <c r="C588" i="19" s="1"/>
  <c r="C589" i="19" a="1"/>
  <c r="C589" i="19" s="1"/>
  <c r="C590" i="19" a="1"/>
  <c r="C590" i="19" s="1"/>
  <c r="C591" i="19" a="1"/>
  <c r="G591" i="19" s="1"/>
  <c r="C592" i="19" a="1"/>
  <c r="C592" i="19" s="1"/>
  <c r="C593" i="19" a="1"/>
  <c r="C593" i="19" s="1"/>
  <c r="C594" i="19" a="1"/>
  <c r="C594" i="19" s="1"/>
  <c r="C595" i="19" a="1"/>
  <c r="C595" i="19" s="1"/>
  <c r="C596" i="19" a="1"/>
  <c r="C596" i="19" s="1"/>
  <c r="C597" i="19" a="1"/>
  <c r="C597" i="19" s="1"/>
  <c r="C598" i="19" a="1"/>
  <c r="C598" i="19" s="1"/>
  <c r="C599" i="19" a="1"/>
  <c r="E599" i="19" s="1"/>
  <c r="C600" i="19" a="1"/>
  <c r="C600" i="19" s="1"/>
  <c r="C601" i="19" a="1"/>
  <c r="C601" i="19" s="1"/>
  <c r="C602" i="19" a="1"/>
  <c r="C602" i="19" s="1"/>
  <c r="C603" i="19" a="1"/>
  <c r="C603" i="19" s="1"/>
  <c r="C604" i="19" a="1"/>
  <c r="F604" i="19" s="1"/>
  <c r="C605" i="19" a="1"/>
  <c r="D605" i="19" s="1"/>
  <c r="C606" i="19" a="1"/>
  <c r="C606" i="19" s="1"/>
  <c r="C607" i="19" a="1"/>
  <c r="C607" i="19" s="1"/>
  <c r="C608" i="19" a="1"/>
  <c r="F608" i="19" s="1"/>
  <c r="C609" i="19" a="1"/>
  <c r="D609" i="19" s="1"/>
  <c r="C610" i="19" a="1"/>
  <c r="C610" i="19" s="1"/>
  <c r="C611" i="19" a="1"/>
  <c r="C612" i="19" a="1"/>
  <c r="F612" i="19" s="1"/>
  <c r="C613" i="19" a="1"/>
  <c r="C614" i="19" a="1"/>
  <c r="C614" i="19" s="1"/>
  <c r="C615" i="19" a="1"/>
  <c r="E615" i="19" s="1"/>
  <c r="C616" i="19" a="1"/>
  <c r="F616" i="19" s="1"/>
  <c r="C617" i="19" a="1"/>
  <c r="D617" i="19" s="1"/>
  <c r="C618" i="19" a="1"/>
  <c r="C619" i="19" a="1"/>
  <c r="C619" i="19" s="1"/>
  <c r="C620" i="19" a="1"/>
  <c r="F620" i="19" s="1"/>
  <c r="C621" i="19" a="1"/>
  <c r="D621" i="19" s="1"/>
  <c r="C622" i="19" a="1"/>
  <c r="C623" i="19" a="1"/>
  <c r="C623" i="19" s="1"/>
  <c r="C624" i="19" a="1"/>
  <c r="F624" i="19" s="1"/>
  <c r="C625" i="19" a="1"/>
  <c r="C626" i="19" a="1"/>
  <c r="D626" i="19" s="1"/>
  <c r="C627" i="19" a="1"/>
  <c r="E627" i="19" s="1"/>
  <c r="C628" i="19" a="1"/>
  <c r="F628" i="19" s="1"/>
  <c r="C629" i="19" a="1"/>
  <c r="D629" i="19" s="1"/>
  <c r="C630" i="19" a="1"/>
  <c r="C631" i="19" a="1"/>
  <c r="C631" i="19" s="1"/>
  <c r="C632" i="19" a="1"/>
  <c r="F632" i="19" s="1"/>
  <c r="C633" i="19" a="1"/>
  <c r="D633" i="19" s="1"/>
  <c r="C634" i="19" a="1"/>
  <c r="D634" i="19" s="1"/>
  <c r="C635" i="19" a="1"/>
  <c r="C635" i="19" s="1"/>
  <c r="C636" i="19" a="1"/>
  <c r="F636" i="19" s="1"/>
  <c r="C637" i="19" a="1"/>
  <c r="D637" i="19" s="1"/>
  <c r="C638" i="19" a="1"/>
  <c r="D638" i="19" s="1"/>
  <c r="C639" i="19" a="1"/>
  <c r="H639" i="19" s="1"/>
  <c r="C640" i="19" a="1"/>
  <c r="F640" i="19" s="1"/>
  <c r="C641" i="19" a="1"/>
  <c r="D641" i="19" s="1"/>
  <c r="C642" i="19" a="1"/>
  <c r="D642" i="19" s="1"/>
  <c r="C643" i="19" a="1"/>
  <c r="F643" i="19" s="1"/>
  <c r="C644" i="19" a="1"/>
  <c r="F644" i="19" s="1"/>
  <c r="C645" i="19" a="1"/>
  <c r="C646" i="19" a="1"/>
  <c r="D646" i="19" s="1"/>
  <c r="C647" i="19" a="1"/>
  <c r="C648" i="19" a="1"/>
  <c r="F648" i="19" s="1"/>
  <c r="C649" i="19" a="1"/>
  <c r="C650" i="19" a="1"/>
  <c r="D650" i="19" s="1"/>
  <c r="C651" i="19" a="1"/>
  <c r="D651" i="19" s="1"/>
  <c r="C652" i="19" a="1"/>
  <c r="F652" i="19" s="1"/>
  <c r="C653" i="19" a="1"/>
  <c r="D653" i="19" s="1"/>
  <c r="C654" i="19" a="1"/>
  <c r="D654" i="19" s="1"/>
  <c r="C655" i="19" a="1"/>
  <c r="C655" i="19" s="1"/>
  <c r="C656" i="19" a="1"/>
  <c r="F656" i="19" s="1"/>
  <c r="C657" i="19" a="1"/>
  <c r="D657" i="19" s="1"/>
  <c r="C658" i="19" a="1"/>
  <c r="C659" i="19" a="1"/>
  <c r="C659" i="19" s="1"/>
  <c r="C660" i="19" a="1"/>
  <c r="F660" i="19" s="1"/>
  <c r="C661" i="19" a="1"/>
  <c r="D661" i="19" s="1"/>
  <c r="C662" i="19" a="1"/>
  <c r="C663" i="19" a="1"/>
  <c r="D663" i="19" s="1"/>
  <c r="C664" i="19" a="1"/>
  <c r="F664" i="19" s="1"/>
  <c r="C665" i="19" a="1"/>
  <c r="D665" i="19" s="1"/>
  <c r="C666" i="19" a="1"/>
  <c r="D666" i="19" s="1"/>
  <c r="C667" i="19" a="1"/>
  <c r="C667" i="19" s="1"/>
  <c r="C668" i="19" a="1"/>
  <c r="F668" i="19" s="1"/>
  <c r="C669" i="19" a="1"/>
  <c r="D669" i="19" s="1"/>
  <c r="C670" i="19" a="1"/>
  <c r="D670" i="19" s="1"/>
  <c r="C671" i="19" a="1"/>
  <c r="F671" i="19" s="1"/>
  <c r="C672" i="19" a="1"/>
  <c r="F672" i="19" s="1"/>
  <c r="C673" i="19" a="1"/>
  <c r="H673" i="19" s="1"/>
  <c r="C674" i="19" a="1"/>
  <c r="C675" i="19" a="1"/>
  <c r="E675" i="19" s="1"/>
  <c r="C676" i="19" a="1"/>
  <c r="F676" i="19" s="1"/>
  <c r="C677" i="19" a="1"/>
  <c r="C678" i="19" a="1"/>
  <c r="D678" i="19" s="1"/>
  <c r="C679" i="19" a="1"/>
  <c r="D679" i="19" s="1"/>
  <c r="C680" i="19" a="1"/>
  <c r="F680" i="19" s="1"/>
  <c r="C681" i="19" a="1"/>
  <c r="C682" i="19" a="1"/>
  <c r="D682" i="19" s="1"/>
  <c r="C683" i="19" a="1"/>
  <c r="C683" i="19" s="1"/>
  <c r="C684" i="19" a="1"/>
  <c r="F684" i="19" s="1"/>
  <c r="C685" i="19" a="1"/>
  <c r="D685" i="19" s="1"/>
  <c r="C686" i="19" a="1"/>
  <c r="D686" i="19" s="1"/>
  <c r="C687" i="19" a="1"/>
  <c r="C688" i="19" a="1"/>
  <c r="F688" i="19" s="1"/>
  <c r="C689" i="19" a="1"/>
  <c r="F689" i="19" s="1"/>
  <c r="C690" i="19" a="1"/>
  <c r="C691" i="19" a="1"/>
  <c r="F691" i="19" s="1"/>
  <c r="C692" i="19" a="1"/>
  <c r="F692" i="19" s="1"/>
  <c r="C693" i="19" a="1"/>
  <c r="D693" i="19" s="1"/>
  <c r="C694" i="19" a="1"/>
  <c r="G694" i="19" s="1"/>
  <c r="C695" i="19" a="1"/>
  <c r="F695" i="19" s="1"/>
  <c r="C696" i="19" a="1"/>
  <c r="C697" i="19" a="1"/>
  <c r="C697" i="19" s="1"/>
  <c r="C698" i="19" a="1"/>
  <c r="F698" i="19" s="1"/>
  <c r="C699" i="19" a="1"/>
  <c r="F699" i="19" s="1"/>
  <c r="C700" i="19" a="1"/>
  <c r="D700" i="19" s="1"/>
  <c r="C701" i="19" a="1"/>
  <c r="C701" i="19" s="1"/>
  <c r="C702" i="19" a="1"/>
  <c r="F702" i="19" s="1"/>
  <c r="C703" i="19" a="1"/>
  <c r="F703" i="19" s="1"/>
  <c r="C704" i="19" a="1"/>
  <c r="H704" i="19" s="1"/>
  <c r="C705" i="19" a="1"/>
  <c r="F705" i="19" s="1"/>
  <c r="C706" i="19" a="1"/>
  <c r="C706" i="19" s="1"/>
  <c r="C707" i="19" a="1"/>
  <c r="F707" i="19" s="1"/>
  <c r="C708" i="19" a="1"/>
  <c r="D708" i="19" s="1"/>
  <c r="C709" i="19" a="1"/>
  <c r="F709" i="19" s="1"/>
  <c r="C710" i="19" a="1"/>
  <c r="E710" i="19" s="1"/>
  <c r="C711" i="19" a="1"/>
  <c r="F711" i="19" s="1"/>
  <c r="C712" i="19" a="1"/>
  <c r="C713" i="19" a="1"/>
  <c r="C713" i="19" s="1"/>
  <c r="C714" i="19" a="1"/>
  <c r="F714" i="19" s="1"/>
  <c r="C715" i="19" a="1"/>
  <c r="F715" i="19" s="1"/>
  <c r="C716" i="19" a="1"/>
  <c r="D716" i="19" s="1"/>
  <c r="C717" i="19" a="1"/>
  <c r="C717" i="19" s="1"/>
  <c r="C718" i="19" a="1"/>
  <c r="F718" i="19" s="1"/>
  <c r="C719" i="19" a="1"/>
  <c r="F719" i="19" s="1"/>
  <c r="C720" i="19" a="1"/>
  <c r="H720" i="19" s="1"/>
  <c r="C721" i="19" a="1"/>
  <c r="F721" i="19" s="1"/>
  <c r="C722" i="19" a="1"/>
  <c r="C722" i="19" s="1"/>
  <c r="C723" i="19" a="1"/>
  <c r="F723" i="19" s="1"/>
  <c r="C724" i="19" a="1"/>
  <c r="D724" i="19" s="1"/>
  <c r="C725" i="19" a="1"/>
  <c r="F725" i="19" s="1"/>
  <c r="C726" i="19" a="1"/>
  <c r="D726" i="19" s="1"/>
  <c r="C727" i="19" a="1"/>
  <c r="F727" i="19" s="1"/>
  <c r="C728" i="19" a="1"/>
  <c r="C729" i="19" a="1"/>
  <c r="C729" i="19" s="1"/>
  <c r="C730" i="19" a="1"/>
  <c r="F730" i="19" s="1"/>
  <c r="C731" i="19" a="1"/>
  <c r="F731" i="19" s="1"/>
  <c r="C732" i="19" a="1"/>
  <c r="D732" i="19" s="1"/>
  <c r="C733" i="19" a="1"/>
  <c r="C733" i="19" s="1"/>
  <c r="C734" i="19" a="1"/>
  <c r="F734" i="19" s="1"/>
  <c r="C735" i="19" a="1"/>
  <c r="F735" i="19" s="1"/>
  <c r="C736" i="19" a="1"/>
  <c r="H736" i="19" s="1"/>
  <c r="C737" i="19" a="1"/>
  <c r="F737" i="19" s="1"/>
  <c r="C738" i="19" a="1"/>
  <c r="D738" i="19" s="1"/>
  <c r="C739" i="19" a="1"/>
  <c r="F739" i="19" s="1"/>
  <c r="C740" i="19" a="1"/>
  <c r="D740" i="19" s="1"/>
  <c r="C741" i="19" a="1"/>
  <c r="F741" i="19" s="1"/>
  <c r="C742" i="19" a="1"/>
  <c r="D742" i="19" s="1"/>
  <c r="C743" i="19" a="1"/>
  <c r="F743" i="19" s="1"/>
  <c r="C744" i="19" a="1"/>
  <c r="C745" i="19" a="1"/>
  <c r="C745" i="19" s="1"/>
  <c r="C746" i="19" a="1"/>
  <c r="C747" i="19" a="1"/>
  <c r="F747" i="19" s="1"/>
  <c r="C748" i="19" a="1"/>
  <c r="D748" i="19" s="1"/>
  <c r="C749" i="19" a="1"/>
  <c r="C749" i="19" s="1"/>
  <c r="C750" i="19" a="1"/>
  <c r="F750" i="19" s="1"/>
  <c r="C751" i="19" a="1"/>
  <c r="F751" i="19" s="1"/>
  <c r="C752" i="19" a="1"/>
  <c r="H752" i="19" s="1"/>
  <c r="C753" i="19" a="1"/>
  <c r="F753" i="19" s="1"/>
  <c r="C754" i="19" a="1"/>
  <c r="C754" i="19" s="1"/>
  <c r="C755" i="19" a="1"/>
  <c r="F755" i="19" s="1"/>
  <c r="C756" i="19" a="1"/>
  <c r="D756" i="19" s="1"/>
  <c r="C757" i="19" a="1"/>
  <c r="F757" i="19" s="1"/>
  <c r="C758" i="19" a="1"/>
  <c r="C759" i="19" a="1"/>
  <c r="F759" i="19" s="1"/>
  <c r="C760" i="19" a="1"/>
  <c r="C761" i="19" a="1"/>
  <c r="C761" i="19" s="1"/>
  <c r="C762" i="19" a="1"/>
  <c r="F762" i="19" s="1"/>
  <c r="C763" i="19" a="1"/>
  <c r="F763" i="19" s="1"/>
  <c r="C764" i="19" a="1"/>
  <c r="D764" i="19" s="1"/>
  <c r="C765" i="19" a="1"/>
  <c r="C765" i="19" s="1"/>
  <c r="C766" i="19" a="1"/>
  <c r="F766" i="19" s="1"/>
  <c r="C767" i="19" a="1"/>
  <c r="F767" i="19" s="1"/>
  <c r="C768" i="19" a="1"/>
  <c r="H768" i="19" s="1"/>
  <c r="C769" i="19" a="1"/>
  <c r="H769" i="19" s="1"/>
  <c r="C770" i="19" a="1"/>
  <c r="C771" i="19" a="1"/>
  <c r="F771" i="19" s="1"/>
  <c r="C772" i="19" a="1"/>
  <c r="D772" i="19" s="1"/>
  <c r="C773" i="19" a="1"/>
  <c r="C774" i="19" a="1"/>
  <c r="G774" i="19" s="1"/>
  <c r="C775" i="19" a="1"/>
  <c r="F775" i="19" s="1"/>
  <c r="C776" i="19" a="1"/>
  <c r="D776" i="19" s="1"/>
  <c r="C777" i="19" a="1"/>
  <c r="C777" i="19" s="1"/>
  <c r="C778" i="19" a="1"/>
  <c r="F778" i="19" s="1"/>
  <c r="C779" i="19" a="1"/>
  <c r="F779" i="19" s="1"/>
  <c r="C780" i="19" a="1"/>
  <c r="D780" i="19" s="1"/>
  <c r="C781" i="19" a="1"/>
  <c r="C781" i="19" s="1"/>
  <c r="C782" i="19" a="1"/>
  <c r="F782" i="19" s="1"/>
  <c r="C783" i="19" a="1"/>
  <c r="F783" i="19" s="1"/>
  <c r="C784" i="19" a="1"/>
  <c r="H784" i="19" s="1"/>
  <c r="C785" i="19" a="1"/>
  <c r="F785" i="19" s="1"/>
  <c r="C786" i="19" a="1"/>
  <c r="D786" i="19" s="1"/>
  <c r="C787" i="19" a="1"/>
  <c r="F787" i="19" s="1"/>
  <c r="C788" i="19" a="1"/>
  <c r="D788" i="19" s="1"/>
  <c r="C789" i="19" a="1"/>
  <c r="F789" i="19" s="1"/>
  <c r="C790" i="19" a="1"/>
  <c r="G790" i="19" s="1"/>
  <c r="C791" i="19" a="1"/>
  <c r="F791" i="19" s="1"/>
  <c r="C792" i="19" a="1"/>
  <c r="D792" i="19" s="1"/>
  <c r="C793" i="19" a="1"/>
  <c r="C793" i="19" s="1"/>
  <c r="C794" i="19" a="1"/>
  <c r="F794" i="19" s="1"/>
  <c r="C795" i="19" a="1"/>
  <c r="F795" i="19" s="1"/>
  <c r="C796" i="19" a="1"/>
  <c r="D796" i="19" s="1"/>
  <c r="C797" i="19" a="1"/>
  <c r="C797" i="19" s="1"/>
  <c r="C798" i="19" a="1"/>
  <c r="C799" i="19" a="1"/>
  <c r="F799" i="19" s="1"/>
  <c r="C800" i="19" a="1"/>
  <c r="H800" i="19" s="1"/>
  <c r="C801" i="19" a="1"/>
  <c r="F801" i="19" s="1"/>
  <c r="C802" i="19" a="1"/>
  <c r="C802" i="19" s="1"/>
  <c r="C803" i="19" a="1"/>
  <c r="F803" i="19" s="1"/>
  <c r="C804" i="19" a="1"/>
  <c r="D804" i="19" s="1"/>
  <c r="C805" i="19" a="1"/>
  <c r="F805" i="19" s="1"/>
  <c r="C806" i="19" a="1"/>
  <c r="G806" i="19" s="1"/>
  <c r="C807" i="19" a="1"/>
  <c r="F807" i="19" s="1"/>
  <c r="C808" i="19" a="1"/>
  <c r="D808" i="19" s="1"/>
  <c r="C809" i="19" a="1"/>
  <c r="C809" i="19" s="1"/>
  <c r="C810" i="19" a="1"/>
  <c r="F810" i="19" s="1"/>
  <c r="C811" i="19" a="1"/>
  <c r="F811" i="19" s="1"/>
  <c r="C812" i="19" a="1"/>
  <c r="D812" i="19" s="1"/>
  <c r="C813" i="19" a="1"/>
  <c r="C813" i="19" s="1"/>
  <c r="C814" i="19" a="1"/>
  <c r="F814" i="19" s="1"/>
  <c r="C815" i="19" a="1"/>
  <c r="F815" i="19" s="1"/>
  <c r="C816" i="19" a="1"/>
  <c r="H816" i="19" s="1"/>
  <c r="C817" i="19" a="1"/>
  <c r="H817" i="19" s="1"/>
  <c r="C818" i="19" a="1"/>
  <c r="C818" i="19" s="1"/>
  <c r="C819" i="19" a="1"/>
  <c r="F819" i="19" s="1"/>
  <c r="C820" i="19" a="1"/>
  <c r="D820" i="19" s="1"/>
  <c r="C821" i="19" a="1"/>
  <c r="F821" i="19" s="1"/>
  <c r="C822" i="19" a="1"/>
  <c r="C822" i="19" s="1"/>
  <c r="C823" i="19" a="1"/>
  <c r="F823" i="19" s="1"/>
  <c r="C824" i="19" a="1"/>
  <c r="D824" i="19" s="1"/>
  <c r="C825" i="19" a="1"/>
  <c r="C825" i="19" s="1"/>
  <c r="C826" i="19" a="1"/>
  <c r="C826" i="19" s="1"/>
  <c r="C827" i="19" a="1"/>
  <c r="C828" i="19" a="1"/>
  <c r="F828" i="19" s="1"/>
  <c r="C829" i="19" a="1"/>
  <c r="C829" i="19" s="1"/>
  <c r="C830" i="19" a="1"/>
  <c r="F830" i="19" s="1"/>
  <c r="C831" i="19" a="1"/>
  <c r="C831" i="19" s="1"/>
  <c r="C832" i="19" a="1"/>
  <c r="C833" i="19" a="1"/>
  <c r="C833" i="19" s="1"/>
  <c r="C834" i="19" a="1"/>
  <c r="C834" i="19" s="1"/>
  <c r="C835" i="19" a="1"/>
  <c r="C835" i="19" s="1"/>
  <c r="C836" i="19" a="1"/>
  <c r="F836" i="19" s="1"/>
  <c r="C837" i="19" a="1"/>
  <c r="C837" i="19" s="1"/>
  <c r="C838" i="19" a="1"/>
  <c r="D838" i="19" s="1"/>
  <c r="C839" i="19" a="1"/>
  <c r="C839" i="19" s="1"/>
  <c r="C840" i="19" a="1"/>
  <c r="C840" i="19" s="1"/>
  <c r="C841" i="19" a="1"/>
  <c r="C842" i="19" a="1"/>
  <c r="C842" i="19" s="1"/>
  <c r="C843" i="19" a="1"/>
  <c r="C843" i="19" s="1"/>
  <c r="C844" i="19" a="1"/>
  <c r="D844" i="19" s="1"/>
  <c r="C845" i="19" a="1"/>
  <c r="C845" i="19" s="1"/>
  <c r="C846" i="19" a="1"/>
  <c r="C846" i="19" s="1"/>
  <c r="C847" i="19" a="1"/>
  <c r="C848" i="19" a="1"/>
  <c r="C848" i="19" s="1"/>
  <c r="C849" i="19" a="1"/>
  <c r="C849" i="19" s="1"/>
  <c r="C850" i="19" a="1"/>
  <c r="C851" i="19" a="1"/>
  <c r="C851" i="19" s="1"/>
  <c r="C852" i="19" a="1"/>
  <c r="C852" i="19" s="1"/>
  <c r="C853" i="19" a="1"/>
  <c r="C854" i="19" a="1"/>
  <c r="C854" i="19" s="1"/>
  <c r="C855" i="19" a="1"/>
  <c r="C855" i="19" s="1"/>
  <c r="C856" i="19" a="1"/>
  <c r="F856" i="19" s="1"/>
  <c r="C857" i="19" a="1"/>
  <c r="C857" i="19" s="1"/>
  <c r="C858" i="19" a="1"/>
  <c r="C858" i="19" s="1"/>
  <c r="C859" i="19" a="1"/>
  <c r="C860" i="19" a="1"/>
  <c r="C860" i="19" s="1"/>
  <c r="C861" i="19" a="1"/>
  <c r="C861" i="19" s="1"/>
  <c r="C862" i="19" a="1"/>
  <c r="C863" i="19" a="1"/>
  <c r="C863" i="19" s="1"/>
  <c r="C864" i="19" a="1"/>
  <c r="F864" i="19" s="1"/>
  <c r="C865" i="19" a="1"/>
  <c r="C865" i="19" s="1"/>
  <c r="C866" i="19" a="1"/>
  <c r="C866" i="19" s="1"/>
  <c r="C867" i="19" a="1"/>
  <c r="C867" i="19" s="1"/>
  <c r="C868" i="19" a="1"/>
  <c r="F868" i="19" s="1"/>
  <c r="C869" i="19" a="1"/>
  <c r="C869" i="19" s="1"/>
  <c r="C870" i="19" a="1"/>
  <c r="D870" i="19" s="1"/>
  <c r="C871" i="19" a="1"/>
  <c r="C871" i="19" s="1"/>
  <c r="C872" i="19" a="1"/>
  <c r="C872" i="19" s="1"/>
  <c r="C873" i="19" a="1"/>
  <c r="C874" i="19" a="1"/>
  <c r="C874" i="19" s="1"/>
  <c r="C875" i="19" a="1"/>
  <c r="C875" i="19" s="1"/>
  <c r="C876" i="19" a="1"/>
  <c r="F876" i="19" s="1"/>
  <c r="C877" i="19" a="1"/>
  <c r="C877" i="19" s="1"/>
  <c r="C878" i="19" a="1"/>
  <c r="C878" i="19" s="1"/>
  <c r="C879" i="19" a="1"/>
  <c r="C880" i="19" a="1"/>
  <c r="C880" i="19" s="1"/>
  <c r="C881" i="19" a="1"/>
  <c r="C881" i="19" s="1"/>
  <c r="C882" i="19" a="1"/>
  <c r="C882" i="19" s="1"/>
  <c r="C883" i="19" a="1"/>
  <c r="C883" i="19" s="1"/>
  <c r="C884" i="19" a="1"/>
  <c r="C884" i="19" s="1"/>
  <c r="C885" i="19" a="1"/>
  <c r="C885" i="19" s="1"/>
  <c r="C886" i="19" a="1"/>
  <c r="C886" i="19" s="1"/>
  <c r="C887" i="19" a="1"/>
  <c r="C887" i="19" s="1"/>
  <c r="C888" i="19" a="1"/>
  <c r="F888" i="19" s="1"/>
  <c r="C889" i="19" a="1"/>
  <c r="C889" i="19" s="1"/>
  <c r="C890" i="19" a="1"/>
  <c r="C890" i="19" s="1"/>
  <c r="C891" i="19" a="1"/>
  <c r="C891" i="19" s="1"/>
  <c r="C892" i="19" a="1"/>
  <c r="C892" i="19" s="1"/>
  <c r="C893" i="19" a="1"/>
  <c r="C893" i="19" s="1"/>
  <c r="C894" i="19" a="1"/>
  <c r="C894" i="19" s="1"/>
  <c r="C895" i="19" a="1"/>
  <c r="C895" i="19" s="1"/>
  <c r="C896" i="19" a="1"/>
  <c r="C896" i="19" s="1"/>
  <c r="C897" i="19" a="1"/>
  <c r="C897" i="19" s="1"/>
  <c r="C898" i="19" a="1"/>
  <c r="C898" i="19" s="1"/>
  <c r="C899" i="19" a="1"/>
  <c r="C899" i="19" s="1"/>
  <c r="C900" i="19" a="1"/>
  <c r="F900" i="19" s="1"/>
  <c r="C901" i="19" a="1"/>
  <c r="C901" i="19" s="1"/>
  <c r="C902" i="19" a="1"/>
  <c r="C902" i="19" s="1"/>
  <c r="C903" i="19" a="1"/>
  <c r="C903" i="19" s="1"/>
  <c r="C904" i="19" a="1"/>
  <c r="C904" i="19" s="1"/>
  <c r="C905" i="19" a="1"/>
  <c r="C905" i="19" s="1"/>
  <c r="C906" i="19" a="1"/>
  <c r="C906" i="19" s="1"/>
  <c r="C907" i="19" a="1"/>
  <c r="C907" i="19" s="1"/>
  <c r="C908" i="19" a="1"/>
  <c r="D908" i="19" s="1"/>
  <c r="C909" i="19" a="1"/>
  <c r="C909" i="19" s="1"/>
  <c r="C910" i="19" a="1"/>
  <c r="C910" i="19" s="1"/>
  <c r="C911" i="19" a="1"/>
  <c r="C911" i="19" s="1"/>
  <c r="C912" i="19" a="1"/>
  <c r="C912" i="19" s="1"/>
  <c r="C913" i="19" a="1"/>
  <c r="C913" i="19" s="1"/>
  <c r="C914" i="19" a="1"/>
  <c r="C914" i="19" s="1"/>
  <c r="C915" i="19" a="1"/>
  <c r="C915" i="19" s="1"/>
  <c r="C916" i="19" a="1"/>
  <c r="D916" i="19" s="1"/>
  <c r="C917" i="19" a="1"/>
  <c r="C917" i="19" s="1"/>
  <c r="C918" i="19" a="1"/>
  <c r="C918" i="19" s="1"/>
  <c r="C919" i="19" a="1"/>
  <c r="C919" i="19" s="1"/>
  <c r="C920" i="19" a="1"/>
  <c r="C920" i="19" s="1"/>
  <c r="C921" i="19" a="1"/>
  <c r="C921" i="19" s="1"/>
  <c r="C922" i="19" a="1"/>
  <c r="C922" i="19" s="1"/>
  <c r="C923" i="19" a="1"/>
  <c r="C923" i="19" s="1"/>
  <c r="C924" i="19" a="1"/>
  <c r="C924" i="19" s="1"/>
  <c r="C925" i="19" a="1"/>
  <c r="C925" i="19" s="1"/>
  <c r="C926" i="19" a="1"/>
  <c r="C926" i="19" s="1"/>
  <c r="C927" i="19" a="1"/>
  <c r="C927" i="19" s="1"/>
  <c r="C928" i="19" a="1"/>
  <c r="C928" i="19" s="1"/>
  <c r="C929" i="19" a="1"/>
  <c r="C929" i="19" s="1"/>
  <c r="C930" i="19" a="1"/>
  <c r="C930" i="19" s="1"/>
  <c r="C931" i="19" a="1"/>
  <c r="C931" i="19" s="1"/>
  <c r="C932" i="19" a="1"/>
  <c r="F932" i="19" s="1"/>
  <c r="C933" i="19" a="1"/>
  <c r="C933" i="19" s="1"/>
  <c r="C934" i="19" a="1"/>
  <c r="C934" i="19" s="1"/>
  <c r="C935" i="19" a="1"/>
  <c r="C935" i="19" s="1"/>
  <c r="C936" i="19" a="1"/>
  <c r="C936" i="19" s="1"/>
  <c r="C937" i="19" a="1"/>
  <c r="C937" i="19" s="1"/>
  <c r="C938" i="19" a="1"/>
  <c r="C938" i="19" s="1"/>
  <c r="C939" i="19" a="1"/>
  <c r="C939" i="19" s="1"/>
  <c r="C940" i="19" a="1"/>
  <c r="D940" i="19" s="1"/>
  <c r="C941" i="19" a="1"/>
  <c r="C941" i="19" s="1"/>
  <c r="C942" i="19" a="1"/>
  <c r="C942" i="19" s="1"/>
  <c r="C943" i="19" a="1"/>
  <c r="C943" i="19" s="1"/>
  <c r="C944" i="19" a="1"/>
  <c r="C944" i="19" s="1"/>
  <c r="C945" i="19" a="1"/>
  <c r="C945" i="19" s="1"/>
  <c r="C946" i="19" a="1"/>
  <c r="C946" i="19" s="1"/>
  <c r="C947" i="19" a="1"/>
  <c r="C947" i="19" s="1"/>
  <c r="C948" i="19" a="1"/>
  <c r="C948" i="19" s="1"/>
  <c r="C949" i="19" a="1"/>
  <c r="C949" i="19" s="1"/>
  <c r="C950" i="19" a="1"/>
  <c r="C950" i="19" s="1"/>
  <c r="C951" i="19" a="1"/>
  <c r="C951" i="19" s="1"/>
  <c r="C952" i="19" a="1"/>
  <c r="C952" i="19" s="1"/>
  <c r="C953" i="19" a="1"/>
  <c r="C953" i="19" s="1"/>
  <c r="C954" i="19" a="1"/>
  <c r="C954" i="19" s="1"/>
  <c r="C955" i="19" a="1"/>
  <c r="C955" i="19" s="1"/>
  <c r="C956" i="19" a="1"/>
  <c r="C956" i="19" s="1"/>
  <c r="C957" i="19" a="1"/>
  <c r="C957" i="19" s="1"/>
  <c r="C958" i="19" a="1"/>
  <c r="C958" i="19" s="1"/>
  <c r="C959" i="19" a="1"/>
  <c r="C959" i="19" s="1"/>
  <c r="C960" i="19" a="1"/>
  <c r="C960" i="19" s="1"/>
  <c r="C961" i="19" a="1"/>
  <c r="C961" i="19" s="1"/>
  <c r="C962" i="19" a="1"/>
  <c r="C962" i="19" s="1"/>
  <c r="C963" i="19" a="1"/>
  <c r="C963" i="19" s="1"/>
  <c r="C964" i="19" a="1"/>
  <c r="F964" i="19" s="1"/>
  <c r="C965" i="19" a="1"/>
  <c r="C965" i="19" s="1"/>
  <c r="C966" i="19" a="1"/>
  <c r="C966" i="19" s="1"/>
  <c r="C967" i="19" a="1"/>
  <c r="C967" i="19" s="1"/>
  <c r="C968" i="19" a="1"/>
  <c r="C968" i="19" s="1"/>
  <c r="C969" i="19" a="1"/>
  <c r="C969" i="19" s="1"/>
  <c r="C970" i="19" a="1"/>
  <c r="C970" i="19" s="1"/>
  <c r="C971" i="19" a="1"/>
  <c r="C971" i="19" s="1"/>
  <c r="C972" i="19" a="1"/>
  <c r="D972" i="19" s="1"/>
  <c r="C973" i="19" a="1"/>
  <c r="C973" i="19" s="1"/>
  <c r="C974" i="19" a="1"/>
  <c r="C974" i="19" s="1"/>
  <c r="C975" i="19" a="1"/>
  <c r="C975" i="19" s="1"/>
  <c r="C976" i="19" a="1"/>
  <c r="C976" i="19" s="1"/>
  <c r="C977" i="19" a="1"/>
  <c r="C977" i="19" s="1"/>
  <c r="C978" i="19" a="1"/>
  <c r="C978" i="19" s="1"/>
  <c r="C979" i="19" a="1"/>
  <c r="C979" i="19" s="1"/>
  <c r="C980" i="19" a="1"/>
  <c r="C980" i="19" s="1"/>
  <c r="C981" i="19" a="1"/>
  <c r="C981" i="19" s="1"/>
  <c r="C982" i="19" a="1"/>
  <c r="C982" i="19" s="1"/>
  <c r="C983" i="19" a="1"/>
  <c r="C983" i="19" s="1"/>
  <c r="C984" i="19" a="1"/>
  <c r="C984" i="19" s="1"/>
  <c r="C985" i="19" a="1"/>
  <c r="C985" i="19" s="1"/>
  <c r="C986" i="19" a="1"/>
  <c r="C986" i="19" s="1"/>
  <c r="C987" i="19" a="1"/>
  <c r="C987" i="19" s="1"/>
  <c r="C988" i="19" a="1"/>
  <c r="C988" i="19" s="1"/>
  <c r="C989" i="19" a="1"/>
  <c r="C989" i="19" s="1"/>
  <c r="C990" i="19" a="1"/>
  <c r="C990" i="19" s="1"/>
  <c r="C991" i="19" a="1"/>
  <c r="C991" i="19" s="1"/>
  <c r="C992" i="19" a="1"/>
  <c r="C992" i="19" s="1"/>
  <c r="C993" i="19" a="1"/>
  <c r="C993" i="19" s="1"/>
  <c r="C994" i="19" a="1"/>
  <c r="C994" i="19" s="1"/>
  <c r="C995" i="19" a="1"/>
  <c r="C995" i="19" s="1"/>
  <c r="C996" i="19" a="1"/>
  <c r="C996" i="19" s="1"/>
  <c r="C997" i="19" a="1"/>
  <c r="C997" i="19" s="1"/>
  <c r="C998" i="19" a="1"/>
  <c r="C998" i="19" s="1"/>
  <c r="C999" i="19" a="1"/>
  <c r="C999" i="19" s="1"/>
  <c r="C1000" i="19" a="1"/>
  <c r="C1000" i="19" s="1"/>
  <c r="C1001" i="19" a="1"/>
  <c r="C1001" i="19" s="1"/>
  <c r="C1002" i="19" a="1"/>
  <c r="C1002" i="19" s="1"/>
  <c r="C4" i="19" a="1"/>
  <c r="C4" i="19" s="1"/>
  <c r="C5" i="19" a="1"/>
  <c r="C5" i="19" s="1"/>
  <c r="C6" i="19" a="1"/>
  <c r="C6" i="19" s="1"/>
  <c r="C7" i="19" a="1"/>
  <c r="C7" i="19" s="1"/>
  <c r="C8" i="19" a="1"/>
  <c r="C8" i="19" s="1"/>
  <c r="C9" i="19" a="1"/>
  <c r="C9" i="19" s="1"/>
  <c r="C10" i="19" a="1"/>
  <c r="C10" i="19" s="1"/>
  <c r="C11" i="19" a="1"/>
  <c r="C11" i="19" s="1"/>
  <c r="C12" i="19" a="1"/>
  <c r="F12" i="19" s="1"/>
  <c r="C13" i="19" a="1"/>
  <c r="C13" i="19" s="1"/>
  <c r="C14" i="19" a="1"/>
  <c r="C14" i="19" s="1"/>
  <c r="C3" i="19" a="1"/>
  <c r="C3" i="19" s="1"/>
  <c r="J3" i="4"/>
  <c r="K3" i="4"/>
  <c r="L3" i="4"/>
  <c r="M3" i="4"/>
  <c r="N3" i="4"/>
  <c r="O3" i="4"/>
  <c r="J4" i="4"/>
  <c r="K4" i="4"/>
  <c r="L4" i="4"/>
  <c r="M4" i="4"/>
  <c r="N4" i="4"/>
  <c r="O4" i="4"/>
  <c r="J5" i="4"/>
  <c r="K5" i="4"/>
  <c r="L5" i="4"/>
  <c r="M5" i="4"/>
  <c r="N5" i="4"/>
  <c r="O5" i="4"/>
  <c r="J6" i="4"/>
  <c r="K6" i="4"/>
  <c r="L6" i="4"/>
  <c r="M6" i="4"/>
  <c r="N6" i="4"/>
  <c r="O6" i="4"/>
  <c r="J7" i="4"/>
  <c r="K7" i="4"/>
  <c r="L7" i="4"/>
  <c r="M7" i="4"/>
  <c r="N7" i="4"/>
  <c r="O7" i="4"/>
  <c r="J8" i="4"/>
  <c r="K8" i="4"/>
  <c r="L8" i="4"/>
  <c r="M8" i="4"/>
  <c r="N8" i="4"/>
  <c r="O8" i="4"/>
  <c r="J9" i="4"/>
  <c r="K9" i="4"/>
  <c r="L9" i="4"/>
  <c r="M9" i="4"/>
  <c r="N9" i="4"/>
  <c r="O9" i="4"/>
  <c r="J10" i="4"/>
  <c r="K10" i="4"/>
  <c r="L10" i="4"/>
  <c r="M10" i="4"/>
  <c r="N10" i="4"/>
  <c r="O10" i="4"/>
  <c r="J11" i="4"/>
  <c r="K11" i="4"/>
  <c r="L11" i="4"/>
  <c r="M11" i="4"/>
  <c r="N11" i="4"/>
  <c r="O11" i="4"/>
  <c r="J12" i="4"/>
  <c r="K12" i="4"/>
  <c r="L12" i="4"/>
  <c r="M12" i="4"/>
  <c r="N12" i="4"/>
  <c r="O12" i="4"/>
  <c r="J13" i="4"/>
  <c r="K13" i="4"/>
  <c r="L13" i="4"/>
  <c r="M13" i="4"/>
  <c r="N13" i="4"/>
  <c r="O13" i="4"/>
  <c r="J14" i="4"/>
  <c r="K14" i="4"/>
  <c r="L14" i="4"/>
  <c r="M14" i="4"/>
  <c r="N14" i="4"/>
  <c r="O14" i="4"/>
  <c r="J15" i="4"/>
  <c r="K15" i="4"/>
  <c r="L15" i="4"/>
  <c r="M15" i="4"/>
  <c r="N15" i="4"/>
  <c r="O15" i="4"/>
  <c r="J16" i="4"/>
  <c r="K16" i="4"/>
  <c r="L16" i="4"/>
  <c r="M16" i="4"/>
  <c r="N16" i="4"/>
  <c r="O16" i="4"/>
  <c r="J17" i="4"/>
  <c r="K17" i="4"/>
  <c r="L17" i="4"/>
  <c r="M17" i="4"/>
  <c r="N17" i="4"/>
  <c r="O17" i="4"/>
  <c r="J18" i="4"/>
  <c r="K18" i="4"/>
  <c r="L18" i="4"/>
  <c r="M18" i="4"/>
  <c r="N18" i="4"/>
  <c r="O18" i="4"/>
  <c r="J19" i="4"/>
  <c r="K19" i="4"/>
  <c r="L19" i="4"/>
  <c r="M19" i="4"/>
  <c r="N19" i="4"/>
  <c r="O19" i="4"/>
  <c r="J20" i="4"/>
  <c r="K20" i="4"/>
  <c r="L20" i="4"/>
  <c r="M20" i="4"/>
  <c r="N20" i="4"/>
  <c r="O20" i="4"/>
  <c r="J21" i="4"/>
  <c r="K21" i="4"/>
  <c r="L21" i="4"/>
  <c r="M21" i="4"/>
  <c r="N21" i="4"/>
  <c r="O21" i="4"/>
  <c r="J22" i="4"/>
  <c r="K22" i="4"/>
  <c r="L22" i="4"/>
  <c r="M22" i="4"/>
  <c r="N22" i="4"/>
  <c r="O22" i="4"/>
  <c r="J23" i="4"/>
  <c r="K23" i="4"/>
  <c r="L23" i="4"/>
  <c r="M23" i="4"/>
  <c r="N23" i="4"/>
  <c r="O23" i="4"/>
  <c r="J24" i="4"/>
  <c r="K24" i="4"/>
  <c r="L24" i="4"/>
  <c r="M24" i="4"/>
  <c r="N24" i="4"/>
  <c r="O24" i="4"/>
  <c r="J25" i="4"/>
  <c r="K25" i="4"/>
  <c r="L25" i="4"/>
  <c r="M25" i="4"/>
  <c r="N25" i="4"/>
  <c r="O25" i="4"/>
  <c r="J26" i="4"/>
  <c r="K26" i="4"/>
  <c r="L26" i="4"/>
  <c r="M26" i="4"/>
  <c r="N26" i="4"/>
  <c r="O26" i="4"/>
  <c r="J27" i="4"/>
  <c r="K27" i="4"/>
  <c r="L27" i="4"/>
  <c r="M27" i="4"/>
  <c r="N27" i="4"/>
  <c r="O27" i="4"/>
  <c r="J28" i="4"/>
  <c r="K28" i="4"/>
  <c r="L28" i="4"/>
  <c r="M28" i="4"/>
  <c r="N28" i="4"/>
  <c r="O28" i="4"/>
  <c r="J29" i="4"/>
  <c r="K29" i="4"/>
  <c r="L29" i="4"/>
  <c r="M29" i="4"/>
  <c r="N29" i="4"/>
  <c r="O29" i="4"/>
  <c r="J30" i="4"/>
  <c r="K30" i="4"/>
  <c r="L30" i="4"/>
  <c r="M30" i="4"/>
  <c r="N30" i="4"/>
  <c r="O30" i="4"/>
  <c r="J31" i="4"/>
  <c r="K31" i="4"/>
  <c r="L31" i="4"/>
  <c r="M31" i="4"/>
  <c r="N31" i="4"/>
  <c r="O31" i="4"/>
  <c r="J32" i="4"/>
  <c r="K32" i="4"/>
  <c r="L32" i="4"/>
  <c r="M32" i="4"/>
  <c r="N32" i="4"/>
  <c r="O32" i="4"/>
  <c r="J33" i="4"/>
  <c r="K33" i="4"/>
  <c r="L33" i="4"/>
  <c r="M33" i="4"/>
  <c r="N33" i="4"/>
  <c r="O33" i="4"/>
  <c r="J34" i="4"/>
  <c r="K34" i="4"/>
  <c r="L34" i="4"/>
  <c r="M34" i="4"/>
  <c r="N34" i="4"/>
  <c r="O34" i="4"/>
  <c r="J35" i="4"/>
  <c r="K35" i="4"/>
  <c r="L35" i="4"/>
  <c r="M35" i="4"/>
  <c r="N35" i="4"/>
  <c r="O35" i="4"/>
  <c r="J36" i="4"/>
  <c r="K36" i="4"/>
  <c r="L36" i="4"/>
  <c r="M36" i="4"/>
  <c r="N36" i="4"/>
  <c r="O36" i="4"/>
  <c r="J37" i="4"/>
  <c r="K37" i="4"/>
  <c r="L37" i="4"/>
  <c r="M37" i="4"/>
  <c r="N37" i="4"/>
  <c r="O37" i="4"/>
  <c r="J38" i="4"/>
  <c r="K38" i="4"/>
  <c r="L38" i="4"/>
  <c r="M38" i="4"/>
  <c r="N38" i="4"/>
  <c r="O38" i="4"/>
  <c r="J39" i="4"/>
  <c r="K39" i="4"/>
  <c r="L39" i="4"/>
  <c r="M39" i="4"/>
  <c r="N39" i="4"/>
  <c r="O39" i="4"/>
  <c r="J40" i="4"/>
  <c r="K40" i="4"/>
  <c r="L40" i="4"/>
  <c r="M40" i="4"/>
  <c r="N40" i="4"/>
  <c r="O40" i="4"/>
  <c r="J41" i="4"/>
  <c r="K41" i="4"/>
  <c r="L41" i="4"/>
  <c r="M41" i="4"/>
  <c r="N41" i="4"/>
  <c r="O41" i="4"/>
  <c r="J42" i="4"/>
  <c r="K42" i="4"/>
  <c r="L42" i="4"/>
  <c r="M42" i="4"/>
  <c r="N42" i="4"/>
  <c r="O42" i="4"/>
  <c r="J43" i="4"/>
  <c r="K43" i="4"/>
  <c r="L43" i="4"/>
  <c r="M43" i="4"/>
  <c r="N43" i="4"/>
  <c r="O43" i="4"/>
  <c r="J44" i="4"/>
  <c r="K44" i="4"/>
  <c r="L44" i="4"/>
  <c r="M44" i="4"/>
  <c r="N44" i="4"/>
  <c r="O44" i="4"/>
  <c r="J45" i="4"/>
  <c r="K45" i="4"/>
  <c r="L45" i="4"/>
  <c r="M45" i="4"/>
  <c r="N45" i="4"/>
  <c r="O45" i="4"/>
  <c r="J46" i="4"/>
  <c r="K46" i="4"/>
  <c r="L46" i="4"/>
  <c r="M46" i="4"/>
  <c r="N46" i="4"/>
  <c r="O46" i="4"/>
  <c r="J47" i="4"/>
  <c r="K47" i="4"/>
  <c r="L47" i="4"/>
  <c r="M47" i="4"/>
  <c r="N47" i="4"/>
  <c r="O47" i="4"/>
  <c r="J48" i="4"/>
  <c r="K48" i="4"/>
  <c r="L48" i="4"/>
  <c r="M48" i="4"/>
  <c r="N48" i="4"/>
  <c r="O48" i="4"/>
  <c r="J49" i="4"/>
  <c r="K49" i="4"/>
  <c r="L49" i="4"/>
  <c r="M49" i="4"/>
  <c r="N49" i="4"/>
  <c r="O49" i="4"/>
  <c r="J50" i="4"/>
  <c r="K50" i="4"/>
  <c r="L50" i="4"/>
  <c r="M50" i="4"/>
  <c r="N50" i="4"/>
  <c r="O50" i="4"/>
  <c r="J51" i="4"/>
  <c r="K51" i="4"/>
  <c r="L51" i="4"/>
  <c r="M51" i="4"/>
  <c r="N51" i="4"/>
  <c r="O51" i="4"/>
  <c r="J52" i="4"/>
  <c r="K52" i="4"/>
  <c r="L52" i="4"/>
  <c r="M52" i="4"/>
  <c r="N52" i="4"/>
  <c r="O52" i="4"/>
  <c r="J53" i="4"/>
  <c r="K53" i="4"/>
  <c r="L53" i="4"/>
  <c r="M53" i="4"/>
  <c r="N53" i="4"/>
  <c r="O53" i="4"/>
  <c r="J54" i="4"/>
  <c r="K54" i="4"/>
  <c r="L54" i="4"/>
  <c r="M54" i="4"/>
  <c r="N54" i="4"/>
  <c r="O54" i="4"/>
  <c r="J55" i="4"/>
  <c r="K55" i="4"/>
  <c r="L55" i="4"/>
  <c r="M55" i="4"/>
  <c r="N55" i="4"/>
  <c r="O55" i="4"/>
  <c r="J56" i="4"/>
  <c r="K56" i="4"/>
  <c r="L56" i="4"/>
  <c r="M56" i="4"/>
  <c r="N56" i="4"/>
  <c r="O56" i="4"/>
  <c r="J57" i="4"/>
  <c r="K57" i="4"/>
  <c r="L57" i="4"/>
  <c r="M57" i="4"/>
  <c r="N57" i="4"/>
  <c r="O57" i="4"/>
  <c r="J58" i="4"/>
  <c r="K58" i="4"/>
  <c r="L58" i="4"/>
  <c r="M58" i="4"/>
  <c r="N58" i="4"/>
  <c r="O58" i="4"/>
  <c r="J59" i="4"/>
  <c r="K59" i="4"/>
  <c r="L59" i="4"/>
  <c r="M59" i="4"/>
  <c r="N59" i="4"/>
  <c r="O59" i="4"/>
  <c r="J60" i="4"/>
  <c r="K60" i="4"/>
  <c r="L60" i="4"/>
  <c r="M60" i="4"/>
  <c r="N60" i="4"/>
  <c r="O60" i="4"/>
  <c r="J61" i="4"/>
  <c r="K61" i="4"/>
  <c r="L61" i="4"/>
  <c r="M61" i="4"/>
  <c r="N61" i="4"/>
  <c r="O61" i="4"/>
  <c r="J62" i="4"/>
  <c r="K62" i="4"/>
  <c r="L62" i="4"/>
  <c r="M62" i="4"/>
  <c r="N62" i="4"/>
  <c r="O62" i="4"/>
  <c r="J63" i="4"/>
  <c r="K63" i="4"/>
  <c r="L63" i="4"/>
  <c r="M63" i="4"/>
  <c r="N63" i="4"/>
  <c r="O63" i="4"/>
  <c r="J64" i="4"/>
  <c r="K64" i="4"/>
  <c r="L64" i="4"/>
  <c r="M64" i="4"/>
  <c r="N64" i="4"/>
  <c r="O64" i="4"/>
  <c r="J65" i="4"/>
  <c r="K65" i="4"/>
  <c r="L65" i="4"/>
  <c r="M65" i="4"/>
  <c r="N65" i="4"/>
  <c r="O65" i="4"/>
  <c r="J66" i="4"/>
  <c r="K66" i="4"/>
  <c r="L66" i="4"/>
  <c r="M66" i="4"/>
  <c r="N66" i="4"/>
  <c r="O66" i="4"/>
  <c r="J67" i="4"/>
  <c r="K67" i="4"/>
  <c r="L67" i="4"/>
  <c r="M67" i="4"/>
  <c r="N67" i="4"/>
  <c r="O67" i="4"/>
  <c r="J68" i="4"/>
  <c r="K68" i="4"/>
  <c r="L68" i="4"/>
  <c r="M68" i="4"/>
  <c r="N68" i="4"/>
  <c r="O68" i="4"/>
  <c r="J69" i="4"/>
  <c r="K69" i="4"/>
  <c r="L69" i="4"/>
  <c r="M69" i="4"/>
  <c r="N69" i="4"/>
  <c r="O69" i="4"/>
  <c r="J70" i="4"/>
  <c r="K70" i="4"/>
  <c r="L70" i="4"/>
  <c r="M70" i="4"/>
  <c r="N70" i="4"/>
  <c r="O70" i="4"/>
  <c r="J71" i="4"/>
  <c r="K71" i="4"/>
  <c r="L71" i="4"/>
  <c r="M71" i="4"/>
  <c r="N71" i="4"/>
  <c r="O71" i="4"/>
  <c r="J72" i="4"/>
  <c r="K72" i="4"/>
  <c r="L72" i="4"/>
  <c r="M72" i="4"/>
  <c r="N72" i="4"/>
  <c r="O72" i="4"/>
  <c r="J73" i="4"/>
  <c r="K73" i="4"/>
  <c r="L73" i="4"/>
  <c r="M73" i="4"/>
  <c r="N73" i="4"/>
  <c r="O73" i="4"/>
  <c r="J74" i="4"/>
  <c r="K74" i="4"/>
  <c r="L74" i="4"/>
  <c r="M74" i="4"/>
  <c r="N74" i="4"/>
  <c r="O74" i="4"/>
  <c r="J75" i="4"/>
  <c r="K75" i="4"/>
  <c r="L75" i="4"/>
  <c r="M75" i="4"/>
  <c r="N75" i="4"/>
  <c r="O75" i="4"/>
  <c r="J76" i="4"/>
  <c r="K76" i="4"/>
  <c r="L76" i="4"/>
  <c r="M76" i="4"/>
  <c r="N76" i="4"/>
  <c r="O76" i="4"/>
  <c r="J77" i="4"/>
  <c r="K77" i="4"/>
  <c r="L77" i="4"/>
  <c r="M77" i="4"/>
  <c r="N77" i="4"/>
  <c r="O77" i="4"/>
  <c r="J78" i="4"/>
  <c r="K78" i="4"/>
  <c r="L78" i="4"/>
  <c r="M78" i="4"/>
  <c r="N78" i="4"/>
  <c r="O78" i="4"/>
  <c r="J79" i="4"/>
  <c r="K79" i="4"/>
  <c r="L79" i="4"/>
  <c r="M79" i="4"/>
  <c r="N79" i="4"/>
  <c r="O79" i="4"/>
  <c r="J80" i="4"/>
  <c r="K80" i="4"/>
  <c r="L80" i="4"/>
  <c r="M80" i="4"/>
  <c r="N80" i="4"/>
  <c r="O80" i="4"/>
  <c r="J81" i="4"/>
  <c r="K81" i="4"/>
  <c r="L81" i="4"/>
  <c r="M81" i="4"/>
  <c r="N81" i="4"/>
  <c r="O81" i="4"/>
  <c r="J82" i="4"/>
  <c r="K82" i="4"/>
  <c r="L82" i="4"/>
  <c r="M82" i="4"/>
  <c r="N82" i="4"/>
  <c r="O82" i="4"/>
  <c r="J83" i="4"/>
  <c r="K83" i="4"/>
  <c r="L83" i="4"/>
  <c r="M83" i="4"/>
  <c r="N83" i="4"/>
  <c r="O83" i="4"/>
  <c r="J84" i="4"/>
  <c r="K84" i="4"/>
  <c r="L84" i="4"/>
  <c r="M84" i="4"/>
  <c r="N84" i="4"/>
  <c r="O84" i="4"/>
  <c r="J85" i="4"/>
  <c r="K85" i="4"/>
  <c r="L85" i="4"/>
  <c r="M85" i="4"/>
  <c r="N85" i="4"/>
  <c r="O85" i="4"/>
  <c r="J86" i="4"/>
  <c r="K86" i="4"/>
  <c r="L86" i="4"/>
  <c r="M86" i="4"/>
  <c r="N86" i="4"/>
  <c r="O86" i="4"/>
  <c r="J87" i="4"/>
  <c r="K87" i="4"/>
  <c r="L87" i="4"/>
  <c r="M87" i="4"/>
  <c r="N87" i="4"/>
  <c r="O87" i="4"/>
  <c r="J88" i="4"/>
  <c r="K88" i="4"/>
  <c r="L88" i="4"/>
  <c r="M88" i="4"/>
  <c r="N88" i="4"/>
  <c r="O88" i="4"/>
  <c r="J89" i="4"/>
  <c r="K89" i="4"/>
  <c r="L89" i="4"/>
  <c r="M89" i="4"/>
  <c r="N89" i="4"/>
  <c r="O89" i="4"/>
  <c r="J90" i="4"/>
  <c r="K90" i="4"/>
  <c r="L90" i="4"/>
  <c r="M90" i="4"/>
  <c r="N90" i="4"/>
  <c r="O90" i="4"/>
  <c r="J91" i="4"/>
  <c r="K91" i="4"/>
  <c r="L91" i="4"/>
  <c r="M91" i="4"/>
  <c r="N91" i="4"/>
  <c r="O91" i="4"/>
  <c r="J92" i="4"/>
  <c r="K92" i="4"/>
  <c r="L92" i="4"/>
  <c r="M92" i="4"/>
  <c r="N92" i="4"/>
  <c r="O92" i="4"/>
  <c r="J93" i="4"/>
  <c r="K93" i="4"/>
  <c r="L93" i="4"/>
  <c r="M93" i="4"/>
  <c r="N93" i="4"/>
  <c r="O93" i="4"/>
  <c r="J94" i="4"/>
  <c r="K94" i="4"/>
  <c r="L94" i="4"/>
  <c r="M94" i="4"/>
  <c r="N94" i="4"/>
  <c r="O94" i="4"/>
  <c r="J95" i="4"/>
  <c r="K95" i="4"/>
  <c r="L95" i="4"/>
  <c r="M95" i="4"/>
  <c r="N95" i="4"/>
  <c r="O95" i="4"/>
  <c r="J96" i="4"/>
  <c r="K96" i="4"/>
  <c r="L96" i="4"/>
  <c r="M96" i="4"/>
  <c r="N96" i="4"/>
  <c r="O96" i="4"/>
  <c r="J97" i="4"/>
  <c r="K97" i="4"/>
  <c r="L97" i="4"/>
  <c r="M97" i="4"/>
  <c r="N97" i="4"/>
  <c r="O97" i="4"/>
  <c r="J98" i="4"/>
  <c r="K98" i="4"/>
  <c r="L98" i="4"/>
  <c r="M98" i="4"/>
  <c r="N98" i="4"/>
  <c r="O98" i="4"/>
  <c r="J99" i="4"/>
  <c r="K99" i="4"/>
  <c r="L99" i="4"/>
  <c r="M99" i="4"/>
  <c r="N99" i="4"/>
  <c r="O99" i="4"/>
  <c r="J100" i="4"/>
  <c r="K100" i="4"/>
  <c r="L100" i="4"/>
  <c r="M100" i="4"/>
  <c r="N100" i="4"/>
  <c r="O100" i="4"/>
  <c r="J101" i="4"/>
  <c r="K101" i="4"/>
  <c r="L101" i="4"/>
  <c r="M101" i="4"/>
  <c r="N101" i="4"/>
  <c r="O101" i="4"/>
  <c r="J102" i="4"/>
  <c r="K102" i="4"/>
  <c r="L102" i="4"/>
  <c r="M102" i="4"/>
  <c r="N102" i="4"/>
  <c r="O102" i="4"/>
  <c r="J103" i="4"/>
  <c r="K103" i="4"/>
  <c r="L103" i="4"/>
  <c r="M103" i="4"/>
  <c r="N103" i="4"/>
  <c r="O103" i="4"/>
  <c r="J104" i="4"/>
  <c r="K104" i="4"/>
  <c r="L104" i="4"/>
  <c r="M104" i="4"/>
  <c r="N104" i="4"/>
  <c r="O104" i="4"/>
  <c r="J105" i="4"/>
  <c r="K105" i="4"/>
  <c r="L105" i="4"/>
  <c r="M105" i="4"/>
  <c r="N105" i="4"/>
  <c r="O105" i="4"/>
  <c r="J106" i="4"/>
  <c r="K106" i="4"/>
  <c r="L106" i="4"/>
  <c r="M106" i="4"/>
  <c r="N106" i="4"/>
  <c r="O106" i="4"/>
  <c r="J107" i="4"/>
  <c r="K107" i="4"/>
  <c r="L107" i="4"/>
  <c r="M107" i="4"/>
  <c r="N107" i="4"/>
  <c r="O107" i="4"/>
  <c r="J108" i="4"/>
  <c r="K108" i="4"/>
  <c r="L108" i="4"/>
  <c r="M108" i="4"/>
  <c r="N108" i="4"/>
  <c r="O108" i="4"/>
  <c r="J109" i="4"/>
  <c r="K109" i="4"/>
  <c r="L109" i="4"/>
  <c r="M109" i="4"/>
  <c r="N109" i="4"/>
  <c r="O109" i="4"/>
  <c r="J110" i="4"/>
  <c r="K110" i="4"/>
  <c r="L110" i="4"/>
  <c r="M110" i="4"/>
  <c r="N110" i="4"/>
  <c r="O110" i="4"/>
  <c r="J111" i="4"/>
  <c r="K111" i="4"/>
  <c r="L111" i="4"/>
  <c r="M111" i="4"/>
  <c r="N111" i="4"/>
  <c r="O111" i="4"/>
  <c r="J112" i="4"/>
  <c r="K112" i="4"/>
  <c r="L112" i="4"/>
  <c r="M112" i="4"/>
  <c r="N112" i="4"/>
  <c r="O112" i="4"/>
  <c r="J113" i="4"/>
  <c r="K113" i="4"/>
  <c r="L113" i="4"/>
  <c r="M113" i="4"/>
  <c r="N113" i="4"/>
  <c r="O113" i="4"/>
  <c r="J114" i="4"/>
  <c r="K114" i="4"/>
  <c r="L114" i="4"/>
  <c r="M114" i="4"/>
  <c r="N114" i="4"/>
  <c r="O114" i="4"/>
  <c r="J115" i="4"/>
  <c r="K115" i="4"/>
  <c r="L115" i="4"/>
  <c r="M115" i="4"/>
  <c r="N115" i="4"/>
  <c r="O115" i="4"/>
  <c r="J116" i="4"/>
  <c r="K116" i="4"/>
  <c r="L116" i="4"/>
  <c r="M116" i="4"/>
  <c r="N116" i="4"/>
  <c r="O116" i="4"/>
  <c r="J117" i="4"/>
  <c r="K117" i="4"/>
  <c r="L117" i="4"/>
  <c r="M117" i="4"/>
  <c r="N117" i="4"/>
  <c r="O117" i="4"/>
  <c r="J118" i="4"/>
  <c r="K118" i="4"/>
  <c r="L118" i="4"/>
  <c r="M118" i="4"/>
  <c r="N118" i="4"/>
  <c r="O118" i="4"/>
  <c r="J119" i="4"/>
  <c r="K119" i="4"/>
  <c r="L119" i="4"/>
  <c r="M119" i="4"/>
  <c r="N119" i="4"/>
  <c r="O119" i="4"/>
  <c r="J120" i="4"/>
  <c r="K120" i="4"/>
  <c r="L120" i="4"/>
  <c r="M120" i="4"/>
  <c r="N120" i="4"/>
  <c r="O120" i="4"/>
  <c r="J121" i="4"/>
  <c r="K121" i="4"/>
  <c r="L121" i="4"/>
  <c r="M121" i="4"/>
  <c r="N121" i="4"/>
  <c r="O121" i="4"/>
  <c r="J122" i="4"/>
  <c r="K122" i="4"/>
  <c r="L122" i="4"/>
  <c r="M122" i="4"/>
  <c r="N122" i="4"/>
  <c r="O122" i="4"/>
  <c r="J123" i="4"/>
  <c r="K123" i="4"/>
  <c r="L123" i="4"/>
  <c r="M123" i="4"/>
  <c r="N123" i="4"/>
  <c r="O123" i="4"/>
  <c r="J124" i="4"/>
  <c r="K124" i="4"/>
  <c r="L124" i="4"/>
  <c r="M124" i="4"/>
  <c r="N124" i="4"/>
  <c r="O124" i="4"/>
  <c r="J125" i="4"/>
  <c r="K125" i="4"/>
  <c r="L125" i="4"/>
  <c r="M125" i="4"/>
  <c r="N125" i="4"/>
  <c r="O125" i="4"/>
  <c r="J126" i="4"/>
  <c r="K126" i="4"/>
  <c r="L126" i="4"/>
  <c r="M126" i="4"/>
  <c r="N126" i="4"/>
  <c r="O126" i="4"/>
  <c r="J127" i="4"/>
  <c r="K127" i="4"/>
  <c r="L127" i="4"/>
  <c r="M127" i="4"/>
  <c r="N127" i="4"/>
  <c r="O127" i="4"/>
  <c r="J128" i="4"/>
  <c r="K128" i="4"/>
  <c r="L128" i="4"/>
  <c r="M128" i="4"/>
  <c r="N128" i="4"/>
  <c r="O128" i="4"/>
  <c r="J129" i="4"/>
  <c r="K129" i="4"/>
  <c r="L129" i="4"/>
  <c r="M129" i="4"/>
  <c r="N129" i="4"/>
  <c r="O129" i="4"/>
  <c r="J130" i="4"/>
  <c r="K130" i="4"/>
  <c r="L130" i="4"/>
  <c r="M130" i="4"/>
  <c r="N130" i="4"/>
  <c r="O130" i="4"/>
  <c r="J131" i="4"/>
  <c r="K131" i="4"/>
  <c r="L131" i="4"/>
  <c r="M131" i="4"/>
  <c r="N131" i="4"/>
  <c r="O131" i="4"/>
  <c r="J132" i="4"/>
  <c r="K132" i="4"/>
  <c r="L132" i="4"/>
  <c r="M132" i="4"/>
  <c r="N132" i="4"/>
  <c r="O132" i="4"/>
  <c r="J133" i="4"/>
  <c r="K133" i="4"/>
  <c r="L133" i="4"/>
  <c r="M133" i="4"/>
  <c r="N133" i="4"/>
  <c r="O133" i="4"/>
  <c r="J134" i="4"/>
  <c r="K134" i="4"/>
  <c r="L134" i="4"/>
  <c r="M134" i="4"/>
  <c r="N134" i="4"/>
  <c r="O134" i="4"/>
  <c r="J135" i="4"/>
  <c r="K135" i="4"/>
  <c r="L135" i="4"/>
  <c r="M135" i="4"/>
  <c r="N135" i="4"/>
  <c r="O135" i="4"/>
  <c r="J136" i="4"/>
  <c r="K136" i="4"/>
  <c r="L136" i="4"/>
  <c r="M136" i="4"/>
  <c r="N136" i="4"/>
  <c r="O136" i="4"/>
  <c r="J137" i="4"/>
  <c r="K137" i="4"/>
  <c r="L137" i="4"/>
  <c r="M137" i="4"/>
  <c r="N137" i="4"/>
  <c r="O137" i="4"/>
  <c r="J138" i="4"/>
  <c r="K138" i="4"/>
  <c r="L138" i="4"/>
  <c r="M138" i="4"/>
  <c r="N138" i="4"/>
  <c r="O138" i="4"/>
  <c r="J139" i="4"/>
  <c r="K139" i="4"/>
  <c r="L139" i="4"/>
  <c r="M139" i="4"/>
  <c r="N139" i="4"/>
  <c r="O139" i="4"/>
  <c r="J140" i="4"/>
  <c r="K140" i="4"/>
  <c r="L140" i="4"/>
  <c r="M140" i="4"/>
  <c r="N140" i="4"/>
  <c r="O140" i="4"/>
  <c r="J141" i="4"/>
  <c r="K141" i="4"/>
  <c r="L141" i="4"/>
  <c r="M141" i="4"/>
  <c r="N141" i="4"/>
  <c r="O141" i="4"/>
  <c r="J142" i="4"/>
  <c r="K142" i="4"/>
  <c r="L142" i="4"/>
  <c r="M142" i="4"/>
  <c r="N142" i="4"/>
  <c r="O142" i="4"/>
  <c r="J143" i="4"/>
  <c r="K143" i="4"/>
  <c r="L143" i="4"/>
  <c r="M143" i="4"/>
  <c r="N143" i="4"/>
  <c r="O143" i="4"/>
  <c r="J144" i="4"/>
  <c r="K144" i="4"/>
  <c r="L144" i="4"/>
  <c r="M144" i="4"/>
  <c r="N144" i="4"/>
  <c r="O144" i="4"/>
  <c r="J145" i="4"/>
  <c r="K145" i="4"/>
  <c r="L145" i="4"/>
  <c r="M145" i="4"/>
  <c r="N145" i="4"/>
  <c r="O145" i="4"/>
  <c r="J146" i="4"/>
  <c r="K146" i="4"/>
  <c r="L146" i="4"/>
  <c r="M146" i="4"/>
  <c r="N146" i="4"/>
  <c r="O146" i="4"/>
  <c r="J147" i="4"/>
  <c r="K147" i="4"/>
  <c r="L147" i="4"/>
  <c r="M147" i="4"/>
  <c r="N147" i="4"/>
  <c r="O147" i="4"/>
  <c r="J148" i="4"/>
  <c r="K148" i="4"/>
  <c r="L148" i="4"/>
  <c r="M148" i="4"/>
  <c r="N148" i="4"/>
  <c r="O148" i="4"/>
  <c r="J149" i="4"/>
  <c r="K149" i="4"/>
  <c r="L149" i="4"/>
  <c r="M149" i="4"/>
  <c r="N149" i="4"/>
  <c r="O149" i="4"/>
  <c r="J150" i="4"/>
  <c r="K150" i="4"/>
  <c r="L150" i="4"/>
  <c r="M150" i="4"/>
  <c r="N150" i="4"/>
  <c r="O150" i="4"/>
  <c r="J151" i="4"/>
  <c r="K151" i="4"/>
  <c r="L151" i="4"/>
  <c r="M151" i="4"/>
  <c r="N151" i="4"/>
  <c r="O151" i="4"/>
  <c r="J152" i="4"/>
  <c r="K152" i="4"/>
  <c r="L152" i="4"/>
  <c r="M152" i="4"/>
  <c r="N152" i="4"/>
  <c r="O152" i="4"/>
  <c r="J153" i="4"/>
  <c r="K153" i="4"/>
  <c r="L153" i="4"/>
  <c r="M153" i="4"/>
  <c r="N153" i="4"/>
  <c r="O153" i="4"/>
  <c r="J154" i="4"/>
  <c r="K154" i="4"/>
  <c r="L154" i="4"/>
  <c r="M154" i="4"/>
  <c r="N154" i="4"/>
  <c r="O154" i="4"/>
  <c r="J155" i="4"/>
  <c r="K155" i="4"/>
  <c r="L155" i="4"/>
  <c r="M155" i="4"/>
  <c r="N155" i="4"/>
  <c r="O155" i="4"/>
  <c r="J156" i="4"/>
  <c r="K156" i="4"/>
  <c r="L156" i="4"/>
  <c r="M156" i="4"/>
  <c r="N156" i="4"/>
  <c r="O156" i="4"/>
  <c r="J157" i="4"/>
  <c r="K157" i="4"/>
  <c r="L157" i="4"/>
  <c r="M157" i="4"/>
  <c r="N157" i="4"/>
  <c r="O157" i="4"/>
  <c r="J158" i="4"/>
  <c r="K158" i="4"/>
  <c r="L158" i="4"/>
  <c r="M158" i="4"/>
  <c r="N158" i="4"/>
  <c r="O158" i="4"/>
  <c r="J159" i="4"/>
  <c r="K159" i="4"/>
  <c r="L159" i="4"/>
  <c r="M159" i="4"/>
  <c r="N159" i="4"/>
  <c r="O159" i="4"/>
  <c r="J160" i="4"/>
  <c r="K160" i="4"/>
  <c r="L160" i="4"/>
  <c r="M160" i="4"/>
  <c r="N160" i="4"/>
  <c r="O160" i="4"/>
  <c r="J161" i="4"/>
  <c r="K161" i="4"/>
  <c r="L161" i="4"/>
  <c r="M161" i="4"/>
  <c r="N161" i="4"/>
  <c r="O161" i="4"/>
  <c r="J162" i="4"/>
  <c r="K162" i="4"/>
  <c r="L162" i="4"/>
  <c r="M162" i="4"/>
  <c r="N162" i="4"/>
  <c r="O162" i="4"/>
  <c r="J163" i="4"/>
  <c r="K163" i="4"/>
  <c r="L163" i="4"/>
  <c r="M163" i="4"/>
  <c r="N163" i="4"/>
  <c r="O163" i="4"/>
  <c r="J164" i="4"/>
  <c r="K164" i="4"/>
  <c r="L164" i="4"/>
  <c r="M164" i="4"/>
  <c r="N164" i="4"/>
  <c r="O164" i="4"/>
  <c r="J165" i="4"/>
  <c r="K165" i="4"/>
  <c r="L165" i="4"/>
  <c r="M165" i="4"/>
  <c r="N165" i="4"/>
  <c r="O165" i="4"/>
  <c r="J166" i="4"/>
  <c r="K166" i="4"/>
  <c r="L166" i="4"/>
  <c r="M166" i="4"/>
  <c r="N166" i="4"/>
  <c r="O166" i="4"/>
  <c r="J167" i="4"/>
  <c r="K167" i="4"/>
  <c r="L167" i="4"/>
  <c r="M167" i="4"/>
  <c r="N167" i="4"/>
  <c r="O167" i="4"/>
  <c r="J168" i="4"/>
  <c r="K168" i="4"/>
  <c r="L168" i="4"/>
  <c r="M168" i="4"/>
  <c r="N168" i="4"/>
  <c r="O168" i="4"/>
  <c r="J169" i="4"/>
  <c r="K169" i="4"/>
  <c r="L169" i="4"/>
  <c r="M169" i="4"/>
  <c r="N169" i="4"/>
  <c r="O169" i="4"/>
  <c r="J170" i="4"/>
  <c r="K170" i="4"/>
  <c r="L170" i="4"/>
  <c r="M170" i="4"/>
  <c r="N170" i="4"/>
  <c r="O170" i="4"/>
  <c r="J171" i="4"/>
  <c r="K171" i="4"/>
  <c r="L171" i="4"/>
  <c r="M171" i="4"/>
  <c r="N171" i="4"/>
  <c r="O171" i="4"/>
  <c r="J172" i="4"/>
  <c r="K172" i="4"/>
  <c r="L172" i="4"/>
  <c r="M172" i="4"/>
  <c r="N172" i="4"/>
  <c r="O172" i="4"/>
  <c r="J173" i="4"/>
  <c r="K173" i="4"/>
  <c r="L173" i="4"/>
  <c r="M173" i="4"/>
  <c r="N173" i="4"/>
  <c r="O173" i="4"/>
  <c r="J174" i="4"/>
  <c r="K174" i="4"/>
  <c r="L174" i="4"/>
  <c r="M174" i="4"/>
  <c r="N174" i="4"/>
  <c r="O174" i="4"/>
  <c r="J175" i="4"/>
  <c r="K175" i="4"/>
  <c r="L175" i="4"/>
  <c r="M175" i="4"/>
  <c r="N175" i="4"/>
  <c r="O175" i="4"/>
  <c r="J176" i="4"/>
  <c r="K176" i="4"/>
  <c r="L176" i="4"/>
  <c r="M176" i="4"/>
  <c r="N176" i="4"/>
  <c r="O176" i="4"/>
  <c r="J177" i="4"/>
  <c r="K177" i="4"/>
  <c r="L177" i="4"/>
  <c r="M177" i="4"/>
  <c r="N177" i="4"/>
  <c r="O177" i="4"/>
  <c r="J178" i="4"/>
  <c r="K178" i="4"/>
  <c r="L178" i="4"/>
  <c r="M178" i="4"/>
  <c r="N178" i="4"/>
  <c r="O178" i="4"/>
  <c r="J179" i="4"/>
  <c r="K179" i="4"/>
  <c r="L179" i="4"/>
  <c r="M179" i="4"/>
  <c r="N179" i="4"/>
  <c r="O179" i="4"/>
  <c r="J180" i="4"/>
  <c r="K180" i="4"/>
  <c r="L180" i="4"/>
  <c r="M180" i="4"/>
  <c r="N180" i="4"/>
  <c r="O180" i="4"/>
  <c r="J181" i="4"/>
  <c r="K181" i="4"/>
  <c r="L181" i="4"/>
  <c r="M181" i="4"/>
  <c r="N181" i="4"/>
  <c r="O181" i="4"/>
  <c r="J182" i="4"/>
  <c r="K182" i="4"/>
  <c r="L182" i="4"/>
  <c r="M182" i="4"/>
  <c r="N182" i="4"/>
  <c r="O182" i="4"/>
  <c r="J183" i="4"/>
  <c r="K183" i="4"/>
  <c r="L183" i="4"/>
  <c r="M183" i="4"/>
  <c r="N183" i="4"/>
  <c r="O183" i="4"/>
  <c r="J184" i="4"/>
  <c r="K184" i="4"/>
  <c r="L184" i="4"/>
  <c r="M184" i="4"/>
  <c r="N184" i="4"/>
  <c r="O184" i="4"/>
  <c r="J185" i="4"/>
  <c r="K185" i="4"/>
  <c r="L185" i="4"/>
  <c r="M185" i="4"/>
  <c r="N185" i="4"/>
  <c r="O185" i="4"/>
  <c r="J186" i="4"/>
  <c r="K186" i="4"/>
  <c r="L186" i="4"/>
  <c r="M186" i="4"/>
  <c r="N186" i="4"/>
  <c r="O186" i="4"/>
  <c r="J187" i="4"/>
  <c r="K187" i="4"/>
  <c r="L187" i="4"/>
  <c r="M187" i="4"/>
  <c r="N187" i="4"/>
  <c r="O187" i="4"/>
  <c r="J188" i="4"/>
  <c r="K188" i="4"/>
  <c r="L188" i="4"/>
  <c r="M188" i="4"/>
  <c r="N188" i="4"/>
  <c r="O188" i="4"/>
  <c r="J189" i="4"/>
  <c r="K189" i="4"/>
  <c r="L189" i="4"/>
  <c r="M189" i="4"/>
  <c r="N189" i="4"/>
  <c r="O189" i="4"/>
  <c r="J190" i="4"/>
  <c r="K190" i="4"/>
  <c r="L190" i="4"/>
  <c r="M190" i="4"/>
  <c r="N190" i="4"/>
  <c r="O190" i="4"/>
  <c r="J191" i="4"/>
  <c r="K191" i="4"/>
  <c r="L191" i="4"/>
  <c r="M191" i="4"/>
  <c r="N191" i="4"/>
  <c r="O191" i="4"/>
  <c r="J192" i="4"/>
  <c r="K192" i="4"/>
  <c r="L192" i="4"/>
  <c r="M192" i="4"/>
  <c r="N192" i="4"/>
  <c r="O192" i="4"/>
  <c r="J193" i="4"/>
  <c r="K193" i="4"/>
  <c r="L193" i="4"/>
  <c r="M193" i="4"/>
  <c r="N193" i="4"/>
  <c r="O193" i="4"/>
  <c r="J194" i="4"/>
  <c r="K194" i="4"/>
  <c r="L194" i="4"/>
  <c r="M194" i="4"/>
  <c r="N194" i="4"/>
  <c r="O194" i="4"/>
  <c r="J195" i="4"/>
  <c r="K195" i="4"/>
  <c r="L195" i="4"/>
  <c r="M195" i="4"/>
  <c r="N195" i="4"/>
  <c r="O195" i="4"/>
  <c r="J196" i="4"/>
  <c r="K196" i="4"/>
  <c r="L196" i="4"/>
  <c r="M196" i="4"/>
  <c r="N196" i="4"/>
  <c r="O196" i="4"/>
  <c r="J197" i="4"/>
  <c r="K197" i="4"/>
  <c r="L197" i="4"/>
  <c r="M197" i="4"/>
  <c r="N197" i="4"/>
  <c r="O197" i="4"/>
  <c r="J198" i="4"/>
  <c r="K198" i="4"/>
  <c r="L198" i="4"/>
  <c r="M198" i="4"/>
  <c r="N198" i="4"/>
  <c r="O198" i="4"/>
  <c r="J199" i="4"/>
  <c r="K199" i="4"/>
  <c r="L199" i="4"/>
  <c r="M199" i="4"/>
  <c r="N199" i="4"/>
  <c r="O199" i="4"/>
  <c r="J200" i="4"/>
  <c r="K200" i="4"/>
  <c r="L200" i="4"/>
  <c r="M200" i="4"/>
  <c r="N200" i="4"/>
  <c r="O200" i="4"/>
  <c r="J201" i="4"/>
  <c r="K201" i="4"/>
  <c r="L201" i="4"/>
  <c r="M201" i="4"/>
  <c r="N201" i="4"/>
  <c r="O201" i="4"/>
  <c r="J202" i="4"/>
  <c r="K202" i="4"/>
  <c r="L202" i="4"/>
  <c r="M202" i="4"/>
  <c r="N202" i="4"/>
  <c r="O202" i="4"/>
  <c r="J203" i="4"/>
  <c r="K203" i="4"/>
  <c r="L203" i="4"/>
  <c r="M203" i="4"/>
  <c r="N203" i="4"/>
  <c r="O203" i="4"/>
  <c r="J204" i="4"/>
  <c r="K204" i="4"/>
  <c r="L204" i="4"/>
  <c r="M204" i="4"/>
  <c r="N204" i="4"/>
  <c r="O204" i="4"/>
  <c r="J205" i="4"/>
  <c r="K205" i="4"/>
  <c r="L205" i="4"/>
  <c r="M205" i="4"/>
  <c r="N205" i="4"/>
  <c r="O205" i="4"/>
  <c r="J206" i="4"/>
  <c r="K206" i="4"/>
  <c r="L206" i="4"/>
  <c r="M206" i="4"/>
  <c r="N206" i="4"/>
  <c r="O206" i="4"/>
  <c r="J207" i="4"/>
  <c r="K207" i="4"/>
  <c r="L207" i="4"/>
  <c r="M207" i="4"/>
  <c r="N207" i="4"/>
  <c r="O207" i="4"/>
  <c r="J208" i="4"/>
  <c r="K208" i="4"/>
  <c r="L208" i="4"/>
  <c r="M208" i="4"/>
  <c r="N208" i="4"/>
  <c r="O208" i="4"/>
  <c r="J209" i="4"/>
  <c r="K209" i="4"/>
  <c r="L209" i="4"/>
  <c r="M209" i="4"/>
  <c r="N209" i="4"/>
  <c r="O209" i="4"/>
  <c r="J210" i="4"/>
  <c r="K210" i="4"/>
  <c r="L210" i="4"/>
  <c r="M210" i="4"/>
  <c r="N210" i="4"/>
  <c r="O210" i="4"/>
  <c r="J211" i="4"/>
  <c r="K211" i="4"/>
  <c r="L211" i="4"/>
  <c r="M211" i="4"/>
  <c r="N211" i="4"/>
  <c r="O211" i="4"/>
  <c r="J212" i="4"/>
  <c r="K212" i="4"/>
  <c r="L212" i="4"/>
  <c r="M212" i="4"/>
  <c r="N212" i="4"/>
  <c r="O212" i="4"/>
  <c r="J213" i="4"/>
  <c r="K213" i="4"/>
  <c r="L213" i="4"/>
  <c r="M213" i="4"/>
  <c r="N213" i="4"/>
  <c r="O213" i="4"/>
  <c r="J214" i="4"/>
  <c r="K214" i="4"/>
  <c r="L214" i="4"/>
  <c r="M214" i="4"/>
  <c r="N214" i="4"/>
  <c r="O214" i="4"/>
  <c r="J215" i="4"/>
  <c r="K215" i="4"/>
  <c r="L215" i="4"/>
  <c r="M215" i="4"/>
  <c r="N215" i="4"/>
  <c r="O215" i="4"/>
  <c r="J216" i="4"/>
  <c r="K216" i="4"/>
  <c r="L216" i="4"/>
  <c r="M216" i="4"/>
  <c r="N216" i="4"/>
  <c r="O216" i="4"/>
  <c r="J217" i="4"/>
  <c r="K217" i="4"/>
  <c r="L217" i="4"/>
  <c r="M217" i="4"/>
  <c r="N217" i="4"/>
  <c r="O217" i="4"/>
  <c r="J218" i="4"/>
  <c r="K218" i="4"/>
  <c r="L218" i="4"/>
  <c r="M218" i="4"/>
  <c r="N218" i="4"/>
  <c r="O218" i="4"/>
  <c r="J219" i="4"/>
  <c r="K219" i="4"/>
  <c r="L219" i="4"/>
  <c r="M219" i="4"/>
  <c r="N219" i="4"/>
  <c r="O219" i="4"/>
  <c r="J220" i="4"/>
  <c r="K220" i="4"/>
  <c r="L220" i="4"/>
  <c r="M220" i="4"/>
  <c r="N220" i="4"/>
  <c r="O220" i="4"/>
  <c r="J221" i="4"/>
  <c r="K221" i="4"/>
  <c r="L221" i="4"/>
  <c r="M221" i="4"/>
  <c r="N221" i="4"/>
  <c r="O221" i="4"/>
  <c r="J222" i="4"/>
  <c r="K222" i="4"/>
  <c r="L222" i="4"/>
  <c r="M222" i="4"/>
  <c r="N222" i="4"/>
  <c r="O222" i="4"/>
  <c r="J223" i="4"/>
  <c r="K223" i="4"/>
  <c r="L223" i="4"/>
  <c r="M223" i="4"/>
  <c r="N223" i="4"/>
  <c r="O223" i="4"/>
  <c r="J224" i="4"/>
  <c r="K224" i="4"/>
  <c r="L224" i="4"/>
  <c r="M224" i="4"/>
  <c r="N224" i="4"/>
  <c r="O224" i="4"/>
  <c r="J225" i="4"/>
  <c r="K225" i="4"/>
  <c r="L225" i="4"/>
  <c r="M225" i="4"/>
  <c r="N225" i="4"/>
  <c r="O225" i="4"/>
  <c r="J226" i="4"/>
  <c r="K226" i="4"/>
  <c r="L226" i="4"/>
  <c r="M226" i="4"/>
  <c r="N226" i="4"/>
  <c r="O226" i="4"/>
  <c r="J227" i="4"/>
  <c r="K227" i="4"/>
  <c r="L227" i="4"/>
  <c r="M227" i="4"/>
  <c r="N227" i="4"/>
  <c r="O227" i="4"/>
  <c r="J228" i="4"/>
  <c r="K228" i="4"/>
  <c r="L228" i="4"/>
  <c r="M228" i="4"/>
  <c r="N228" i="4"/>
  <c r="O228" i="4"/>
  <c r="J229" i="4"/>
  <c r="K229" i="4"/>
  <c r="L229" i="4"/>
  <c r="M229" i="4"/>
  <c r="N229" i="4"/>
  <c r="O229" i="4"/>
  <c r="J230" i="4"/>
  <c r="K230" i="4"/>
  <c r="L230" i="4"/>
  <c r="M230" i="4"/>
  <c r="N230" i="4"/>
  <c r="O230" i="4"/>
  <c r="J231" i="4"/>
  <c r="K231" i="4"/>
  <c r="L231" i="4"/>
  <c r="M231" i="4"/>
  <c r="N231" i="4"/>
  <c r="O231" i="4"/>
  <c r="J232" i="4"/>
  <c r="K232" i="4"/>
  <c r="L232" i="4"/>
  <c r="M232" i="4"/>
  <c r="N232" i="4"/>
  <c r="O232" i="4"/>
  <c r="J233" i="4"/>
  <c r="K233" i="4"/>
  <c r="L233" i="4"/>
  <c r="M233" i="4"/>
  <c r="N233" i="4"/>
  <c r="O233" i="4"/>
  <c r="J234" i="4"/>
  <c r="K234" i="4"/>
  <c r="L234" i="4"/>
  <c r="M234" i="4"/>
  <c r="N234" i="4"/>
  <c r="O234" i="4"/>
  <c r="J235" i="4"/>
  <c r="K235" i="4"/>
  <c r="L235" i="4"/>
  <c r="M235" i="4"/>
  <c r="N235" i="4"/>
  <c r="O235" i="4"/>
  <c r="J236" i="4"/>
  <c r="K236" i="4"/>
  <c r="L236" i="4"/>
  <c r="M236" i="4"/>
  <c r="N236" i="4"/>
  <c r="O236" i="4"/>
  <c r="J237" i="4"/>
  <c r="K237" i="4"/>
  <c r="L237" i="4"/>
  <c r="M237" i="4"/>
  <c r="N237" i="4"/>
  <c r="O237" i="4"/>
  <c r="J238" i="4"/>
  <c r="K238" i="4"/>
  <c r="L238" i="4"/>
  <c r="M238" i="4"/>
  <c r="N238" i="4"/>
  <c r="O238" i="4"/>
  <c r="J239" i="4"/>
  <c r="K239" i="4"/>
  <c r="L239" i="4"/>
  <c r="M239" i="4"/>
  <c r="N239" i="4"/>
  <c r="O239" i="4"/>
  <c r="J240" i="4"/>
  <c r="K240" i="4"/>
  <c r="L240" i="4"/>
  <c r="M240" i="4"/>
  <c r="N240" i="4"/>
  <c r="O240" i="4"/>
  <c r="J241" i="4"/>
  <c r="K241" i="4"/>
  <c r="L241" i="4"/>
  <c r="M241" i="4"/>
  <c r="N241" i="4"/>
  <c r="O241" i="4"/>
  <c r="J242" i="4"/>
  <c r="K242" i="4"/>
  <c r="L242" i="4"/>
  <c r="M242" i="4"/>
  <c r="N242" i="4"/>
  <c r="O242" i="4"/>
  <c r="J243" i="4"/>
  <c r="K243" i="4"/>
  <c r="L243" i="4"/>
  <c r="M243" i="4"/>
  <c r="N243" i="4"/>
  <c r="O243" i="4"/>
  <c r="J244" i="4"/>
  <c r="K244" i="4"/>
  <c r="L244" i="4"/>
  <c r="M244" i="4"/>
  <c r="N244" i="4"/>
  <c r="O244" i="4"/>
  <c r="J245" i="4"/>
  <c r="K245" i="4"/>
  <c r="L245" i="4"/>
  <c r="M245" i="4"/>
  <c r="N245" i="4"/>
  <c r="O245" i="4"/>
  <c r="J246" i="4"/>
  <c r="K246" i="4"/>
  <c r="L246" i="4"/>
  <c r="M246" i="4"/>
  <c r="N246" i="4"/>
  <c r="O246" i="4"/>
  <c r="J247" i="4"/>
  <c r="K247" i="4"/>
  <c r="L247" i="4"/>
  <c r="M247" i="4"/>
  <c r="N247" i="4"/>
  <c r="O247" i="4"/>
  <c r="J248" i="4"/>
  <c r="K248" i="4"/>
  <c r="L248" i="4"/>
  <c r="M248" i="4"/>
  <c r="N248" i="4"/>
  <c r="O248" i="4"/>
  <c r="J249" i="4"/>
  <c r="K249" i="4"/>
  <c r="L249" i="4"/>
  <c r="M249" i="4"/>
  <c r="N249" i="4"/>
  <c r="O249" i="4"/>
  <c r="J250" i="4"/>
  <c r="K250" i="4"/>
  <c r="L250" i="4"/>
  <c r="M250" i="4"/>
  <c r="N250" i="4"/>
  <c r="O250" i="4"/>
  <c r="J251" i="4"/>
  <c r="K251" i="4"/>
  <c r="L251" i="4"/>
  <c r="M251" i="4"/>
  <c r="N251" i="4"/>
  <c r="O251" i="4"/>
  <c r="J252" i="4"/>
  <c r="K252" i="4"/>
  <c r="L252" i="4"/>
  <c r="M252" i="4"/>
  <c r="N252" i="4"/>
  <c r="O252" i="4"/>
  <c r="H526" i="19" l="1"/>
  <c r="E888" i="19"/>
  <c r="F706" i="19"/>
  <c r="F221" i="19"/>
  <c r="F291" i="19"/>
  <c r="H924" i="19"/>
  <c r="D806" i="19"/>
  <c r="H899" i="19"/>
  <c r="F839" i="19"/>
  <c r="F816" i="19"/>
  <c r="D706" i="19"/>
  <c r="H802" i="19"/>
  <c r="F581" i="19"/>
  <c r="E559" i="19"/>
  <c r="F274" i="19"/>
  <c r="H912" i="19"/>
  <c r="F890" i="19"/>
  <c r="F948" i="19"/>
  <c r="C806" i="19"/>
  <c r="D800" i="19"/>
  <c r="F571" i="19"/>
  <c r="H599" i="19"/>
  <c r="H840" i="19"/>
  <c r="F776" i="19"/>
  <c r="F701" i="19"/>
  <c r="D599" i="19"/>
  <c r="E932" i="19"/>
  <c r="G888" i="19"/>
  <c r="F883" i="19"/>
  <c r="H852" i="19"/>
  <c r="F752" i="19"/>
  <c r="F704" i="19"/>
  <c r="F623" i="19"/>
  <c r="D559" i="19"/>
  <c r="F266" i="19"/>
  <c r="F261" i="19"/>
  <c r="F217" i="19"/>
  <c r="F988" i="19"/>
  <c r="H627" i="19"/>
  <c r="H372" i="19"/>
  <c r="F229" i="19"/>
  <c r="F35" i="19"/>
  <c r="D988" i="19"/>
  <c r="H944" i="19"/>
  <c r="H916" i="19"/>
  <c r="F910" i="19"/>
  <c r="C888" i="19"/>
  <c r="F837" i="19"/>
  <c r="D627" i="19"/>
  <c r="F192" i="19"/>
  <c r="H898" i="19"/>
  <c r="H706" i="19"/>
  <c r="C627" i="19"/>
  <c r="H557" i="19"/>
  <c r="D339" i="19"/>
  <c r="H979" i="19"/>
  <c r="E964" i="19"/>
  <c r="F935" i="19"/>
  <c r="F903" i="19"/>
  <c r="D898" i="19"/>
  <c r="H828" i="19"/>
  <c r="C663" i="19"/>
  <c r="F598" i="19"/>
  <c r="H583" i="19"/>
  <c r="F542" i="19"/>
  <c r="H331" i="19"/>
  <c r="F159" i="19"/>
  <c r="H908" i="19"/>
  <c r="H262" i="19"/>
  <c r="G908" i="19"/>
  <c r="E726" i="19"/>
  <c r="D547" i="19"/>
  <c r="F518" i="19"/>
  <c r="D262" i="19"/>
  <c r="F225" i="19"/>
  <c r="D995" i="19"/>
  <c r="H984" i="19"/>
  <c r="H888" i="19"/>
  <c r="D886" i="19"/>
  <c r="F826" i="19"/>
  <c r="F781" i="19"/>
  <c r="D659" i="19"/>
  <c r="G631" i="19"/>
  <c r="D582" i="19"/>
  <c r="F553" i="19"/>
  <c r="F547" i="19"/>
  <c r="H542" i="19"/>
  <c r="H531" i="19"/>
  <c r="F370" i="19"/>
  <c r="H364" i="19"/>
  <c r="D338" i="19"/>
  <c r="C332" i="19"/>
  <c r="D330" i="19"/>
  <c r="D259" i="19"/>
  <c r="F173" i="19"/>
  <c r="F976" i="19"/>
  <c r="D970" i="19"/>
  <c r="F944" i="19"/>
  <c r="D938" i="19"/>
  <c r="E916" i="19"/>
  <c r="F912" i="19"/>
  <c r="F854" i="19"/>
  <c r="H567" i="19"/>
  <c r="H143" i="19"/>
  <c r="F987" i="19"/>
  <c r="F955" i="19"/>
  <c r="H948" i="19"/>
  <c r="C916" i="19"/>
  <c r="D912" i="19"/>
  <c r="D888" i="19"/>
  <c r="D854" i="19"/>
  <c r="F829" i="19"/>
  <c r="F824" i="19"/>
  <c r="F817" i="19"/>
  <c r="D784" i="19"/>
  <c r="F675" i="19"/>
  <c r="H635" i="19"/>
  <c r="F603" i="19"/>
  <c r="C599" i="19"/>
  <c r="D567" i="19"/>
  <c r="F557" i="19"/>
  <c r="F529" i="19"/>
  <c r="F368" i="19"/>
  <c r="F346" i="19"/>
  <c r="G340" i="19"/>
  <c r="F331" i="19"/>
  <c r="F306" i="19"/>
  <c r="F257" i="19"/>
  <c r="D143" i="19"/>
  <c r="F112" i="19"/>
  <c r="F697" i="19"/>
  <c r="D675" i="19"/>
  <c r="F617" i="19"/>
  <c r="C567" i="19"/>
  <c r="H534" i="19"/>
  <c r="F522" i="19"/>
  <c r="F380" i="19"/>
  <c r="D331" i="19"/>
  <c r="F320" i="19"/>
  <c r="G264" i="19"/>
  <c r="E12" i="19"/>
  <c r="F986" i="19"/>
  <c r="F974" i="19"/>
  <c r="H930" i="19"/>
  <c r="G924" i="19"/>
  <c r="F919" i="19"/>
  <c r="H906" i="19"/>
  <c r="D896" i="19"/>
  <c r="F655" i="19"/>
  <c r="H539" i="19"/>
  <c r="F283" i="19"/>
  <c r="F264" i="19"/>
  <c r="H256" i="19"/>
  <c r="F233" i="19"/>
  <c r="F198" i="19"/>
  <c r="E924" i="19"/>
  <c r="D816" i="19"/>
  <c r="D754" i="19"/>
  <c r="D720" i="19"/>
  <c r="H659" i="19"/>
  <c r="D655" i="19"/>
  <c r="F601" i="19"/>
  <c r="F566" i="19"/>
  <c r="H543" i="19"/>
  <c r="D539" i="19"/>
  <c r="F344" i="19"/>
  <c r="H330" i="19"/>
  <c r="F296" i="19"/>
  <c r="H268" i="19"/>
  <c r="C264" i="19"/>
  <c r="F168" i="19"/>
  <c r="F161" i="19"/>
  <c r="F23" i="19"/>
  <c r="H1002" i="19"/>
  <c r="H995" i="19"/>
  <c r="C940" i="19"/>
  <c r="D924" i="19"/>
  <c r="F913" i="19"/>
  <c r="D899" i="19"/>
  <c r="F895" i="19"/>
  <c r="H886" i="19"/>
  <c r="D852" i="19"/>
  <c r="F845" i="19"/>
  <c r="G659" i="19"/>
  <c r="F582" i="19"/>
  <c r="H547" i="19"/>
  <c r="H338" i="19"/>
  <c r="E332" i="19"/>
  <c r="F330" i="19"/>
  <c r="H259" i="19"/>
  <c r="H940" i="19"/>
  <c r="F931" i="19"/>
  <c r="H920" i="19"/>
  <c r="F916" i="19"/>
  <c r="D914" i="19"/>
  <c r="F911" i="19"/>
  <c r="C908" i="19"/>
  <c r="F902" i="19"/>
  <c r="F848" i="19"/>
  <c r="F844" i="19"/>
  <c r="D840" i="19"/>
  <c r="H836" i="19"/>
  <c r="F740" i="19"/>
  <c r="D691" i="19"/>
  <c r="H667" i="19"/>
  <c r="F363" i="19"/>
  <c r="C340" i="19"/>
  <c r="F337" i="19"/>
  <c r="G332" i="19"/>
  <c r="D308" i="19"/>
  <c r="D268" i="19"/>
  <c r="E264" i="19"/>
  <c r="F259" i="19"/>
  <c r="D254" i="19"/>
  <c r="F232" i="19"/>
  <c r="F228" i="19"/>
  <c r="F224" i="19"/>
  <c r="F220" i="19"/>
  <c r="F216" i="19"/>
  <c r="F191" i="19"/>
  <c r="F185" i="19"/>
  <c r="F27" i="19"/>
  <c r="F995" i="19"/>
  <c r="D987" i="19"/>
  <c r="F977" i="19"/>
  <c r="H972" i="19"/>
  <c r="H962" i="19"/>
  <c r="H956" i="19"/>
  <c r="F954" i="19"/>
  <c r="D923" i="19"/>
  <c r="F905" i="19"/>
  <c r="F877" i="19"/>
  <c r="H868" i="19"/>
  <c r="F863" i="19"/>
  <c r="F857" i="19"/>
  <c r="F820" i="19"/>
  <c r="F813" i="19"/>
  <c r="F808" i="19"/>
  <c r="F788" i="19"/>
  <c r="F774" i="19"/>
  <c r="F708" i="19"/>
  <c r="C691" i="19"/>
  <c r="D673" i="19"/>
  <c r="D667" i="19"/>
  <c r="F641" i="19"/>
  <c r="F635" i="19"/>
  <c r="F631" i="19"/>
  <c r="F607" i="19"/>
  <c r="G583" i="19"/>
  <c r="H574" i="19"/>
  <c r="F569" i="19"/>
  <c r="H558" i="19"/>
  <c r="F556" i="19"/>
  <c r="H551" i="19"/>
  <c r="H549" i="19"/>
  <c r="G543" i="19"/>
  <c r="H541" i="19"/>
  <c r="F534" i="19"/>
  <c r="G527" i="19"/>
  <c r="H525" i="19"/>
  <c r="F149" i="19"/>
  <c r="H105" i="19"/>
  <c r="F69" i="19"/>
  <c r="F46" i="19"/>
  <c r="C972" i="19"/>
  <c r="F967" i="19"/>
  <c r="G956" i="19"/>
  <c r="H907" i="19"/>
  <c r="H880" i="19"/>
  <c r="H742" i="19"/>
  <c r="F729" i="19"/>
  <c r="H683" i="19"/>
  <c r="D635" i="19"/>
  <c r="D631" i="19"/>
  <c r="F597" i="19"/>
  <c r="F587" i="19"/>
  <c r="F583" i="19"/>
  <c r="F565" i="19"/>
  <c r="F558" i="19"/>
  <c r="G551" i="19"/>
  <c r="F549" i="19"/>
  <c r="E543" i="19"/>
  <c r="D541" i="19"/>
  <c r="F538" i="19"/>
  <c r="D534" i="19"/>
  <c r="D531" i="19"/>
  <c r="E527" i="19"/>
  <c r="F525" i="19"/>
  <c r="F378" i="19"/>
  <c r="F372" i="19"/>
  <c r="F355" i="19"/>
  <c r="F348" i="19"/>
  <c r="H339" i="19"/>
  <c r="H300" i="19"/>
  <c r="D256" i="19"/>
  <c r="F231" i="19"/>
  <c r="F227" i="19"/>
  <c r="F223" i="19"/>
  <c r="F219" i="19"/>
  <c r="F215" i="19"/>
  <c r="F190" i="19"/>
  <c r="H177" i="19"/>
  <c r="H129" i="19"/>
  <c r="G117" i="19"/>
  <c r="F39" i="19"/>
  <c r="H988" i="19"/>
  <c r="H980" i="19"/>
  <c r="F956" i="19"/>
  <c r="H939" i="19"/>
  <c r="H922" i="19"/>
  <c r="F907" i="19"/>
  <c r="H904" i="19"/>
  <c r="E900" i="19"/>
  <c r="F884" i="19"/>
  <c r="F880" i="19"/>
  <c r="D876" i="19"/>
  <c r="F867" i="19"/>
  <c r="H846" i="19"/>
  <c r="F835" i="19"/>
  <c r="H830" i="19"/>
  <c r="H822" i="19"/>
  <c r="H790" i="19"/>
  <c r="F761" i="19"/>
  <c r="F742" i="19"/>
  <c r="F738" i="19"/>
  <c r="H722" i="19"/>
  <c r="H710" i="19"/>
  <c r="F683" i="19"/>
  <c r="H657" i="19"/>
  <c r="H615" i="19"/>
  <c r="D597" i="19"/>
  <c r="F591" i="19"/>
  <c r="D587" i="19"/>
  <c r="D583" i="19"/>
  <c r="H579" i="19"/>
  <c r="D565" i="19"/>
  <c r="H559" i="19"/>
  <c r="D558" i="19"/>
  <c r="F551" i="19"/>
  <c r="D549" i="19"/>
  <c r="F546" i="19"/>
  <c r="C543" i="19"/>
  <c r="D527" i="19"/>
  <c r="D525" i="19"/>
  <c r="F521" i="19"/>
  <c r="F517" i="19"/>
  <c r="D372" i="19"/>
  <c r="D348" i="19"/>
  <c r="H324" i="19"/>
  <c r="F300" i="19"/>
  <c r="F276" i="19"/>
  <c r="H263" i="19"/>
  <c r="H260" i="19"/>
  <c r="H258" i="19"/>
  <c r="F200" i="19"/>
  <c r="H151" i="19"/>
  <c r="F142" i="19"/>
  <c r="G135" i="19"/>
  <c r="D129" i="19"/>
  <c r="F104" i="19"/>
  <c r="G988" i="19"/>
  <c r="F980" i="19"/>
  <c r="F971" i="19"/>
  <c r="D960" i="19"/>
  <c r="D956" i="19"/>
  <c r="H952" i="19"/>
  <c r="H947" i="19"/>
  <c r="F939" i="19"/>
  <c r="F924" i="19"/>
  <c r="F922" i="19"/>
  <c r="H915" i="19"/>
  <c r="D907" i="19"/>
  <c r="D904" i="19"/>
  <c r="C900" i="19"/>
  <c r="F894" i="19"/>
  <c r="F887" i="19"/>
  <c r="D884" i="19"/>
  <c r="D880" i="19"/>
  <c r="F870" i="19"/>
  <c r="F851" i="19"/>
  <c r="D846" i="19"/>
  <c r="F838" i="19"/>
  <c r="F822" i="19"/>
  <c r="F818" i="19"/>
  <c r="F806" i="19"/>
  <c r="E790" i="19"/>
  <c r="F786" i="19"/>
  <c r="F777" i="19"/>
  <c r="C738" i="19"/>
  <c r="F733" i="19"/>
  <c r="D722" i="19"/>
  <c r="F710" i="19"/>
  <c r="F693" i="19"/>
  <c r="D683" i="19"/>
  <c r="F665" i="19"/>
  <c r="F657" i="19"/>
  <c r="D615" i="19"/>
  <c r="H610" i="19"/>
  <c r="E591" i="19"/>
  <c r="F572" i="19"/>
  <c r="G559" i="19"/>
  <c r="F554" i="19"/>
  <c r="E551" i="19"/>
  <c r="F540" i="19"/>
  <c r="F537" i="19"/>
  <c r="H533" i="19"/>
  <c r="F530" i="19"/>
  <c r="C527" i="19"/>
  <c r="F360" i="19"/>
  <c r="F329" i="19"/>
  <c r="D300" i="19"/>
  <c r="D276" i="19"/>
  <c r="D263" i="19"/>
  <c r="F260" i="19"/>
  <c r="F258" i="19"/>
  <c r="H255" i="19"/>
  <c r="F230" i="19"/>
  <c r="F226" i="19"/>
  <c r="F222" i="19"/>
  <c r="F218" i="19"/>
  <c r="F214" i="19"/>
  <c r="F176" i="19"/>
  <c r="F151" i="19"/>
  <c r="F109" i="19"/>
  <c r="F24" i="19"/>
  <c r="F993" i="19"/>
  <c r="F942" i="19"/>
  <c r="D928" i="19"/>
  <c r="D922" i="19"/>
  <c r="D915" i="19"/>
  <c r="F897" i="19"/>
  <c r="F875" i="19"/>
  <c r="F834" i="19"/>
  <c r="F825" i="19"/>
  <c r="D822" i="19"/>
  <c r="C790" i="19"/>
  <c r="C786" i="19"/>
  <c r="F765" i="19"/>
  <c r="D710" i="19"/>
  <c r="F629" i="19"/>
  <c r="F619" i="19"/>
  <c r="C615" i="19"/>
  <c r="C551" i="19"/>
  <c r="F548" i="19"/>
  <c r="F545" i="19"/>
  <c r="D533" i="19"/>
  <c r="F524" i="19"/>
  <c r="F520" i="19"/>
  <c r="F323" i="19"/>
  <c r="F288" i="19"/>
  <c r="D260" i="19"/>
  <c r="D258" i="19"/>
  <c r="D255" i="19"/>
  <c r="F199" i="19"/>
  <c r="F181" i="19"/>
  <c r="D151" i="19"/>
  <c r="F128" i="19"/>
  <c r="F71" i="19"/>
  <c r="F43" i="19"/>
  <c r="D955" i="19"/>
  <c r="F945" i="19"/>
  <c r="G916" i="19"/>
  <c r="H914" i="19"/>
  <c r="E908" i="19"/>
  <c r="D906" i="19"/>
  <c r="F899" i="19"/>
  <c r="H896" i="19"/>
  <c r="F892" i="19"/>
  <c r="F886" i="19"/>
  <c r="F878" i="19"/>
  <c r="F874" i="19"/>
  <c r="F869" i="19"/>
  <c r="D864" i="19"/>
  <c r="F858" i="19"/>
  <c r="F840" i="19"/>
  <c r="F833" i="19"/>
  <c r="H824" i="19"/>
  <c r="F809" i="19"/>
  <c r="F800" i="19"/>
  <c r="F769" i="19"/>
  <c r="D752" i="19"/>
  <c r="F720" i="19"/>
  <c r="F663" i="19"/>
  <c r="F659" i="19"/>
  <c r="F642" i="19"/>
  <c r="H631" i="19"/>
  <c r="F614" i="19"/>
  <c r="F594" i="19"/>
  <c r="H589" i="19"/>
  <c r="F562" i="19"/>
  <c r="C559" i="19"/>
  <c r="D557" i="19"/>
  <c r="H550" i="19"/>
  <c r="D542" i="19"/>
  <c r="F539" i="19"/>
  <c r="F532" i="19"/>
  <c r="D526" i="19"/>
  <c r="F523" i="19"/>
  <c r="F519" i="19"/>
  <c r="D380" i="19"/>
  <c r="E340" i="19"/>
  <c r="H332" i="19"/>
  <c r="F315" i="19"/>
  <c r="F308" i="19"/>
  <c r="F298" i="19"/>
  <c r="H292" i="19"/>
  <c r="F268" i="19"/>
  <c r="H254" i="19"/>
  <c r="D161" i="19"/>
  <c r="F150" i="19"/>
  <c r="F127" i="19"/>
  <c r="F70" i="19"/>
  <c r="C832" i="19"/>
  <c r="H832" i="19"/>
  <c r="C773" i="19"/>
  <c r="D773" i="19"/>
  <c r="H773" i="19"/>
  <c r="C687" i="19"/>
  <c r="D687" i="19"/>
  <c r="H687" i="19"/>
  <c r="D12" i="19"/>
  <c r="F1002" i="19"/>
  <c r="F984" i="19"/>
  <c r="F979" i="19"/>
  <c r="D964" i="19"/>
  <c r="F962" i="19"/>
  <c r="F952" i="19"/>
  <c r="F947" i="19"/>
  <c r="D932" i="19"/>
  <c r="F930" i="19"/>
  <c r="F920" i="19"/>
  <c r="F915" i="19"/>
  <c r="D900" i="19"/>
  <c r="F898" i="19"/>
  <c r="D892" i="19"/>
  <c r="D887" i="19"/>
  <c r="H884" i="19"/>
  <c r="D878" i="19"/>
  <c r="F871" i="19"/>
  <c r="F861" i="19"/>
  <c r="H854" i="19"/>
  <c r="D848" i="19"/>
  <c r="C841" i="19"/>
  <c r="F841" i="19"/>
  <c r="F831" i="19"/>
  <c r="C821" i="19"/>
  <c r="D821" i="19"/>
  <c r="H821" i="19"/>
  <c r="E818" i="19"/>
  <c r="G818" i="19"/>
  <c r="C810" i="19"/>
  <c r="D810" i="19"/>
  <c r="H810" i="19"/>
  <c r="E806" i="19"/>
  <c r="C801" i="19"/>
  <c r="D801" i="19"/>
  <c r="F797" i="19"/>
  <c r="F792" i="19"/>
  <c r="H774" i="19"/>
  <c r="F772" i="19"/>
  <c r="C766" i="19"/>
  <c r="D766" i="19"/>
  <c r="H766" i="19"/>
  <c r="F745" i="19"/>
  <c r="G742" i="19"/>
  <c r="C742" i="19"/>
  <c r="C730" i="19"/>
  <c r="D730" i="19"/>
  <c r="H730" i="19"/>
  <c r="F722" i="19"/>
  <c r="D704" i="19"/>
  <c r="C694" i="19"/>
  <c r="E694" i="19"/>
  <c r="E691" i="19"/>
  <c r="G691" i="19"/>
  <c r="D681" i="19"/>
  <c r="F681" i="19"/>
  <c r="D677" i="19"/>
  <c r="F677" i="19"/>
  <c r="F673" i="19"/>
  <c r="H663" i="19"/>
  <c r="D613" i="19"/>
  <c r="F613" i="19"/>
  <c r="C862" i="19"/>
  <c r="D862" i="19"/>
  <c r="G647" i="19"/>
  <c r="H647" i="19"/>
  <c r="C647" i="19"/>
  <c r="D647" i="19"/>
  <c r="C286" i="19"/>
  <c r="F286" i="19"/>
  <c r="C119" i="19"/>
  <c r="F119" i="19"/>
  <c r="C12" i="19"/>
  <c r="D1002" i="19"/>
  <c r="H996" i="19"/>
  <c r="E988" i="19"/>
  <c r="H986" i="19"/>
  <c r="D984" i="19"/>
  <c r="G980" i="19"/>
  <c r="D979" i="19"/>
  <c r="H976" i="19"/>
  <c r="H971" i="19"/>
  <c r="F969" i="19"/>
  <c r="F966" i="19"/>
  <c r="C964" i="19"/>
  <c r="D962" i="19"/>
  <c r="F959" i="19"/>
  <c r="E956" i="19"/>
  <c r="H954" i="19"/>
  <c r="D952" i="19"/>
  <c r="G948" i="19"/>
  <c r="D947" i="19"/>
  <c r="F937" i="19"/>
  <c r="F934" i="19"/>
  <c r="C932" i="19"/>
  <c r="D930" i="19"/>
  <c r="F927" i="19"/>
  <c r="D920" i="19"/>
  <c r="C868" i="19"/>
  <c r="D868" i="19"/>
  <c r="C838" i="19"/>
  <c r="H838" i="19"/>
  <c r="C828" i="19"/>
  <c r="D828" i="19"/>
  <c r="D760" i="19"/>
  <c r="F760" i="19"/>
  <c r="C757" i="19"/>
  <c r="D757" i="19"/>
  <c r="H757" i="19"/>
  <c r="E754" i="19"/>
  <c r="G754" i="19"/>
  <c r="C750" i="19"/>
  <c r="D750" i="19"/>
  <c r="H750" i="19"/>
  <c r="G726" i="19"/>
  <c r="C726" i="19"/>
  <c r="C714" i="19"/>
  <c r="D714" i="19"/>
  <c r="H714" i="19"/>
  <c r="D690" i="19"/>
  <c r="F690" i="19"/>
  <c r="C651" i="19"/>
  <c r="F651" i="19"/>
  <c r="H651" i="19"/>
  <c r="D645" i="19"/>
  <c r="F645" i="19"/>
  <c r="C622" i="19"/>
  <c r="F622" i="19"/>
  <c r="E770" i="19"/>
  <c r="G770" i="19"/>
  <c r="C279" i="19"/>
  <c r="F279" i="19"/>
  <c r="G996" i="19"/>
  <c r="F891" i="19"/>
  <c r="C864" i="19"/>
  <c r="H864" i="19"/>
  <c r="H860" i="19"/>
  <c r="C847" i="19"/>
  <c r="F847" i="19"/>
  <c r="C827" i="19"/>
  <c r="F827" i="19"/>
  <c r="C814" i="19"/>
  <c r="D814" i="19"/>
  <c r="H814" i="19"/>
  <c r="F802" i="19"/>
  <c r="C789" i="19"/>
  <c r="D789" i="19"/>
  <c r="H789" i="19"/>
  <c r="E786" i="19"/>
  <c r="G786" i="19"/>
  <c r="C778" i="19"/>
  <c r="D778" i="19"/>
  <c r="H778" i="19"/>
  <c r="E774" i="19"/>
  <c r="C769" i="19"/>
  <c r="D769" i="19"/>
  <c r="F756" i="19"/>
  <c r="F749" i="19"/>
  <c r="D744" i="19"/>
  <c r="F744" i="19"/>
  <c r="C741" i="19"/>
  <c r="D741" i="19"/>
  <c r="H741" i="19"/>
  <c r="E738" i="19"/>
  <c r="G738" i="19"/>
  <c r="C734" i="19"/>
  <c r="D734" i="19"/>
  <c r="H734" i="19"/>
  <c r="F713" i="19"/>
  <c r="G710" i="19"/>
  <c r="C710" i="19"/>
  <c r="C698" i="19"/>
  <c r="D698" i="19"/>
  <c r="H698" i="19"/>
  <c r="H679" i="19"/>
  <c r="H675" i="19"/>
  <c r="C611" i="19"/>
  <c r="D611" i="19"/>
  <c r="E611" i="19"/>
  <c r="F611" i="19"/>
  <c r="G611" i="19"/>
  <c r="H611" i="19"/>
  <c r="G758" i="19"/>
  <c r="C758" i="19"/>
  <c r="H11" i="19"/>
  <c r="F6" i="19"/>
  <c r="F1001" i="19"/>
  <c r="F996" i="19"/>
  <c r="D986" i="19"/>
  <c r="F983" i="19"/>
  <c r="E980" i="19"/>
  <c r="H978" i="19"/>
  <c r="D976" i="19"/>
  <c r="G972" i="19"/>
  <c r="D971" i="19"/>
  <c r="H968" i="19"/>
  <c r="H963" i="19"/>
  <c r="F961" i="19"/>
  <c r="F958" i="19"/>
  <c r="D954" i="19"/>
  <c r="F951" i="19"/>
  <c r="E948" i="19"/>
  <c r="H946" i="19"/>
  <c r="D944" i="19"/>
  <c r="G940" i="19"/>
  <c r="D939" i="19"/>
  <c r="H936" i="19"/>
  <c r="H931" i="19"/>
  <c r="F929" i="19"/>
  <c r="F926" i="19"/>
  <c r="C873" i="19"/>
  <c r="F873" i="19"/>
  <c r="F860" i="19"/>
  <c r="H856" i="19"/>
  <c r="C850" i="19"/>
  <c r="F850" i="19"/>
  <c r="C844" i="19"/>
  <c r="H844" i="19"/>
  <c r="C817" i="19"/>
  <c r="D817" i="19"/>
  <c r="D802" i="19"/>
  <c r="H785" i="19"/>
  <c r="D774" i="19"/>
  <c r="H770" i="19"/>
  <c r="F768" i="19"/>
  <c r="H758" i="19"/>
  <c r="C753" i="19"/>
  <c r="D753" i="19"/>
  <c r="H753" i="19"/>
  <c r="D728" i="19"/>
  <c r="F728" i="19"/>
  <c r="C725" i="19"/>
  <c r="D725" i="19"/>
  <c r="H725" i="19"/>
  <c r="E722" i="19"/>
  <c r="G722" i="19"/>
  <c r="C718" i="19"/>
  <c r="D718" i="19"/>
  <c r="H718" i="19"/>
  <c r="D689" i="19"/>
  <c r="H689" i="19"/>
  <c r="F679" i="19"/>
  <c r="D649" i="19"/>
  <c r="F649" i="19"/>
  <c r="C639" i="19"/>
  <c r="D639" i="19"/>
  <c r="F639" i="19"/>
  <c r="D630" i="19"/>
  <c r="F630" i="19"/>
  <c r="C798" i="19"/>
  <c r="D798" i="19"/>
  <c r="H798" i="19"/>
  <c r="D674" i="19"/>
  <c r="F674" i="19"/>
  <c r="H12" i="19"/>
  <c r="F11" i="19"/>
  <c r="E996" i="19"/>
  <c r="H994" i="19"/>
  <c r="D980" i="19"/>
  <c r="F978" i="19"/>
  <c r="F972" i="19"/>
  <c r="F968" i="19"/>
  <c r="H964" i="19"/>
  <c r="F963" i="19"/>
  <c r="D948" i="19"/>
  <c r="F946" i="19"/>
  <c r="F940" i="19"/>
  <c r="F936" i="19"/>
  <c r="H932" i="19"/>
  <c r="F914" i="19"/>
  <c r="F908" i="19"/>
  <c r="F904" i="19"/>
  <c r="H900" i="19"/>
  <c r="H872" i="19"/>
  <c r="C870" i="19"/>
  <c r="H870" i="19"/>
  <c r="F866" i="19"/>
  <c r="D860" i="19"/>
  <c r="C853" i="19"/>
  <c r="F853" i="19"/>
  <c r="F849" i="19"/>
  <c r="F846" i="19"/>
  <c r="F843" i="19"/>
  <c r="C830" i="19"/>
  <c r="D830" i="19"/>
  <c r="H818" i="19"/>
  <c r="F790" i="19"/>
  <c r="C782" i="19"/>
  <c r="D782" i="19"/>
  <c r="H782" i="19"/>
  <c r="C774" i="19"/>
  <c r="F770" i="19"/>
  <c r="D768" i="19"/>
  <c r="F758" i="19"/>
  <c r="C737" i="19"/>
  <c r="D737" i="19"/>
  <c r="H737" i="19"/>
  <c r="F724" i="19"/>
  <c r="F717" i="19"/>
  <c r="D712" i="19"/>
  <c r="F712" i="19"/>
  <c r="C709" i="19"/>
  <c r="D709" i="19"/>
  <c r="H709" i="19"/>
  <c r="E706" i="19"/>
  <c r="G706" i="19"/>
  <c r="C702" i="19"/>
  <c r="D702" i="19"/>
  <c r="H702" i="19"/>
  <c r="H691" i="19"/>
  <c r="E663" i="19"/>
  <c r="G663" i="19"/>
  <c r="C643" i="19"/>
  <c r="D643" i="19"/>
  <c r="E643" i="19"/>
  <c r="G643" i="19"/>
  <c r="H643" i="19"/>
  <c r="D625" i="19"/>
  <c r="F625" i="19"/>
  <c r="H625" i="19"/>
  <c r="C321" i="19"/>
  <c r="F321" i="19"/>
  <c r="C167" i="19"/>
  <c r="D167" i="19"/>
  <c r="F167" i="19"/>
  <c r="H167" i="19"/>
  <c r="G12" i="19"/>
  <c r="D11" i="19"/>
  <c r="D996" i="19"/>
  <c r="F994" i="19"/>
  <c r="H987" i="19"/>
  <c r="F985" i="19"/>
  <c r="F982" i="19"/>
  <c r="D978" i="19"/>
  <c r="F975" i="19"/>
  <c r="E972" i="19"/>
  <c r="H970" i="19"/>
  <c r="D968" i="19"/>
  <c r="G964" i="19"/>
  <c r="D963" i="19"/>
  <c r="H960" i="19"/>
  <c r="H955" i="19"/>
  <c r="F953" i="19"/>
  <c r="F950" i="19"/>
  <c r="D946" i="19"/>
  <c r="F943" i="19"/>
  <c r="E940" i="19"/>
  <c r="H938" i="19"/>
  <c r="D936" i="19"/>
  <c r="G932" i="19"/>
  <c r="D931" i="19"/>
  <c r="H928" i="19"/>
  <c r="H923" i="19"/>
  <c r="F921" i="19"/>
  <c r="F918" i="19"/>
  <c r="G900" i="19"/>
  <c r="C879" i="19"/>
  <c r="F879" i="19"/>
  <c r="F872" i="19"/>
  <c r="H862" i="19"/>
  <c r="C856" i="19"/>
  <c r="D856" i="19"/>
  <c r="F832" i="19"/>
  <c r="C805" i="19"/>
  <c r="D805" i="19"/>
  <c r="H805" i="19"/>
  <c r="E802" i="19"/>
  <c r="G802" i="19"/>
  <c r="C794" i="19"/>
  <c r="D794" i="19"/>
  <c r="H794" i="19"/>
  <c r="C785" i="19"/>
  <c r="D785" i="19"/>
  <c r="D770" i="19"/>
  <c r="E758" i="19"/>
  <c r="H754" i="19"/>
  <c r="F736" i="19"/>
  <c r="H726" i="19"/>
  <c r="C721" i="19"/>
  <c r="D721" i="19"/>
  <c r="H721" i="19"/>
  <c r="D696" i="19"/>
  <c r="F696" i="19"/>
  <c r="C679" i="19"/>
  <c r="E679" i="19"/>
  <c r="G679" i="19"/>
  <c r="C671" i="19"/>
  <c r="D671" i="19"/>
  <c r="H671" i="19"/>
  <c r="D662" i="19"/>
  <c r="F662" i="19"/>
  <c r="D658" i="19"/>
  <c r="F658" i="19"/>
  <c r="F647" i="19"/>
  <c r="C746" i="19"/>
  <c r="D746" i="19"/>
  <c r="H746" i="19"/>
  <c r="D994" i="19"/>
  <c r="F970" i="19"/>
  <c r="F960" i="19"/>
  <c r="F938" i="19"/>
  <c r="F928" i="19"/>
  <c r="F923" i="19"/>
  <c r="F906" i="19"/>
  <c r="F896" i="19"/>
  <c r="H892" i="19"/>
  <c r="H887" i="19"/>
  <c r="F885" i="19"/>
  <c r="F882" i="19"/>
  <c r="H878" i="19"/>
  <c r="C876" i="19"/>
  <c r="H876" i="19"/>
  <c r="D872" i="19"/>
  <c r="F865" i="19"/>
  <c r="F862" i="19"/>
  <c r="C859" i="19"/>
  <c r="F859" i="19"/>
  <c r="F855" i="19"/>
  <c r="F852" i="19"/>
  <c r="H848" i="19"/>
  <c r="F842" i="19"/>
  <c r="C836" i="19"/>
  <c r="D836" i="19"/>
  <c r="D832" i="19"/>
  <c r="D818" i="19"/>
  <c r="H806" i="19"/>
  <c r="F804" i="19"/>
  <c r="H801" i="19"/>
  <c r="F798" i="19"/>
  <c r="F793" i="19"/>
  <c r="D790" i="19"/>
  <c r="H786" i="19"/>
  <c r="F784" i="19"/>
  <c r="F773" i="19"/>
  <c r="C770" i="19"/>
  <c r="C762" i="19"/>
  <c r="D762" i="19"/>
  <c r="H762" i="19"/>
  <c r="D758" i="19"/>
  <c r="F754" i="19"/>
  <c r="F746" i="19"/>
  <c r="E742" i="19"/>
  <c r="H738" i="19"/>
  <c r="D736" i="19"/>
  <c r="F726" i="19"/>
  <c r="C705" i="19"/>
  <c r="D705" i="19"/>
  <c r="H705" i="19"/>
  <c r="F687" i="19"/>
  <c r="F678" i="19"/>
  <c r="G675" i="19"/>
  <c r="C675" i="19"/>
  <c r="E647" i="19"/>
  <c r="C618" i="19"/>
  <c r="F618" i="19"/>
  <c r="F610" i="19"/>
  <c r="D591" i="19"/>
  <c r="F589" i="19"/>
  <c r="F579" i="19"/>
  <c r="H575" i="19"/>
  <c r="F574" i="19"/>
  <c r="C356" i="19"/>
  <c r="D356" i="19"/>
  <c r="E356" i="19"/>
  <c r="F356" i="19"/>
  <c r="G356" i="19"/>
  <c r="H356" i="19"/>
  <c r="C314" i="19"/>
  <c r="D314" i="19"/>
  <c r="F314" i="19"/>
  <c r="H314" i="19"/>
  <c r="E659" i="19"/>
  <c r="H641" i="19"/>
  <c r="E631" i="19"/>
  <c r="F626" i="19"/>
  <c r="H623" i="19"/>
  <c r="H619" i="19"/>
  <c r="H614" i="19"/>
  <c r="D610" i="19"/>
  <c r="H607" i="19"/>
  <c r="H603" i="19"/>
  <c r="H598" i="19"/>
  <c r="F596" i="19"/>
  <c r="F593" i="19"/>
  <c r="C591" i="19"/>
  <c r="D589" i="19"/>
  <c r="F586" i="19"/>
  <c r="E583" i="19"/>
  <c r="H581" i="19"/>
  <c r="D579" i="19"/>
  <c r="G575" i="19"/>
  <c r="D574" i="19"/>
  <c r="H571" i="19"/>
  <c r="H566" i="19"/>
  <c r="F564" i="19"/>
  <c r="F561" i="19"/>
  <c r="C284" i="19"/>
  <c r="D284" i="19"/>
  <c r="E284" i="19"/>
  <c r="F284" i="19"/>
  <c r="G284" i="19"/>
  <c r="H284" i="19"/>
  <c r="C272" i="19"/>
  <c r="D272" i="19"/>
  <c r="F272" i="19"/>
  <c r="H272" i="19"/>
  <c r="C267" i="19"/>
  <c r="D267" i="19"/>
  <c r="F267" i="19"/>
  <c r="H267" i="19"/>
  <c r="C196" i="19"/>
  <c r="F196" i="19"/>
  <c r="C98" i="19"/>
  <c r="F98" i="19"/>
  <c r="F575" i="19"/>
  <c r="C383" i="19"/>
  <c r="F383" i="19"/>
  <c r="C361" i="19"/>
  <c r="F361" i="19"/>
  <c r="C171" i="19"/>
  <c r="F171" i="19"/>
  <c r="C164" i="19"/>
  <c r="F164" i="19"/>
  <c r="C110" i="19"/>
  <c r="F110" i="19"/>
  <c r="C89" i="19"/>
  <c r="F89" i="19"/>
  <c r="C81" i="19"/>
  <c r="F81" i="19"/>
  <c r="C60" i="19"/>
  <c r="F60" i="19"/>
  <c r="C52" i="19"/>
  <c r="F52" i="19"/>
  <c r="C32" i="19"/>
  <c r="F32" i="19"/>
  <c r="F667" i="19"/>
  <c r="F661" i="19"/>
  <c r="F646" i="19"/>
  <c r="F633" i="19"/>
  <c r="G627" i="19"/>
  <c r="D623" i="19"/>
  <c r="D619" i="19"/>
  <c r="G615" i="19"/>
  <c r="D614" i="19"/>
  <c r="H609" i="19"/>
  <c r="D607" i="19"/>
  <c r="D603" i="19"/>
  <c r="G599" i="19"/>
  <c r="D598" i="19"/>
  <c r="H595" i="19"/>
  <c r="H590" i="19"/>
  <c r="F588" i="19"/>
  <c r="F585" i="19"/>
  <c r="D581" i="19"/>
  <c r="F578" i="19"/>
  <c r="E575" i="19"/>
  <c r="H573" i="19"/>
  <c r="D571" i="19"/>
  <c r="G567" i="19"/>
  <c r="D566" i="19"/>
  <c r="H563" i="19"/>
  <c r="G535" i="19"/>
  <c r="C354" i="19"/>
  <c r="D354" i="19"/>
  <c r="F354" i="19"/>
  <c r="H354" i="19"/>
  <c r="C289" i="19"/>
  <c r="F289" i="19"/>
  <c r="F627" i="19"/>
  <c r="F615" i="19"/>
  <c r="F609" i="19"/>
  <c r="F599" i="19"/>
  <c r="F595" i="19"/>
  <c r="H591" i="19"/>
  <c r="F590" i="19"/>
  <c r="D575" i="19"/>
  <c r="F573" i="19"/>
  <c r="F567" i="19"/>
  <c r="F563" i="19"/>
  <c r="H555" i="19"/>
  <c r="C550" i="19"/>
  <c r="F550" i="19"/>
  <c r="E535" i="19"/>
  <c r="C376" i="19"/>
  <c r="D376" i="19"/>
  <c r="F376" i="19"/>
  <c r="H376" i="19"/>
  <c r="C371" i="19"/>
  <c r="D371" i="19"/>
  <c r="F371" i="19"/>
  <c r="H371" i="19"/>
  <c r="C282" i="19"/>
  <c r="D282" i="19"/>
  <c r="F282" i="19"/>
  <c r="H282" i="19"/>
  <c r="C206" i="19"/>
  <c r="F206" i="19"/>
  <c r="C169" i="19"/>
  <c r="D169" i="19"/>
  <c r="E169" i="19"/>
  <c r="F169" i="19"/>
  <c r="G169" i="19"/>
  <c r="H169" i="19"/>
  <c r="C157" i="19"/>
  <c r="D157" i="19"/>
  <c r="F157" i="19"/>
  <c r="H157" i="19"/>
  <c r="C115" i="19"/>
  <c r="F115" i="19"/>
  <c r="H655" i="19"/>
  <c r="F606" i="19"/>
  <c r="F602" i="19"/>
  <c r="H597" i="19"/>
  <c r="D595" i="19"/>
  <c r="D590" i="19"/>
  <c r="H587" i="19"/>
  <c r="H582" i="19"/>
  <c r="F580" i="19"/>
  <c r="F577" i="19"/>
  <c r="D573" i="19"/>
  <c r="F570" i="19"/>
  <c r="H565" i="19"/>
  <c r="D563" i="19"/>
  <c r="C316" i="19"/>
  <c r="D316" i="19"/>
  <c r="E316" i="19"/>
  <c r="F316" i="19"/>
  <c r="G316" i="19"/>
  <c r="H316" i="19"/>
  <c r="C304" i="19"/>
  <c r="D304" i="19"/>
  <c r="F304" i="19"/>
  <c r="H304" i="19"/>
  <c r="C299" i="19"/>
  <c r="D299" i="19"/>
  <c r="F299" i="19"/>
  <c r="H299" i="19"/>
  <c r="C187" i="19"/>
  <c r="F187" i="19"/>
  <c r="C140" i="19"/>
  <c r="F140" i="19"/>
  <c r="C102" i="19"/>
  <c r="F102" i="19"/>
  <c r="C555" i="19"/>
  <c r="F555" i="19"/>
  <c r="D535" i="19"/>
  <c r="F535" i="19"/>
  <c r="H535" i="19"/>
  <c r="C387" i="19"/>
  <c r="F387" i="19"/>
  <c r="C358" i="19"/>
  <c r="F358" i="19"/>
  <c r="C351" i="19"/>
  <c r="F351" i="19"/>
  <c r="C174" i="19"/>
  <c r="F174" i="19"/>
  <c r="C107" i="19"/>
  <c r="F107" i="19"/>
  <c r="C85" i="19"/>
  <c r="F85" i="19"/>
  <c r="C64" i="19"/>
  <c r="F64" i="19"/>
  <c r="C56" i="19"/>
  <c r="F56" i="19"/>
  <c r="C48" i="19"/>
  <c r="F48" i="19"/>
  <c r="F386" i="19"/>
  <c r="F382" i="19"/>
  <c r="C380" i="19"/>
  <c r="D378" i="19"/>
  <c r="F375" i="19"/>
  <c r="E372" i="19"/>
  <c r="H370" i="19"/>
  <c r="D368" i="19"/>
  <c r="G364" i="19"/>
  <c r="D363" i="19"/>
  <c r="H360" i="19"/>
  <c r="H355" i="19"/>
  <c r="F353" i="19"/>
  <c r="F350" i="19"/>
  <c r="C348" i="19"/>
  <c r="D346" i="19"/>
  <c r="G324" i="19"/>
  <c r="D323" i="19"/>
  <c r="H320" i="19"/>
  <c r="H315" i="19"/>
  <c r="F313" i="19"/>
  <c r="C308" i="19"/>
  <c r="D306" i="19"/>
  <c r="F303" i="19"/>
  <c r="E300" i="19"/>
  <c r="H298" i="19"/>
  <c r="D296" i="19"/>
  <c r="G292" i="19"/>
  <c r="D291" i="19"/>
  <c r="H288" i="19"/>
  <c r="H283" i="19"/>
  <c r="F281" i="19"/>
  <c r="F278" i="19"/>
  <c r="C276" i="19"/>
  <c r="D274" i="19"/>
  <c r="F271" i="19"/>
  <c r="E268" i="19"/>
  <c r="H266" i="19"/>
  <c r="F195" i="19"/>
  <c r="D181" i="19"/>
  <c r="G177" i="19"/>
  <c r="D176" i="19"/>
  <c r="H173" i="19"/>
  <c r="H168" i="19"/>
  <c r="F166" i="19"/>
  <c r="F163" i="19"/>
  <c r="C161" i="19"/>
  <c r="D159" i="19"/>
  <c r="F156" i="19"/>
  <c r="F147" i="19"/>
  <c r="F139" i="19"/>
  <c r="F133" i="19"/>
  <c r="D112" i="19"/>
  <c r="H109" i="19"/>
  <c r="D104" i="19"/>
  <c r="G101" i="19"/>
  <c r="F97" i="19"/>
  <c r="F92" i="19"/>
  <c r="F88" i="19"/>
  <c r="F84" i="19"/>
  <c r="F67" i="19"/>
  <c r="F63" i="19"/>
  <c r="F59" i="19"/>
  <c r="F55" i="19"/>
  <c r="F51" i="19"/>
  <c r="F47" i="19"/>
  <c r="F31" i="19"/>
  <c r="F19" i="19"/>
  <c r="F364" i="19"/>
  <c r="F324" i="19"/>
  <c r="F292" i="19"/>
  <c r="F177" i="19"/>
  <c r="H113" i="19"/>
  <c r="F543" i="19"/>
  <c r="F385" i="19"/>
  <c r="H379" i="19"/>
  <c r="F377" i="19"/>
  <c r="F374" i="19"/>
  <c r="C372" i="19"/>
  <c r="D370" i="19"/>
  <c r="F367" i="19"/>
  <c r="E364" i="19"/>
  <c r="H362" i="19"/>
  <c r="D360" i="19"/>
  <c r="D355" i="19"/>
  <c r="H352" i="19"/>
  <c r="H347" i="19"/>
  <c r="F345" i="19"/>
  <c r="H340" i="19"/>
  <c r="F339" i="19"/>
  <c r="F332" i="19"/>
  <c r="E324" i="19"/>
  <c r="H322" i="19"/>
  <c r="D315" i="19"/>
  <c r="H312" i="19"/>
  <c r="H307" i="19"/>
  <c r="F305" i="19"/>
  <c r="F302" i="19"/>
  <c r="C300" i="19"/>
  <c r="D298" i="19"/>
  <c r="F295" i="19"/>
  <c r="E292" i="19"/>
  <c r="H290" i="19"/>
  <c r="D288" i="19"/>
  <c r="D283" i="19"/>
  <c r="H280" i="19"/>
  <c r="H275" i="19"/>
  <c r="F273" i="19"/>
  <c r="F270" i="19"/>
  <c r="C268" i="19"/>
  <c r="D266" i="19"/>
  <c r="D264" i="19"/>
  <c r="F262" i="19"/>
  <c r="F255" i="19"/>
  <c r="F208" i="19"/>
  <c r="F203" i="19"/>
  <c r="F194" i="19"/>
  <c r="F180" i="19"/>
  <c r="E177" i="19"/>
  <c r="H175" i="19"/>
  <c r="D173" i="19"/>
  <c r="D168" i="19"/>
  <c r="H165" i="19"/>
  <c r="H160" i="19"/>
  <c r="F158" i="19"/>
  <c r="G155" i="19"/>
  <c r="F121" i="19"/>
  <c r="E117" i="19"/>
  <c r="G113" i="19"/>
  <c r="H111" i="19"/>
  <c r="D109" i="19"/>
  <c r="G105" i="19"/>
  <c r="H103" i="19"/>
  <c r="F100" i="19"/>
  <c r="F96" i="19"/>
  <c r="F91" i="19"/>
  <c r="F87" i="19"/>
  <c r="F83" i="19"/>
  <c r="F66" i="19"/>
  <c r="F62" i="19"/>
  <c r="F58" i="19"/>
  <c r="F54" i="19"/>
  <c r="F50" i="19"/>
  <c r="H380" i="19"/>
  <c r="F379" i="19"/>
  <c r="D364" i="19"/>
  <c r="F362" i="19"/>
  <c r="F352" i="19"/>
  <c r="H348" i="19"/>
  <c r="F347" i="19"/>
  <c r="D324" i="19"/>
  <c r="F322" i="19"/>
  <c r="F312" i="19"/>
  <c r="H308" i="19"/>
  <c r="F307" i="19"/>
  <c r="D292" i="19"/>
  <c r="F290" i="19"/>
  <c r="F280" i="19"/>
  <c r="H276" i="19"/>
  <c r="F275" i="19"/>
  <c r="D177" i="19"/>
  <c r="F175" i="19"/>
  <c r="F165" i="19"/>
  <c r="H161" i="19"/>
  <c r="F160" i="19"/>
  <c r="G141" i="19"/>
  <c r="F113" i="19"/>
  <c r="F111" i="19"/>
  <c r="F105" i="19"/>
  <c r="F103" i="19"/>
  <c r="F40" i="19"/>
  <c r="F541" i="19"/>
  <c r="F531" i="19"/>
  <c r="H527" i="19"/>
  <c r="F526" i="19"/>
  <c r="F388" i="19"/>
  <c r="F384" i="19"/>
  <c r="G380" i="19"/>
  <c r="D379" i="19"/>
  <c r="F369" i="19"/>
  <c r="F366" i="19"/>
  <c r="D362" i="19"/>
  <c r="F359" i="19"/>
  <c r="D352" i="19"/>
  <c r="G348" i="19"/>
  <c r="D347" i="19"/>
  <c r="F340" i="19"/>
  <c r="D322" i="19"/>
  <c r="G308" i="19"/>
  <c r="D307" i="19"/>
  <c r="F297" i="19"/>
  <c r="F294" i="19"/>
  <c r="D290" i="19"/>
  <c r="F287" i="19"/>
  <c r="D280" i="19"/>
  <c r="G276" i="19"/>
  <c r="D275" i="19"/>
  <c r="H265" i="19"/>
  <c r="F207" i="19"/>
  <c r="F202" i="19"/>
  <c r="F188" i="19"/>
  <c r="F179" i="19"/>
  <c r="D175" i="19"/>
  <c r="F172" i="19"/>
  <c r="D165" i="19"/>
  <c r="G161" i="19"/>
  <c r="D160" i="19"/>
  <c r="E141" i="19"/>
  <c r="F120" i="19"/>
  <c r="F116" i="19"/>
  <c r="D113" i="19"/>
  <c r="D111" i="19"/>
  <c r="F108" i="19"/>
  <c r="D105" i="19"/>
  <c r="D103" i="19"/>
  <c r="F99" i="19"/>
  <c r="F95" i="19"/>
  <c r="F90" i="19"/>
  <c r="F86" i="19"/>
  <c r="F82" i="19"/>
  <c r="F65" i="19"/>
  <c r="F61" i="19"/>
  <c r="F57" i="19"/>
  <c r="F53" i="19"/>
  <c r="F49" i="19"/>
  <c r="F45" i="19"/>
  <c r="F16" i="19"/>
  <c r="F533" i="19"/>
  <c r="H378" i="19"/>
  <c r="H368" i="19"/>
  <c r="H363" i="19"/>
  <c r="H346" i="19"/>
  <c r="F338" i="19"/>
  <c r="H323" i="19"/>
  <c r="H306" i="19"/>
  <c r="H296" i="19"/>
  <c r="H291" i="19"/>
  <c r="H274" i="19"/>
  <c r="F263" i="19"/>
  <c r="F256" i="19"/>
  <c r="F254" i="19"/>
  <c r="H181" i="19"/>
  <c r="H176" i="19"/>
  <c r="H159" i="19"/>
  <c r="F143" i="19"/>
  <c r="F129" i="19"/>
  <c r="H112" i="19"/>
  <c r="H104" i="19"/>
  <c r="F15" i="19"/>
  <c r="C344" i="19"/>
  <c r="E344" i="19"/>
  <c r="C343" i="19"/>
  <c r="D343" i="19"/>
  <c r="H343" i="19"/>
  <c r="C342" i="19"/>
  <c r="D342" i="19"/>
  <c r="H342" i="19"/>
  <c r="C336" i="19"/>
  <c r="E336" i="19"/>
  <c r="G336" i="19"/>
  <c r="C335" i="19"/>
  <c r="D335" i="19"/>
  <c r="H335" i="19"/>
  <c r="C334" i="19"/>
  <c r="D334" i="19"/>
  <c r="H334" i="19"/>
  <c r="C328" i="19"/>
  <c r="E328" i="19"/>
  <c r="G328" i="19"/>
  <c r="C327" i="19"/>
  <c r="D327" i="19"/>
  <c r="H327" i="19"/>
  <c r="C326" i="19"/>
  <c r="D326" i="19"/>
  <c r="H326" i="19"/>
  <c r="C320" i="19"/>
  <c r="E320" i="19"/>
  <c r="G320" i="19"/>
  <c r="C319" i="19"/>
  <c r="D319" i="19"/>
  <c r="H319" i="19"/>
  <c r="C318" i="19"/>
  <c r="D318" i="19"/>
  <c r="H318" i="19"/>
  <c r="C312" i="19"/>
  <c r="E312" i="19"/>
  <c r="G312" i="19"/>
  <c r="C311" i="19"/>
  <c r="D311" i="19"/>
  <c r="H311" i="19"/>
  <c r="C310" i="19"/>
  <c r="D310" i="19"/>
  <c r="H310" i="19"/>
  <c r="F7" i="19"/>
  <c r="H1000" i="19"/>
  <c r="F1000" i="19"/>
  <c r="D1000" i="19"/>
  <c r="F998" i="19"/>
  <c r="H992" i="19"/>
  <c r="F992" i="19"/>
  <c r="D992" i="19"/>
  <c r="F990" i="19"/>
  <c r="G892" i="19"/>
  <c r="E892" i="19"/>
  <c r="H891" i="19"/>
  <c r="D891" i="19"/>
  <c r="H890" i="19"/>
  <c r="D890" i="19"/>
  <c r="F889" i="19"/>
  <c r="G884" i="19"/>
  <c r="E884" i="19"/>
  <c r="H883" i="19"/>
  <c r="D883" i="19"/>
  <c r="H882" i="19"/>
  <c r="D882" i="19"/>
  <c r="F881" i="19"/>
  <c r="G876" i="19"/>
  <c r="E876" i="19"/>
  <c r="H875" i="19"/>
  <c r="D875" i="19"/>
  <c r="H874" i="19"/>
  <c r="D874" i="19"/>
  <c r="G868" i="19"/>
  <c r="E868" i="19"/>
  <c r="H867" i="19"/>
  <c r="D867" i="19"/>
  <c r="H866" i="19"/>
  <c r="D866" i="19"/>
  <c r="G860" i="19"/>
  <c r="E860" i="19"/>
  <c r="H859" i="19"/>
  <c r="D859" i="19"/>
  <c r="H858" i="19"/>
  <c r="D858" i="19"/>
  <c r="G852" i="19"/>
  <c r="E852" i="19"/>
  <c r="H851" i="19"/>
  <c r="D851" i="19"/>
  <c r="H850" i="19"/>
  <c r="D850" i="19"/>
  <c r="G844" i="19"/>
  <c r="E844" i="19"/>
  <c r="H843" i="19"/>
  <c r="D843" i="19"/>
  <c r="H842" i="19"/>
  <c r="D842" i="19"/>
  <c r="G836" i="19"/>
  <c r="E836" i="19"/>
  <c r="H835" i="19"/>
  <c r="D835" i="19"/>
  <c r="H834" i="19"/>
  <c r="D834" i="19"/>
  <c r="G828" i="19"/>
  <c r="E828" i="19"/>
  <c r="H827" i="19"/>
  <c r="D827" i="19"/>
  <c r="H826" i="19"/>
  <c r="D826" i="19"/>
  <c r="G822" i="19"/>
  <c r="E822" i="19"/>
  <c r="C341" i="19"/>
  <c r="F341" i="19"/>
  <c r="C333" i="19"/>
  <c r="F333" i="19"/>
  <c r="C325" i="19"/>
  <c r="F325" i="19"/>
  <c r="C317" i="19"/>
  <c r="F317" i="19"/>
  <c r="C309" i="19"/>
  <c r="F309" i="19"/>
  <c r="H8" i="19"/>
  <c r="F8" i="19"/>
  <c r="D8" i="19"/>
  <c r="F999" i="19"/>
  <c r="F991" i="19"/>
  <c r="G8" i="19"/>
  <c r="E8" i="19"/>
  <c r="H7" i="19"/>
  <c r="D7" i="19"/>
  <c r="H6" i="19"/>
  <c r="D6" i="19"/>
  <c r="F5" i="19"/>
  <c r="G1000" i="19"/>
  <c r="E1000" i="19"/>
  <c r="H999" i="19"/>
  <c r="D999" i="19"/>
  <c r="H998" i="19"/>
  <c r="D998" i="19"/>
  <c r="F997" i="19"/>
  <c r="G992" i="19"/>
  <c r="E992" i="19"/>
  <c r="H991" i="19"/>
  <c r="D991" i="19"/>
  <c r="H990" i="19"/>
  <c r="D990" i="19"/>
  <c r="F989" i="19"/>
  <c r="G984" i="19"/>
  <c r="E984" i="19"/>
  <c r="H983" i="19"/>
  <c r="D983" i="19"/>
  <c r="H982" i="19"/>
  <c r="D982" i="19"/>
  <c r="F981" i="19"/>
  <c r="G976" i="19"/>
  <c r="E976" i="19"/>
  <c r="H975" i="19"/>
  <c r="D975" i="19"/>
  <c r="H974" i="19"/>
  <c r="D974" i="19"/>
  <c r="F973" i="19"/>
  <c r="G968" i="19"/>
  <c r="E968" i="19"/>
  <c r="H967" i="19"/>
  <c r="D967" i="19"/>
  <c r="H966" i="19"/>
  <c r="D966" i="19"/>
  <c r="F965" i="19"/>
  <c r="G960" i="19"/>
  <c r="E960" i="19"/>
  <c r="H959" i="19"/>
  <c r="D959" i="19"/>
  <c r="H958" i="19"/>
  <c r="D958" i="19"/>
  <c r="F957" i="19"/>
  <c r="G952" i="19"/>
  <c r="E952" i="19"/>
  <c r="H951" i="19"/>
  <c r="D951" i="19"/>
  <c r="H950" i="19"/>
  <c r="D950" i="19"/>
  <c r="F949" i="19"/>
  <c r="G944" i="19"/>
  <c r="E944" i="19"/>
  <c r="H943" i="19"/>
  <c r="D943" i="19"/>
  <c r="H942" i="19"/>
  <c r="D942" i="19"/>
  <c r="F941" i="19"/>
  <c r="G936" i="19"/>
  <c r="E936" i="19"/>
  <c r="H935" i="19"/>
  <c r="D935" i="19"/>
  <c r="H934" i="19"/>
  <c r="D934" i="19"/>
  <c r="F933" i="19"/>
  <c r="G928" i="19"/>
  <c r="E928" i="19"/>
  <c r="H927" i="19"/>
  <c r="D927" i="19"/>
  <c r="H926" i="19"/>
  <c r="D926" i="19"/>
  <c r="F925" i="19"/>
  <c r="G920" i="19"/>
  <c r="E920" i="19"/>
  <c r="H919" i="19"/>
  <c r="D919" i="19"/>
  <c r="H918" i="19"/>
  <c r="D918" i="19"/>
  <c r="F917" i="19"/>
  <c r="G912" i="19"/>
  <c r="E912" i="19"/>
  <c r="H911" i="19"/>
  <c r="D911" i="19"/>
  <c r="H910" i="19"/>
  <c r="D910" i="19"/>
  <c r="F909" i="19"/>
  <c r="G904" i="19"/>
  <c r="E904" i="19"/>
  <c r="H903" i="19"/>
  <c r="D903" i="19"/>
  <c r="H902" i="19"/>
  <c r="D902" i="19"/>
  <c r="F901" i="19"/>
  <c r="G896" i="19"/>
  <c r="E896" i="19"/>
  <c r="H895" i="19"/>
  <c r="D895" i="19"/>
  <c r="H894" i="19"/>
  <c r="D894" i="19"/>
  <c r="F893" i="19"/>
  <c r="G880" i="19"/>
  <c r="E880" i="19"/>
  <c r="H879" i="19"/>
  <c r="D879" i="19"/>
  <c r="G872" i="19"/>
  <c r="E872" i="19"/>
  <c r="H871" i="19"/>
  <c r="D871" i="19"/>
  <c r="G864" i="19"/>
  <c r="E864" i="19"/>
  <c r="H863" i="19"/>
  <c r="D863" i="19"/>
  <c r="G856" i="19"/>
  <c r="E856" i="19"/>
  <c r="H855" i="19"/>
  <c r="D855" i="19"/>
  <c r="G848" i="19"/>
  <c r="E848" i="19"/>
  <c r="H847" i="19"/>
  <c r="D847" i="19"/>
  <c r="G840" i="19"/>
  <c r="E840" i="19"/>
  <c r="H839" i="19"/>
  <c r="D839" i="19"/>
  <c r="G832" i="19"/>
  <c r="E832" i="19"/>
  <c r="H831" i="19"/>
  <c r="D831" i="19"/>
  <c r="G824" i="19"/>
  <c r="G814" i="19"/>
  <c r="E814" i="19"/>
  <c r="H813" i="19"/>
  <c r="D813" i="19"/>
  <c r="F812" i="19"/>
  <c r="G810" i="19"/>
  <c r="E810" i="19"/>
  <c r="H809" i="19"/>
  <c r="D809" i="19"/>
  <c r="H808" i="19"/>
  <c r="G798" i="19"/>
  <c r="E798" i="19"/>
  <c r="H797" i="19"/>
  <c r="D797" i="19"/>
  <c r="F796" i="19"/>
  <c r="G794" i="19"/>
  <c r="E794" i="19"/>
  <c r="H793" i="19"/>
  <c r="D793" i="19"/>
  <c r="H792" i="19"/>
  <c r="G782" i="19"/>
  <c r="E782" i="19"/>
  <c r="H781" i="19"/>
  <c r="D781" i="19"/>
  <c r="F780" i="19"/>
  <c r="G778" i="19"/>
  <c r="E778" i="19"/>
  <c r="H777" i="19"/>
  <c r="D777" i="19"/>
  <c r="H776" i="19"/>
  <c r="G766" i="19"/>
  <c r="E766" i="19"/>
  <c r="H765" i="19"/>
  <c r="D765" i="19"/>
  <c r="F764" i="19"/>
  <c r="G762" i="19"/>
  <c r="E762" i="19"/>
  <c r="H761" i="19"/>
  <c r="D761" i="19"/>
  <c r="H760" i="19"/>
  <c r="G750" i="19"/>
  <c r="E750" i="19"/>
  <c r="H749" i="19"/>
  <c r="D749" i="19"/>
  <c r="F748" i="19"/>
  <c r="G746" i="19"/>
  <c r="E746" i="19"/>
  <c r="H745" i="19"/>
  <c r="D745" i="19"/>
  <c r="H744" i="19"/>
  <c r="G734" i="19"/>
  <c r="E734" i="19"/>
  <c r="H733" i="19"/>
  <c r="D733" i="19"/>
  <c r="F732" i="19"/>
  <c r="G730" i="19"/>
  <c r="E730" i="19"/>
  <c r="H729" i="19"/>
  <c r="D729" i="19"/>
  <c r="H728" i="19"/>
  <c r="G718" i="19"/>
  <c r="E718" i="19"/>
  <c r="H717" i="19"/>
  <c r="D717" i="19"/>
  <c r="F716" i="19"/>
  <c r="G714" i="19"/>
  <c r="E714" i="19"/>
  <c r="H713" i="19"/>
  <c r="D713" i="19"/>
  <c r="H712" i="19"/>
  <c r="G702" i="19"/>
  <c r="E702" i="19"/>
  <c r="H701" i="19"/>
  <c r="D701" i="19"/>
  <c r="F700" i="19"/>
  <c r="G698" i="19"/>
  <c r="E698" i="19"/>
  <c r="H697" i="19"/>
  <c r="D697" i="19"/>
  <c r="H696" i="19"/>
  <c r="G687" i="19"/>
  <c r="E687" i="19"/>
  <c r="F686" i="19"/>
  <c r="F685" i="19"/>
  <c r="G683" i="19"/>
  <c r="E683" i="19"/>
  <c r="F682" i="19"/>
  <c r="H681" i="19"/>
  <c r="G671" i="19"/>
  <c r="E671" i="19"/>
  <c r="F670" i="19"/>
  <c r="F669" i="19"/>
  <c r="G667" i="19"/>
  <c r="E667" i="19"/>
  <c r="F666" i="19"/>
  <c r="H665" i="19"/>
  <c r="G655" i="19"/>
  <c r="E655" i="19"/>
  <c r="F654" i="19"/>
  <c r="F653" i="19"/>
  <c r="G651" i="19"/>
  <c r="E651" i="19"/>
  <c r="F650" i="19"/>
  <c r="H649" i="19"/>
  <c r="G639" i="19"/>
  <c r="E639" i="19"/>
  <c r="F638" i="19"/>
  <c r="F637" i="19"/>
  <c r="G635" i="19"/>
  <c r="E635" i="19"/>
  <c r="F634" i="19"/>
  <c r="H633" i="19"/>
  <c r="G623" i="19"/>
  <c r="E623" i="19"/>
  <c r="H622" i="19"/>
  <c r="D622" i="19"/>
  <c r="F621" i="19"/>
  <c r="G619" i="19"/>
  <c r="E619" i="19"/>
  <c r="H618" i="19"/>
  <c r="D618" i="19"/>
  <c r="H617" i="19"/>
  <c r="G607" i="19"/>
  <c r="E607" i="19"/>
  <c r="H606" i="19"/>
  <c r="D606" i="19"/>
  <c r="F605" i="19"/>
  <c r="G603" i="19"/>
  <c r="E603" i="19"/>
  <c r="H602" i="19"/>
  <c r="D602" i="19"/>
  <c r="H601" i="19"/>
  <c r="D601" i="19"/>
  <c r="F600" i="19"/>
  <c r="G595" i="19"/>
  <c r="E595" i="19"/>
  <c r="H594" i="19"/>
  <c r="D594" i="19"/>
  <c r="H593" i="19"/>
  <c r="D593" i="19"/>
  <c r="F592" i="19"/>
  <c r="G587" i="19"/>
  <c r="E587" i="19"/>
  <c r="H586" i="19"/>
  <c r="D586" i="19"/>
  <c r="H585" i="19"/>
  <c r="D585" i="19"/>
  <c r="F584" i="19"/>
  <c r="G579" i="19"/>
  <c r="E579" i="19"/>
  <c r="H578" i="19"/>
  <c r="D578" i="19"/>
  <c r="H577" i="19"/>
  <c r="D577" i="19"/>
  <c r="F576" i="19"/>
  <c r="G571" i="19"/>
  <c r="E571" i="19"/>
  <c r="H570" i="19"/>
  <c r="D570" i="19"/>
  <c r="H569" i="19"/>
  <c r="D569" i="19"/>
  <c r="F568" i="19"/>
  <c r="G563" i="19"/>
  <c r="E563" i="19"/>
  <c r="H562" i="19"/>
  <c r="D562" i="19"/>
  <c r="H561" i="19"/>
  <c r="D561" i="19"/>
  <c r="F560" i="19"/>
  <c r="G555" i="19"/>
  <c r="E555" i="19"/>
  <c r="H554" i="19"/>
  <c r="D554" i="19"/>
  <c r="H553" i="19"/>
  <c r="D553" i="19"/>
  <c r="F552" i="19"/>
  <c r="G547" i="19"/>
  <c r="E547" i="19"/>
  <c r="H546" i="19"/>
  <c r="D546" i="19"/>
  <c r="H545" i="19"/>
  <c r="D545" i="19"/>
  <c r="F544" i="19"/>
  <c r="G539" i="19"/>
  <c r="E539" i="19"/>
  <c r="H538" i="19"/>
  <c r="D538" i="19"/>
  <c r="H537" i="19"/>
  <c r="D537" i="19"/>
  <c r="F536" i="19"/>
  <c r="G531" i="19"/>
  <c r="E531" i="19"/>
  <c r="H530" i="19"/>
  <c r="D530" i="19"/>
  <c r="H529" i="19"/>
  <c r="D529" i="19"/>
  <c r="F528" i="19"/>
  <c r="F393" i="19"/>
  <c r="F392" i="19"/>
  <c r="F391" i="19"/>
  <c r="F390" i="19"/>
  <c r="F389" i="19"/>
  <c r="H388" i="19"/>
  <c r="D388" i="19"/>
  <c r="H387" i="19"/>
  <c r="D387" i="19"/>
  <c r="H386" i="19"/>
  <c r="D386" i="19"/>
  <c r="H385" i="19"/>
  <c r="D385" i="19"/>
  <c r="H384" i="19"/>
  <c r="D384" i="19"/>
  <c r="H383" i="19"/>
  <c r="D383" i="19"/>
  <c r="H382" i="19"/>
  <c r="D382" i="19"/>
  <c r="F381" i="19"/>
  <c r="G376" i="19"/>
  <c r="E376" i="19"/>
  <c r="H375" i="19"/>
  <c r="D375" i="19"/>
  <c r="H374" i="19"/>
  <c r="D374" i="19"/>
  <c r="F373" i="19"/>
  <c r="G368" i="19"/>
  <c r="E368" i="19"/>
  <c r="H367" i="19"/>
  <c r="D367" i="19"/>
  <c r="H366" i="19"/>
  <c r="D366" i="19"/>
  <c r="F365" i="19"/>
  <c r="G360" i="19"/>
  <c r="E360" i="19"/>
  <c r="H359" i="19"/>
  <c r="D359" i="19"/>
  <c r="H358" i="19"/>
  <c r="D358" i="19"/>
  <c r="F357" i="19"/>
  <c r="G352" i="19"/>
  <c r="E352" i="19"/>
  <c r="H351" i="19"/>
  <c r="D351" i="19"/>
  <c r="H350" i="19"/>
  <c r="D350" i="19"/>
  <c r="F349" i="19"/>
  <c r="G344" i="19"/>
  <c r="D344" i="19"/>
  <c r="F343" i="19"/>
  <c r="F342" i="19"/>
  <c r="H336" i="19"/>
  <c r="D336" i="19"/>
  <c r="F335" i="19"/>
  <c r="F334" i="19"/>
  <c r="H328" i="19"/>
  <c r="D328" i="19"/>
  <c r="F327" i="19"/>
  <c r="F37" i="19"/>
  <c r="F36" i="19"/>
  <c r="F29" i="19"/>
  <c r="F28" i="19"/>
  <c r="F21" i="19"/>
  <c r="F20" i="19"/>
  <c r="G304" i="19"/>
  <c r="E304" i="19"/>
  <c r="H303" i="19"/>
  <c r="D303" i="19"/>
  <c r="H302" i="19"/>
  <c r="D302" i="19"/>
  <c r="F301" i="19"/>
  <c r="G296" i="19"/>
  <c r="E296" i="19"/>
  <c r="H295" i="19"/>
  <c r="D295" i="19"/>
  <c r="H294" i="19"/>
  <c r="D294" i="19"/>
  <c r="F293" i="19"/>
  <c r="G288" i="19"/>
  <c r="E288" i="19"/>
  <c r="H287" i="19"/>
  <c r="D287" i="19"/>
  <c r="H286" i="19"/>
  <c r="D286" i="19"/>
  <c r="F285" i="19"/>
  <c r="G280" i="19"/>
  <c r="E280" i="19"/>
  <c r="H279" i="19"/>
  <c r="D279" i="19"/>
  <c r="H278" i="19"/>
  <c r="D278" i="19"/>
  <c r="F277" i="19"/>
  <c r="G272" i="19"/>
  <c r="E272" i="19"/>
  <c r="H271" i="19"/>
  <c r="D271" i="19"/>
  <c r="H270" i="19"/>
  <c r="D270" i="19"/>
  <c r="F269" i="19"/>
  <c r="F265" i="19"/>
  <c r="F212" i="19"/>
  <c r="F211" i="19"/>
  <c r="F210" i="19"/>
  <c r="F204" i="19"/>
  <c r="H203" i="19"/>
  <c r="D203" i="19"/>
  <c r="H202" i="19"/>
  <c r="D202" i="19"/>
  <c r="F201" i="19"/>
  <c r="H200" i="19"/>
  <c r="D200" i="19"/>
  <c r="H199" i="19"/>
  <c r="D199" i="19"/>
  <c r="H198" i="19"/>
  <c r="D198" i="19"/>
  <c r="F197" i="19"/>
  <c r="H196" i="19"/>
  <c r="D196" i="19"/>
  <c r="H195" i="19"/>
  <c r="D195" i="19"/>
  <c r="H194" i="19"/>
  <c r="D194" i="19"/>
  <c r="F193" i="19"/>
  <c r="H192" i="19"/>
  <c r="D192" i="19"/>
  <c r="H191" i="19"/>
  <c r="D191" i="19"/>
  <c r="H190" i="19"/>
  <c r="D190" i="19"/>
  <c r="F189" i="19"/>
  <c r="H188" i="19"/>
  <c r="D188" i="19"/>
  <c r="H187" i="19"/>
  <c r="D187" i="19"/>
  <c r="G186" i="19"/>
  <c r="H185" i="19"/>
  <c r="D185" i="19"/>
  <c r="F184" i="19"/>
  <c r="F183" i="19"/>
  <c r="E155" i="19"/>
  <c r="F154" i="19"/>
  <c r="F153" i="19"/>
  <c r="G151" i="19"/>
  <c r="E151" i="19"/>
  <c r="H150" i="19"/>
  <c r="D150" i="19"/>
  <c r="H149" i="19"/>
  <c r="D149" i="19"/>
  <c r="F148" i="19"/>
  <c r="H147" i="19"/>
  <c r="D147" i="19"/>
  <c r="F146" i="19"/>
  <c r="F145" i="19"/>
  <c r="G143" i="19"/>
  <c r="E143" i="19"/>
  <c r="H142" i="19"/>
  <c r="D142" i="19"/>
  <c r="H141" i="19"/>
  <c r="F141" i="19"/>
  <c r="D141" i="19"/>
  <c r="H140" i="19"/>
  <c r="D140" i="19"/>
  <c r="H139" i="19"/>
  <c r="D139" i="19"/>
  <c r="F138" i="19"/>
  <c r="G137" i="19"/>
  <c r="E135" i="19"/>
  <c r="F134" i="19"/>
  <c r="H133" i="19"/>
  <c r="D133" i="19"/>
  <c r="F132" i="19"/>
  <c r="F131" i="19"/>
  <c r="G129" i="19"/>
  <c r="E129" i="19"/>
  <c r="H128" i="19"/>
  <c r="D128" i="19"/>
  <c r="H127" i="19"/>
  <c r="D127" i="19"/>
  <c r="F126" i="19"/>
  <c r="G125" i="19"/>
  <c r="F124" i="19"/>
  <c r="F123" i="19"/>
  <c r="F93" i="19"/>
  <c r="H92" i="19"/>
  <c r="D92" i="19"/>
  <c r="H91" i="19"/>
  <c r="D91" i="19"/>
  <c r="H90" i="19"/>
  <c r="D90" i="19"/>
  <c r="H89" i="19"/>
  <c r="D89" i="19"/>
  <c r="H88" i="19"/>
  <c r="D88" i="19"/>
  <c r="H87" i="19"/>
  <c r="D87" i="19"/>
  <c r="H86" i="19"/>
  <c r="D86" i="19"/>
  <c r="H85" i="19"/>
  <c r="D85" i="19"/>
  <c r="H84" i="19"/>
  <c r="D84" i="19"/>
  <c r="H83" i="19"/>
  <c r="D83" i="19"/>
  <c r="H82" i="19"/>
  <c r="D82" i="19"/>
  <c r="H81" i="19"/>
  <c r="D81" i="19"/>
  <c r="H80" i="19"/>
  <c r="F79" i="19"/>
  <c r="F78" i="19"/>
  <c r="F77" i="19"/>
  <c r="F76" i="19"/>
  <c r="F75" i="19"/>
  <c r="F74" i="19"/>
  <c r="F73" i="19"/>
  <c r="H67" i="19"/>
  <c r="D67" i="19"/>
  <c r="H66" i="19"/>
  <c r="D66" i="19"/>
  <c r="H65" i="19"/>
  <c r="D65" i="19"/>
  <c r="H64" i="19"/>
  <c r="D64" i="19"/>
  <c r="H63" i="19"/>
  <c r="D63" i="19"/>
  <c r="H62" i="19"/>
  <c r="D62" i="19"/>
  <c r="H61" i="19"/>
  <c r="D61" i="19"/>
  <c r="H60" i="19"/>
  <c r="D60" i="19"/>
  <c r="H59" i="19"/>
  <c r="D59" i="19"/>
  <c r="H58" i="19"/>
  <c r="D58" i="19"/>
  <c r="H57" i="19"/>
  <c r="D57" i="19"/>
  <c r="H56" i="19"/>
  <c r="D56" i="19"/>
  <c r="H55" i="19"/>
  <c r="D55" i="19"/>
  <c r="H54" i="19"/>
  <c r="D54" i="19"/>
  <c r="H53" i="19"/>
  <c r="D53" i="19"/>
  <c r="H52" i="19"/>
  <c r="D52" i="19"/>
  <c r="H51" i="19"/>
  <c r="D51" i="19"/>
  <c r="H50" i="19"/>
  <c r="D50" i="19"/>
  <c r="H49" i="19"/>
  <c r="D49" i="19"/>
  <c r="H48" i="19"/>
  <c r="D48" i="19"/>
  <c r="H47" i="19"/>
  <c r="D47" i="19"/>
  <c r="H46" i="19"/>
  <c r="D46" i="19"/>
  <c r="H45" i="19"/>
  <c r="D45" i="19"/>
  <c r="F44" i="19"/>
  <c r="H43" i="19"/>
  <c r="D43" i="19"/>
  <c r="F42" i="19"/>
  <c r="F41" i="19"/>
  <c r="F33" i="19"/>
  <c r="F25" i="19"/>
  <c r="F17" i="19"/>
  <c r="H16" i="19"/>
  <c r="D16" i="19"/>
  <c r="H15" i="19"/>
  <c r="D15" i="19"/>
  <c r="H3" i="19"/>
  <c r="F3" i="19"/>
  <c r="D3" i="19"/>
  <c r="H4" i="19"/>
  <c r="F4" i="19"/>
  <c r="D4" i="19"/>
  <c r="F252" i="19"/>
  <c r="F250" i="19"/>
  <c r="F248" i="19"/>
  <c r="F246" i="19"/>
  <c r="F244" i="19"/>
  <c r="F242" i="19"/>
  <c r="F240" i="19"/>
  <c r="F238" i="19"/>
  <c r="F236" i="19"/>
  <c r="F234" i="19"/>
  <c r="G3" i="19"/>
  <c r="E3" i="19"/>
  <c r="F9" i="19"/>
  <c r="G4" i="19"/>
  <c r="E4" i="19"/>
  <c r="F253" i="19"/>
  <c r="H252" i="19"/>
  <c r="D252" i="19"/>
  <c r="H251" i="19"/>
  <c r="D251" i="19"/>
  <c r="H250" i="19"/>
  <c r="D250" i="19"/>
  <c r="F249" i="19"/>
  <c r="H248" i="19"/>
  <c r="D248" i="19"/>
  <c r="H247" i="19"/>
  <c r="D247" i="19"/>
  <c r="H246" i="19"/>
  <c r="D246" i="19"/>
  <c r="F245" i="19"/>
  <c r="H244" i="19"/>
  <c r="D244" i="19"/>
  <c r="H243" i="19"/>
  <c r="D243" i="19"/>
  <c r="H242" i="19"/>
  <c r="D242" i="19"/>
  <c r="H241" i="19"/>
  <c r="D241" i="19"/>
  <c r="H240" i="19"/>
  <c r="D240" i="19"/>
  <c r="H239" i="19"/>
  <c r="D239" i="19"/>
  <c r="H238" i="19"/>
  <c r="D238" i="19"/>
  <c r="H237" i="19"/>
  <c r="D237" i="19"/>
  <c r="H236" i="19"/>
  <c r="D236" i="19"/>
  <c r="H235" i="19"/>
  <c r="D235" i="19"/>
  <c r="H234" i="19"/>
  <c r="D234" i="19"/>
  <c r="H233" i="19"/>
  <c r="D233" i="19"/>
  <c r="H232" i="19"/>
  <c r="D232" i="19"/>
  <c r="H231" i="19"/>
  <c r="D231" i="19"/>
  <c r="H230" i="19"/>
  <c r="D230" i="19"/>
  <c r="H229" i="19"/>
  <c r="D229" i="19"/>
  <c r="H228" i="19"/>
  <c r="D228" i="19"/>
  <c r="H227" i="19"/>
  <c r="D227" i="19"/>
  <c r="H226" i="19"/>
  <c r="D226" i="19"/>
  <c r="H225" i="19"/>
  <c r="D225" i="19"/>
  <c r="H224" i="19"/>
  <c r="D224" i="19"/>
  <c r="H223" i="19"/>
  <c r="D223" i="19"/>
  <c r="H222" i="19"/>
  <c r="D222" i="19"/>
  <c r="H221" i="19"/>
  <c r="D221" i="19"/>
  <c r="H220" i="19"/>
  <c r="D220" i="19"/>
  <c r="H219" i="19"/>
  <c r="D219" i="19"/>
  <c r="H218" i="19"/>
  <c r="D218" i="19"/>
  <c r="H217" i="19"/>
  <c r="D217" i="19"/>
  <c r="H216" i="19"/>
  <c r="D216" i="19"/>
  <c r="H215" i="19"/>
  <c r="D215" i="19"/>
  <c r="H214" i="19"/>
  <c r="D214" i="19"/>
  <c r="F213" i="19"/>
  <c r="H212" i="19"/>
  <c r="D212" i="19"/>
  <c r="H211" i="19"/>
  <c r="D211" i="19"/>
  <c r="H210" i="19"/>
  <c r="D210" i="19"/>
  <c r="F209" i="19"/>
  <c r="H208" i="19"/>
  <c r="D208" i="19"/>
  <c r="H207" i="19"/>
  <c r="D207" i="19"/>
  <c r="H206" i="19"/>
  <c r="D206" i="19"/>
  <c r="F205" i="19"/>
  <c r="H204" i="19"/>
  <c r="D204" i="19"/>
  <c r="F80" i="19"/>
  <c r="H79" i="19"/>
  <c r="D79" i="19"/>
  <c r="H78" i="19"/>
  <c r="D78" i="19"/>
  <c r="H77" i="19"/>
  <c r="D77" i="19"/>
  <c r="H76" i="19"/>
  <c r="D76" i="19"/>
  <c r="H75" i="19"/>
  <c r="D75" i="19"/>
  <c r="H74" i="19"/>
  <c r="D74" i="19"/>
  <c r="H73" i="19"/>
  <c r="D73" i="19"/>
  <c r="F72" i="19"/>
  <c r="H71" i="19"/>
  <c r="D71" i="19"/>
  <c r="H70" i="19"/>
  <c r="D70" i="19"/>
  <c r="H69" i="19"/>
  <c r="D69" i="19"/>
  <c r="F68" i="19"/>
  <c r="F251" i="19"/>
  <c r="F247" i="19"/>
  <c r="F243" i="19"/>
  <c r="F241" i="19"/>
  <c r="F239" i="19"/>
  <c r="F237" i="19"/>
  <c r="F235" i="19"/>
  <c r="G185" i="19"/>
  <c r="E185" i="19"/>
  <c r="H184" i="19"/>
  <c r="H183" i="19"/>
  <c r="D183" i="19"/>
  <c r="G181" i="19"/>
  <c r="E181" i="19"/>
  <c r="H180" i="19"/>
  <c r="D180" i="19"/>
  <c r="H179" i="19"/>
  <c r="D179" i="19"/>
  <c r="F178" i="19"/>
  <c r="G173" i="19"/>
  <c r="E173" i="19"/>
  <c r="H172" i="19"/>
  <c r="D172" i="19"/>
  <c r="H171" i="19"/>
  <c r="D171" i="19"/>
  <c r="F170" i="19"/>
  <c r="G165" i="19"/>
  <c r="E165" i="19"/>
  <c r="H164" i="19"/>
  <c r="D164" i="19"/>
  <c r="H163" i="19"/>
  <c r="D163" i="19"/>
  <c r="F162" i="19"/>
  <c r="G157" i="19"/>
  <c r="E157" i="19"/>
  <c r="H156" i="19"/>
  <c r="D156" i="19"/>
  <c r="H155" i="19"/>
  <c r="F155" i="19"/>
  <c r="D155" i="19"/>
  <c r="H154" i="19"/>
  <c r="D154" i="19"/>
  <c r="H153" i="19"/>
  <c r="D153" i="19"/>
  <c r="F152" i="19"/>
  <c r="G147" i="19"/>
  <c r="E147" i="19"/>
  <c r="H146" i="19"/>
  <c r="D146" i="19"/>
  <c r="H145" i="19"/>
  <c r="D145" i="19"/>
  <c r="F144" i="19"/>
  <c r="E137" i="19"/>
  <c r="F136" i="19"/>
  <c r="G133" i="19"/>
  <c r="E133" i="19"/>
  <c r="H132" i="19"/>
  <c r="D132" i="19"/>
  <c r="H131" i="19"/>
  <c r="D131" i="19"/>
  <c r="F130" i="19"/>
  <c r="E125" i="19"/>
  <c r="H124" i="19"/>
  <c r="D124" i="19"/>
  <c r="H123" i="19"/>
  <c r="D123" i="19"/>
  <c r="F122" i="19"/>
  <c r="H121" i="19"/>
  <c r="D121" i="19"/>
  <c r="H120" i="19"/>
  <c r="D120" i="19"/>
  <c r="H119" i="19"/>
  <c r="D119" i="19"/>
  <c r="F118" i="19"/>
  <c r="H117" i="19"/>
  <c r="F117" i="19"/>
  <c r="D117" i="19"/>
  <c r="H116" i="19"/>
  <c r="D116" i="19"/>
  <c r="H115" i="19"/>
  <c r="D115" i="19"/>
  <c r="F114" i="19"/>
  <c r="G109" i="19"/>
  <c r="E109" i="19"/>
  <c r="H108" i="19"/>
  <c r="D108" i="19"/>
  <c r="H107" i="19"/>
  <c r="D107" i="19"/>
  <c r="F106" i="19"/>
  <c r="E101" i="19"/>
  <c r="H100" i="19"/>
  <c r="D100" i="19"/>
  <c r="H99" i="19"/>
  <c r="D99" i="19"/>
  <c r="H98" i="19"/>
  <c r="D98" i="19"/>
  <c r="H97" i="19"/>
  <c r="D97" i="19"/>
  <c r="H96" i="19"/>
  <c r="D96" i="19"/>
  <c r="H95" i="19"/>
  <c r="D95" i="19"/>
  <c r="F94" i="19"/>
  <c r="H93" i="19"/>
  <c r="D93" i="19"/>
  <c r="D42" i="19"/>
  <c r="H41" i="19"/>
  <c r="D41" i="19"/>
  <c r="H40" i="19"/>
  <c r="D40" i="19"/>
  <c r="H39" i="19"/>
  <c r="D39" i="19"/>
  <c r="F38" i="19"/>
  <c r="H37" i="19"/>
  <c r="D37" i="19"/>
  <c r="H36" i="19"/>
  <c r="D36" i="19"/>
  <c r="H35" i="19"/>
  <c r="D35" i="19"/>
  <c r="F34" i="19"/>
  <c r="H33" i="19"/>
  <c r="D33" i="19"/>
  <c r="H32" i="19"/>
  <c r="D32" i="19"/>
  <c r="H31" i="19"/>
  <c r="D31" i="19"/>
  <c r="F30" i="19"/>
  <c r="H29" i="19"/>
  <c r="D29" i="19"/>
  <c r="H28" i="19"/>
  <c r="D28" i="19"/>
  <c r="H27" i="19"/>
  <c r="D27" i="19"/>
  <c r="F26" i="19"/>
  <c r="H25" i="19"/>
  <c r="D25" i="19"/>
  <c r="H24" i="19"/>
  <c r="D24" i="19"/>
  <c r="H23" i="19"/>
  <c r="D23" i="19"/>
  <c r="F22" i="19"/>
  <c r="H21" i="19"/>
  <c r="D21" i="19"/>
  <c r="H20" i="19"/>
  <c r="D20" i="19"/>
  <c r="H19" i="19"/>
  <c r="D19" i="19"/>
  <c r="F18" i="19"/>
  <c r="H17" i="19"/>
  <c r="D17" i="19"/>
  <c r="C824" i="19"/>
  <c r="E824" i="19"/>
  <c r="C823" i="19"/>
  <c r="D823" i="19"/>
  <c r="H823" i="19"/>
  <c r="C816" i="19"/>
  <c r="E816" i="19"/>
  <c r="G816" i="19"/>
  <c r="C815" i="19"/>
  <c r="D815" i="19"/>
  <c r="H815" i="19"/>
  <c r="C808" i="19"/>
  <c r="E808" i="19"/>
  <c r="G808" i="19"/>
  <c r="C807" i="19"/>
  <c r="D807" i="19"/>
  <c r="H807" i="19"/>
  <c r="C800" i="19"/>
  <c r="E800" i="19"/>
  <c r="G800" i="19"/>
  <c r="C799" i="19"/>
  <c r="D799" i="19"/>
  <c r="H799" i="19"/>
  <c r="C792" i="19"/>
  <c r="E792" i="19"/>
  <c r="G792" i="19"/>
  <c r="C791" i="19"/>
  <c r="D791" i="19"/>
  <c r="H791" i="19"/>
  <c r="C784" i="19"/>
  <c r="E784" i="19"/>
  <c r="G784" i="19"/>
  <c r="C783" i="19"/>
  <c r="D783" i="19"/>
  <c r="H783" i="19"/>
  <c r="C776" i="19"/>
  <c r="E776" i="19"/>
  <c r="G776" i="19"/>
  <c r="C775" i="19"/>
  <c r="D775" i="19"/>
  <c r="H775" i="19"/>
  <c r="C768" i="19"/>
  <c r="E768" i="19"/>
  <c r="G768" i="19"/>
  <c r="C767" i="19"/>
  <c r="D767" i="19"/>
  <c r="H767" i="19"/>
  <c r="C760" i="19"/>
  <c r="E760" i="19"/>
  <c r="G760" i="19"/>
  <c r="C759" i="19"/>
  <c r="D759" i="19"/>
  <c r="H759" i="19"/>
  <c r="C752" i="19"/>
  <c r="E752" i="19"/>
  <c r="G752" i="19"/>
  <c r="C751" i="19"/>
  <c r="D751" i="19"/>
  <c r="H751" i="19"/>
  <c r="C744" i="19"/>
  <c r="E744" i="19"/>
  <c r="G744" i="19"/>
  <c r="C743" i="19"/>
  <c r="D743" i="19"/>
  <c r="H743" i="19"/>
  <c r="C736" i="19"/>
  <c r="E736" i="19"/>
  <c r="G736" i="19"/>
  <c r="C735" i="19"/>
  <c r="D735" i="19"/>
  <c r="H735" i="19"/>
  <c r="C728" i="19"/>
  <c r="E728" i="19"/>
  <c r="G728" i="19"/>
  <c r="C727" i="19"/>
  <c r="D727" i="19"/>
  <c r="H727" i="19"/>
  <c r="C720" i="19"/>
  <c r="E720" i="19"/>
  <c r="G720" i="19"/>
  <c r="C719" i="19"/>
  <c r="D719" i="19"/>
  <c r="H719" i="19"/>
  <c r="C712" i="19"/>
  <c r="E712" i="19"/>
  <c r="G712" i="19"/>
  <c r="C711" i="19"/>
  <c r="D711" i="19"/>
  <c r="H711" i="19"/>
  <c r="C704" i="19"/>
  <c r="E704" i="19"/>
  <c r="G704" i="19"/>
  <c r="C703" i="19"/>
  <c r="D703" i="19"/>
  <c r="H703" i="19"/>
  <c r="C696" i="19"/>
  <c r="E696" i="19"/>
  <c r="G696" i="19"/>
  <c r="C695" i="19"/>
  <c r="D695" i="19"/>
  <c r="H695" i="19"/>
  <c r="C689" i="19"/>
  <c r="E689" i="19"/>
  <c r="G689" i="19"/>
  <c r="D688" i="19"/>
  <c r="H688" i="19"/>
  <c r="C681" i="19"/>
  <c r="E681" i="19"/>
  <c r="G681" i="19"/>
  <c r="D680" i="19"/>
  <c r="H680" i="19"/>
  <c r="C673" i="19"/>
  <c r="E673" i="19"/>
  <c r="G673" i="19"/>
  <c r="D672" i="19"/>
  <c r="H672" i="19"/>
  <c r="C665" i="19"/>
  <c r="E665" i="19"/>
  <c r="G665" i="19"/>
  <c r="D664" i="19"/>
  <c r="H664" i="19"/>
  <c r="C657" i="19"/>
  <c r="E657" i="19"/>
  <c r="G657" i="19"/>
  <c r="D656" i="19"/>
  <c r="H656" i="19"/>
  <c r="C649" i="19"/>
  <c r="E649" i="19"/>
  <c r="G649" i="19"/>
  <c r="D648" i="19"/>
  <c r="H648" i="19"/>
  <c r="C641" i="19"/>
  <c r="E641" i="19"/>
  <c r="G641" i="19"/>
  <c r="D640" i="19"/>
  <c r="H640" i="19"/>
  <c r="C633" i="19"/>
  <c r="E633" i="19"/>
  <c r="G633" i="19"/>
  <c r="D632" i="19"/>
  <c r="H632" i="19"/>
  <c r="C625" i="19"/>
  <c r="E625" i="19"/>
  <c r="G625" i="19"/>
  <c r="D624" i="19"/>
  <c r="H624" i="19"/>
  <c r="C617" i="19"/>
  <c r="E617" i="19"/>
  <c r="G617" i="19"/>
  <c r="C616" i="19"/>
  <c r="D616" i="19"/>
  <c r="H616" i="19"/>
  <c r="C609" i="19"/>
  <c r="E609" i="19"/>
  <c r="G609" i="19"/>
  <c r="C608" i="19"/>
  <c r="D608" i="19"/>
  <c r="H608" i="19"/>
  <c r="H14" i="19"/>
  <c r="F14" i="19"/>
  <c r="D14" i="19"/>
  <c r="H10" i="19"/>
  <c r="F10" i="19"/>
  <c r="D10" i="19"/>
  <c r="G14" i="19"/>
  <c r="E14" i="19"/>
  <c r="H13" i="19"/>
  <c r="D13" i="19"/>
  <c r="G10" i="19"/>
  <c r="E10" i="19"/>
  <c r="H9" i="19"/>
  <c r="D9" i="19"/>
  <c r="G6" i="19"/>
  <c r="E6" i="19"/>
  <c r="H5" i="19"/>
  <c r="D5" i="19"/>
  <c r="G1002" i="19"/>
  <c r="E1002" i="19"/>
  <c r="H1001" i="19"/>
  <c r="D1001" i="19"/>
  <c r="G998" i="19"/>
  <c r="E998" i="19"/>
  <c r="H997" i="19"/>
  <c r="D997" i="19"/>
  <c r="G994" i="19"/>
  <c r="E994" i="19"/>
  <c r="H993" i="19"/>
  <c r="D993" i="19"/>
  <c r="G990" i="19"/>
  <c r="E990" i="19"/>
  <c r="H989" i="19"/>
  <c r="D989" i="19"/>
  <c r="G986" i="19"/>
  <c r="E986" i="19"/>
  <c r="H985" i="19"/>
  <c r="D985" i="19"/>
  <c r="G982" i="19"/>
  <c r="E982" i="19"/>
  <c r="H981" i="19"/>
  <c r="D981" i="19"/>
  <c r="G978" i="19"/>
  <c r="E978" i="19"/>
  <c r="H977" i="19"/>
  <c r="D977" i="19"/>
  <c r="G974" i="19"/>
  <c r="E974" i="19"/>
  <c r="H973" i="19"/>
  <c r="D973" i="19"/>
  <c r="G970" i="19"/>
  <c r="E970" i="19"/>
  <c r="H969" i="19"/>
  <c r="D969" i="19"/>
  <c r="G966" i="19"/>
  <c r="E966" i="19"/>
  <c r="H965" i="19"/>
  <c r="D965" i="19"/>
  <c r="G962" i="19"/>
  <c r="E962" i="19"/>
  <c r="H961" i="19"/>
  <c r="D961" i="19"/>
  <c r="G958" i="19"/>
  <c r="E958" i="19"/>
  <c r="H957" i="19"/>
  <c r="D957" i="19"/>
  <c r="G954" i="19"/>
  <c r="E954" i="19"/>
  <c r="H953" i="19"/>
  <c r="D953" i="19"/>
  <c r="G950" i="19"/>
  <c r="E950" i="19"/>
  <c r="H949" i="19"/>
  <c r="D949" i="19"/>
  <c r="G946" i="19"/>
  <c r="E946" i="19"/>
  <c r="H945" i="19"/>
  <c r="D945" i="19"/>
  <c r="G942" i="19"/>
  <c r="E942" i="19"/>
  <c r="H941" i="19"/>
  <c r="D941" i="19"/>
  <c r="G938" i="19"/>
  <c r="E938" i="19"/>
  <c r="H937" i="19"/>
  <c r="D937" i="19"/>
  <c r="G934" i="19"/>
  <c r="E934" i="19"/>
  <c r="H933" i="19"/>
  <c r="D933" i="19"/>
  <c r="G930" i="19"/>
  <c r="E930" i="19"/>
  <c r="H929" i="19"/>
  <c r="D929" i="19"/>
  <c r="G926" i="19"/>
  <c r="E926" i="19"/>
  <c r="H925" i="19"/>
  <c r="D925" i="19"/>
  <c r="G922" i="19"/>
  <c r="E922" i="19"/>
  <c r="H921" i="19"/>
  <c r="D921" i="19"/>
  <c r="G918" i="19"/>
  <c r="E918" i="19"/>
  <c r="H917" i="19"/>
  <c r="D917" i="19"/>
  <c r="G914" i="19"/>
  <c r="E914" i="19"/>
  <c r="H913" i="19"/>
  <c r="D913" i="19"/>
  <c r="G910" i="19"/>
  <c r="E910" i="19"/>
  <c r="H909" i="19"/>
  <c r="D909" i="19"/>
  <c r="G906" i="19"/>
  <c r="E906" i="19"/>
  <c r="H905" i="19"/>
  <c r="D905" i="19"/>
  <c r="G902" i="19"/>
  <c r="E902" i="19"/>
  <c r="H901" i="19"/>
  <c r="D901" i="19"/>
  <c r="G898" i="19"/>
  <c r="E898" i="19"/>
  <c r="H897" i="19"/>
  <c r="D897" i="19"/>
  <c r="G894" i="19"/>
  <c r="E894" i="19"/>
  <c r="H893" i="19"/>
  <c r="D893" i="19"/>
  <c r="G890" i="19"/>
  <c r="E890" i="19"/>
  <c r="H889" i="19"/>
  <c r="D889" i="19"/>
  <c r="G886" i="19"/>
  <c r="E886" i="19"/>
  <c r="H885" i="19"/>
  <c r="D885" i="19"/>
  <c r="G882" i="19"/>
  <c r="E882" i="19"/>
  <c r="H881" i="19"/>
  <c r="D881" i="19"/>
  <c r="G878" i="19"/>
  <c r="E878" i="19"/>
  <c r="H877" i="19"/>
  <c r="D877" i="19"/>
  <c r="G874" i="19"/>
  <c r="E874" i="19"/>
  <c r="H873" i="19"/>
  <c r="D873" i="19"/>
  <c r="G870" i="19"/>
  <c r="E870" i="19"/>
  <c r="H869" i="19"/>
  <c r="D869" i="19"/>
  <c r="G866" i="19"/>
  <c r="E866" i="19"/>
  <c r="H865" i="19"/>
  <c r="D865" i="19"/>
  <c r="G862" i="19"/>
  <c r="E862" i="19"/>
  <c r="H861" i="19"/>
  <c r="D861" i="19"/>
  <c r="G858" i="19"/>
  <c r="E858" i="19"/>
  <c r="H857" i="19"/>
  <c r="D857" i="19"/>
  <c r="G854" i="19"/>
  <c r="E854" i="19"/>
  <c r="H853" i="19"/>
  <c r="D853" i="19"/>
  <c r="G850" i="19"/>
  <c r="E850" i="19"/>
  <c r="H849" i="19"/>
  <c r="D849" i="19"/>
  <c r="G846" i="19"/>
  <c r="E846" i="19"/>
  <c r="H845" i="19"/>
  <c r="D845" i="19"/>
  <c r="G842" i="19"/>
  <c r="E842" i="19"/>
  <c r="H841" i="19"/>
  <c r="D841" i="19"/>
  <c r="G838" i="19"/>
  <c r="E838" i="19"/>
  <c r="H837" i="19"/>
  <c r="D837" i="19"/>
  <c r="G834" i="19"/>
  <c r="E834" i="19"/>
  <c r="H833" i="19"/>
  <c r="D833" i="19"/>
  <c r="G830" i="19"/>
  <c r="E830" i="19"/>
  <c r="H829" i="19"/>
  <c r="D829" i="19"/>
  <c r="G826" i="19"/>
  <c r="E826" i="19"/>
  <c r="H825" i="19"/>
  <c r="D825" i="19"/>
  <c r="H820" i="19"/>
  <c r="H812" i="19"/>
  <c r="H804" i="19"/>
  <c r="H796" i="19"/>
  <c r="H788" i="19"/>
  <c r="H780" i="19"/>
  <c r="H772" i="19"/>
  <c r="H764" i="19"/>
  <c r="H756" i="19"/>
  <c r="H748" i="19"/>
  <c r="H740" i="19"/>
  <c r="H732" i="19"/>
  <c r="H724" i="19"/>
  <c r="H716" i="19"/>
  <c r="H708" i="19"/>
  <c r="H700" i="19"/>
  <c r="H693" i="19"/>
  <c r="H685" i="19"/>
  <c r="H677" i="19"/>
  <c r="H669" i="19"/>
  <c r="H661" i="19"/>
  <c r="H653" i="19"/>
  <c r="H645" i="19"/>
  <c r="H637" i="19"/>
  <c r="H629" i="19"/>
  <c r="H621" i="19"/>
  <c r="H613" i="19"/>
  <c r="H605" i="19"/>
  <c r="C820" i="19"/>
  <c r="E820" i="19"/>
  <c r="G820" i="19"/>
  <c r="C819" i="19"/>
  <c r="D819" i="19"/>
  <c r="H819" i="19"/>
  <c r="C812" i="19"/>
  <c r="E812" i="19"/>
  <c r="G812" i="19"/>
  <c r="C811" i="19"/>
  <c r="D811" i="19"/>
  <c r="H811" i="19"/>
  <c r="C804" i="19"/>
  <c r="E804" i="19"/>
  <c r="G804" i="19"/>
  <c r="C803" i="19"/>
  <c r="D803" i="19"/>
  <c r="H803" i="19"/>
  <c r="C796" i="19"/>
  <c r="E796" i="19"/>
  <c r="G796" i="19"/>
  <c r="C795" i="19"/>
  <c r="D795" i="19"/>
  <c r="H795" i="19"/>
  <c r="C788" i="19"/>
  <c r="E788" i="19"/>
  <c r="G788" i="19"/>
  <c r="C787" i="19"/>
  <c r="D787" i="19"/>
  <c r="H787" i="19"/>
  <c r="C780" i="19"/>
  <c r="E780" i="19"/>
  <c r="G780" i="19"/>
  <c r="C779" i="19"/>
  <c r="D779" i="19"/>
  <c r="H779" i="19"/>
  <c r="C772" i="19"/>
  <c r="E772" i="19"/>
  <c r="G772" i="19"/>
  <c r="C771" i="19"/>
  <c r="D771" i="19"/>
  <c r="H771" i="19"/>
  <c r="C764" i="19"/>
  <c r="E764" i="19"/>
  <c r="G764" i="19"/>
  <c r="C763" i="19"/>
  <c r="D763" i="19"/>
  <c r="H763" i="19"/>
  <c r="C756" i="19"/>
  <c r="E756" i="19"/>
  <c r="G756" i="19"/>
  <c r="C755" i="19"/>
  <c r="D755" i="19"/>
  <c r="H755" i="19"/>
  <c r="C748" i="19"/>
  <c r="E748" i="19"/>
  <c r="G748" i="19"/>
  <c r="C747" i="19"/>
  <c r="D747" i="19"/>
  <c r="H747" i="19"/>
  <c r="C740" i="19"/>
  <c r="E740" i="19"/>
  <c r="G740" i="19"/>
  <c r="C739" i="19"/>
  <c r="D739" i="19"/>
  <c r="H739" i="19"/>
  <c r="C732" i="19"/>
  <c r="E732" i="19"/>
  <c r="G732" i="19"/>
  <c r="C731" i="19"/>
  <c r="D731" i="19"/>
  <c r="H731" i="19"/>
  <c r="C724" i="19"/>
  <c r="E724" i="19"/>
  <c r="G724" i="19"/>
  <c r="C723" i="19"/>
  <c r="D723" i="19"/>
  <c r="H723" i="19"/>
  <c r="C716" i="19"/>
  <c r="E716" i="19"/>
  <c r="G716" i="19"/>
  <c r="C715" i="19"/>
  <c r="D715" i="19"/>
  <c r="H715" i="19"/>
  <c r="C708" i="19"/>
  <c r="E708" i="19"/>
  <c r="G708" i="19"/>
  <c r="C707" i="19"/>
  <c r="D707" i="19"/>
  <c r="H707" i="19"/>
  <c r="C700" i="19"/>
  <c r="E700" i="19"/>
  <c r="G700" i="19"/>
  <c r="C699" i="19"/>
  <c r="D699" i="19"/>
  <c r="H699" i="19"/>
  <c r="C693" i="19"/>
  <c r="E693" i="19"/>
  <c r="G693" i="19"/>
  <c r="D692" i="19"/>
  <c r="H692" i="19"/>
  <c r="C685" i="19"/>
  <c r="E685" i="19"/>
  <c r="G685" i="19"/>
  <c r="D684" i="19"/>
  <c r="H684" i="19"/>
  <c r="C677" i="19"/>
  <c r="E677" i="19"/>
  <c r="G677" i="19"/>
  <c r="D676" i="19"/>
  <c r="H676" i="19"/>
  <c r="C669" i="19"/>
  <c r="E669" i="19"/>
  <c r="G669" i="19"/>
  <c r="D668" i="19"/>
  <c r="H668" i="19"/>
  <c r="C661" i="19"/>
  <c r="E661" i="19"/>
  <c r="G661" i="19"/>
  <c r="D660" i="19"/>
  <c r="H660" i="19"/>
  <c r="C653" i="19"/>
  <c r="E653" i="19"/>
  <c r="G653" i="19"/>
  <c r="D652" i="19"/>
  <c r="H652" i="19"/>
  <c r="C645" i="19"/>
  <c r="E645" i="19"/>
  <c r="G645" i="19"/>
  <c r="D644" i="19"/>
  <c r="H644" i="19"/>
  <c r="C637" i="19"/>
  <c r="E637" i="19"/>
  <c r="G637" i="19"/>
  <c r="D636" i="19"/>
  <c r="H636" i="19"/>
  <c r="C629" i="19"/>
  <c r="E629" i="19"/>
  <c r="G629" i="19"/>
  <c r="D628" i="19"/>
  <c r="H628" i="19"/>
  <c r="C621" i="19"/>
  <c r="E621" i="19"/>
  <c r="G621" i="19"/>
  <c r="C620" i="19"/>
  <c r="D620" i="19"/>
  <c r="H620" i="19"/>
  <c r="C613" i="19"/>
  <c r="E613" i="19"/>
  <c r="G613" i="19"/>
  <c r="C612" i="19"/>
  <c r="D612" i="19"/>
  <c r="H612" i="19"/>
  <c r="C605" i="19"/>
  <c r="E605" i="19"/>
  <c r="G605" i="19"/>
  <c r="C604" i="19"/>
  <c r="D604" i="19"/>
  <c r="H604" i="19"/>
  <c r="F13" i="19"/>
  <c r="C516" i="19"/>
  <c r="D516" i="19"/>
  <c r="H516" i="19"/>
  <c r="C515" i="19"/>
  <c r="D515" i="19"/>
  <c r="H515" i="19"/>
  <c r="C514" i="19"/>
  <c r="D514" i="19"/>
  <c r="H514" i="19"/>
  <c r="C513" i="19"/>
  <c r="D513" i="19"/>
  <c r="H513" i="19"/>
  <c r="C512" i="19"/>
  <c r="D512" i="19"/>
  <c r="H512" i="19"/>
  <c r="C511" i="19"/>
  <c r="D511" i="19"/>
  <c r="H511" i="19"/>
  <c r="C510" i="19"/>
  <c r="D510" i="19"/>
  <c r="H510" i="19"/>
  <c r="C509" i="19"/>
  <c r="D509" i="19"/>
  <c r="H509" i="19"/>
  <c r="C508" i="19"/>
  <c r="D508" i="19"/>
  <c r="H508" i="19"/>
  <c r="C507" i="19"/>
  <c r="D507" i="19"/>
  <c r="H507" i="19"/>
  <c r="C506" i="19"/>
  <c r="D506" i="19"/>
  <c r="H506" i="19"/>
  <c r="C505" i="19"/>
  <c r="D505" i="19"/>
  <c r="H505" i="19"/>
  <c r="C504" i="19"/>
  <c r="D504" i="19"/>
  <c r="H504" i="19"/>
  <c r="C503" i="19"/>
  <c r="D503" i="19"/>
  <c r="H503" i="19"/>
  <c r="C502" i="19"/>
  <c r="D502" i="19"/>
  <c r="H502" i="19"/>
  <c r="C501" i="19"/>
  <c r="D501" i="19"/>
  <c r="H501" i="19"/>
  <c r="C500" i="19"/>
  <c r="D500" i="19"/>
  <c r="H500" i="19"/>
  <c r="C499" i="19"/>
  <c r="D499" i="19"/>
  <c r="H499" i="19"/>
  <c r="C498" i="19"/>
  <c r="D498" i="19"/>
  <c r="H498" i="19"/>
  <c r="C497" i="19"/>
  <c r="D497" i="19"/>
  <c r="H497" i="19"/>
  <c r="C496" i="19"/>
  <c r="D496" i="19"/>
  <c r="H496" i="19"/>
  <c r="C495" i="19"/>
  <c r="D495" i="19"/>
  <c r="H495" i="19"/>
  <c r="C494" i="19"/>
  <c r="D494" i="19"/>
  <c r="H494" i="19"/>
  <c r="C493" i="19"/>
  <c r="D493" i="19"/>
  <c r="H493" i="19"/>
  <c r="C492" i="19"/>
  <c r="D492" i="19"/>
  <c r="H492" i="19"/>
  <c r="C491" i="19"/>
  <c r="D491" i="19"/>
  <c r="H491" i="19"/>
  <c r="C490" i="19"/>
  <c r="D490" i="19"/>
  <c r="H490" i="19"/>
  <c r="C489" i="19"/>
  <c r="D489" i="19"/>
  <c r="H489" i="19"/>
  <c r="C488" i="19"/>
  <c r="D488" i="19"/>
  <c r="H488" i="19"/>
  <c r="C487" i="19"/>
  <c r="D487" i="19"/>
  <c r="H487" i="19"/>
  <c r="C486" i="19"/>
  <c r="D486" i="19"/>
  <c r="H486" i="19"/>
  <c r="C485" i="19"/>
  <c r="D485" i="19"/>
  <c r="H485" i="19"/>
  <c r="C484" i="19"/>
  <c r="D484" i="19"/>
  <c r="H484" i="19"/>
  <c r="C483" i="19"/>
  <c r="D483" i="19"/>
  <c r="H483" i="19"/>
  <c r="C482" i="19"/>
  <c r="D482" i="19"/>
  <c r="H482" i="19"/>
  <c r="C481" i="19"/>
  <c r="D481" i="19"/>
  <c r="H481" i="19"/>
  <c r="C480" i="19"/>
  <c r="D480" i="19"/>
  <c r="H480" i="19"/>
  <c r="C479" i="19"/>
  <c r="D479" i="19"/>
  <c r="H479" i="19"/>
  <c r="C478" i="19"/>
  <c r="D478" i="19"/>
  <c r="H478" i="19"/>
  <c r="C477" i="19"/>
  <c r="D477" i="19"/>
  <c r="H477" i="19"/>
  <c r="C476" i="19"/>
  <c r="D476" i="19"/>
  <c r="H476" i="19"/>
  <c r="C475" i="19"/>
  <c r="D475" i="19"/>
  <c r="H475" i="19"/>
  <c r="C474" i="19"/>
  <c r="D474" i="19"/>
  <c r="H474" i="19"/>
  <c r="C473" i="19"/>
  <c r="D473" i="19"/>
  <c r="H473" i="19"/>
  <c r="C472" i="19"/>
  <c r="D472" i="19"/>
  <c r="H472" i="19"/>
  <c r="C471" i="19"/>
  <c r="D471" i="19"/>
  <c r="H471" i="19"/>
  <c r="C470" i="19"/>
  <c r="D470" i="19"/>
  <c r="H470" i="19"/>
  <c r="C469" i="19"/>
  <c r="D469" i="19"/>
  <c r="H469" i="19"/>
  <c r="C468" i="19"/>
  <c r="D468" i="19"/>
  <c r="H468" i="19"/>
  <c r="C467" i="19"/>
  <c r="D467" i="19"/>
  <c r="H467" i="19"/>
  <c r="C466" i="19"/>
  <c r="D466" i="19"/>
  <c r="H466" i="19"/>
  <c r="C465" i="19"/>
  <c r="D465" i="19"/>
  <c r="H465" i="19"/>
  <c r="C464" i="19"/>
  <c r="D464" i="19"/>
  <c r="H464" i="19"/>
  <c r="C463" i="19"/>
  <c r="D463" i="19"/>
  <c r="H463" i="19"/>
  <c r="C462" i="19"/>
  <c r="D462" i="19"/>
  <c r="H462" i="19"/>
  <c r="C461" i="19"/>
  <c r="D461" i="19"/>
  <c r="H461" i="19"/>
  <c r="C460" i="19"/>
  <c r="D460" i="19"/>
  <c r="H460" i="19"/>
  <c r="C459" i="19"/>
  <c r="D459" i="19"/>
  <c r="H459" i="19"/>
  <c r="C458" i="19"/>
  <c r="D458" i="19"/>
  <c r="H458" i="19"/>
  <c r="C457" i="19"/>
  <c r="D457" i="19"/>
  <c r="H457" i="19"/>
  <c r="C456" i="19"/>
  <c r="D456" i="19"/>
  <c r="H456" i="19"/>
  <c r="C455" i="19"/>
  <c r="D455" i="19"/>
  <c r="H455" i="19"/>
  <c r="C454" i="19"/>
  <c r="D454" i="19"/>
  <c r="H454" i="19"/>
  <c r="C453" i="19"/>
  <c r="D453" i="19"/>
  <c r="H453" i="19"/>
  <c r="C452" i="19"/>
  <c r="D452" i="19"/>
  <c r="H452" i="19"/>
  <c r="C451" i="19"/>
  <c r="D451" i="19"/>
  <c r="H451" i="19"/>
  <c r="C450" i="19"/>
  <c r="D450" i="19"/>
  <c r="H450" i="19"/>
  <c r="C449" i="19"/>
  <c r="D449" i="19"/>
  <c r="H449" i="19"/>
  <c r="C448" i="19"/>
  <c r="D448" i="19"/>
  <c r="H448" i="19"/>
  <c r="C447" i="19"/>
  <c r="D447" i="19"/>
  <c r="H447" i="19"/>
  <c r="C446" i="19"/>
  <c r="D446" i="19"/>
  <c r="H446" i="19"/>
  <c r="C445" i="19"/>
  <c r="D445" i="19"/>
  <c r="H445" i="19"/>
  <c r="C444" i="19"/>
  <c r="D444" i="19"/>
  <c r="H444" i="19"/>
  <c r="C443" i="19"/>
  <c r="D443" i="19"/>
  <c r="H443" i="19"/>
  <c r="C442" i="19"/>
  <c r="D442" i="19"/>
  <c r="H442" i="19"/>
  <c r="C441" i="19"/>
  <c r="D441" i="19"/>
  <c r="H441" i="19"/>
  <c r="C440" i="19"/>
  <c r="D440" i="19"/>
  <c r="H440" i="19"/>
  <c r="C439" i="19"/>
  <c r="D439" i="19"/>
  <c r="H439" i="19"/>
  <c r="C438" i="19"/>
  <c r="D438" i="19"/>
  <c r="H438" i="19"/>
  <c r="C437" i="19"/>
  <c r="D437" i="19"/>
  <c r="H437" i="19"/>
  <c r="C436" i="19"/>
  <c r="D436" i="19"/>
  <c r="H436" i="19"/>
  <c r="C435" i="19"/>
  <c r="D435" i="19"/>
  <c r="H435" i="19"/>
  <c r="C434" i="19"/>
  <c r="D434" i="19"/>
  <c r="H434" i="19"/>
  <c r="C433" i="19"/>
  <c r="D433" i="19"/>
  <c r="H433" i="19"/>
  <c r="C432" i="19"/>
  <c r="D432" i="19"/>
  <c r="H432" i="19"/>
  <c r="C431" i="19"/>
  <c r="D431" i="19"/>
  <c r="H431" i="19"/>
  <c r="C430" i="19"/>
  <c r="D430" i="19"/>
  <c r="H430" i="19"/>
  <c r="C429" i="19"/>
  <c r="D429" i="19"/>
  <c r="H429" i="19"/>
  <c r="C428" i="19"/>
  <c r="D428" i="19"/>
  <c r="H428" i="19"/>
  <c r="C427" i="19"/>
  <c r="D427" i="19"/>
  <c r="H427" i="19"/>
  <c r="C426" i="19"/>
  <c r="D426" i="19"/>
  <c r="H426" i="19"/>
  <c r="C425" i="19"/>
  <c r="D425" i="19"/>
  <c r="H425" i="19"/>
  <c r="C424" i="19"/>
  <c r="D424" i="19"/>
  <c r="H424" i="19"/>
  <c r="C423" i="19"/>
  <c r="D423" i="19"/>
  <c r="H423" i="19"/>
  <c r="C422" i="19"/>
  <c r="D422" i="19"/>
  <c r="H422" i="19"/>
  <c r="C421" i="19"/>
  <c r="D421" i="19"/>
  <c r="H421" i="19"/>
  <c r="C420" i="19"/>
  <c r="D420" i="19"/>
  <c r="H420" i="19"/>
  <c r="C419" i="19"/>
  <c r="D419" i="19"/>
  <c r="H419" i="19"/>
  <c r="C418" i="19"/>
  <c r="D418" i="19"/>
  <c r="H418" i="19"/>
  <c r="C417" i="19"/>
  <c r="D417" i="19"/>
  <c r="H417" i="19"/>
  <c r="C416" i="19"/>
  <c r="D416" i="19"/>
  <c r="H416" i="19"/>
  <c r="C415" i="19"/>
  <c r="D415" i="19"/>
  <c r="H415" i="19"/>
  <c r="C414" i="19"/>
  <c r="D414" i="19"/>
  <c r="H414" i="19"/>
  <c r="C413" i="19"/>
  <c r="D413" i="19"/>
  <c r="H413" i="19"/>
  <c r="C412" i="19"/>
  <c r="D412" i="19"/>
  <c r="H412" i="19"/>
  <c r="C411" i="19"/>
  <c r="D411" i="19"/>
  <c r="H411" i="19"/>
  <c r="C410" i="19"/>
  <c r="D410" i="19"/>
  <c r="H410" i="19"/>
  <c r="C409" i="19"/>
  <c r="D409" i="19"/>
  <c r="H409" i="19"/>
  <c r="C408" i="19"/>
  <c r="D408" i="19"/>
  <c r="H408" i="19"/>
  <c r="C407" i="19"/>
  <c r="D407" i="19"/>
  <c r="H407" i="19"/>
  <c r="C406" i="19"/>
  <c r="D406" i="19"/>
  <c r="H406" i="19"/>
  <c r="C405" i="19"/>
  <c r="D405" i="19"/>
  <c r="H405" i="19"/>
  <c r="C404" i="19"/>
  <c r="D404" i="19"/>
  <c r="H404" i="19"/>
  <c r="C403" i="19"/>
  <c r="D403" i="19"/>
  <c r="H403" i="19"/>
  <c r="C402" i="19"/>
  <c r="D402" i="19"/>
  <c r="H402" i="19"/>
  <c r="C401" i="19"/>
  <c r="D401" i="19"/>
  <c r="H401" i="19"/>
  <c r="C400" i="19"/>
  <c r="D400" i="19"/>
  <c r="H400" i="19"/>
  <c r="C399" i="19"/>
  <c r="D399" i="19"/>
  <c r="H399" i="19"/>
  <c r="C398" i="19"/>
  <c r="D398" i="19"/>
  <c r="H398" i="19"/>
  <c r="C397" i="19"/>
  <c r="D397" i="19"/>
  <c r="H397" i="19"/>
  <c r="C396" i="19"/>
  <c r="D396" i="19"/>
  <c r="H396" i="19"/>
  <c r="C395" i="19"/>
  <c r="D395" i="19"/>
  <c r="H395" i="19"/>
  <c r="C394" i="19"/>
  <c r="D394" i="19"/>
  <c r="H394" i="19"/>
  <c r="G601" i="19"/>
  <c r="E601" i="19"/>
  <c r="H600" i="19"/>
  <c r="D600" i="19"/>
  <c r="G597" i="19"/>
  <c r="E597" i="19"/>
  <c r="H596" i="19"/>
  <c r="D596" i="19"/>
  <c r="G593" i="19"/>
  <c r="E593" i="19"/>
  <c r="H592" i="19"/>
  <c r="D592" i="19"/>
  <c r="G589" i="19"/>
  <c r="E589" i="19"/>
  <c r="H588" i="19"/>
  <c r="D588" i="19"/>
  <c r="G585" i="19"/>
  <c r="E585" i="19"/>
  <c r="H584" i="19"/>
  <c r="D584" i="19"/>
  <c r="G581" i="19"/>
  <c r="E581" i="19"/>
  <c r="H580" i="19"/>
  <c r="D580" i="19"/>
  <c r="G577" i="19"/>
  <c r="E577" i="19"/>
  <c r="H576" i="19"/>
  <c r="D576" i="19"/>
  <c r="G573" i="19"/>
  <c r="E573" i="19"/>
  <c r="H572" i="19"/>
  <c r="D572" i="19"/>
  <c r="G569" i="19"/>
  <c r="E569" i="19"/>
  <c r="H568" i="19"/>
  <c r="D568" i="19"/>
  <c r="G565" i="19"/>
  <c r="E565" i="19"/>
  <c r="H564" i="19"/>
  <c r="D564" i="19"/>
  <c r="G561" i="19"/>
  <c r="E561" i="19"/>
  <c r="H560" i="19"/>
  <c r="D560" i="19"/>
  <c r="G557" i="19"/>
  <c r="E557" i="19"/>
  <c r="H556" i="19"/>
  <c r="D556" i="19"/>
  <c r="G553" i="19"/>
  <c r="E553" i="19"/>
  <c r="H552" i="19"/>
  <c r="D552" i="19"/>
  <c r="G549" i="19"/>
  <c r="E549" i="19"/>
  <c r="H548" i="19"/>
  <c r="D548" i="19"/>
  <c r="G545" i="19"/>
  <c r="E545" i="19"/>
  <c r="H544" i="19"/>
  <c r="D544" i="19"/>
  <c r="G541" i="19"/>
  <c r="E541" i="19"/>
  <c r="H540" i="19"/>
  <c r="D540" i="19"/>
  <c r="G537" i="19"/>
  <c r="E537" i="19"/>
  <c r="H536" i="19"/>
  <c r="D536" i="19"/>
  <c r="G533" i="19"/>
  <c r="E533" i="19"/>
  <c r="H532" i="19"/>
  <c r="D532" i="19"/>
  <c r="G529" i="19"/>
  <c r="E529" i="19"/>
  <c r="H528" i="19"/>
  <c r="D528" i="19"/>
  <c r="G525" i="19"/>
  <c r="E525" i="19"/>
  <c r="H524" i="19"/>
  <c r="D524" i="19"/>
  <c r="H523" i="19"/>
  <c r="D523" i="19"/>
  <c r="H522" i="19"/>
  <c r="D522" i="19"/>
  <c r="H521" i="19"/>
  <c r="D521" i="19"/>
  <c r="H520" i="19"/>
  <c r="D520" i="19"/>
  <c r="H519" i="19"/>
  <c r="D519" i="19"/>
  <c r="H518" i="19"/>
  <c r="D518" i="19"/>
  <c r="H517" i="19"/>
  <c r="D517" i="19"/>
  <c r="F516" i="19"/>
  <c r="F515" i="19"/>
  <c r="F514" i="19"/>
  <c r="F513" i="19"/>
  <c r="F512" i="19"/>
  <c r="F511" i="19"/>
  <c r="F510" i="19"/>
  <c r="F509" i="19"/>
  <c r="F508" i="19"/>
  <c r="F507" i="19"/>
  <c r="F506" i="19"/>
  <c r="F505" i="19"/>
  <c r="F504" i="19"/>
  <c r="F503" i="19"/>
  <c r="F502" i="19"/>
  <c r="F501" i="19"/>
  <c r="F500" i="19"/>
  <c r="F499" i="19"/>
  <c r="F498" i="19"/>
  <c r="F497" i="19"/>
  <c r="F496" i="19"/>
  <c r="F495" i="19"/>
  <c r="F494" i="19"/>
  <c r="F493" i="19"/>
  <c r="F492" i="19"/>
  <c r="F491" i="19"/>
  <c r="F490" i="19"/>
  <c r="F489" i="19"/>
  <c r="F488" i="19"/>
  <c r="F487" i="19"/>
  <c r="F486" i="19"/>
  <c r="F485" i="19"/>
  <c r="F484" i="19"/>
  <c r="F483" i="19"/>
  <c r="F482" i="19"/>
  <c r="F481" i="19"/>
  <c r="F480" i="19"/>
  <c r="F479" i="19"/>
  <c r="F478" i="19"/>
  <c r="F477" i="19"/>
  <c r="F476" i="19"/>
  <c r="F475" i="19"/>
  <c r="F474" i="19"/>
  <c r="F473" i="19"/>
  <c r="F472" i="19"/>
  <c r="F471" i="19"/>
  <c r="F470" i="19"/>
  <c r="F469" i="19"/>
  <c r="F468" i="19"/>
  <c r="F467" i="19"/>
  <c r="F466" i="19"/>
  <c r="F465" i="19"/>
  <c r="F464" i="19"/>
  <c r="F463" i="19"/>
  <c r="F462" i="19"/>
  <c r="F461" i="19"/>
  <c r="F460" i="19"/>
  <c r="F459" i="19"/>
  <c r="F458" i="19"/>
  <c r="F457" i="19"/>
  <c r="F456" i="19"/>
  <c r="F455" i="19"/>
  <c r="F454" i="19"/>
  <c r="F453" i="19"/>
  <c r="F452" i="19"/>
  <c r="F451" i="19"/>
  <c r="F450" i="19"/>
  <c r="F449" i="19"/>
  <c r="F448" i="19"/>
  <c r="F447" i="19"/>
  <c r="F446" i="19"/>
  <c r="F445" i="19"/>
  <c r="F444" i="19"/>
  <c r="F443" i="19"/>
  <c r="F442" i="19"/>
  <c r="F441" i="19"/>
  <c r="F440" i="19"/>
  <c r="F439" i="19"/>
  <c r="F438" i="19"/>
  <c r="F437" i="19"/>
  <c r="F436" i="19"/>
  <c r="F435" i="19"/>
  <c r="F434" i="19"/>
  <c r="F433" i="19"/>
  <c r="F432" i="19"/>
  <c r="F431" i="19"/>
  <c r="F430" i="19"/>
  <c r="F429" i="19"/>
  <c r="F428" i="19"/>
  <c r="F427" i="19"/>
  <c r="F426" i="19"/>
  <c r="F425" i="19"/>
  <c r="F424" i="19"/>
  <c r="F423" i="19"/>
  <c r="F422" i="19"/>
  <c r="F421" i="19"/>
  <c r="F420" i="19"/>
  <c r="F419" i="19"/>
  <c r="F418" i="19"/>
  <c r="F417" i="19"/>
  <c r="F416" i="19"/>
  <c r="F415" i="19"/>
  <c r="F414" i="19"/>
  <c r="F413" i="19"/>
  <c r="F412" i="19"/>
  <c r="F411" i="19"/>
  <c r="F410" i="19"/>
  <c r="F409" i="19"/>
  <c r="F408" i="19"/>
  <c r="F407" i="19"/>
  <c r="F406" i="19"/>
  <c r="F405" i="19"/>
  <c r="F404" i="19"/>
  <c r="F403" i="19"/>
  <c r="F402" i="19"/>
  <c r="F401" i="19"/>
  <c r="F400" i="19"/>
  <c r="F399" i="19"/>
  <c r="F397" i="19"/>
  <c r="G382" i="19"/>
  <c r="E382" i="19"/>
  <c r="H381" i="19"/>
  <c r="D381" i="19"/>
  <c r="G378" i="19"/>
  <c r="E378" i="19"/>
  <c r="H377" i="19"/>
  <c r="D377" i="19"/>
  <c r="G374" i="19"/>
  <c r="E374" i="19"/>
  <c r="H373" i="19"/>
  <c r="D373" i="19"/>
  <c r="G370" i="19"/>
  <c r="E370" i="19"/>
  <c r="H369" i="19"/>
  <c r="D369" i="19"/>
  <c r="G366" i="19"/>
  <c r="E366" i="19"/>
  <c r="H365" i="19"/>
  <c r="D365" i="19"/>
  <c r="G362" i="19"/>
  <c r="E362" i="19"/>
  <c r="H361" i="19"/>
  <c r="D361" i="19"/>
  <c r="G358" i="19"/>
  <c r="E358" i="19"/>
  <c r="H357" i="19"/>
  <c r="D357" i="19"/>
  <c r="G354" i="19"/>
  <c r="E354" i="19"/>
  <c r="H353" i="19"/>
  <c r="D353" i="19"/>
  <c r="G350" i="19"/>
  <c r="E350" i="19"/>
  <c r="H349" i="19"/>
  <c r="D349" i="19"/>
  <c r="G346" i="19"/>
  <c r="E346" i="19"/>
  <c r="H345" i="19"/>
  <c r="D345" i="19"/>
  <c r="G342" i="19"/>
  <c r="E342" i="19"/>
  <c r="H341" i="19"/>
  <c r="D341" i="19"/>
  <c r="G338" i="19"/>
  <c r="E338" i="19"/>
  <c r="H337" i="19"/>
  <c r="D337" i="19"/>
  <c r="G334" i="19"/>
  <c r="E334" i="19"/>
  <c r="H333" i="19"/>
  <c r="D333" i="19"/>
  <c r="G330" i="19"/>
  <c r="E330" i="19"/>
  <c r="H329" i="19"/>
  <c r="D329" i="19"/>
  <c r="G326" i="19"/>
  <c r="E326" i="19"/>
  <c r="H325" i="19"/>
  <c r="D325" i="19"/>
  <c r="G322" i="19"/>
  <c r="E322" i="19"/>
  <c r="H321" i="19"/>
  <c r="D321" i="19"/>
  <c r="G318" i="19"/>
  <c r="E318" i="19"/>
  <c r="H317" i="19"/>
  <c r="D317" i="19"/>
  <c r="G314" i="19"/>
  <c r="E314" i="19"/>
  <c r="H313" i="19"/>
  <c r="D313" i="19"/>
  <c r="G310" i="19"/>
  <c r="E310" i="19"/>
  <c r="H309" i="19"/>
  <c r="D309" i="19"/>
  <c r="G306" i="19"/>
  <c r="E306" i="19"/>
  <c r="H305" i="19"/>
  <c r="D305" i="19"/>
  <c r="G302" i="19"/>
  <c r="E302" i="19"/>
  <c r="H301" i="19"/>
  <c r="D301" i="19"/>
  <c r="G298" i="19"/>
  <c r="E298" i="19"/>
  <c r="H297" i="19"/>
  <c r="D297" i="19"/>
  <c r="G294" i="19"/>
  <c r="E294" i="19"/>
  <c r="H293" i="19"/>
  <c r="D293" i="19"/>
  <c r="G290" i="19"/>
  <c r="E290" i="19"/>
  <c r="H289" i="19"/>
  <c r="D289" i="19"/>
  <c r="G286" i="19"/>
  <c r="E286" i="19"/>
  <c r="H285" i="19"/>
  <c r="D285" i="19"/>
  <c r="G282" i="19"/>
  <c r="E282" i="19"/>
  <c r="H281" i="19"/>
  <c r="D281" i="19"/>
  <c r="G278" i="19"/>
  <c r="E278" i="19"/>
  <c r="H277" i="19"/>
  <c r="D277" i="19"/>
  <c r="G274" i="19"/>
  <c r="E274" i="19"/>
  <c r="H273" i="19"/>
  <c r="D273" i="19"/>
  <c r="G270" i="19"/>
  <c r="E270" i="19"/>
  <c r="H269" i="19"/>
  <c r="D269" i="19"/>
  <c r="G266" i="19"/>
  <c r="E266" i="19"/>
  <c r="H393" i="19"/>
  <c r="D393" i="19"/>
  <c r="H392" i="19"/>
  <c r="D392" i="19"/>
  <c r="H391" i="19"/>
  <c r="D391" i="19"/>
  <c r="H390" i="19"/>
  <c r="D390" i="19"/>
  <c r="H389" i="19"/>
  <c r="D389" i="19"/>
  <c r="D265" i="19"/>
  <c r="G262" i="19"/>
  <c r="E262" i="19"/>
  <c r="H261" i="19"/>
  <c r="D261" i="19"/>
  <c r="G258" i="19"/>
  <c r="E258" i="19"/>
  <c r="H257" i="19"/>
  <c r="D257" i="19"/>
  <c r="G254" i="19"/>
  <c r="E254" i="19"/>
  <c r="H253" i="19"/>
  <c r="D253" i="19"/>
  <c r="G250" i="19"/>
  <c r="E250" i="19"/>
  <c r="H249" i="19"/>
  <c r="D249" i="19"/>
  <c r="G246" i="19"/>
  <c r="E246" i="19"/>
  <c r="H245" i="19"/>
  <c r="D245" i="19"/>
  <c r="G242" i="19"/>
  <c r="E242" i="19"/>
  <c r="G238" i="19"/>
  <c r="E238" i="19"/>
  <c r="G234" i="19"/>
  <c r="E234" i="19"/>
  <c r="G230" i="19"/>
  <c r="E230" i="19"/>
  <c r="G226" i="19"/>
  <c r="E226" i="19"/>
  <c r="G222" i="19"/>
  <c r="E222" i="19"/>
  <c r="G218" i="19"/>
  <c r="E218" i="19"/>
  <c r="G214" i="19"/>
  <c r="E214" i="19"/>
  <c r="H213" i="19"/>
  <c r="D213" i="19"/>
  <c r="G210" i="19"/>
  <c r="E210" i="19"/>
  <c r="H209" i="19"/>
  <c r="D209" i="19"/>
  <c r="G206" i="19"/>
  <c r="E206" i="19"/>
  <c r="H205" i="19"/>
  <c r="D205" i="19"/>
  <c r="G202" i="19"/>
  <c r="E202" i="19"/>
  <c r="H201" i="19"/>
  <c r="D201" i="19"/>
  <c r="G198" i="19"/>
  <c r="E198" i="19"/>
  <c r="H197" i="19"/>
  <c r="D197" i="19"/>
  <c r="G194" i="19"/>
  <c r="E194" i="19"/>
  <c r="H193" i="19"/>
  <c r="D193" i="19"/>
  <c r="G190" i="19"/>
  <c r="E190" i="19"/>
  <c r="H189" i="19"/>
  <c r="D189" i="19"/>
  <c r="E186" i="19"/>
  <c r="G183" i="19"/>
  <c r="E183" i="19"/>
  <c r="F182" i="19"/>
  <c r="G179" i="19"/>
  <c r="E179" i="19"/>
  <c r="H178" i="19"/>
  <c r="D178" i="19"/>
  <c r="G175" i="19"/>
  <c r="E175" i="19"/>
  <c r="H174" i="19"/>
  <c r="D174" i="19"/>
  <c r="G171" i="19"/>
  <c r="E171" i="19"/>
  <c r="H170" i="19"/>
  <c r="D170" i="19"/>
  <c r="G167" i="19"/>
  <c r="E167" i="19"/>
  <c r="H166" i="19"/>
  <c r="D166" i="19"/>
  <c r="G163" i="19"/>
  <c r="E163" i="19"/>
  <c r="H162" i="19"/>
  <c r="D162" i="19"/>
  <c r="G159" i="19"/>
  <c r="E159" i="19"/>
  <c r="H158" i="19"/>
  <c r="D158" i="19"/>
  <c r="G153" i="19"/>
  <c r="E153" i="19"/>
  <c r="H152" i="19"/>
  <c r="D152" i="19"/>
  <c r="G149" i="19"/>
  <c r="E149" i="19"/>
  <c r="H148" i="19"/>
  <c r="D148" i="19"/>
  <c r="G145" i="19"/>
  <c r="E145" i="19"/>
  <c r="H144" i="19"/>
  <c r="D144" i="19"/>
  <c r="G139" i="19"/>
  <c r="E139" i="19"/>
  <c r="H138" i="19"/>
  <c r="D138" i="19"/>
  <c r="H137" i="19"/>
  <c r="F137" i="19"/>
  <c r="D137" i="19"/>
  <c r="H136" i="19"/>
  <c r="D136" i="19"/>
  <c r="H135" i="19"/>
  <c r="F135" i="19"/>
  <c r="D135" i="19"/>
  <c r="H134" i="19"/>
  <c r="D134" i="19"/>
  <c r="G131" i="19"/>
  <c r="E131" i="19"/>
  <c r="H130" i="19"/>
  <c r="D130" i="19"/>
  <c r="G127" i="19"/>
  <c r="E127" i="19"/>
  <c r="H126" i="19"/>
  <c r="D126" i="19"/>
  <c r="H125" i="19"/>
  <c r="F125" i="19"/>
  <c r="D125" i="19"/>
  <c r="G121" i="19"/>
  <c r="E121" i="19"/>
  <c r="G115" i="19"/>
  <c r="E115" i="19"/>
  <c r="H114" i="19"/>
  <c r="D114" i="19"/>
  <c r="G111" i="19"/>
  <c r="E111" i="19"/>
  <c r="H110" i="19"/>
  <c r="D110" i="19"/>
  <c r="G107" i="19"/>
  <c r="E107" i="19"/>
  <c r="H106" i="19"/>
  <c r="D106" i="19"/>
  <c r="G103" i="19"/>
  <c r="E103" i="19"/>
  <c r="H102" i="19"/>
  <c r="D102" i="19"/>
  <c r="H101" i="19"/>
  <c r="F101" i="19"/>
  <c r="D101" i="19"/>
  <c r="G97" i="19"/>
  <c r="E97" i="19"/>
  <c r="G93" i="19"/>
  <c r="E93" i="19"/>
  <c r="G89" i="19"/>
  <c r="E89" i="19"/>
  <c r="G85" i="19"/>
  <c r="E85" i="19"/>
  <c r="G81" i="19"/>
  <c r="E81" i="19"/>
  <c r="D80" i="19"/>
  <c r="G77" i="19"/>
  <c r="E77" i="19"/>
  <c r="G73" i="19"/>
  <c r="E73" i="19"/>
  <c r="H72" i="19"/>
  <c r="D72" i="19"/>
  <c r="G69" i="19"/>
  <c r="E69" i="19"/>
  <c r="H68" i="19"/>
  <c r="D68" i="19"/>
  <c r="G65" i="19"/>
  <c r="E65" i="19"/>
  <c r="G61" i="19"/>
  <c r="E61" i="19"/>
  <c r="G57" i="19"/>
  <c r="E57" i="19"/>
  <c r="G53" i="19"/>
  <c r="E53" i="19"/>
  <c r="G49" i="19"/>
  <c r="E49" i="19"/>
  <c r="G45" i="19"/>
  <c r="E45" i="19"/>
  <c r="H44" i="19"/>
  <c r="D44" i="19"/>
  <c r="G41" i="19"/>
  <c r="E41" i="19"/>
  <c r="G37" i="19"/>
  <c r="E37" i="19"/>
  <c r="G33" i="19"/>
  <c r="E33" i="19"/>
  <c r="G29" i="19"/>
  <c r="E29" i="19"/>
  <c r="G25" i="19"/>
  <c r="E25" i="19"/>
  <c r="G21" i="19"/>
  <c r="E21" i="19"/>
  <c r="G17" i="19"/>
  <c r="E17" i="19"/>
  <c r="G260" i="19"/>
  <c r="E260" i="19"/>
  <c r="G256" i="19"/>
  <c r="E256" i="19"/>
  <c r="G252" i="19"/>
  <c r="E252" i="19"/>
  <c r="G248" i="19"/>
  <c r="E248" i="19"/>
  <c r="G244" i="19"/>
  <c r="E244" i="19"/>
  <c r="G240" i="19"/>
  <c r="E240" i="19"/>
  <c r="G236" i="19"/>
  <c r="E236" i="19"/>
  <c r="G232" i="19"/>
  <c r="E232" i="19"/>
  <c r="G228" i="19"/>
  <c r="E228" i="19"/>
  <c r="G224" i="19"/>
  <c r="E224" i="19"/>
  <c r="G220" i="19"/>
  <c r="E220" i="19"/>
  <c r="G216" i="19"/>
  <c r="E216" i="19"/>
  <c r="G212" i="19"/>
  <c r="E212" i="19"/>
  <c r="G208" i="19"/>
  <c r="E208" i="19"/>
  <c r="G204" i="19"/>
  <c r="E204" i="19"/>
  <c r="G200" i="19"/>
  <c r="E200" i="19"/>
  <c r="G196" i="19"/>
  <c r="E196" i="19"/>
  <c r="G192" i="19"/>
  <c r="E192" i="19"/>
  <c r="G188" i="19"/>
  <c r="E188" i="19"/>
  <c r="G123" i="19"/>
  <c r="E123" i="19"/>
  <c r="H122" i="19"/>
  <c r="D122" i="19"/>
  <c r="G119" i="19"/>
  <c r="E119" i="19"/>
  <c r="H118" i="19"/>
  <c r="D118" i="19"/>
  <c r="G99" i="19"/>
  <c r="E99" i="19"/>
  <c r="G95" i="19"/>
  <c r="E95" i="19"/>
  <c r="H94" i="19"/>
  <c r="D94" i="19"/>
  <c r="G91" i="19"/>
  <c r="E91" i="19"/>
  <c r="G87" i="19"/>
  <c r="E87" i="19"/>
  <c r="G83" i="19"/>
  <c r="E83" i="19"/>
  <c r="G79" i="19"/>
  <c r="E79" i="19"/>
  <c r="G75" i="19"/>
  <c r="E75" i="19"/>
  <c r="G71" i="19"/>
  <c r="E71" i="19"/>
  <c r="G67" i="19"/>
  <c r="E67" i="19"/>
  <c r="G63" i="19"/>
  <c r="E63" i="19"/>
  <c r="G59" i="19"/>
  <c r="E59" i="19"/>
  <c r="G55" i="19"/>
  <c r="E55" i="19"/>
  <c r="G51" i="19"/>
  <c r="E51" i="19"/>
  <c r="G47" i="19"/>
  <c r="E47" i="19"/>
  <c r="G43" i="19"/>
  <c r="E43" i="19"/>
  <c r="H42" i="19"/>
  <c r="G39" i="19"/>
  <c r="E39" i="19"/>
  <c r="H38" i="19"/>
  <c r="D38" i="19"/>
  <c r="G35" i="19"/>
  <c r="E35" i="19"/>
  <c r="H34" i="19"/>
  <c r="D34" i="19"/>
  <c r="G31" i="19"/>
  <c r="E31" i="19"/>
  <c r="H30" i="19"/>
  <c r="D30" i="19"/>
  <c r="G27" i="19"/>
  <c r="E27" i="19"/>
  <c r="H26" i="19"/>
  <c r="D26" i="19"/>
  <c r="G23" i="19"/>
  <c r="E23" i="19"/>
  <c r="H22" i="19"/>
  <c r="D22" i="19"/>
  <c r="G19" i="19"/>
  <c r="E19" i="19"/>
  <c r="H18" i="19"/>
  <c r="D18" i="19"/>
  <c r="G15" i="19"/>
  <c r="E15" i="19"/>
  <c r="C692" i="19"/>
  <c r="E692" i="19"/>
  <c r="G692" i="19"/>
  <c r="C688" i="19"/>
  <c r="E688" i="19"/>
  <c r="G688" i="19"/>
  <c r="C684" i="19"/>
  <c r="E684" i="19"/>
  <c r="G684" i="19"/>
  <c r="C680" i="19"/>
  <c r="E680" i="19"/>
  <c r="G680" i="19"/>
  <c r="C676" i="19"/>
  <c r="E676" i="19"/>
  <c r="G676" i="19"/>
  <c r="C672" i="19"/>
  <c r="E672" i="19"/>
  <c r="G672" i="19"/>
  <c r="C668" i="19"/>
  <c r="E668" i="19"/>
  <c r="G668" i="19"/>
  <c r="C664" i="19"/>
  <c r="E664" i="19"/>
  <c r="G664" i="19"/>
  <c r="C660" i="19"/>
  <c r="E660" i="19"/>
  <c r="G660" i="19"/>
  <c r="C656" i="19"/>
  <c r="E656" i="19"/>
  <c r="G656" i="19"/>
  <c r="C652" i="19"/>
  <c r="E652" i="19"/>
  <c r="G652" i="19"/>
  <c r="C648" i="19"/>
  <c r="E648" i="19"/>
  <c r="G648" i="19"/>
  <c r="C644" i="19"/>
  <c r="E644" i="19"/>
  <c r="G644" i="19"/>
  <c r="C640" i="19"/>
  <c r="E640" i="19"/>
  <c r="G640" i="19"/>
  <c r="C636" i="19"/>
  <c r="E636" i="19"/>
  <c r="G636" i="19"/>
  <c r="C632" i="19"/>
  <c r="E632" i="19"/>
  <c r="G632" i="19"/>
  <c r="C628" i="19"/>
  <c r="E628" i="19"/>
  <c r="G628" i="19"/>
  <c r="C624" i="19"/>
  <c r="E624" i="19"/>
  <c r="G624" i="19"/>
  <c r="G1001" i="19"/>
  <c r="E1001" i="19"/>
  <c r="G999" i="19"/>
  <c r="E999" i="19"/>
  <c r="G997" i="19"/>
  <c r="E997" i="19"/>
  <c r="G995" i="19"/>
  <c r="E995" i="19"/>
  <c r="G993" i="19"/>
  <c r="E993" i="19"/>
  <c r="G991" i="19"/>
  <c r="E991" i="19"/>
  <c r="G989" i="19"/>
  <c r="E989" i="19"/>
  <c r="G987" i="19"/>
  <c r="E987" i="19"/>
  <c r="G985" i="19"/>
  <c r="E985" i="19"/>
  <c r="G983" i="19"/>
  <c r="E983" i="19"/>
  <c r="G981" i="19"/>
  <c r="E981" i="19"/>
  <c r="G979" i="19"/>
  <c r="E979" i="19"/>
  <c r="G977" i="19"/>
  <c r="E977" i="19"/>
  <c r="G975" i="19"/>
  <c r="E975" i="19"/>
  <c r="G973" i="19"/>
  <c r="E973" i="19"/>
  <c r="G971" i="19"/>
  <c r="E971" i="19"/>
  <c r="G969" i="19"/>
  <c r="E969" i="19"/>
  <c r="G967" i="19"/>
  <c r="E967" i="19"/>
  <c r="G965" i="19"/>
  <c r="E965" i="19"/>
  <c r="G963" i="19"/>
  <c r="E963" i="19"/>
  <c r="G961" i="19"/>
  <c r="E961" i="19"/>
  <c r="G959" i="19"/>
  <c r="E959" i="19"/>
  <c r="G957" i="19"/>
  <c r="E957" i="19"/>
  <c r="G955" i="19"/>
  <c r="E955" i="19"/>
  <c r="G953" i="19"/>
  <c r="E953" i="19"/>
  <c r="G951" i="19"/>
  <c r="E951" i="19"/>
  <c r="G949" i="19"/>
  <c r="E949" i="19"/>
  <c r="G947" i="19"/>
  <c r="E947" i="19"/>
  <c r="G945" i="19"/>
  <c r="E945" i="19"/>
  <c r="G943" i="19"/>
  <c r="E943" i="19"/>
  <c r="G941" i="19"/>
  <c r="E941" i="19"/>
  <c r="G939" i="19"/>
  <c r="E939" i="19"/>
  <c r="G937" i="19"/>
  <c r="E937" i="19"/>
  <c r="G935" i="19"/>
  <c r="E935" i="19"/>
  <c r="G933" i="19"/>
  <c r="E933" i="19"/>
  <c r="G931" i="19"/>
  <c r="E931" i="19"/>
  <c r="G929" i="19"/>
  <c r="E929" i="19"/>
  <c r="G927" i="19"/>
  <c r="E927" i="19"/>
  <c r="G925" i="19"/>
  <c r="E925" i="19"/>
  <c r="G923" i="19"/>
  <c r="E923" i="19"/>
  <c r="G921" i="19"/>
  <c r="E921" i="19"/>
  <c r="G919" i="19"/>
  <c r="E919" i="19"/>
  <c r="G917" i="19"/>
  <c r="E917" i="19"/>
  <c r="G915" i="19"/>
  <c r="E915" i="19"/>
  <c r="G913" i="19"/>
  <c r="E913" i="19"/>
  <c r="G911" i="19"/>
  <c r="E911" i="19"/>
  <c r="G909" i="19"/>
  <c r="E909" i="19"/>
  <c r="G907" i="19"/>
  <c r="E907" i="19"/>
  <c r="G905" i="19"/>
  <c r="E905" i="19"/>
  <c r="G903" i="19"/>
  <c r="E903" i="19"/>
  <c r="G901" i="19"/>
  <c r="E901" i="19"/>
  <c r="G899" i="19"/>
  <c r="E899" i="19"/>
  <c r="G897" i="19"/>
  <c r="E897" i="19"/>
  <c r="G895" i="19"/>
  <c r="E895" i="19"/>
  <c r="G893" i="19"/>
  <c r="E893" i="19"/>
  <c r="G891" i="19"/>
  <c r="E891" i="19"/>
  <c r="G889" i="19"/>
  <c r="E889" i="19"/>
  <c r="G887" i="19"/>
  <c r="E887" i="19"/>
  <c r="G885" i="19"/>
  <c r="E885" i="19"/>
  <c r="G883" i="19"/>
  <c r="E883" i="19"/>
  <c r="G881" i="19"/>
  <c r="E881" i="19"/>
  <c r="G879" i="19"/>
  <c r="E879" i="19"/>
  <c r="G877" i="19"/>
  <c r="E877" i="19"/>
  <c r="G875" i="19"/>
  <c r="E875" i="19"/>
  <c r="G873" i="19"/>
  <c r="E873" i="19"/>
  <c r="G871" i="19"/>
  <c r="E871" i="19"/>
  <c r="G869" i="19"/>
  <c r="E869" i="19"/>
  <c r="G867" i="19"/>
  <c r="E867" i="19"/>
  <c r="G865" i="19"/>
  <c r="E865" i="19"/>
  <c r="G863" i="19"/>
  <c r="E863" i="19"/>
  <c r="G861" i="19"/>
  <c r="E861" i="19"/>
  <c r="G859" i="19"/>
  <c r="E859" i="19"/>
  <c r="G857" i="19"/>
  <c r="E857" i="19"/>
  <c r="G855" i="19"/>
  <c r="E855" i="19"/>
  <c r="G853" i="19"/>
  <c r="E853" i="19"/>
  <c r="G851" i="19"/>
  <c r="E851" i="19"/>
  <c r="G849" i="19"/>
  <c r="E849" i="19"/>
  <c r="G847" i="19"/>
  <c r="E847" i="19"/>
  <c r="G845" i="19"/>
  <c r="E845" i="19"/>
  <c r="G843" i="19"/>
  <c r="E843" i="19"/>
  <c r="G841" i="19"/>
  <c r="E841" i="19"/>
  <c r="G839" i="19"/>
  <c r="E839" i="19"/>
  <c r="G837" i="19"/>
  <c r="E837" i="19"/>
  <c r="G835" i="19"/>
  <c r="E835" i="19"/>
  <c r="G833" i="19"/>
  <c r="E833" i="19"/>
  <c r="G831" i="19"/>
  <c r="E831" i="19"/>
  <c r="G829" i="19"/>
  <c r="E829" i="19"/>
  <c r="G827" i="19"/>
  <c r="E827" i="19"/>
  <c r="G825" i="19"/>
  <c r="E825" i="19"/>
  <c r="G823" i="19"/>
  <c r="E823" i="19"/>
  <c r="G821" i="19"/>
  <c r="E821" i="19"/>
  <c r="G819" i="19"/>
  <c r="E819" i="19"/>
  <c r="G817" i="19"/>
  <c r="E817" i="19"/>
  <c r="G815" i="19"/>
  <c r="E815" i="19"/>
  <c r="G813" i="19"/>
  <c r="E813" i="19"/>
  <c r="G811" i="19"/>
  <c r="E811" i="19"/>
  <c r="G809" i="19"/>
  <c r="E809" i="19"/>
  <c r="G807" i="19"/>
  <c r="E807" i="19"/>
  <c r="G805" i="19"/>
  <c r="E805" i="19"/>
  <c r="G803" i="19"/>
  <c r="E803" i="19"/>
  <c r="G801" i="19"/>
  <c r="E801" i="19"/>
  <c r="G799" i="19"/>
  <c r="E799" i="19"/>
  <c r="G797" i="19"/>
  <c r="E797" i="19"/>
  <c r="G795" i="19"/>
  <c r="E795" i="19"/>
  <c r="G793" i="19"/>
  <c r="E793" i="19"/>
  <c r="G791" i="19"/>
  <c r="E791" i="19"/>
  <c r="G789" i="19"/>
  <c r="E789" i="19"/>
  <c r="G787" i="19"/>
  <c r="E787" i="19"/>
  <c r="G785" i="19"/>
  <c r="E785" i="19"/>
  <c r="G783" i="19"/>
  <c r="E783" i="19"/>
  <c r="G781" i="19"/>
  <c r="E781" i="19"/>
  <c r="G779" i="19"/>
  <c r="E779" i="19"/>
  <c r="G777" i="19"/>
  <c r="E777" i="19"/>
  <c r="G775" i="19"/>
  <c r="E775" i="19"/>
  <c r="G773" i="19"/>
  <c r="E773" i="19"/>
  <c r="G771" i="19"/>
  <c r="E771" i="19"/>
  <c r="G769" i="19"/>
  <c r="E769" i="19"/>
  <c r="G767" i="19"/>
  <c r="E767" i="19"/>
  <c r="G765" i="19"/>
  <c r="E765" i="19"/>
  <c r="G763" i="19"/>
  <c r="E763" i="19"/>
  <c r="G761" i="19"/>
  <c r="E761" i="19"/>
  <c r="G759" i="19"/>
  <c r="E759" i="19"/>
  <c r="G757" i="19"/>
  <c r="E757" i="19"/>
  <c r="G755" i="19"/>
  <c r="E755" i="19"/>
  <c r="G753" i="19"/>
  <c r="E753" i="19"/>
  <c r="G751" i="19"/>
  <c r="E751" i="19"/>
  <c r="G749" i="19"/>
  <c r="E749" i="19"/>
  <c r="G747" i="19"/>
  <c r="E747" i="19"/>
  <c r="G745" i="19"/>
  <c r="E745" i="19"/>
  <c r="G743" i="19"/>
  <c r="E743" i="19"/>
  <c r="G741" i="19"/>
  <c r="E741" i="19"/>
  <c r="G739" i="19"/>
  <c r="E739" i="19"/>
  <c r="G737" i="19"/>
  <c r="E737" i="19"/>
  <c r="G735" i="19"/>
  <c r="E735" i="19"/>
  <c r="G733" i="19"/>
  <c r="E733" i="19"/>
  <c r="G731" i="19"/>
  <c r="E731" i="19"/>
  <c r="G729" i="19"/>
  <c r="E729" i="19"/>
  <c r="G727" i="19"/>
  <c r="E727" i="19"/>
  <c r="G725" i="19"/>
  <c r="E725" i="19"/>
  <c r="G723" i="19"/>
  <c r="E723" i="19"/>
  <c r="G721" i="19"/>
  <c r="E721" i="19"/>
  <c r="G719" i="19"/>
  <c r="E719" i="19"/>
  <c r="G717" i="19"/>
  <c r="E717" i="19"/>
  <c r="G715" i="19"/>
  <c r="E715" i="19"/>
  <c r="G713" i="19"/>
  <c r="E713" i="19"/>
  <c r="G711" i="19"/>
  <c r="E711" i="19"/>
  <c r="G709" i="19"/>
  <c r="E709" i="19"/>
  <c r="G707" i="19"/>
  <c r="E707" i="19"/>
  <c r="G705" i="19"/>
  <c r="E705" i="19"/>
  <c r="G703" i="19"/>
  <c r="E703" i="19"/>
  <c r="G701" i="19"/>
  <c r="E701" i="19"/>
  <c r="G699" i="19"/>
  <c r="E699" i="19"/>
  <c r="G697" i="19"/>
  <c r="E697" i="19"/>
  <c r="G695" i="19"/>
  <c r="E695" i="19"/>
  <c r="H694" i="19"/>
  <c r="F694" i="19"/>
  <c r="D694" i="19"/>
  <c r="H690" i="19"/>
  <c r="H686" i="19"/>
  <c r="H682" i="19"/>
  <c r="H678" i="19"/>
  <c r="H674" i="19"/>
  <c r="H670" i="19"/>
  <c r="H666" i="19"/>
  <c r="H662" i="19"/>
  <c r="H658" i="19"/>
  <c r="H654" i="19"/>
  <c r="H650" i="19"/>
  <c r="H646" i="19"/>
  <c r="H642" i="19"/>
  <c r="H638" i="19"/>
  <c r="H634" i="19"/>
  <c r="H630" i="19"/>
  <c r="H626" i="19"/>
  <c r="C690" i="19"/>
  <c r="E690" i="19"/>
  <c r="G690" i="19"/>
  <c r="C686" i="19"/>
  <c r="E686" i="19"/>
  <c r="G686" i="19"/>
  <c r="C682" i="19"/>
  <c r="E682" i="19"/>
  <c r="G682" i="19"/>
  <c r="C678" i="19"/>
  <c r="E678" i="19"/>
  <c r="G678" i="19"/>
  <c r="C674" i="19"/>
  <c r="E674" i="19"/>
  <c r="G674" i="19"/>
  <c r="C670" i="19"/>
  <c r="E670" i="19"/>
  <c r="G670" i="19"/>
  <c r="C666" i="19"/>
  <c r="E666" i="19"/>
  <c r="G666" i="19"/>
  <c r="C662" i="19"/>
  <c r="E662" i="19"/>
  <c r="G662" i="19"/>
  <c r="C658" i="19"/>
  <c r="E658" i="19"/>
  <c r="G658" i="19"/>
  <c r="C654" i="19"/>
  <c r="E654" i="19"/>
  <c r="G654" i="19"/>
  <c r="C650" i="19"/>
  <c r="E650" i="19"/>
  <c r="G650" i="19"/>
  <c r="C646" i="19"/>
  <c r="E646" i="19"/>
  <c r="G646" i="19"/>
  <c r="C642" i="19"/>
  <c r="E642" i="19"/>
  <c r="G642" i="19"/>
  <c r="C638" i="19"/>
  <c r="E638" i="19"/>
  <c r="G638" i="19"/>
  <c r="C634" i="19"/>
  <c r="E634" i="19"/>
  <c r="G634" i="19"/>
  <c r="C630" i="19"/>
  <c r="E630" i="19"/>
  <c r="G630" i="19"/>
  <c r="C626" i="19"/>
  <c r="E626" i="19"/>
  <c r="G626" i="19"/>
  <c r="G622" i="19"/>
  <c r="E622" i="19"/>
  <c r="G620" i="19"/>
  <c r="E620" i="19"/>
  <c r="G618" i="19"/>
  <c r="E618" i="19"/>
  <c r="G616" i="19"/>
  <c r="E616" i="19"/>
  <c r="G614" i="19"/>
  <c r="E614" i="19"/>
  <c r="G612" i="19"/>
  <c r="E612" i="19"/>
  <c r="G610" i="19"/>
  <c r="E610" i="19"/>
  <c r="G608" i="19"/>
  <c r="E608" i="19"/>
  <c r="G606" i="19"/>
  <c r="E606" i="19"/>
  <c r="G604" i="19"/>
  <c r="E604" i="19"/>
  <c r="G602" i="19"/>
  <c r="E602" i="19"/>
  <c r="G600" i="19"/>
  <c r="E600" i="19"/>
  <c r="G598" i="19"/>
  <c r="E598" i="19"/>
  <c r="G596" i="19"/>
  <c r="E596" i="19"/>
  <c r="G594" i="19"/>
  <c r="E594" i="19"/>
  <c r="G592" i="19"/>
  <c r="E592" i="19"/>
  <c r="G590" i="19"/>
  <c r="E590" i="19"/>
  <c r="G588" i="19"/>
  <c r="E588" i="19"/>
  <c r="G586" i="19"/>
  <c r="E586" i="19"/>
  <c r="G584" i="19"/>
  <c r="E584" i="19"/>
  <c r="G582" i="19"/>
  <c r="E582" i="19"/>
  <c r="G580" i="19"/>
  <c r="E580" i="19"/>
  <c r="G578" i="19"/>
  <c r="E578" i="19"/>
  <c r="G576" i="19"/>
  <c r="E576" i="19"/>
  <c r="G574" i="19"/>
  <c r="E574" i="19"/>
  <c r="G572" i="19"/>
  <c r="E572" i="19"/>
  <c r="G570" i="19"/>
  <c r="E570" i="19"/>
  <c r="G568" i="19"/>
  <c r="E568" i="19"/>
  <c r="G566" i="19"/>
  <c r="E566" i="19"/>
  <c r="G564" i="19"/>
  <c r="E564" i="19"/>
  <c r="G562" i="19"/>
  <c r="E562" i="19"/>
  <c r="G560" i="19"/>
  <c r="E560" i="19"/>
  <c r="G558" i="19"/>
  <c r="E558" i="19"/>
  <c r="G556" i="19"/>
  <c r="E556" i="19"/>
  <c r="G554" i="19"/>
  <c r="E554" i="19"/>
  <c r="G552" i="19"/>
  <c r="E552" i="19"/>
  <c r="G550" i="19"/>
  <c r="E550" i="19"/>
  <c r="G548" i="19"/>
  <c r="E548" i="19"/>
  <c r="G546" i="19"/>
  <c r="E546" i="19"/>
  <c r="G544" i="19"/>
  <c r="E544" i="19"/>
  <c r="G542" i="19"/>
  <c r="E542" i="19"/>
  <c r="G540" i="19"/>
  <c r="E540" i="19"/>
  <c r="G538" i="19"/>
  <c r="E538" i="19"/>
  <c r="G536" i="19"/>
  <c r="E536" i="19"/>
  <c r="G534" i="19"/>
  <c r="E534" i="19"/>
  <c r="G532" i="19"/>
  <c r="E532" i="19"/>
  <c r="G530" i="19"/>
  <c r="E530" i="19"/>
  <c r="G528" i="19"/>
  <c r="E528" i="19"/>
  <c r="G526" i="19"/>
  <c r="E526" i="19"/>
  <c r="G524" i="19"/>
  <c r="E524" i="19"/>
  <c r="C184" i="19"/>
  <c r="E184" i="19"/>
  <c r="G184" i="19"/>
  <c r="G523" i="19"/>
  <c r="E523" i="19"/>
  <c r="G521" i="19"/>
  <c r="E521" i="19"/>
  <c r="G519" i="19"/>
  <c r="E519" i="19"/>
  <c r="G517" i="19"/>
  <c r="E517" i="19"/>
  <c r="G515" i="19"/>
  <c r="E515" i="19"/>
  <c r="G513" i="19"/>
  <c r="E513" i="19"/>
  <c r="G511" i="19"/>
  <c r="E511" i="19"/>
  <c r="G509" i="19"/>
  <c r="E509" i="19"/>
  <c r="G507" i="19"/>
  <c r="E507" i="19"/>
  <c r="G505" i="19"/>
  <c r="E505" i="19"/>
  <c r="G503" i="19"/>
  <c r="E503" i="19"/>
  <c r="G501" i="19"/>
  <c r="E501" i="19"/>
  <c r="G499" i="19"/>
  <c r="E499" i="19"/>
  <c r="G497" i="19"/>
  <c r="E497" i="19"/>
  <c r="G495" i="19"/>
  <c r="E495" i="19"/>
  <c r="G493" i="19"/>
  <c r="E493" i="19"/>
  <c r="G491" i="19"/>
  <c r="E491" i="19"/>
  <c r="G489" i="19"/>
  <c r="E489" i="19"/>
  <c r="G487" i="19"/>
  <c r="E487" i="19"/>
  <c r="G485" i="19"/>
  <c r="E485" i="19"/>
  <c r="G483" i="19"/>
  <c r="E483" i="19"/>
  <c r="G481" i="19"/>
  <c r="E481" i="19"/>
  <c r="G479" i="19"/>
  <c r="E479" i="19"/>
  <c r="G477" i="19"/>
  <c r="E477" i="19"/>
  <c r="G475" i="19"/>
  <c r="E475" i="19"/>
  <c r="G473" i="19"/>
  <c r="E473" i="19"/>
  <c r="G471" i="19"/>
  <c r="E471" i="19"/>
  <c r="G469" i="19"/>
  <c r="E469" i="19"/>
  <c r="G467" i="19"/>
  <c r="E467" i="19"/>
  <c r="G465" i="19"/>
  <c r="E465" i="19"/>
  <c r="G463" i="19"/>
  <c r="E463" i="19"/>
  <c r="G461" i="19"/>
  <c r="E461" i="19"/>
  <c r="G459" i="19"/>
  <c r="E459" i="19"/>
  <c r="G457" i="19"/>
  <c r="E457" i="19"/>
  <c r="G455" i="19"/>
  <c r="E455" i="19"/>
  <c r="G453" i="19"/>
  <c r="E453" i="19"/>
  <c r="G451" i="19"/>
  <c r="E451" i="19"/>
  <c r="G449" i="19"/>
  <c r="E449" i="19"/>
  <c r="G447" i="19"/>
  <c r="E447" i="19"/>
  <c r="G445" i="19"/>
  <c r="E445" i="19"/>
  <c r="G443" i="19"/>
  <c r="E443" i="19"/>
  <c r="G441" i="19"/>
  <c r="E441" i="19"/>
  <c r="G439" i="19"/>
  <c r="E439" i="19"/>
  <c r="G437" i="19"/>
  <c r="E437" i="19"/>
  <c r="G435" i="19"/>
  <c r="E435" i="19"/>
  <c r="G433" i="19"/>
  <c r="E433" i="19"/>
  <c r="G431" i="19"/>
  <c r="E431" i="19"/>
  <c r="G429" i="19"/>
  <c r="E429" i="19"/>
  <c r="G427" i="19"/>
  <c r="E427" i="19"/>
  <c r="G425" i="19"/>
  <c r="E425" i="19"/>
  <c r="G423" i="19"/>
  <c r="E423" i="19"/>
  <c r="G421" i="19"/>
  <c r="E421" i="19"/>
  <c r="G419" i="19"/>
  <c r="E419" i="19"/>
  <c r="G417" i="19"/>
  <c r="E417" i="19"/>
  <c r="G415" i="19"/>
  <c r="E415" i="19"/>
  <c r="G413" i="19"/>
  <c r="E413" i="19"/>
  <c r="G411" i="19"/>
  <c r="E411" i="19"/>
  <c r="G409" i="19"/>
  <c r="E409" i="19"/>
  <c r="G407" i="19"/>
  <c r="E407" i="19"/>
  <c r="G405" i="19"/>
  <c r="E405" i="19"/>
  <c r="G403" i="19"/>
  <c r="E403" i="19"/>
  <c r="G401" i="19"/>
  <c r="E401" i="19"/>
  <c r="G399" i="19"/>
  <c r="E399" i="19"/>
  <c r="G397" i="19"/>
  <c r="E397" i="19"/>
  <c r="G395" i="19"/>
  <c r="E395" i="19"/>
  <c r="G393" i="19"/>
  <c r="E393" i="19"/>
  <c r="G391" i="19"/>
  <c r="E391" i="19"/>
  <c r="G389" i="19"/>
  <c r="E389" i="19"/>
  <c r="G387" i="19"/>
  <c r="E387" i="19"/>
  <c r="G385" i="19"/>
  <c r="E385" i="19"/>
  <c r="G383" i="19"/>
  <c r="E383" i="19"/>
  <c r="G381" i="19"/>
  <c r="E381" i="19"/>
  <c r="G379" i="19"/>
  <c r="E379" i="19"/>
  <c r="G377" i="19"/>
  <c r="E377" i="19"/>
  <c r="G375" i="19"/>
  <c r="E375" i="19"/>
  <c r="G373" i="19"/>
  <c r="E373" i="19"/>
  <c r="G371" i="19"/>
  <c r="E371" i="19"/>
  <c r="G369" i="19"/>
  <c r="E369" i="19"/>
  <c r="G367" i="19"/>
  <c r="E367" i="19"/>
  <c r="G365" i="19"/>
  <c r="E365" i="19"/>
  <c r="G363" i="19"/>
  <c r="E363" i="19"/>
  <c r="G361" i="19"/>
  <c r="E361" i="19"/>
  <c r="G359" i="19"/>
  <c r="E359" i="19"/>
  <c r="G357" i="19"/>
  <c r="E357" i="19"/>
  <c r="G355" i="19"/>
  <c r="E355" i="19"/>
  <c r="G353" i="19"/>
  <c r="E353" i="19"/>
  <c r="G351" i="19"/>
  <c r="E351" i="19"/>
  <c r="G349" i="19"/>
  <c r="E349" i="19"/>
  <c r="G347" i="19"/>
  <c r="E347" i="19"/>
  <c r="G345" i="19"/>
  <c r="E345" i="19"/>
  <c r="G343" i="19"/>
  <c r="E343" i="19"/>
  <c r="G341" i="19"/>
  <c r="E341" i="19"/>
  <c r="G339" i="19"/>
  <c r="E339" i="19"/>
  <c r="G337" i="19"/>
  <c r="E337" i="19"/>
  <c r="G335" i="19"/>
  <c r="E335" i="19"/>
  <c r="G333" i="19"/>
  <c r="E333" i="19"/>
  <c r="G331" i="19"/>
  <c r="E331" i="19"/>
  <c r="G329" i="19"/>
  <c r="E329" i="19"/>
  <c r="G327" i="19"/>
  <c r="E327" i="19"/>
  <c r="G325" i="19"/>
  <c r="E325" i="19"/>
  <c r="G323" i="19"/>
  <c r="E323" i="19"/>
  <c r="G321" i="19"/>
  <c r="E321" i="19"/>
  <c r="G319" i="19"/>
  <c r="E319" i="19"/>
  <c r="G317" i="19"/>
  <c r="E317" i="19"/>
  <c r="G315" i="19"/>
  <c r="E315" i="19"/>
  <c r="G313" i="19"/>
  <c r="E313" i="19"/>
  <c r="G311" i="19"/>
  <c r="E311" i="19"/>
  <c r="G309" i="19"/>
  <c r="E309" i="19"/>
  <c r="G307" i="19"/>
  <c r="E307" i="19"/>
  <c r="G305" i="19"/>
  <c r="E305" i="19"/>
  <c r="G303" i="19"/>
  <c r="E303" i="19"/>
  <c r="G301" i="19"/>
  <c r="E301" i="19"/>
  <c r="G299" i="19"/>
  <c r="E299" i="19"/>
  <c r="G297" i="19"/>
  <c r="E297" i="19"/>
  <c r="G295" i="19"/>
  <c r="E295" i="19"/>
  <c r="G293" i="19"/>
  <c r="E293" i="19"/>
  <c r="G291" i="19"/>
  <c r="E291" i="19"/>
  <c r="G289" i="19"/>
  <c r="E289" i="19"/>
  <c r="G287" i="19"/>
  <c r="E287" i="19"/>
  <c r="G285" i="19"/>
  <c r="E285" i="19"/>
  <c r="G283" i="19"/>
  <c r="E283" i="19"/>
  <c r="G281" i="19"/>
  <c r="E281" i="19"/>
  <c r="G279" i="19"/>
  <c r="E279" i="19"/>
  <c r="G277" i="19"/>
  <c r="E277" i="19"/>
  <c r="G275" i="19"/>
  <c r="E275" i="19"/>
  <c r="G273" i="19"/>
  <c r="E273" i="19"/>
  <c r="G271" i="19"/>
  <c r="E271" i="19"/>
  <c r="G269" i="19"/>
  <c r="E269" i="19"/>
  <c r="G267" i="19"/>
  <c r="E267" i="19"/>
  <c r="G265" i="19"/>
  <c r="E265" i="19"/>
  <c r="G263" i="19"/>
  <c r="E263" i="19"/>
  <c r="G261" i="19"/>
  <c r="E261" i="19"/>
  <c r="G259" i="19"/>
  <c r="E259" i="19"/>
  <c r="G257" i="19"/>
  <c r="E257" i="19"/>
  <c r="G255" i="19"/>
  <c r="E255" i="19"/>
  <c r="G253" i="19"/>
  <c r="E253" i="19"/>
  <c r="G251" i="19"/>
  <c r="E251" i="19"/>
  <c r="G249" i="19"/>
  <c r="E249" i="19"/>
  <c r="G247" i="19"/>
  <c r="E247" i="19"/>
  <c r="G245" i="19"/>
  <c r="E245" i="19"/>
  <c r="G243" i="19"/>
  <c r="E243" i="19"/>
  <c r="G241" i="19"/>
  <c r="E241" i="19"/>
  <c r="G239" i="19"/>
  <c r="E239" i="19"/>
  <c r="G237" i="19"/>
  <c r="E237" i="19"/>
  <c r="G235" i="19"/>
  <c r="E235" i="19"/>
  <c r="G233" i="19"/>
  <c r="E233" i="19"/>
  <c r="G231" i="19"/>
  <c r="E231" i="19"/>
  <c r="G229" i="19"/>
  <c r="E229" i="19"/>
  <c r="G227" i="19"/>
  <c r="E227" i="19"/>
  <c r="G225" i="19"/>
  <c r="E225" i="19"/>
  <c r="G223" i="19"/>
  <c r="E223" i="19"/>
  <c r="G221" i="19"/>
  <c r="E221" i="19"/>
  <c r="G219" i="19"/>
  <c r="E219" i="19"/>
  <c r="G217" i="19"/>
  <c r="E217" i="19"/>
  <c r="G215" i="19"/>
  <c r="E215" i="19"/>
  <c r="G213" i="19"/>
  <c r="E213" i="19"/>
  <c r="G211" i="19"/>
  <c r="E211" i="19"/>
  <c r="G209" i="19"/>
  <c r="E209" i="19"/>
  <c r="G207" i="19"/>
  <c r="E207" i="19"/>
  <c r="G205" i="19"/>
  <c r="E205" i="19"/>
  <c r="G203" i="19"/>
  <c r="E203" i="19"/>
  <c r="G201" i="19"/>
  <c r="E201" i="19"/>
  <c r="G199" i="19"/>
  <c r="E199" i="19"/>
  <c r="G197" i="19"/>
  <c r="E197" i="19"/>
  <c r="G195" i="19"/>
  <c r="E195" i="19"/>
  <c r="G193" i="19"/>
  <c r="E193" i="19"/>
  <c r="G191" i="19"/>
  <c r="E191" i="19"/>
  <c r="G189" i="19"/>
  <c r="E189" i="19"/>
  <c r="G187" i="19"/>
  <c r="E187" i="19"/>
  <c r="H186" i="19"/>
  <c r="F186" i="19"/>
  <c r="D186" i="19"/>
  <c r="H182" i="19"/>
  <c r="C182" i="19"/>
  <c r="E182" i="19"/>
  <c r="G182" i="19"/>
  <c r="G522" i="19"/>
  <c r="E522" i="19"/>
  <c r="G520" i="19"/>
  <c r="E520" i="19"/>
  <c r="G518" i="19"/>
  <c r="E518" i="19"/>
  <c r="G516" i="19"/>
  <c r="E516" i="19"/>
  <c r="G514" i="19"/>
  <c r="E514" i="19"/>
  <c r="G512" i="19"/>
  <c r="E512" i="19"/>
  <c r="G510" i="19"/>
  <c r="E510" i="19"/>
  <c r="G508" i="19"/>
  <c r="E508" i="19"/>
  <c r="G506" i="19"/>
  <c r="E506" i="19"/>
  <c r="G504" i="19"/>
  <c r="E504" i="19"/>
  <c r="G502" i="19"/>
  <c r="E502" i="19"/>
  <c r="G500" i="19"/>
  <c r="E500" i="19"/>
  <c r="G498" i="19"/>
  <c r="E498" i="19"/>
  <c r="G496" i="19"/>
  <c r="E496" i="19"/>
  <c r="G494" i="19"/>
  <c r="E494" i="19"/>
  <c r="G492" i="19"/>
  <c r="E492" i="19"/>
  <c r="G490" i="19"/>
  <c r="E490" i="19"/>
  <c r="G488" i="19"/>
  <c r="E488" i="19"/>
  <c r="G486" i="19"/>
  <c r="E486" i="19"/>
  <c r="G484" i="19"/>
  <c r="E484" i="19"/>
  <c r="G482" i="19"/>
  <c r="E482" i="19"/>
  <c r="G480" i="19"/>
  <c r="E480" i="19"/>
  <c r="G478" i="19"/>
  <c r="E478" i="19"/>
  <c r="G476" i="19"/>
  <c r="E476" i="19"/>
  <c r="G474" i="19"/>
  <c r="E474" i="19"/>
  <c r="G472" i="19"/>
  <c r="E472" i="19"/>
  <c r="G470" i="19"/>
  <c r="E470" i="19"/>
  <c r="G468" i="19"/>
  <c r="E468" i="19"/>
  <c r="G466" i="19"/>
  <c r="E466" i="19"/>
  <c r="G464" i="19"/>
  <c r="E464" i="19"/>
  <c r="G462" i="19"/>
  <c r="E462" i="19"/>
  <c r="G460" i="19"/>
  <c r="E460" i="19"/>
  <c r="G458" i="19"/>
  <c r="E458" i="19"/>
  <c r="G456" i="19"/>
  <c r="E456" i="19"/>
  <c r="G454" i="19"/>
  <c r="E454" i="19"/>
  <c r="G452" i="19"/>
  <c r="E452" i="19"/>
  <c r="G450" i="19"/>
  <c r="E450" i="19"/>
  <c r="G448" i="19"/>
  <c r="E448" i="19"/>
  <c r="G446" i="19"/>
  <c r="E446" i="19"/>
  <c r="G444" i="19"/>
  <c r="E444" i="19"/>
  <c r="G442" i="19"/>
  <c r="E442" i="19"/>
  <c r="G440" i="19"/>
  <c r="E440" i="19"/>
  <c r="G438" i="19"/>
  <c r="E438" i="19"/>
  <c r="G436" i="19"/>
  <c r="E436" i="19"/>
  <c r="G434" i="19"/>
  <c r="E434" i="19"/>
  <c r="G432" i="19"/>
  <c r="E432" i="19"/>
  <c r="G430" i="19"/>
  <c r="E430" i="19"/>
  <c r="G428" i="19"/>
  <c r="E428" i="19"/>
  <c r="G426" i="19"/>
  <c r="E426" i="19"/>
  <c r="G424" i="19"/>
  <c r="E424" i="19"/>
  <c r="G422" i="19"/>
  <c r="E422" i="19"/>
  <c r="G420" i="19"/>
  <c r="E420" i="19"/>
  <c r="G418" i="19"/>
  <c r="E418" i="19"/>
  <c r="G416" i="19"/>
  <c r="E416" i="19"/>
  <c r="G414" i="19"/>
  <c r="E414" i="19"/>
  <c r="G412" i="19"/>
  <c r="E412" i="19"/>
  <c r="G410" i="19"/>
  <c r="E410" i="19"/>
  <c r="G408" i="19"/>
  <c r="E408" i="19"/>
  <c r="G406" i="19"/>
  <c r="E406" i="19"/>
  <c r="G404" i="19"/>
  <c r="E404" i="19"/>
  <c r="G402" i="19"/>
  <c r="E402" i="19"/>
  <c r="G400" i="19"/>
  <c r="E400" i="19"/>
  <c r="G398" i="19"/>
  <c r="E398" i="19"/>
  <c r="G396" i="19"/>
  <c r="E396" i="19"/>
  <c r="G394" i="19"/>
  <c r="E394" i="19"/>
  <c r="G392" i="19"/>
  <c r="E392" i="19"/>
  <c r="G390" i="19"/>
  <c r="E390" i="19"/>
  <c r="G388" i="19"/>
  <c r="E388" i="19"/>
  <c r="G386" i="19"/>
  <c r="E386" i="19"/>
  <c r="G384" i="19"/>
  <c r="E384" i="19"/>
  <c r="G180" i="19"/>
  <c r="E180" i="19"/>
  <c r="G178" i="19"/>
  <c r="E178" i="19"/>
  <c r="G176" i="19"/>
  <c r="E176" i="19"/>
  <c r="G174" i="19"/>
  <c r="E174" i="19"/>
  <c r="G172" i="19"/>
  <c r="E172" i="19"/>
  <c r="G170" i="19"/>
  <c r="E170" i="19"/>
  <c r="G168" i="19"/>
  <c r="E168" i="19"/>
  <c r="G166" i="19"/>
  <c r="E166" i="19"/>
  <c r="G164" i="19"/>
  <c r="E164" i="19"/>
  <c r="G162" i="19"/>
  <c r="E162" i="19"/>
  <c r="G160" i="19"/>
  <c r="E160" i="19"/>
  <c r="G158" i="19"/>
  <c r="E158" i="19"/>
  <c r="G156" i="19"/>
  <c r="E156" i="19"/>
  <c r="G154" i="19"/>
  <c r="E154" i="19"/>
  <c r="G152" i="19"/>
  <c r="E152" i="19"/>
  <c r="G150" i="19"/>
  <c r="E150" i="19"/>
  <c r="G148" i="19"/>
  <c r="E148" i="19"/>
  <c r="G146" i="19"/>
  <c r="E146" i="19"/>
  <c r="G144" i="19"/>
  <c r="E144" i="19"/>
  <c r="G142" i="19"/>
  <c r="E142" i="19"/>
  <c r="G140" i="19"/>
  <c r="E140" i="19"/>
  <c r="G138" i="19"/>
  <c r="E138" i="19"/>
  <c r="G136" i="19"/>
  <c r="E136" i="19"/>
  <c r="G134" i="19"/>
  <c r="E134" i="19"/>
  <c r="G132" i="19"/>
  <c r="E132" i="19"/>
  <c r="G130" i="19"/>
  <c r="E130" i="19"/>
  <c r="G128" i="19"/>
  <c r="E128" i="19"/>
  <c r="G126" i="19"/>
  <c r="E126" i="19"/>
  <c r="G124" i="19"/>
  <c r="E124" i="19"/>
  <c r="G122" i="19"/>
  <c r="E122" i="19"/>
  <c r="G120" i="19"/>
  <c r="E120" i="19"/>
  <c r="G118" i="19"/>
  <c r="E118" i="19"/>
  <c r="G116" i="19"/>
  <c r="E116" i="19"/>
  <c r="G114" i="19"/>
  <c r="E114" i="19"/>
  <c r="G112" i="19"/>
  <c r="E112" i="19"/>
  <c r="G110" i="19"/>
  <c r="E110" i="19"/>
  <c r="G108" i="19"/>
  <c r="E108" i="19"/>
  <c r="G106" i="19"/>
  <c r="E106" i="19"/>
  <c r="G104" i="19"/>
  <c r="E104" i="19"/>
  <c r="G102" i="19"/>
  <c r="E102" i="19"/>
  <c r="G100" i="19"/>
  <c r="E100" i="19"/>
  <c r="G98" i="19"/>
  <c r="E98" i="19"/>
  <c r="G96" i="19"/>
  <c r="E96" i="19"/>
  <c r="G94" i="19"/>
  <c r="E94" i="19"/>
  <c r="G92" i="19"/>
  <c r="E92" i="19"/>
  <c r="G90" i="19"/>
  <c r="E90" i="19"/>
  <c r="G88" i="19"/>
  <c r="E88" i="19"/>
  <c r="G86" i="19"/>
  <c r="E86" i="19"/>
  <c r="G84" i="19"/>
  <c r="E84" i="19"/>
  <c r="G82" i="19"/>
  <c r="E82" i="19"/>
  <c r="G80" i="19"/>
  <c r="E80" i="19"/>
  <c r="G78" i="19"/>
  <c r="E78" i="19"/>
  <c r="G76" i="19"/>
  <c r="E76" i="19"/>
  <c r="G74" i="19"/>
  <c r="E74" i="19"/>
  <c r="G72" i="19"/>
  <c r="E72" i="19"/>
  <c r="G70" i="19"/>
  <c r="E70" i="19"/>
  <c r="G68" i="19"/>
  <c r="E68" i="19"/>
  <c r="G66" i="19"/>
  <c r="E66" i="19"/>
  <c r="G64" i="19"/>
  <c r="E64" i="19"/>
  <c r="G62" i="19"/>
  <c r="E62" i="19"/>
  <c r="G60" i="19"/>
  <c r="E60" i="19"/>
  <c r="G58" i="19"/>
  <c r="E58" i="19"/>
  <c r="G56" i="19"/>
  <c r="E56" i="19"/>
  <c r="G54" i="19"/>
  <c r="E54" i="19"/>
  <c r="G52" i="19"/>
  <c r="E52" i="19"/>
  <c r="G50" i="19"/>
  <c r="E50" i="19"/>
  <c r="G48" i="19"/>
  <c r="E48" i="19"/>
  <c r="G46" i="19"/>
  <c r="E46" i="19"/>
  <c r="G44" i="19"/>
  <c r="E44" i="19"/>
  <c r="G42" i="19"/>
  <c r="E42" i="19"/>
  <c r="G40" i="19"/>
  <c r="E40" i="19"/>
  <c r="G38" i="19"/>
  <c r="E38" i="19"/>
  <c r="G36" i="19"/>
  <c r="E36" i="19"/>
  <c r="G34" i="19"/>
  <c r="E34" i="19"/>
  <c r="G32" i="19"/>
  <c r="E32" i="19"/>
  <c r="G30" i="19"/>
  <c r="E30" i="19"/>
  <c r="G28" i="19"/>
  <c r="E28" i="19"/>
  <c r="G26" i="19"/>
  <c r="E26" i="19"/>
  <c r="G24" i="19"/>
  <c r="E24" i="19"/>
  <c r="G22" i="19"/>
  <c r="E22" i="19"/>
  <c r="G20" i="19"/>
  <c r="E20" i="19"/>
  <c r="G18" i="19"/>
  <c r="E18" i="19"/>
  <c r="G16" i="19"/>
  <c r="E16" i="19"/>
  <c r="E113" i="19"/>
  <c r="E105" i="19"/>
  <c r="G13" i="19"/>
  <c r="E13" i="19"/>
  <c r="G11" i="19"/>
  <c r="E11" i="19"/>
  <c r="G9" i="19"/>
  <c r="E9" i="19"/>
  <c r="G7" i="19"/>
  <c r="E7" i="19"/>
  <c r="G5" i="19"/>
  <c r="E5" i="19"/>
  <c r="D8" i="14"/>
  <c r="D5" i="14"/>
  <c r="C4" i="6"/>
  <c r="D4" i="6"/>
  <c r="E4" i="6"/>
  <c r="F4" i="6"/>
  <c r="G4" i="6"/>
  <c r="B4" i="6"/>
  <c r="G818" i="6" l="1"/>
  <c r="G819" i="6"/>
  <c r="G820" i="6"/>
  <c r="G821" i="6"/>
  <c r="G822" i="6"/>
  <c r="G823" i="6"/>
  <c r="G824" i="6"/>
  <c r="G825" i="6"/>
  <c r="G826" i="6"/>
  <c r="G827" i="6"/>
  <c r="G828" i="6"/>
  <c r="G829" i="6"/>
  <c r="G830" i="6"/>
  <c r="G831" i="6"/>
  <c r="G832" i="6"/>
  <c r="G833" i="6"/>
  <c r="G834" i="6"/>
  <c r="G835" i="6"/>
  <c r="G836" i="6"/>
  <c r="G837" i="6"/>
  <c r="G838" i="6"/>
  <c r="G839" i="6"/>
  <c r="G840" i="6"/>
  <c r="G841" i="6"/>
  <c r="G842" i="6"/>
  <c r="G843" i="6"/>
  <c r="G844" i="6"/>
  <c r="G845" i="6"/>
  <c r="G846" i="6"/>
  <c r="G847" i="6"/>
  <c r="G848" i="6"/>
  <c r="G849" i="6"/>
  <c r="G850" i="6"/>
  <c r="G851" i="6"/>
  <c r="G852" i="6"/>
  <c r="G853" i="6"/>
  <c r="G854" i="6"/>
  <c r="G855" i="6"/>
  <c r="G856" i="6"/>
  <c r="G857" i="6"/>
  <c r="G858" i="6"/>
  <c r="G859" i="6"/>
  <c r="G860" i="6"/>
  <c r="G861" i="6"/>
  <c r="G862" i="6"/>
  <c r="G863" i="6"/>
  <c r="G864" i="6"/>
  <c r="G865" i="6"/>
  <c r="G866" i="6"/>
  <c r="G867" i="6"/>
  <c r="G868" i="6"/>
  <c r="G869" i="6"/>
  <c r="G870" i="6"/>
  <c r="G871" i="6"/>
  <c r="G872" i="6"/>
  <c r="G873" i="6"/>
  <c r="G874" i="6"/>
  <c r="G875" i="6"/>
  <c r="G876" i="6"/>
  <c r="G877" i="6"/>
  <c r="G878" i="6"/>
  <c r="G879" i="6"/>
  <c r="G880" i="6"/>
  <c r="G881" i="6"/>
  <c r="G882" i="6"/>
  <c r="G883" i="6"/>
  <c r="G884" i="6"/>
  <c r="G885" i="6"/>
  <c r="G886" i="6"/>
  <c r="G887" i="6"/>
  <c r="G888" i="6"/>
  <c r="G889" i="6"/>
  <c r="G890" i="6"/>
  <c r="G891" i="6"/>
  <c r="G892" i="6"/>
  <c r="G893" i="6"/>
  <c r="G894" i="6"/>
  <c r="G895" i="6"/>
  <c r="G896" i="6"/>
  <c r="G897" i="6"/>
  <c r="G898" i="6"/>
  <c r="G899" i="6"/>
  <c r="G900" i="6"/>
  <c r="G901" i="6"/>
  <c r="G902" i="6"/>
  <c r="G903" i="6"/>
  <c r="G904" i="6"/>
  <c r="G905" i="6"/>
  <c r="G906" i="6"/>
  <c r="G907" i="6"/>
  <c r="G908" i="6"/>
  <c r="G909" i="6"/>
  <c r="G910" i="6"/>
  <c r="G911" i="6"/>
  <c r="G912" i="6"/>
  <c r="G913" i="6"/>
  <c r="G914" i="6"/>
  <c r="G915" i="6"/>
  <c r="G916" i="6"/>
  <c r="G917" i="6"/>
  <c r="G918" i="6"/>
  <c r="G919" i="6"/>
  <c r="G920" i="6"/>
  <c r="G921" i="6"/>
  <c r="G922" i="6"/>
  <c r="G923" i="6"/>
  <c r="G924" i="6"/>
  <c r="G925" i="6"/>
  <c r="G926" i="6"/>
  <c r="G927" i="6"/>
  <c r="G928" i="6"/>
  <c r="G929" i="6"/>
  <c r="G930" i="6"/>
  <c r="G931" i="6"/>
  <c r="G932" i="6"/>
  <c r="G933" i="6"/>
  <c r="G934" i="6"/>
  <c r="G935" i="6"/>
  <c r="G936" i="6"/>
  <c r="G937" i="6"/>
  <c r="G938" i="6"/>
  <c r="G939" i="6"/>
  <c r="G940" i="6"/>
  <c r="G941" i="6"/>
  <c r="G942" i="6"/>
  <c r="G943" i="6"/>
  <c r="G944" i="6"/>
  <c r="G945" i="6"/>
  <c r="G946" i="6"/>
  <c r="G947" i="6"/>
  <c r="G948" i="6"/>
  <c r="G949" i="6"/>
  <c r="G950" i="6"/>
  <c r="G951" i="6"/>
  <c r="G952" i="6"/>
  <c r="G953" i="6"/>
  <c r="G954" i="6"/>
  <c r="G955" i="6"/>
  <c r="G956" i="6"/>
  <c r="G957" i="6"/>
  <c r="G958" i="6"/>
  <c r="G959" i="6"/>
  <c r="G960" i="6"/>
  <c r="G961" i="6"/>
  <c r="G962" i="6"/>
  <c r="G963" i="6"/>
  <c r="G964" i="6"/>
  <c r="G965" i="6"/>
  <c r="G966" i="6"/>
  <c r="G967" i="6"/>
  <c r="G968" i="6"/>
  <c r="G969" i="6"/>
  <c r="G970" i="6"/>
  <c r="G971" i="6"/>
  <c r="G972" i="6"/>
  <c r="G973" i="6"/>
  <c r="G974" i="6"/>
  <c r="G975" i="6"/>
  <c r="G976" i="6"/>
  <c r="G977" i="6"/>
  <c r="G978" i="6"/>
  <c r="G979" i="6"/>
  <c r="G980" i="6"/>
  <c r="G981" i="6"/>
  <c r="G982" i="6"/>
  <c r="G983" i="6"/>
  <c r="G984" i="6"/>
  <c r="G985" i="6"/>
  <c r="G986" i="6"/>
  <c r="G987" i="6"/>
  <c r="G988" i="6"/>
  <c r="G989" i="6"/>
  <c r="G990" i="6"/>
  <c r="G991" i="6"/>
  <c r="G992" i="6"/>
  <c r="G993" i="6"/>
  <c r="G994" i="6"/>
  <c r="G995" i="6"/>
  <c r="G996" i="6"/>
  <c r="G997" i="6"/>
  <c r="G998" i="6"/>
  <c r="G999" i="6"/>
  <c r="G1000" i="6"/>
  <c r="G1001" i="6"/>
  <c r="G1002" i="6"/>
  <c r="G1003" i="6"/>
  <c r="G1004" i="6"/>
  <c r="G397" i="6"/>
  <c r="G398" i="6"/>
  <c r="G399" i="6"/>
  <c r="G400" i="6"/>
  <c r="G401" i="6"/>
  <c r="G402" i="6"/>
  <c r="G403" i="6"/>
  <c r="G404" i="6"/>
  <c r="G405" i="6"/>
  <c r="G406" i="6"/>
  <c r="G407" i="6"/>
  <c r="G408" i="6"/>
  <c r="G409" i="6"/>
  <c r="G410" i="6"/>
  <c r="G411" i="6"/>
  <c r="G412" i="6"/>
  <c r="G413" i="6"/>
  <c r="G414" i="6"/>
  <c r="G415" i="6"/>
  <c r="G416" i="6"/>
  <c r="G417" i="6"/>
  <c r="G418" i="6"/>
  <c r="G419" i="6"/>
  <c r="G420" i="6"/>
  <c r="G421" i="6"/>
  <c r="G422" i="6"/>
  <c r="G423" i="6"/>
  <c r="G424" i="6"/>
  <c r="G425" i="6"/>
  <c r="G426" i="6"/>
  <c r="G427" i="6"/>
  <c r="G428" i="6"/>
  <c r="G429" i="6"/>
  <c r="G430" i="6"/>
  <c r="G431" i="6"/>
  <c r="G432" i="6"/>
  <c r="G433" i="6"/>
  <c r="G434" i="6"/>
  <c r="G435" i="6"/>
  <c r="G436" i="6"/>
  <c r="G437" i="6"/>
  <c r="G438" i="6"/>
  <c r="G439" i="6"/>
  <c r="G440" i="6"/>
  <c r="G441" i="6"/>
  <c r="G442" i="6"/>
  <c r="G443" i="6"/>
  <c r="G444" i="6"/>
  <c r="G445" i="6"/>
  <c r="G446" i="6"/>
  <c r="G447" i="6"/>
  <c r="G448" i="6"/>
  <c r="G449" i="6"/>
  <c r="G450" i="6"/>
  <c r="G451" i="6"/>
  <c r="G452" i="6"/>
  <c r="G453" i="6"/>
  <c r="G454" i="6"/>
  <c r="G455" i="6"/>
  <c r="G456" i="6"/>
  <c r="G457" i="6"/>
  <c r="G458" i="6"/>
  <c r="G459" i="6"/>
  <c r="G460" i="6"/>
  <c r="G461" i="6"/>
  <c r="G462" i="6"/>
  <c r="G463" i="6"/>
  <c r="G464" i="6"/>
  <c r="G465" i="6"/>
  <c r="G466" i="6"/>
  <c r="G467" i="6"/>
  <c r="G468" i="6"/>
  <c r="G469" i="6"/>
  <c r="G470" i="6"/>
  <c r="G471" i="6"/>
  <c r="G472" i="6"/>
  <c r="G473" i="6"/>
  <c r="G474" i="6"/>
  <c r="G475" i="6"/>
  <c r="G476" i="6"/>
  <c r="G477" i="6"/>
  <c r="G478" i="6"/>
  <c r="G479" i="6"/>
  <c r="G480" i="6"/>
  <c r="G481" i="6"/>
  <c r="G482" i="6"/>
  <c r="G483" i="6"/>
  <c r="G484" i="6"/>
  <c r="G485" i="6"/>
  <c r="G486" i="6"/>
  <c r="G487" i="6"/>
  <c r="G488" i="6"/>
  <c r="G489" i="6"/>
  <c r="G490" i="6"/>
  <c r="G491" i="6"/>
  <c r="G492" i="6"/>
  <c r="G493" i="6"/>
  <c r="G494" i="6"/>
  <c r="G495" i="6"/>
  <c r="G496" i="6"/>
  <c r="G497" i="6"/>
  <c r="G498" i="6"/>
  <c r="G499" i="6"/>
  <c r="G500" i="6"/>
  <c r="G501" i="6"/>
  <c r="G502" i="6"/>
  <c r="G503" i="6"/>
  <c r="G504" i="6"/>
  <c r="G505" i="6"/>
  <c r="G506" i="6"/>
  <c r="G507" i="6"/>
  <c r="G508" i="6"/>
  <c r="G509" i="6"/>
  <c r="G510" i="6"/>
  <c r="G511" i="6"/>
  <c r="G512" i="6"/>
  <c r="G513" i="6"/>
  <c r="G514" i="6"/>
  <c r="G515" i="6"/>
  <c r="G516" i="6"/>
  <c r="G517" i="6"/>
  <c r="G518" i="6"/>
  <c r="G519" i="6"/>
  <c r="G520" i="6"/>
  <c r="G521" i="6"/>
  <c r="G522" i="6"/>
  <c r="G523" i="6"/>
  <c r="G524" i="6"/>
  <c r="G525" i="6"/>
  <c r="G526" i="6"/>
  <c r="G527" i="6"/>
  <c r="G528" i="6"/>
  <c r="G529" i="6"/>
  <c r="G530" i="6"/>
  <c r="G531" i="6"/>
  <c r="G532" i="6"/>
  <c r="G533" i="6"/>
  <c r="G534" i="6"/>
  <c r="G535" i="6"/>
  <c r="G536" i="6"/>
  <c r="G537" i="6"/>
  <c r="G538" i="6"/>
  <c r="G539" i="6"/>
  <c r="G540" i="6"/>
  <c r="G541" i="6"/>
  <c r="G542" i="6"/>
  <c r="G543" i="6"/>
  <c r="G544" i="6"/>
  <c r="G545" i="6"/>
  <c r="G546" i="6"/>
  <c r="G547" i="6"/>
  <c r="G548" i="6"/>
  <c r="G549" i="6"/>
  <c r="G550" i="6"/>
  <c r="G551" i="6"/>
  <c r="G552" i="6"/>
  <c r="G553" i="6"/>
  <c r="G554" i="6"/>
  <c r="G555" i="6"/>
  <c r="G556" i="6"/>
  <c r="G557" i="6"/>
  <c r="G558" i="6"/>
  <c r="G559" i="6"/>
  <c r="G560" i="6"/>
  <c r="G561" i="6"/>
  <c r="G562" i="6"/>
  <c r="G563" i="6"/>
  <c r="G564" i="6"/>
  <c r="G565" i="6"/>
  <c r="G566" i="6"/>
  <c r="G567" i="6"/>
  <c r="G568" i="6"/>
  <c r="G569" i="6"/>
  <c r="G570" i="6"/>
  <c r="G571" i="6"/>
  <c r="G572" i="6"/>
  <c r="G573" i="6"/>
  <c r="G574" i="6"/>
  <c r="G575" i="6"/>
  <c r="G576" i="6"/>
  <c r="G577" i="6"/>
  <c r="G578" i="6"/>
  <c r="G579" i="6"/>
  <c r="G580" i="6"/>
  <c r="G581" i="6"/>
  <c r="G582" i="6"/>
  <c r="G583" i="6"/>
  <c r="G584" i="6"/>
  <c r="G585" i="6"/>
  <c r="G586" i="6"/>
  <c r="G587" i="6"/>
  <c r="G588" i="6"/>
  <c r="G589" i="6"/>
  <c r="G590" i="6"/>
  <c r="G591" i="6"/>
  <c r="G592" i="6"/>
  <c r="G593" i="6"/>
  <c r="G594" i="6"/>
  <c r="G595" i="6"/>
  <c r="G596" i="6"/>
  <c r="G597" i="6"/>
  <c r="G598" i="6"/>
  <c r="G599" i="6"/>
  <c r="G600" i="6"/>
  <c r="G601" i="6"/>
  <c r="G602" i="6"/>
  <c r="G603" i="6"/>
  <c r="G604" i="6"/>
  <c r="G605" i="6"/>
  <c r="G606" i="6"/>
  <c r="G607" i="6"/>
  <c r="G608" i="6"/>
  <c r="G609" i="6"/>
  <c r="G610" i="6"/>
  <c r="G611" i="6"/>
  <c r="G612" i="6"/>
  <c r="G613" i="6"/>
  <c r="G614" i="6"/>
  <c r="G615" i="6"/>
  <c r="G616" i="6"/>
  <c r="G617" i="6"/>
  <c r="G618" i="6"/>
  <c r="G619" i="6"/>
  <c r="G620" i="6"/>
  <c r="G621" i="6"/>
  <c r="G622" i="6"/>
  <c r="G623" i="6"/>
  <c r="G624" i="6"/>
  <c r="G625" i="6"/>
  <c r="G626" i="6"/>
  <c r="G627" i="6"/>
  <c r="G628" i="6"/>
  <c r="G629" i="6"/>
  <c r="G630" i="6"/>
  <c r="G631" i="6"/>
  <c r="G632" i="6"/>
  <c r="G633" i="6"/>
  <c r="G634" i="6"/>
  <c r="G635" i="6"/>
  <c r="G636" i="6"/>
  <c r="G637" i="6"/>
  <c r="G638" i="6"/>
  <c r="G639" i="6"/>
  <c r="G640" i="6"/>
  <c r="G641" i="6"/>
  <c r="G642" i="6"/>
  <c r="G643" i="6"/>
  <c r="G644" i="6"/>
  <c r="G645" i="6"/>
  <c r="G646" i="6"/>
  <c r="G647" i="6"/>
  <c r="G648" i="6"/>
  <c r="G649" i="6"/>
  <c r="G650" i="6"/>
  <c r="G651" i="6"/>
  <c r="G652" i="6"/>
  <c r="G653" i="6"/>
  <c r="G654" i="6"/>
  <c r="G655" i="6"/>
  <c r="G656" i="6"/>
  <c r="G657" i="6"/>
  <c r="G658" i="6"/>
  <c r="G659" i="6"/>
  <c r="G660" i="6"/>
  <c r="G661" i="6"/>
  <c r="G662" i="6"/>
  <c r="G663" i="6"/>
  <c r="G664" i="6"/>
  <c r="G665" i="6"/>
  <c r="G666" i="6"/>
  <c r="G667" i="6"/>
  <c r="G668" i="6"/>
  <c r="G669" i="6"/>
  <c r="G670" i="6"/>
  <c r="G671" i="6"/>
  <c r="G672" i="6"/>
  <c r="G673" i="6"/>
  <c r="G674" i="6"/>
  <c r="G675" i="6"/>
  <c r="G676" i="6"/>
  <c r="G677" i="6"/>
  <c r="G678" i="6"/>
  <c r="G679" i="6"/>
  <c r="G680" i="6"/>
  <c r="G681" i="6"/>
  <c r="G682" i="6"/>
  <c r="G683" i="6"/>
  <c r="G684" i="6"/>
  <c r="G685" i="6"/>
  <c r="G686" i="6"/>
  <c r="G687" i="6"/>
  <c r="G688" i="6"/>
  <c r="G689" i="6"/>
  <c r="G690" i="6"/>
  <c r="G691" i="6"/>
  <c r="G692" i="6"/>
  <c r="G693" i="6"/>
  <c r="G694" i="6"/>
  <c r="G695" i="6"/>
  <c r="G696" i="6"/>
  <c r="G697" i="6"/>
  <c r="G698" i="6"/>
  <c r="G699" i="6"/>
  <c r="G700" i="6"/>
  <c r="G701" i="6"/>
  <c r="G702" i="6"/>
  <c r="G703" i="6"/>
  <c r="G704" i="6"/>
  <c r="G705" i="6"/>
  <c r="G706" i="6"/>
  <c r="G707" i="6"/>
  <c r="G708" i="6"/>
  <c r="G709" i="6"/>
  <c r="G710" i="6"/>
  <c r="G711" i="6"/>
  <c r="G712" i="6"/>
  <c r="G713" i="6"/>
  <c r="G714" i="6"/>
  <c r="G715" i="6"/>
  <c r="G716" i="6"/>
  <c r="G717" i="6"/>
  <c r="G718" i="6"/>
  <c r="G719" i="6"/>
  <c r="G720" i="6"/>
  <c r="G721" i="6"/>
  <c r="G722" i="6"/>
  <c r="G723" i="6"/>
  <c r="G724" i="6"/>
  <c r="G725" i="6"/>
  <c r="G726" i="6"/>
  <c r="G727" i="6"/>
  <c r="G728" i="6"/>
  <c r="G729" i="6"/>
  <c r="G730" i="6"/>
  <c r="G731" i="6"/>
  <c r="G732" i="6"/>
  <c r="G733" i="6"/>
  <c r="G734" i="6"/>
  <c r="G735" i="6"/>
  <c r="G736" i="6"/>
  <c r="G737" i="6"/>
  <c r="G738" i="6"/>
  <c r="G739" i="6"/>
  <c r="G740" i="6"/>
  <c r="G741" i="6"/>
  <c r="G742" i="6"/>
  <c r="G743" i="6"/>
  <c r="G744" i="6"/>
  <c r="G745" i="6"/>
  <c r="G746" i="6"/>
  <c r="G747" i="6"/>
  <c r="G748" i="6"/>
  <c r="G749" i="6"/>
  <c r="G750" i="6"/>
  <c r="G751" i="6"/>
  <c r="G752" i="6"/>
  <c r="G753" i="6"/>
  <c r="G754" i="6"/>
  <c r="G755" i="6"/>
  <c r="G756" i="6"/>
  <c r="G757" i="6"/>
  <c r="G758" i="6"/>
  <c r="G759" i="6"/>
  <c r="G760" i="6"/>
  <c r="G761" i="6"/>
  <c r="G762" i="6"/>
  <c r="G763" i="6"/>
  <c r="G764" i="6"/>
  <c r="G765" i="6"/>
  <c r="G766" i="6"/>
  <c r="G767" i="6"/>
  <c r="G768" i="6"/>
  <c r="G769" i="6"/>
  <c r="G770" i="6"/>
  <c r="G771" i="6"/>
  <c r="G772" i="6"/>
  <c r="G773" i="6"/>
  <c r="G774" i="6"/>
  <c r="G775" i="6"/>
  <c r="G776" i="6"/>
  <c r="G777" i="6"/>
  <c r="G778" i="6"/>
  <c r="G779" i="6"/>
  <c r="G780" i="6"/>
  <c r="G781" i="6"/>
  <c r="G782" i="6"/>
  <c r="G783" i="6"/>
  <c r="G784" i="6"/>
  <c r="G785" i="6"/>
  <c r="G786" i="6"/>
  <c r="G787" i="6"/>
  <c r="G788" i="6"/>
  <c r="G789" i="6"/>
  <c r="G790" i="6"/>
  <c r="G791" i="6"/>
  <c r="G792" i="6"/>
  <c r="G793" i="6"/>
  <c r="G794" i="6"/>
  <c r="G795" i="6"/>
  <c r="G796" i="6"/>
  <c r="G797" i="6"/>
  <c r="G798" i="6"/>
  <c r="G799" i="6"/>
  <c r="G800" i="6"/>
  <c r="G801" i="6"/>
  <c r="G802" i="6"/>
  <c r="G803" i="6"/>
  <c r="G804" i="6"/>
  <c r="G805" i="6"/>
  <c r="G806" i="6"/>
  <c r="G807" i="6"/>
  <c r="G808" i="6"/>
  <c r="G809" i="6"/>
  <c r="G810" i="6"/>
  <c r="G811" i="6"/>
  <c r="G812" i="6"/>
  <c r="G813" i="6"/>
  <c r="G814" i="6"/>
  <c r="G815" i="6"/>
  <c r="G816" i="6"/>
  <c r="G817" i="6"/>
  <c r="G256" i="6"/>
  <c r="G257" i="6"/>
  <c r="G258" i="6"/>
  <c r="G259" i="6"/>
  <c r="G260" i="6"/>
  <c r="G261" i="6"/>
  <c r="G262" i="6"/>
  <c r="G263" i="6"/>
  <c r="G264" i="6"/>
  <c r="G265" i="6"/>
  <c r="G266" i="6"/>
  <c r="G267" i="6"/>
  <c r="G268" i="6"/>
  <c r="G269" i="6"/>
  <c r="G270" i="6"/>
  <c r="G271" i="6"/>
  <c r="G272" i="6"/>
  <c r="G273" i="6"/>
  <c r="G274" i="6"/>
  <c r="G275" i="6"/>
  <c r="G276" i="6"/>
  <c r="G277" i="6"/>
  <c r="G278" i="6"/>
  <c r="G279" i="6"/>
  <c r="G280" i="6"/>
  <c r="G281" i="6"/>
  <c r="G282" i="6"/>
  <c r="G283" i="6"/>
  <c r="G284" i="6"/>
  <c r="G285" i="6"/>
  <c r="G286" i="6"/>
  <c r="G287" i="6"/>
  <c r="G288" i="6"/>
  <c r="G289" i="6"/>
  <c r="G290" i="6"/>
  <c r="G291" i="6"/>
  <c r="G292" i="6"/>
  <c r="G293" i="6"/>
  <c r="G294" i="6"/>
  <c r="G295" i="6"/>
  <c r="G296" i="6"/>
  <c r="G297" i="6"/>
  <c r="G298" i="6"/>
  <c r="G299" i="6"/>
  <c r="G300" i="6"/>
  <c r="G301" i="6"/>
  <c r="G302" i="6"/>
  <c r="G303" i="6"/>
  <c r="G304" i="6"/>
  <c r="G305" i="6"/>
  <c r="G306" i="6"/>
  <c r="G307" i="6"/>
  <c r="G308" i="6"/>
  <c r="G309" i="6"/>
  <c r="G310" i="6"/>
  <c r="G311" i="6"/>
  <c r="G312" i="6"/>
  <c r="G313" i="6"/>
  <c r="G314" i="6"/>
  <c r="G315" i="6"/>
  <c r="G316" i="6"/>
  <c r="G317" i="6"/>
  <c r="G318" i="6"/>
  <c r="G319" i="6"/>
  <c r="G320" i="6"/>
  <c r="G321" i="6"/>
  <c r="G322" i="6"/>
  <c r="G323" i="6"/>
  <c r="G324" i="6"/>
  <c r="G325" i="6"/>
  <c r="G326" i="6"/>
  <c r="G327" i="6"/>
  <c r="G328" i="6"/>
  <c r="G329" i="6"/>
  <c r="G330" i="6"/>
  <c r="G331" i="6"/>
  <c r="G332" i="6"/>
  <c r="G333" i="6"/>
  <c r="G334" i="6"/>
  <c r="G335" i="6"/>
  <c r="G336" i="6"/>
  <c r="G337" i="6"/>
  <c r="G338" i="6"/>
  <c r="G339" i="6"/>
  <c r="G340" i="6"/>
  <c r="G341" i="6"/>
  <c r="G342" i="6"/>
  <c r="G343" i="6"/>
  <c r="G344" i="6"/>
  <c r="G345" i="6"/>
  <c r="G346" i="6"/>
  <c r="G347" i="6"/>
  <c r="G348" i="6"/>
  <c r="G349" i="6"/>
  <c r="G350" i="6"/>
  <c r="G351" i="6"/>
  <c r="G352" i="6"/>
  <c r="G353" i="6"/>
  <c r="G354" i="6"/>
  <c r="G355" i="6"/>
  <c r="G356" i="6"/>
  <c r="G357" i="6"/>
  <c r="G358" i="6"/>
  <c r="G359" i="6"/>
  <c r="G360" i="6"/>
  <c r="G361" i="6"/>
  <c r="G362" i="6"/>
  <c r="G363" i="6"/>
  <c r="G364" i="6"/>
  <c r="G365" i="6"/>
  <c r="G366" i="6"/>
  <c r="G367" i="6"/>
  <c r="G368" i="6"/>
  <c r="G369" i="6"/>
  <c r="G370" i="6"/>
  <c r="G371" i="6"/>
  <c r="G372" i="6"/>
  <c r="G373" i="6"/>
  <c r="G374" i="6"/>
  <c r="G375" i="6"/>
  <c r="G376" i="6"/>
  <c r="G377" i="6"/>
  <c r="G378" i="6"/>
  <c r="G379" i="6"/>
  <c r="G380" i="6"/>
  <c r="G381" i="6"/>
  <c r="G382" i="6"/>
  <c r="G383" i="6"/>
  <c r="G384" i="6"/>
  <c r="G385" i="6"/>
  <c r="G386" i="6"/>
  <c r="G387" i="6"/>
  <c r="G388" i="6"/>
  <c r="G389" i="6"/>
  <c r="G390" i="6"/>
  <c r="G391" i="6"/>
  <c r="G392" i="6"/>
  <c r="G393" i="6"/>
  <c r="G394" i="6"/>
  <c r="G395" i="6"/>
  <c r="G396"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5" i="6"/>
  <c r="E818" i="6"/>
  <c r="E819" i="6"/>
  <c r="E820" i="6"/>
  <c r="E821" i="6"/>
  <c r="E822" i="6"/>
  <c r="E823" i="6"/>
  <c r="E824" i="6"/>
  <c r="E825" i="6"/>
  <c r="E826" i="6"/>
  <c r="E827" i="6"/>
  <c r="E828" i="6"/>
  <c r="E829" i="6"/>
  <c r="E830" i="6"/>
  <c r="E831" i="6"/>
  <c r="E832" i="6"/>
  <c r="E833" i="6"/>
  <c r="E834" i="6"/>
  <c r="E835" i="6"/>
  <c r="E836" i="6"/>
  <c r="E837" i="6"/>
  <c r="E838" i="6"/>
  <c r="E839" i="6"/>
  <c r="E840" i="6"/>
  <c r="E841" i="6"/>
  <c r="E842" i="6"/>
  <c r="E843" i="6"/>
  <c r="E844" i="6"/>
  <c r="E845" i="6"/>
  <c r="E846" i="6"/>
  <c r="E847" i="6"/>
  <c r="E848" i="6"/>
  <c r="E849" i="6"/>
  <c r="E850" i="6"/>
  <c r="E851" i="6"/>
  <c r="E852" i="6"/>
  <c r="E853" i="6"/>
  <c r="E854" i="6"/>
  <c r="E855" i="6"/>
  <c r="E856" i="6"/>
  <c r="E857" i="6"/>
  <c r="E858" i="6"/>
  <c r="E859" i="6"/>
  <c r="E860" i="6"/>
  <c r="E861" i="6"/>
  <c r="E862" i="6"/>
  <c r="E863" i="6"/>
  <c r="E864" i="6"/>
  <c r="E865" i="6"/>
  <c r="E866" i="6"/>
  <c r="E867" i="6"/>
  <c r="E868" i="6"/>
  <c r="E869" i="6"/>
  <c r="E870" i="6"/>
  <c r="E871" i="6"/>
  <c r="E872" i="6"/>
  <c r="E873" i="6"/>
  <c r="E874" i="6"/>
  <c r="E875" i="6"/>
  <c r="E876" i="6"/>
  <c r="E877" i="6"/>
  <c r="E878" i="6"/>
  <c r="E879" i="6"/>
  <c r="E880" i="6"/>
  <c r="E881" i="6"/>
  <c r="E882" i="6"/>
  <c r="E883" i="6"/>
  <c r="E884" i="6"/>
  <c r="E885" i="6"/>
  <c r="E886" i="6"/>
  <c r="E887" i="6"/>
  <c r="E888" i="6"/>
  <c r="E889" i="6"/>
  <c r="E890" i="6"/>
  <c r="E891" i="6"/>
  <c r="E892" i="6"/>
  <c r="E893" i="6"/>
  <c r="E894" i="6"/>
  <c r="E895" i="6"/>
  <c r="E896" i="6"/>
  <c r="E897" i="6"/>
  <c r="E898" i="6"/>
  <c r="E899" i="6"/>
  <c r="E900" i="6"/>
  <c r="E901" i="6"/>
  <c r="E902" i="6"/>
  <c r="E903" i="6"/>
  <c r="E904" i="6"/>
  <c r="E905" i="6"/>
  <c r="E906" i="6"/>
  <c r="E907" i="6"/>
  <c r="E908" i="6"/>
  <c r="E909" i="6"/>
  <c r="E910" i="6"/>
  <c r="E911" i="6"/>
  <c r="E912" i="6"/>
  <c r="E913" i="6"/>
  <c r="E914" i="6"/>
  <c r="E915" i="6"/>
  <c r="E916" i="6"/>
  <c r="E917" i="6"/>
  <c r="E918" i="6"/>
  <c r="E919" i="6"/>
  <c r="E920" i="6"/>
  <c r="E921" i="6"/>
  <c r="E922" i="6"/>
  <c r="E923" i="6"/>
  <c r="E924" i="6"/>
  <c r="E925" i="6"/>
  <c r="E926" i="6"/>
  <c r="E927" i="6"/>
  <c r="E928" i="6"/>
  <c r="E929" i="6"/>
  <c r="E930" i="6"/>
  <c r="E931" i="6"/>
  <c r="E932" i="6"/>
  <c r="E933" i="6"/>
  <c r="E934" i="6"/>
  <c r="E935" i="6"/>
  <c r="E936" i="6"/>
  <c r="E937" i="6"/>
  <c r="E938" i="6"/>
  <c r="E939" i="6"/>
  <c r="E940" i="6"/>
  <c r="E941" i="6"/>
  <c r="E942" i="6"/>
  <c r="E943" i="6"/>
  <c r="E944" i="6"/>
  <c r="E945" i="6"/>
  <c r="E946" i="6"/>
  <c r="E947" i="6"/>
  <c r="E948" i="6"/>
  <c r="E949" i="6"/>
  <c r="E950" i="6"/>
  <c r="E951" i="6"/>
  <c r="E952" i="6"/>
  <c r="E953" i="6"/>
  <c r="E954" i="6"/>
  <c r="E955" i="6"/>
  <c r="E956" i="6"/>
  <c r="E957" i="6"/>
  <c r="E958" i="6"/>
  <c r="E959" i="6"/>
  <c r="E960" i="6"/>
  <c r="E961" i="6"/>
  <c r="E962" i="6"/>
  <c r="E963" i="6"/>
  <c r="E964" i="6"/>
  <c r="E965" i="6"/>
  <c r="E966" i="6"/>
  <c r="E967" i="6"/>
  <c r="E968" i="6"/>
  <c r="E969" i="6"/>
  <c r="E970" i="6"/>
  <c r="E971" i="6"/>
  <c r="E972" i="6"/>
  <c r="E973" i="6"/>
  <c r="E974" i="6"/>
  <c r="E975" i="6"/>
  <c r="E976" i="6"/>
  <c r="E977" i="6"/>
  <c r="E978" i="6"/>
  <c r="E979" i="6"/>
  <c r="E980" i="6"/>
  <c r="E981" i="6"/>
  <c r="E982" i="6"/>
  <c r="E983" i="6"/>
  <c r="E984" i="6"/>
  <c r="E985" i="6"/>
  <c r="E986" i="6"/>
  <c r="E987" i="6"/>
  <c r="E988" i="6"/>
  <c r="E989" i="6"/>
  <c r="E990" i="6"/>
  <c r="E991" i="6"/>
  <c r="E992" i="6"/>
  <c r="E993" i="6"/>
  <c r="E994" i="6"/>
  <c r="E995" i="6"/>
  <c r="E996" i="6"/>
  <c r="E997" i="6"/>
  <c r="E998" i="6"/>
  <c r="E999" i="6"/>
  <c r="E1000" i="6"/>
  <c r="E1001" i="6"/>
  <c r="E1002" i="6"/>
  <c r="E1003" i="6"/>
  <c r="E1004" i="6"/>
  <c r="E397" i="6"/>
  <c r="E398" i="6"/>
  <c r="E399" i="6"/>
  <c r="E400" i="6"/>
  <c r="E401" i="6"/>
  <c r="E402" i="6"/>
  <c r="E403" i="6"/>
  <c r="E404" i="6"/>
  <c r="E405" i="6"/>
  <c r="E406" i="6"/>
  <c r="E407" i="6"/>
  <c r="E408" i="6"/>
  <c r="E409" i="6"/>
  <c r="E410" i="6"/>
  <c r="E411" i="6"/>
  <c r="E412" i="6"/>
  <c r="E413" i="6"/>
  <c r="E414" i="6"/>
  <c r="E415" i="6"/>
  <c r="E416" i="6"/>
  <c r="E417" i="6"/>
  <c r="E418" i="6"/>
  <c r="E419" i="6"/>
  <c r="E420" i="6"/>
  <c r="E421" i="6"/>
  <c r="E422" i="6"/>
  <c r="E423" i="6"/>
  <c r="E424" i="6"/>
  <c r="E425" i="6"/>
  <c r="E426" i="6"/>
  <c r="E427" i="6"/>
  <c r="E428" i="6"/>
  <c r="E429" i="6"/>
  <c r="E430" i="6"/>
  <c r="E431" i="6"/>
  <c r="E432" i="6"/>
  <c r="E433" i="6"/>
  <c r="E434" i="6"/>
  <c r="E435" i="6"/>
  <c r="E436" i="6"/>
  <c r="E437" i="6"/>
  <c r="E438" i="6"/>
  <c r="E439" i="6"/>
  <c r="E440" i="6"/>
  <c r="E441" i="6"/>
  <c r="E442" i="6"/>
  <c r="E443" i="6"/>
  <c r="E444" i="6"/>
  <c r="E445" i="6"/>
  <c r="E446" i="6"/>
  <c r="E447" i="6"/>
  <c r="E448" i="6"/>
  <c r="E449" i="6"/>
  <c r="E450" i="6"/>
  <c r="E451" i="6"/>
  <c r="E452" i="6"/>
  <c r="E453" i="6"/>
  <c r="E454" i="6"/>
  <c r="E455" i="6"/>
  <c r="E456" i="6"/>
  <c r="E457" i="6"/>
  <c r="E458" i="6"/>
  <c r="E459" i="6"/>
  <c r="E460" i="6"/>
  <c r="E461" i="6"/>
  <c r="E462" i="6"/>
  <c r="E463" i="6"/>
  <c r="E464" i="6"/>
  <c r="E465" i="6"/>
  <c r="E466" i="6"/>
  <c r="E467" i="6"/>
  <c r="E468" i="6"/>
  <c r="E469" i="6"/>
  <c r="E470" i="6"/>
  <c r="E471" i="6"/>
  <c r="E472" i="6"/>
  <c r="E473" i="6"/>
  <c r="E474" i="6"/>
  <c r="E475" i="6"/>
  <c r="E476" i="6"/>
  <c r="E477" i="6"/>
  <c r="E478" i="6"/>
  <c r="E479" i="6"/>
  <c r="E480" i="6"/>
  <c r="E481" i="6"/>
  <c r="E482" i="6"/>
  <c r="E483" i="6"/>
  <c r="E484" i="6"/>
  <c r="E485" i="6"/>
  <c r="E486" i="6"/>
  <c r="E487" i="6"/>
  <c r="E488" i="6"/>
  <c r="E489" i="6"/>
  <c r="E490" i="6"/>
  <c r="E491" i="6"/>
  <c r="E492" i="6"/>
  <c r="E493" i="6"/>
  <c r="E494" i="6"/>
  <c r="E495" i="6"/>
  <c r="E496" i="6"/>
  <c r="E497" i="6"/>
  <c r="E498" i="6"/>
  <c r="E499" i="6"/>
  <c r="E500" i="6"/>
  <c r="E501" i="6"/>
  <c r="E502" i="6"/>
  <c r="E503" i="6"/>
  <c r="E504" i="6"/>
  <c r="E505" i="6"/>
  <c r="E506" i="6"/>
  <c r="E507" i="6"/>
  <c r="E508" i="6"/>
  <c r="E509" i="6"/>
  <c r="E510" i="6"/>
  <c r="E511" i="6"/>
  <c r="E512" i="6"/>
  <c r="E513" i="6"/>
  <c r="E514" i="6"/>
  <c r="E515" i="6"/>
  <c r="E516" i="6"/>
  <c r="E517" i="6"/>
  <c r="E518" i="6"/>
  <c r="E519" i="6"/>
  <c r="E520" i="6"/>
  <c r="E521" i="6"/>
  <c r="E522" i="6"/>
  <c r="E523" i="6"/>
  <c r="E524" i="6"/>
  <c r="E525" i="6"/>
  <c r="E526" i="6"/>
  <c r="E527" i="6"/>
  <c r="E528" i="6"/>
  <c r="E529" i="6"/>
  <c r="E530" i="6"/>
  <c r="E531" i="6"/>
  <c r="E532" i="6"/>
  <c r="E533" i="6"/>
  <c r="E534" i="6"/>
  <c r="E535" i="6"/>
  <c r="E536" i="6"/>
  <c r="E537" i="6"/>
  <c r="E538" i="6"/>
  <c r="E539" i="6"/>
  <c r="E540" i="6"/>
  <c r="E541" i="6"/>
  <c r="E542" i="6"/>
  <c r="E543" i="6"/>
  <c r="E544" i="6"/>
  <c r="E545" i="6"/>
  <c r="E546" i="6"/>
  <c r="E547" i="6"/>
  <c r="E548" i="6"/>
  <c r="E549" i="6"/>
  <c r="E550" i="6"/>
  <c r="E551" i="6"/>
  <c r="E552" i="6"/>
  <c r="E553" i="6"/>
  <c r="E554" i="6"/>
  <c r="E555" i="6"/>
  <c r="E556" i="6"/>
  <c r="E557" i="6"/>
  <c r="E558" i="6"/>
  <c r="E559" i="6"/>
  <c r="E560" i="6"/>
  <c r="E561" i="6"/>
  <c r="E562" i="6"/>
  <c r="E563" i="6"/>
  <c r="E564" i="6"/>
  <c r="E565" i="6"/>
  <c r="E566" i="6"/>
  <c r="E567" i="6"/>
  <c r="E568" i="6"/>
  <c r="E569" i="6"/>
  <c r="E570" i="6"/>
  <c r="E571" i="6"/>
  <c r="E572" i="6"/>
  <c r="E573" i="6"/>
  <c r="E574" i="6"/>
  <c r="E575" i="6"/>
  <c r="E576" i="6"/>
  <c r="E577" i="6"/>
  <c r="E578" i="6"/>
  <c r="E579" i="6"/>
  <c r="E580" i="6"/>
  <c r="E581" i="6"/>
  <c r="E582" i="6"/>
  <c r="E583" i="6"/>
  <c r="E584" i="6"/>
  <c r="E585" i="6"/>
  <c r="E586" i="6"/>
  <c r="E587" i="6"/>
  <c r="E588" i="6"/>
  <c r="E589" i="6"/>
  <c r="E590" i="6"/>
  <c r="E591" i="6"/>
  <c r="E592" i="6"/>
  <c r="E593" i="6"/>
  <c r="E594" i="6"/>
  <c r="E595" i="6"/>
  <c r="E596" i="6"/>
  <c r="E597" i="6"/>
  <c r="E598" i="6"/>
  <c r="E599" i="6"/>
  <c r="E600" i="6"/>
  <c r="E601" i="6"/>
  <c r="E602" i="6"/>
  <c r="E603" i="6"/>
  <c r="E604" i="6"/>
  <c r="E605" i="6"/>
  <c r="E606" i="6"/>
  <c r="E607" i="6"/>
  <c r="E608" i="6"/>
  <c r="E609" i="6"/>
  <c r="E610" i="6"/>
  <c r="E611" i="6"/>
  <c r="E612" i="6"/>
  <c r="E613" i="6"/>
  <c r="E614" i="6"/>
  <c r="E615" i="6"/>
  <c r="E616" i="6"/>
  <c r="E617" i="6"/>
  <c r="E618" i="6"/>
  <c r="E619" i="6"/>
  <c r="E620" i="6"/>
  <c r="E621" i="6"/>
  <c r="E622" i="6"/>
  <c r="E623" i="6"/>
  <c r="E624" i="6"/>
  <c r="E625" i="6"/>
  <c r="E626" i="6"/>
  <c r="E627" i="6"/>
  <c r="E628" i="6"/>
  <c r="E629" i="6"/>
  <c r="E630" i="6"/>
  <c r="E631" i="6"/>
  <c r="E632" i="6"/>
  <c r="E633" i="6"/>
  <c r="E634" i="6"/>
  <c r="E635" i="6"/>
  <c r="E636" i="6"/>
  <c r="E637" i="6"/>
  <c r="E638" i="6"/>
  <c r="E639" i="6"/>
  <c r="E640" i="6"/>
  <c r="E641" i="6"/>
  <c r="E642" i="6"/>
  <c r="E643" i="6"/>
  <c r="E644" i="6"/>
  <c r="E645" i="6"/>
  <c r="E646" i="6"/>
  <c r="E647" i="6"/>
  <c r="E648" i="6"/>
  <c r="E649" i="6"/>
  <c r="E650" i="6"/>
  <c r="E651" i="6"/>
  <c r="E652" i="6"/>
  <c r="E653" i="6"/>
  <c r="E654" i="6"/>
  <c r="E655" i="6"/>
  <c r="E656" i="6"/>
  <c r="E657" i="6"/>
  <c r="E658" i="6"/>
  <c r="E659" i="6"/>
  <c r="E660" i="6"/>
  <c r="E661" i="6"/>
  <c r="E662" i="6"/>
  <c r="E663" i="6"/>
  <c r="E664" i="6"/>
  <c r="E665" i="6"/>
  <c r="E666" i="6"/>
  <c r="E667" i="6"/>
  <c r="E668" i="6"/>
  <c r="E669" i="6"/>
  <c r="E670" i="6"/>
  <c r="E671" i="6"/>
  <c r="E672" i="6"/>
  <c r="E673" i="6"/>
  <c r="E674" i="6"/>
  <c r="E675" i="6"/>
  <c r="E676" i="6"/>
  <c r="E677" i="6"/>
  <c r="E678" i="6"/>
  <c r="E679" i="6"/>
  <c r="E680" i="6"/>
  <c r="E681" i="6"/>
  <c r="E682" i="6"/>
  <c r="E683" i="6"/>
  <c r="E684" i="6"/>
  <c r="E685" i="6"/>
  <c r="E686" i="6"/>
  <c r="E687" i="6"/>
  <c r="E688" i="6"/>
  <c r="E689" i="6"/>
  <c r="E690" i="6"/>
  <c r="E691" i="6"/>
  <c r="E692" i="6"/>
  <c r="E693" i="6"/>
  <c r="E694" i="6"/>
  <c r="E695" i="6"/>
  <c r="E696" i="6"/>
  <c r="E697" i="6"/>
  <c r="E698" i="6"/>
  <c r="E699" i="6"/>
  <c r="E700" i="6"/>
  <c r="E701" i="6"/>
  <c r="E702" i="6"/>
  <c r="E703" i="6"/>
  <c r="E704" i="6"/>
  <c r="E705" i="6"/>
  <c r="E706" i="6"/>
  <c r="E707" i="6"/>
  <c r="E708" i="6"/>
  <c r="E709" i="6"/>
  <c r="E710" i="6"/>
  <c r="E711" i="6"/>
  <c r="E712" i="6"/>
  <c r="E713" i="6"/>
  <c r="E714" i="6"/>
  <c r="E715" i="6"/>
  <c r="E716" i="6"/>
  <c r="E717" i="6"/>
  <c r="E718" i="6"/>
  <c r="E719" i="6"/>
  <c r="E720" i="6"/>
  <c r="E721" i="6"/>
  <c r="E722" i="6"/>
  <c r="E723" i="6"/>
  <c r="E724" i="6"/>
  <c r="E725" i="6"/>
  <c r="E726" i="6"/>
  <c r="E727" i="6"/>
  <c r="E728" i="6"/>
  <c r="E729" i="6"/>
  <c r="E730" i="6"/>
  <c r="E731" i="6"/>
  <c r="E732" i="6"/>
  <c r="E733" i="6"/>
  <c r="E734" i="6"/>
  <c r="E735" i="6"/>
  <c r="E736" i="6"/>
  <c r="E737" i="6"/>
  <c r="E738" i="6"/>
  <c r="E739" i="6"/>
  <c r="E740" i="6"/>
  <c r="E741" i="6"/>
  <c r="E742" i="6"/>
  <c r="E743" i="6"/>
  <c r="E744" i="6"/>
  <c r="E745" i="6"/>
  <c r="E746" i="6"/>
  <c r="E747" i="6"/>
  <c r="E748" i="6"/>
  <c r="E749" i="6"/>
  <c r="E750" i="6"/>
  <c r="E751" i="6"/>
  <c r="E752" i="6"/>
  <c r="E753" i="6"/>
  <c r="E754" i="6"/>
  <c r="E755" i="6"/>
  <c r="E756" i="6"/>
  <c r="E757" i="6"/>
  <c r="E758" i="6"/>
  <c r="E759" i="6"/>
  <c r="E760" i="6"/>
  <c r="E761" i="6"/>
  <c r="E762" i="6"/>
  <c r="E763" i="6"/>
  <c r="E764" i="6"/>
  <c r="E765" i="6"/>
  <c r="E766" i="6"/>
  <c r="E767" i="6"/>
  <c r="E768" i="6"/>
  <c r="E769" i="6"/>
  <c r="E770" i="6"/>
  <c r="E771" i="6"/>
  <c r="E772" i="6"/>
  <c r="E773" i="6"/>
  <c r="E774" i="6"/>
  <c r="E775" i="6"/>
  <c r="E776" i="6"/>
  <c r="E777" i="6"/>
  <c r="E778" i="6"/>
  <c r="E779" i="6"/>
  <c r="E780" i="6"/>
  <c r="E781" i="6"/>
  <c r="E782" i="6"/>
  <c r="E783" i="6"/>
  <c r="E784" i="6"/>
  <c r="E785" i="6"/>
  <c r="E786" i="6"/>
  <c r="E787" i="6"/>
  <c r="E788" i="6"/>
  <c r="E789" i="6"/>
  <c r="E790" i="6"/>
  <c r="E791" i="6"/>
  <c r="E792" i="6"/>
  <c r="E793" i="6"/>
  <c r="E794" i="6"/>
  <c r="E795" i="6"/>
  <c r="E796" i="6"/>
  <c r="E797" i="6"/>
  <c r="E798" i="6"/>
  <c r="E799" i="6"/>
  <c r="E800" i="6"/>
  <c r="E801" i="6"/>
  <c r="E802" i="6"/>
  <c r="E803" i="6"/>
  <c r="E804" i="6"/>
  <c r="E805" i="6"/>
  <c r="E806" i="6"/>
  <c r="E807" i="6"/>
  <c r="E808" i="6"/>
  <c r="E809" i="6"/>
  <c r="E810" i="6"/>
  <c r="E811" i="6"/>
  <c r="E812" i="6"/>
  <c r="E813" i="6"/>
  <c r="E814" i="6"/>
  <c r="E815" i="6"/>
  <c r="E816" i="6"/>
  <c r="E817" i="6"/>
  <c r="E256" i="6"/>
  <c r="E257" i="6"/>
  <c r="E258" i="6"/>
  <c r="E259" i="6"/>
  <c r="E260" i="6"/>
  <c r="E261" i="6"/>
  <c r="E262" i="6"/>
  <c r="E263" i="6"/>
  <c r="E264" i="6"/>
  <c r="E265" i="6"/>
  <c r="E266" i="6"/>
  <c r="E267" i="6"/>
  <c r="E268" i="6"/>
  <c r="E269" i="6"/>
  <c r="E270" i="6"/>
  <c r="E271" i="6"/>
  <c r="E272" i="6"/>
  <c r="E273" i="6"/>
  <c r="E274" i="6"/>
  <c r="E275" i="6"/>
  <c r="E276" i="6"/>
  <c r="E277" i="6"/>
  <c r="E278" i="6"/>
  <c r="E279" i="6"/>
  <c r="E280" i="6"/>
  <c r="E281" i="6"/>
  <c r="E282" i="6"/>
  <c r="E283" i="6"/>
  <c r="E284" i="6"/>
  <c r="E285" i="6"/>
  <c r="E286" i="6"/>
  <c r="E287" i="6"/>
  <c r="E288" i="6"/>
  <c r="E289" i="6"/>
  <c r="E290" i="6"/>
  <c r="E291" i="6"/>
  <c r="E292" i="6"/>
  <c r="E293" i="6"/>
  <c r="E294" i="6"/>
  <c r="E295" i="6"/>
  <c r="E296" i="6"/>
  <c r="E297" i="6"/>
  <c r="E298" i="6"/>
  <c r="E299" i="6"/>
  <c r="E300" i="6"/>
  <c r="E301" i="6"/>
  <c r="E302" i="6"/>
  <c r="E303" i="6"/>
  <c r="E304" i="6"/>
  <c r="E305" i="6"/>
  <c r="E306" i="6"/>
  <c r="E307" i="6"/>
  <c r="E308" i="6"/>
  <c r="E309" i="6"/>
  <c r="E310" i="6"/>
  <c r="E311" i="6"/>
  <c r="E312" i="6"/>
  <c r="E313" i="6"/>
  <c r="E314" i="6"/>
  <c r="E315" i="6"/>
  <c r="E316" i="6"/>
  <c r="E317" i="6"/>
  <c r="E318" i="6"/>
  <c r="E319" i="6"/>
  <c r="E320" i="6"/>
  <c r="E321" i="6"/>
  <c r="E322" i="6"/>
  <c r="E323" i="6"/>
  <c r="E324" i="6"/>
  <c r="E325" i="6"/>
  <c r="E326" i="6"/>
  <c r="E327" i="6"/>
  <c r="E328" i="6"/>
  <c r="E329" i="6"/>
  <c r="E330" i="6"/>
  <c r="E331" i="6"/>
  <c r="E332" i="6"/>
  <c r="E333" i="6"/>
  <c r="E334" i="6"/>
  <c r="E335" i="6"/>
  <c r="E336" i="6"/>
  <c r="E337" i="6"/>
  <c r="E338" i="6"/>
  <c r="E339" i="6"/>
  <c r="E340" i="6"/>
  <c r="E341" i="6"/>
  <c r="E342" i="6"/>
  <c r="E343" i="6"/>
  <c r="E344" i="6"/>
  <c r="E345" i="6"/>
  <c r="E346" i="6"/>
  <c r="E347" i="6"/>
  <c r="E348" i="6"/>
  <c r="E349" i="6"/>
  <c r="E350" i="6"/>
  <c r="E351" i="6"/>
  <c r="E352" i="6"/>
  <c r="E353" i="6"/>
  <c r="E354" i="6"/>
  <c r="E355" i="6"/>
  <c r="E356" i="6"/>
  <c r="E357" i="6"/>
  <c r="E358" i="6"/>
  <c r="E359" i="6"/>
  <c r="E360" i="6"/>
  <c r="E361" i="6"/>
  <c r="E362" i="6"/>
  <c r="E363" i="6"/>
  <c r="E364" i="6"/>
  <c r="E365" i="6"/>
  <c r="E366" i="6"/>
  <c r="E367" i="6"/>
  <c r="E368" i="6"/>
  <c r="E369" i="6"/>
  <c r="E370" i="6"/>
  <c r="E371" i="6"/>
  <c r="E372" i="6"/>
  <c r="E373" i="6"/>
  <c r="E374" i="6"/>
  <c r="E375" i="6"/>
  <c r="E376" i="6"/>
  <c r="E377" i="6"/>
  <c r="E378" i="6"/>
  <c r="E379" i="6"/>
  <c r="E380" i="6"/>
  <c r="E381" i="6"/>
  <c r="E382" i="6"/>
  <c r="E383" i="6"/>
  <c r="E384" i="6"/>
  <c r="E385" i="6"/>
  <c r="E386" i="6"/>
  <c r="E387" i="6"/>
  <c r="E388" i="6"/>
  <c r="E389" i="6"/>
  <c r="E390" i="6"/>
  <c r="E391" i="6"/>
  <c r="E392" i="6"/>
  <c r="E393" i="6"/>
  <c r="E394" i="6"/>
  <c r="E395" i="6"/>
  <c r="E396"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E113" i="6"/>
  <c r="E114" i="6"/>
  <c r="E115" i="6"/>
  <c r="E116" i="6"/>
  <c r="E117" i="6"/>
  <c r="E118" i="6"/>
  <c r="E119" i="6"/>
  <c r="E120" i="6"/>
  <c r="E121" i="6"/>
  <c r="E122" i="6"/>
  <c r="E123" i="6"/>
  <c r="E124" i="6"/>
  <c r="E125" i="6"/>
  <c r="E126" i="6"/>
  <c r="E127" i="6"/>
  <c r="E128" i="6"/>
  <c r="E129" i="6"/>
  <c r="E130" i="6"/>
  <c r="E131" i="6"/>
  <c r="E132" i="6"/>
  <c r="E133" i="6"/>
  <c r="E134" i="6"/>
  <c r="E135" i="6"/>
  <c r="E136" i="6"/>
  <c r="E137" i="6"/>
  <c r="E138" i="6"/>
  <c r="E139" i="6"/>
  <c r="E140" i="6"/>
  <c r="E141" i="6"/>
  <c r="E142" i="6"/>
  <c r="E143" i="6"/>
  <c r="E144" i="6"/>
  <c r="E145" i="6"/>
  <c r="E146" i="6"/>
  <c r="E147" i="6"/>
  <c r="E148" i="6"/>
  <c r="E149" i="6"/>
  <c r="E150" i="6"/>
  <c r="E151" i="6"/>
  <c r="E152" i="6"/>
  <c r="E153" i="6"/>
  <c r="E154" i="6"/>
  <c r="E155" i="6"/>
  <c r="E156" i="6"/>
  <c r="E157" i="6"/>
  <c r="E158" i="6"/>
  <c r="E159" i="6"/>
  <c r="E160" i="6"/>
  <c r="E161" i="6"/>
  <c r="E162" i="6"/>
  <c r="E163" i="6"/>
  <c r="E164" i="6"/>
  <c r="E165" i="6"/>
  <c r="E166" i="6"/>
  <c r="E167" i="6"/>
  <c r="E168" i="6"/>
  <c r="E169" i="6"/>
  <c r="E170" i="6"/>
  <c r="E171" i="6"/>
  <c r="E172" i="6"/>
  <c r="E173" i="6"/>
  <c r="E174" i="6"/>
  <c r="E175" i="6"/>
  <c r="E176" i="6"/>
  <c r="E177" i="6"/>
  <c r="E178" i="6"/>
  <c r="E179" i="6"/>
  <c r="E180" i="6"/>
  <c r="E181" i="6"/>
  <c r="E182" i="6"/>
  <c r="E183" i="6"/>
  <c r="E184" i="6"/>
  <c r="E185" i="6"/>
  <c r="E186" i="6"/>
  <c r="E187" i="6"/>
  <c r="E188" i="6"/>
  <c r="E189" i="6"/>
  <c r="E190" i="6"/>
  <c r="E191" i="6"/>
  <c r="E192" i="6"/>
  <c r="E193" i="6"/>
  <c r="E194" i="6"/>
  <c r="E195" i="6"/>
  <c r="E196" i="6"/>
  <c r="E197" i="6"/>
  <c r="E198" i="6"/>
  <c r="E199" i="6"/>
  <c r="E200"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35" i="6"/>
  <c r="E236" i="6"/>
  <c r="E237" i="6"/>
  <c r="E238" i="6"/>
  <c r="E239" i="6"/>
  <c r="E240" i="6"/>
  <c r="E241" i="6"/>
  <c r="E242" i="6"/>
  <c r="E243" i="6"/>
  <c r="E244" i="6"/>
  <c r="E245" i="6"/>
  <c r="E246" i="6"/>
  <c r="E247" i="6"/>
  <c r="E248" i="6"/>
  <c r="E249" i="6"/>
  <c r="E250" i="6"/>
  <c r="E251" i="6"/>
  <c r="E252" i="6"/>
  <c r="E253" i="6"/>
  <c r="E254" i="6"/>
  <c r="E255" i="6"/>
  <c r="E74" i="6"/>
  <c r="E5" i="6"/>
  <c r="B818" i="6"/>
  <c r="B819" i="6"/>
  <c r="B820" i="6"/>
  <c r="B821" i="6"/>
  <c r="B822" i="6"/>
  <c r="B823" i="6"/>
  <c r="B824" i="6"/>
  <c r="B825" i="6"/>
  <c r="B826" i="6"/>
  <c r="B827" i="6"/>
  <c r="B828" i="6"/>
  <c r="B829" i="6"/>
  <c r="B830" i="6"/>
  <c r="B831" i="6"/>
  <c r="B832" i="6"/>
  <c r="B833" i="6"/>
  <c r="B834" i="6"/>
  <c r="B835" i="6"/>
  <c r="B836" i="6"/>
  <c r="B837" i="6"/>
  <c r="B838" i="6"/>
  <c r="B839" i="6"/>
  <c r="B840" i="6"/>
  <c r="B841" i="6"/>
  <c r="B842" i="6"/>
  <c r="B843" i="6"/>
  <c r="B844" i="6"/>
  <c r="B845" i="6"/>
  <c r="B846" i="6"/>
  <c r="B847" i="6"/>
  <c r="B848" i="6"/>
  <c r="B849" i="6"/>
  <c r="B850" i="6"/>
  <c r="B851" i="6"/>
  <c r="B852" i="6"/>
  <c r="B853" i="6"/>
  <c r="B854" i="6"/>
  <c r="B855" i="6"/>
  <c r="B856" i="6"/>
  <c r="B857" i="6"/>
  <c r="B858" i="6"/>
  <c r="B859" i="6"/>
  <c r="B860" i="6"/>
  <c r="B861" i="6"/>
  <c r="B862" i="6"/>
  <c r="B863" i="6"/>
  <c r="B864" i="6"/>
  <c r="B865" i="6"/>
  <c r="B866" i="6"/>
  <c r="B867" i="6"/>
  <c r="B868" i="6"/>
  <c r="B869" i="6"/>
  <c r="B870" i="6"/>
  <c r="B871" i="6"/>
  <c r="B872" i="6"/>
  <c r="B873" i="6"/>
  <c r="B874" i="6"/>
  <c r="B875" i="6"/>
  <c r="B876" i="6"/>
  <c r="B877" i="6"/>
  <c r="B878" i="6"/>
  <c r="B879" i="6"/>
  <c r="B880" i="6"/>
  <c r="B881" i="6"/>
  <c r="B882" i="6"/>
  <c r="B883" i="6"/>
  <c r="B884" i="6"/>
  <c r="B885" i="6"/>
  <c r="B886" i="6"/>
  <c r="B887" i="6"/>
  <c r="B888" i="6"/>
  <c r="B889" i="6"/>
  <c r="B890" i="6"/>
  <c r="B891" i="6"/>
  <c r="B892" i="6"/>
  <c r="B893" i="6"/>
  <c r="B894" i="6"/>
  <c r="B895" i="6"/>
  <c r="B896" i="6"/>
  <c r="B897" i="6"/>
  <c r="B898" i="6"/>
  <c r="B899" i="6"/>
  <c r="B900" i="6"/>
  <c r="B901" i="6"/>
  <c r="B902" i="6"/>
  <c r="B903" i="6"/>
  <c r="B904" i="6"/>
  <c r="B905" i="6"/>
  <c r="B906" i="6"/>
  <c r="B907" i="6"/>
  <c r="B908" i="6"/>
  <c r="B909" i="6"/>
  <c r="B910" i="6"/>
  <c r="B911" i="6"/>
  <c r="B912" i="6"/>
  <c r="B913" i="6"/>
  <c r="B914" i="6"/>
  <c r="B915" i="6"/>
  <c r="B916" i="6"/>
  <c r="B917" i="6"/>
  <c r="B918" i="6"/>
  <c r="B919" i="6"/>
  <c r="B920" i="6"/>
  <c r="B921" i="6"/>
  <c r="B922" i="6"/>
  <c r="B923" i="6"/>
  <c r="B924" i="6"/>
  <c r="B925" i="6"/>
  <c r="B926" i="6"/>
  <c r="B927" i="6"/>
  <c r="B928" i="6"/>
  <c r="B929" i="6"/>
  <c r="B930" i="6"/>
  <c r="B931" i="6"/>
  <c r="B932" i="6"/>
  <c r="B934" i="6"/>
  <c r="B936" i="6"/>
  <c r="B938" i="6"/>
  <c r="B940" i="6"/>
  <c r="B942" i="6"/>
  <c r="B944" i="6"/>
  <c r="B946" i="6"/>
  <c r="B948" i="6"/>
  <c r="B950" i="6"/>
  <c r="B952" i="6"/>
  <c r="B954" i="6"/>
  <c r="B956" i="6"/>
  <c r="B958" i="6"/>
  <c r="B960" i="6"/>
  <c r="B962" i="6"/>
  <c r="B964" i="6"/>
  <c r="B966" i="6"/>
  <c r="B968" i="6"/>
  <c r="B970" i="6"/>
  <c r="B972" i="6"/>
  <c r="B974" i="6"/>
  <c r="B975" i="6"/>
  <c r="B976" i="6"/>
  <c r="B977" i="6"/>
  <c r="B978" i="6"/>
  <c r="B979" i="6"/>
  <c r="B980" i="6"/>
  <c r="B981" i="6"/>
  <c r="B982" i="6"/>
  <c r="B983" i="6"/>
  <c r="B984" i="6"/>
  <c r="B985" i="6"/>
  <c r="B986" i="6"/>
  <c r="B987" i="6"/>
  <c r="B988" i="6"/>
  <c r="B989" i="6"/>
  <c r="B990" i="6"/>
  <c r="B991" i="6"/>
  <c r="B992" i="6"/>
  <c r="B993" i="6"/>
  <c r="B994" i="6"/>
  <c r="B995" i="6"/>
  <c r="B996" i="6"/>
  <c r="B997" i="6"/>
  <c r="B998" i="6"/>
  <c r="B999" i="6"/>
  <c r="B1000" i="6"/>
  <c r="B1001" i="6"/>
  <c r="B1002" i="6"/>
  <c r="B1003" i="6"/>
  <c r="B1004" i="6"/>
  <c r="B397" i="6"/>
  <c r="B398" i="6"/>
  <c r="B399" i="6"/>
  <c r="B400" i="6"/>
  <c r="B401" i="6"/>
  <c r="B402" i="6"/>
  <c r="B403" i="6"/>
  <c r="B404" i="6"/>
  <c r="B405" i="6"/>
  <c r="B406" i="6"/>
  <c r="B407" i="6"/>
  <c r="B408" i="6"/>
  <c r="B409" i="6"/>
  <c r="B410" i="6"/>
  <c r="B411" i="6"/>
  <c r="B412" i="6"/>
  <c r="B413" i="6"/>
  <c r="B414" i="6"/>
  <c r="B415" i="6"/>
  <c r="B416" i="6"/>
  <c r="B417" i="6"/>
  <c r="B418" i="6"/>
  <c r="B419" i="6"/>
  <c r="B420" i="6"/>
  <c r="B421" i="6"/>
  <c r="B422" i="6"/>
  <c r="B423" i="6"/>
  <c r="B424" i="6"/>
  <c r="B425" i="6"/>
  <c r="B426" i="6"/>
  <c r="B427" i="6"/>
  <c r="B428" i="6"/>
  <c r="B429" i="6"/>
  <c r="B430" i="6"/>
  <c r="B431" i="6"/>
  <c r="B432" i="6"/>
  <c r="B433" i="6"/>
  <c r="B434" i="6"/>
  <c r="B435" i="6"/>
  <c r="B436" i="6"/>
  <c r="B437" i="6"/>
  <c r="B438" i="6"/>
  <c r="B439" i="6"/>
  <c r="B440" i="6"/>
  <c r="B441" i="6"/>
  <c r="B442" i="6"/>
  <c r="B443" i="6"/>
  <c r="B444" i="6"/>
  <c r="B445" i="6"/>
  <c r="B446" i="6"/>
  <c r="B447" i="6"/>
  <c r="B448" i="6"/>
  <c r="B449" i="6"/>
  <c r="B450" i="6"/>
  <c r="B451" i="6"/>
  <c r="B452" i="6"/>
  <c r="B453" i="6"/>
  <c r="B454" i="6"/>
  <c r="B455" i="6"/>
  <c r="B456" i="6"/>
  <c r="B457" i="6"/>
  <c r="B458" i="6"/>
  <c r="B459" i="6"/>
  <c r="B460" i="6"/>
  <c r="B461" i="6"/>
  <c r="B462" i="6"/>
  <c r="B463" i="6"/>
  <c r="B464" i="6"/>
  <c r="B465" i="6"/>
  <c r="B466" i="6"/>
  <c r="B467" i="6"/>
  <c r="B468" i="6"/>
  <c r="B469" i="6"/>
  <c r="B470" i="6"/>
  <c r="B471" i="6"/>
  <c r="B472" i="6"/>
  <c r="B473" i="6"/>
  <c r="B474" i="6"/>
  <c r="B475" i="6"/>
  <c r="B476" i="6"/>
  <c r="B477" i="6"/>
  <c r="B478" i="6"/>
  <c r="B479" i="6"/>
  <c r="B480" i="6"/>
  <c r="B481" i="6"/>
  <c r="B482" i="6"/>
  <c r="B483" i="6"/>
  <c r="B484" i="6"/>
  <c r="B485" i="6"/>
  <c r="B486" i="6"/>
  <c r="B487" i="6"/>
  <c r="B488" i="6"/>
  <c r="B489" i="6"/>
  <c r="B490" i="6"/>
  <c r="B491" i="6"/>
  <c r="B492" i="6"/>
  <c r="B493" i="6"/>
  <c r="B494" i="6"/>
  <c r="B495" i="6"/>
  <c r="B496" i="6"/>
  <c r="B497" i="6"/>
  <c r="B498" i="6"/>
  <c r="B499" i="6"/>
  <c r="B500" i="6"/>
  <c r="B501" i="6"/>
  <c r="B502" i="6"/>
  <c r="B503" i="6"/>
  <c r="B504" i="6"/>
  <c r="B505" i="6"/>
  <c r="B506" i="6"/>
  <c r="B507" i="6"/>
  <c r="B508" i="6"/>
  <c r="B509" i="6"/>
  <c r="B510" i="6"/>
  <c r="B511" i="6"/>
  <c r="B512" i="6"/>
  <c r="B513" i="6"/>
  <c r="B514" i="6"/>
  <c r="B515" i="6"/>
  <c r="B516" i="6"/>
  <c r="B517" i="6"/>
  <c r="B518" i="6"/>
  <c r="B519" i="6"/>
  <c r="B520" i="6"/>
  <c r="B521" i="6"/>
  <c r="B522" i="6"/>
  <c r="B523" i="6"/>
  <c r="B524" i="6"/>
  <c r="B525" i="6"/>
  <c r="B526" i="6"/>
  <c r="B527" i="6"/>
  <c r="B528" i="6"/>
  <c r="B529" i="6"/>
  <c r="B530" i="6"/>
  <c r="B531" i="6"/>
  <c r="B532" i="6"/>
  <c r="B533" i="6"/>
  <c r="B534" i="6"/>
  <c r="B535" i="6"/>
  <c r="B536" i="6"/>
  <c r="B537" i="6"/>
  <c r="B538" i="6"/>
  <c r="B539" i="6"/>
  <c r="B540" i="6"/>
  <c r="B541" i="6"/>
  <c r="B542" i="6"/>
  <c r="B543" i="6"/>
  <c r="B544" i="6"/>
  <c r="B545" i="6"/>
  <c r="B546" i="6"/>
  <c r="B547" i="6"/>
  <c r="B548" i="6"/>
  <c r="B549" i="6"/>
  <c r="B550" i="6"/>
  <c r="B551" i="6"/>
  <c r="B552" i="6"/>
  <c r="B553" i="6"/>
  <c r="B554" i="6"/>
  <c r="B555" i="6"/>
  <c r="B556" i="6"/>
  <c r="B557" i="6"/>
  <c r="B558" i="6"/>
  <c r="B559" i="6"/>
  <c r="B560" i="6"/>
  <c r="B561" i="6"/>
  <c r="B562" i="6"/>
  <c r="B563" i="6"/>
  <c r="B564" i="6"/>
  <c r="B565" i="6"/>
  <c r="B566" i="6"/>
  <c r="B567" i="6"/>
  <c r="B568" i="6"/>
  <c r="B569" i="6"/>
  <c r="B570" i="6"/>
  <c r="B571" i="6"/>
  <c r="B572" i="6"/>
  <c r="B573" i="6"/>
  <c r="B574" i="6"/>
  <c r="B575" i="6"/>
  <c r="B576" i="6"/>
  <c r="B577" i="6"/>
  <c r="B578" i="6"/>
  <c r="B579" i="6"/>
  <c r="B580" i="6"/>
  <c r="B581" i="6"/>
  <c r="B582" i="6"/>
  <c r="B583" i="6"/>
  <c r="B584" i="6"/>
  <c r="B585" i="6"/>
  <c r="B586" i="6"/>
  <c r="B587" i="6"/>
  <c r="B588" i="6"/>
  <c r="B589" i="6"/>
  <c r="B590" i="6"/>
  <c r="B591" i="6"/>
  <c r="B592" i="6"/>
  <c r="B593" i="6"/>
  <c r="B594" i="6"/>
  <c r="B595" i="6"/>
  <c r="B596" i="6"/>
  <c r="B597" i="6"/>
  <c r="B598" i="6"/>
  <c r="B599" i="6"/>
  <c r="B600" i="6"/>
  <c r="B601" i="6"/>
  <c r="B602" i="6"/>
  <c r="B603" i="6"/>
  <c r="B604" i="6"/>
  <c r="B605" i="6"/>
  <c r="B606" i="6"/>
  <c r="B607" i="6"/>
  <c r="B608" i="6"/>
  <c r="B609" i="6"/>
  <c r="B610" i="6"/>
  <c r="B611" i="6"/>
  <c r="B612" i="6"/>
  <c r="B613" i="6"/>
  <c r="B614" i="6"/>
  <c r="B615" i="6"/>
  <c r="B616" i="6"/>
  <c r="B617" i="6"/>
  <c r="B618" i="6"/>
  <c r="B619" i="6"/>
  <c r="B620" i="6"/>
  <c r="B621" i="6"/>
  <c r="B622" i="6"/>
  <c r="B623" i="6"/>
  <c r="B624" i="6"/>
  <c r="B625" i="6"/>
  <c r="B626" i="6"/>
  <c r="B627" i="6"/>
  <c r="B628" i="6"/>
  <c r="B629" i="6"/>
  <c r="B630" i="6"/>
  <c r="B631" i="6"/>
  <c r="B632" i="6"/>
  <c r="B633" i="6"/>
  <c r="B634" i="6"/>
  <c r="B635" i="6"/>
  <c r="B636" i="6"/>
  <c r="B637" i="6"/>
  <c r="B638" i="6"/>
  <c r="B639" i="6"/>
  <c r="B640" i="6"/>
  <c r="B641" i="6"/>
  <c r="B642" i="6"/>
  <c r="B643" i="6"/>
  <c r="B644" i="6"/>
  <c r="B645" i="6"/>
  <c r="B646" i="6"/>
  <c r="B647" i="6"/>
  <c r="B648" i="6"/>
  <c r="B649" i="6"/>
  <c r="B650" i="6"/>
  <c r="B651" i="6"/>
  <c r="B652" i="6"/>
  <c r="B653" i="6"/>
  <c r="B654" i="6"/>
  <c r="B655" i="6"/>
  <c r="B656" i="6"/>
  <c r="B657" i="6"/>
  <c r="B658" i="6"/>
  <c r="B659" i="6"/>
  <c r="B660" i="6"/>
  <c r="B661" i="6"/>
  <c r="B662" i="6"/>
  <c r="B663" i="6"/>
  <c r="B664" i="6"/>
  <c r="B665" i="6"/>
  <c r="B666" i="6"/>
  <c r="B667" i="6"/>
  <c r="B668" i="6"/>
  <c r="B669" i="6"/>
  <c r="B670" i="6"/>
  <c r="B671" i="6"/>
  <c r="B672" i="6"/>
  <c r="B673" i="6"/>
  <c r="B674" i="6"/>
  <c r="B675" i="6"/>
  <c r="B676" i="6"/>
  <c r="B677" i="6"/>
  <c r="B678" i="6"/>
  <c r="B679" i="6"/>
  <c r="B680" i="6"/>
  <c r="B681" i="6"/>
  <c r="B682" i="6"/>
  <c r="B683" i="6"/>
  <c r="B684" i="6"/>
  <c r="B685" i="6"/>
  <c r="B686" i="6"/>
  <c r="B687" i="6"/>
  <c r="B688" i="6"/>
  <c r="B689" i="6"/>
  <c r="B690" i="6"/>
  <c r="B691" i="6"/>
  <c r="B692" i="6"/>
  <c r="B693" i="6"/>
  <c r="B694" i="6"/>
  <c r="B695" i="6"/>
  <c r="B696" i="6"/>
  <c r="B697" i="6"/>
  <c r="B698" i="6"/>
  <c r="B699" i="6"/>
  <c r="B700" i="6"/>
  <c r="B701" i="6"/>
  <c r="B702" i="6"/>
  <c r="B703" i="6"/>
  <c r="B704" i="6"/>
  <c r="B705" i="6"/>
  <c r="B706" i="6"/>
  <c r="B707" i="6"/>
  <c r="B708" i="6"/>
  <c r="B709" i="6"/>
  <c r="B710" i="6"/>
  <c r="B711" i="6"/>
  <c r="B712" i="6"/>
  <c r="B713" i="6"/>
  <c r="B714" i="6"/>
  <c r="B715" i="6"/>
  <c r="B716" i="6"/>
  <c r="B717" i="6"/>
  <c r="B718" i="6"/>
  <c r="B719" i="6"/>
  <c r="B720" i="6"/>
  <c r="B721" i="6"/>
  <c r="B722" i="6"/>
  <c r="B723" i="6"/>
  <c r="B724" i="6"/>
  <c r="B725" i="6"/>
  <c r="B726" i="6"/>
  <c r="B727" i="6"/>
  <c r="B728" i="6"/>
  <c r="B729" i="6"/>
  <c r="B730" i="6"/>
  <c r="B731" i="6"/>
  <c r="B732" i="6"/>
  <c r="B733" i="6"/>
  <c r="B734" i="6"/>
  <c r="B735" i="6"/>
  <c r="B736" i="6"/>
  <c r="B737" i="6"/>
  <c r="B738" i="6"/>
  <c r="B739" i="6"/>
  <c r="B740" i="6"/>
  <c r="B741" i="6"/>
  <c r="B742" i="6"/>
  <c r="B743" i="6"/>
  <c r="B744" i="6"/>
  <c r="B745" i="6"/>
  <c r="B746" i="6"/>
  <c r="B747" i="6"/>
  <c r="B748" i="6"/>
  <c r="B749" i="6"/>
  <c r="B750" i="6"/>
  <c r="B751" i="6"/>
  <c r="B752" i="6"/>
  <c r="B753" i="6"/>
  <c r="B754" i="6"/>
  <c r="B755" i="6"/>
  <c r="B756" i="6"/>
  <c r="B757" i="6"/>
  <c r="B758" i="6"/>
  <c r="B759" i="6"/>
  <c r="B760" i="6"/>
  <c r="B761" i="6"/>
  <c r="B762" i="6"/>
  <c r="B763" i="6"/>
  <c r="B764" i="6"/>
  <c r="B765" i="6"/>
  <c r="B766" i="6"/>
  <c r="B767" i="6"/>
  <c r="B768" i="6"/>
  <c r="B769" i="6"/>
  <c r="B770" i="6"/>
  <c r="B771" i="6"/>
  <c r="B772" i="6"/>
  <c r="B773" i="6"/>
  <c r="B774" i="6"/>
  <c r="B775" i="6"/>
  <c r="B776" i="6"/>
  <c r="B777" i="6"/>
  <c r="B778" i="6"/>
  <c r="B779" i="6"/>
  <c r="B780" i="6"/>
  <c r="B781" i="6"/>
  <c r="B782" i="6"/>
  <c r="B783" i="6"/>
  <c r="B784" i="6"/>
  <c r="B785" i="6"/>
  <c r="B786" i="6"/>
  <c r="B787" i="6"/>
  <c r="B788" i="6"/>
  <c r="B789" i="6"/>
  <c r="B790" i="6"/>
  <c r="B791" i="6"/>
  <c r="B792" i="6"/>
  <c r="B793" i="6"/>
  <c r="B794" i="6"/>
  <c r="B795" i="6"/>
  <c r="B796" i="6"/>
  <c r="B797" i="6"/>
  <c r="B798" i="6"/>
  <c r="B799" i="6"/>
  <c r="B800" i="6"/>
  <c r="B801" i="6"/>
  <c r="B802" i="6"/>
  <c r="B803" i="6"/>
  <c r="B804" i="6"/>
  <c r="B805" i="6"/>
  <c r="B806" i="6"/>
  <c r="B807" i="6"/>
  <c r="B808" i="6"/>
  <c r="B809" i="6"/>
  <c r="B810" i="6"/>
  <c r="B811" i="6"/>
  <c r="B812" i="6"/>
  <c r="B813" i="6"/>
  <c r="B814" i="6"/>
  <c r="B815" i="6"/>
  <c r="B816" i="6"/>
  <c r="B817"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B298" i="6"/>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80" i="6"/>
  <c r="B381" i="6"/>
  <c r="B382" i="6"/>
  <c r="B383" i="6"/>
  <c r="B384" i="6"/>
  <c r="B385" i="6"/>
  <c r="B386" i="6"/>
  <c r="B387" i="6"/>
  <c r="B388" i="6"/>
  <c r="B389" i="6"/>
  <c r="B390" i="6"/>
  <c r="B391" i="6"/>
  <c r="B392" i="6"/>
  <c r="B393" i="6"/>
  <c r="B394" i="6"/>
  <c r="B395" i="6"/>
  <c r="B396"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933" i="6"/>
  <c r="B935" i="6"/>
  <c r="B937" i="6"/>
  <c r="B939" i="6"/>
  <c r="B941" i="6"/>
  <c r="B943" i="6"/>
  <c r="B945" i="6"/>
  <c r="B947" i="6"/>
  <c r="B949" i="6"/>
  <c r="B951" i="6"/>
  <c r="B953" i="6"/>
  <c r="B955" i="6"/>
  <c r="B957" i="6"/>
  <c r="B959" i="6"/>
  <c r="B961" i="6"/>
  <c r="B963" i="6"/>
  <c r="B965" i="6"/>
  <c r="B967" i="6"/>
  <c r="B969" i="6"/>
  <c r="B971" i="6"/>
  <c r="B973" i="6"/>
  <c r="B5"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F818" i="6"/>
  <c r="F819" i="6"/>
  <c r="F820" i="6"/>
  <c r="F821" i="6"/>
  <c r="F822" i="6"/>
  <c r="F823" i="6"/>
  <c r="F824" i="6"/>
  <c r="F825" i="6"/>
  <c r="F826" i="6"/>
  <c r="F827" i="6"/>
  <c r="F828" i="6"/>
  <c r="F829" i="6"/>
  <c r="F830" i="6"/>
  <c r="F831" i="6"/>
  <c r="F832" i="6"/>
  <c r="F833" i="6"/>
  <c r="F834" i="6"/>
  <c r="F835" i="6"/>
  <c r="F836" i="6"/>
  <c r="F837" i="6"/>
  <c r="F838" i="6"/>
  <c r="F839" i="6"/>
  <c r="F840" i="6"/>
  <c r="F841" i="6"/>
  <c r="F842" i="6"/>
  <c r="F843" i="6"/>
  <c r="F844" i="6"/>
  <c r="F845" i="6"/>
  <c r="F846" i="6"/>
  <c r="F847" i="6"/>
  <c r="F848" i="6"/>
  <c r="F849" i="6"/>
  <c r="F850" i="6"/>
  <c r="F851" i="6"/>
  <c r="F852" i="6"/>
  <c r="F853" i="6"/>
  <c r="F854" i="6"/>
  <c r="F855" i="6"/>
  <c r="F856" i="6"/>
  <c r="F857" i="6"/>
  <c r="F858" i="6"/>
  <c r="F859" i="6"/>
  <c r="F860" i="6"/>
  <c r="F861" i="6"/>
  <c r="F862" i="6"/>
  <c r="F863" i="6"/>
  <c r="F864" i="6"/>
  <c r="F865" i="6"/>
  <c r="F866" i="6"/>
  <c r="F867" i="6"/>
  <c r="F868" i="6"/>
  <c r="F869" i="6"/>
  <c r="F870" i="6"/>
  <c r="F871" i="6"/>
  <c r="F872" i="6"/>
  <c r="F873" i="6"/>
  <c r="F874" i="6"/>
  <c r="F875" i="6"/>
  <c r="F876" i="6"/>
  <c r="F877" i="6"/>
  <c r="F878" i="6"/>
  <c r="F879" i="6"/>
  <c r="F880" i="6"/>
  <c r="F881" i="6"/>
  <c r="F882" i="6"/>
  <c r="F883" i="6"/>
  <c r="F884" i="6"/>
  <c r="F885" i="6"/>
  <c r="F886" i="6"/>
  <c r="F887" i="6"/>
  <c r="F888" i="6"/>
  <c r="F889" i="6"/>
  <c r="F890" i="6"/>
  <c r="F891" i="6"/>
  <c r="F892" i="6"/>
  <c r="F893" i="6"/>
  <c r="F894" i="6"/>
  <c r="F895" i="6"/>
  <c r="F896" i="6"/>
  <c r="F897" i="6"/>
  <c r="F898" i="6"/>
  <c r="F899" i="6"/>
  <c r="F900" i="6"/>
  <c r="F901" i="6"/>
  <c r="F902" i="6"/>
  <c r="F903" i="6"/>
  <c r="F904" i="6"/>
  <c r="F905" i="6"/>
  <c r="F906" i="6"/>
  <c r="F907" i="6"/>
  <c r="F908" i="6"/>
  <c r="F909" i="6"/>
  <c r="F910" i="6"/>
  <c r="F911" i="6"/>
  <c r="F912" i="6"/>
  <c r="F913" i="6"/>
  <c r="F914" i="6"/>
  <c r="F915" i="6"/>
  <c r="F916" i="6"/>
  <c r="F917" i="6"/>
  <c r="F918" i="6"/>
  <c r="F919" i="6"/>
  <c r="F920" i="6"/>
  <c r="F921" i="6"/>
  <c r="F922" i="6"/>
  <c r="F923" i="6"/>
  <c r="F924" i="6"/>
  <c r="F925" i="6"/>
  <c r="F926" i="6"/>
  <c r="F927" i="6"/>
  <c r="F928" i="6"/>
  <c r="F929" i="6"/>
  <c r="F930" i="6"/>
  <c r="F931" i="6"/>
  <c r="F932" i="6"/>
  <c r="F934" i="6"/>
  <c r="F936" i="6"/>
  <c r="F938" i="6"/>
  <c r="F940" i="6"/>
  <c r="F942" i="6"/>
  <c r="F944" i="6"/>
  <c r="F946" i="6"/>
  <c r="F948" i="6"/>
  <c r="F950" i="6"/>
  <c r="F952" i="6"/>
  <c r="F954" i="6"/>
  <c r="F956" i="6"/>
  <c r="F958" i="6"/>
  <c r="F960" i="6"/>
  <c r="F962" i="6"/>
  <c r="F964" i="6"/>
  <c r="F966" i="6"/>
  <c r="F968" i="6"/>
  <c r="F970" i="6"/>
  <c r="F972" i="6"/>
  <c r="F974" i="6"/>
  <c r="F975" i="6"/>
  <c r="F976" i="6"/>
  <c r="F977" i="6"/>
  <c r="F978" i="6"/>
  <c r="F979" i="6"/>
  <c r="F980" i="6"/>
  <c r="F981" i="6"/>
  <c r="F982" i="6"/>
  <c r="F983" i="6"/>
  <c r="F984" i="6"/>
  <c r="F985" i="6"/>
  <c r="F986" i="6"/>
  <c r="F987" i="6"/>
  <c r="F988" i="6"/>
  <c r="F989" i="6"/>
  <c r="F990" i="6"/>
  <c r="F991" i="6"/>
  <c r="F992" i="6"/>
  <c r="F993" i="6"/>
  <c r="F994" i="6"/>
  <c r="F995" i="6"/>
  <c r="F996" i="6"/>
  <c r="F997" i="6"/>
  <c r="F998" i="6"/>
  <c r="F999" i="6"/>
  <c r="F1000" i="6"/>
  <c r="F1001" i="6"/>
  <c r="F1002" i="6"/>
  <c r="F1003" i="6"/>
  <c r="F1004" i="6"/>
  <c r="F397" i="6"/>
  <c r="F398" i="6"/>
  <c r="F399" i="6"/>
  <c r="F400" i="6"/>
  <c r="F401" i="6"/>
  <c r="F402" i="6"/>
  <c r="F403" i="6"/>
  <c r="F404" i="6"/>
  <c r="F405" i="6"/>
  <c r="F406" i="6"/>
  <c r="F407" i="6"/>
  <c r="F408" i="6"/>
  <c r="F409" i="6"/>
  <c r="F410" i="6"/>
  <c r="F411" i="6"/>
  <c r="F412" i="6"/>
  <c r="F413" i="6"/>
  <c r="F414" i="6"/>
  <c r="F415" i="6"/>
  <c r="F416" i="6"/>
  <c r="F417" i="6"/>
  <c r="F418" i="6"/>
  <c r="F419" i="6"/>
  <c r="F420" i="6"/>
  <c r="F421" i="6"/>
  <c r="F422" i="6"/>
  <c r="F423" i="6"/>
  <c r="F424" i="6"/>
  <c r="F425" i="6"/>
  <c r="F426" i="6"/>
  <c r="F427" i="6"/>
  <c r="F428" i="6"/>
  <c r="F429" i="6"/>
  <c r="F430" i="6"/>
  <c r="F431" i="6"/>
  <c r="F432" i="6"/>
  <c r="F433" i="6"/>
  <c r="F434" i="6"/>
  <c r="F435" i="6"/>
  <c r="F436" i="6"/>
  <c r="F437" i="6"/>
  <c r="F438" i="6"/>
  <c r="F439" i="6"/>
  <c r="F440" i="6"/>
  <c r="F441" i="6"/>
  <c r="F442" i="6"/>
  <c r="F443" i="6"/>
  <c r="F444" i="6"/>
  <c r="F445" i="6"/>
  <c r="F446" i="6"/>
  <c r="F447" i="6"/>
  <c r="F448" i="6"/>
  <c r="F449" i="6"/>
  <c r="F450" i="6"/>
  <c r="F451" i="6"/>
  <c r="F452" i="6"/>
  <c r="F453" i="6"/>
  <c r="F454" i="6"/>
  <c r="F455" i="6"/>
  <c r="F456" i="6"/>
  <c r="F457" i="6"/>
  <c r="F458" i="6"/>
  <c r="F459" i="6"/>
  <c r="F460" i="6"/>
  <c r="F461" i="6"/>
  <c r="F462" i="6"/>
  <c r="F463" i="6"/>
  <c r="F464" i="6"/>
  <c r="F465" i="6"/>
  <c r="F466" i="6"/>
  <c r="F467" i="6"/>
  <c r="F468" i="6"/>
  <c r="F469" i="6"/>
  <c r="F470" i="6"/>
  <c r="F471" i="6"/>
  <c r="F472" i="6"/>
  <c r="F473" i="6"/>
  <c r="F474" i="6"/>
  <c r="F475" i="6"/>
  <c r="F476" i="6"/>
  <c r="F477" i="6"/>
  <c r="F478" i="6"/>
  <c r="F479" i="6"/>
  <c r="F480" i="6"/>
  <c r="F481" i="6"/>
  <c r="F482" i="6"/>
  <c r="F483" i="6"/>
  <c r="F484" i="6"/>
  <c r="F485" i="6"/>
  <c r="F486" i="6"/>
  <c r="F487" i="6"/>
  <c r="F488" i="6"/>
  <c r="F489" i="6"/>
  <c r="F490" i="6"/>
  <c r="F491" i="6"/>
  <c r="F492" i="6"/>
  <c r="F493" i="6"/>
  <c r="F494" i="6"/>
  <c r="F495" i="6"/>
  <c r="F496" i="6"/>
  <c r="F497" i="6"/>
  <c r="F498" i="6"/>
  <c r="F499" i="6"/>
  <c r="F500" i="6"/>
  <c r="F501" i="6"/>
  <c r="F502" i="6"/>
  <c r="F503" i="6"/>
  <c r="F504" i="6"/>
  <c r="F505" i="6"/>
  <c r="F506" i="6"/>
  <c r="F507" i="6"/>
  <c r="F508" i="6"/>
  <c r="F509" i="6"/>
  <c r="F510" i="6"/>
  <c r="F511" i="6"/>
  <c r="F512" i="6"/>
  <c r="F513" i="6"/>
  <c r="F514" i="6"/>
  <c r="F515" i="6"/>
  <c r="F516" i="6"/>
  <c r="F517" i="6"/>
  <c r="F518" i="6"/>
  <c r="F519" i="6"/>
  <c r="F520" i="6"/>
  <c r="F521" i="6"/>
  <c r="F522" i="6"/>
  <c r="F523" i="6"/>
  <c r="F524" i="6"/>
  <c r="F525" i="6"/>
  <c r="F526" i="6"/>
  <c r="F527" i="6"/>
  <c r="F528" i="6"/>
  <c r="F529" i="6"/>
  <c r="F530" i="6"/>
  <c r="F531" i="6"/>
  <c r="F532" i="6"/>
  <c r="F533" i="6"/>
  <c r="F534" i="6"/>
  <c r="F535" i="6"/>
  <c r="F536" i="6"/>
  <c r="F537" i="6"/>
  <c r="F538" i="6"/>
  <c r="F539" i="6"/>
  <c r="F540" i="6"/>
  <c r="F541" i="6"/>
  <c r="F542" i="6"/>
  <c r="F543" i="6"/>
  <c r="F544" i="6"/>
  <c r="F545" i="6"/>
  <c r="F546" i="6"/>
  <c r="F547" i="6"/>
  <c r="F548" i="6"/>
  <c r="F549" i="6"/>
  <c r="F550" i="6"/>
  <c r="F551" i="6"/>
  <c r="F552" i="6"/>
  <c r="F553" i="6"/>
  <c r="F554" i="6"/>
  <c r="F555" i="6"/>
  <c r="F556" i="6"/>
  <c r="F557" i="6"/>
  <c r="F558" i="6"/>
  <c r="F559" i="6"/>
  <c r="F560" i="6"/>
  <c r="F561" i="6"/>
  <c r="F562" i="6"/>
  <c r="F563" i="6"/>
  <c r="F564" i="6"/>
  <c r="F565" i="6"/>
  <c r="F566" i="6"/>
  <c r="F567" i="6"/>
  <c r="F568" i="6"/>
  <c r="F569" i="6"/>
  <c r="F570" i="6"/>
  <c r="F571" i="6"/>
  <c r="F572" i="6"/>
  <c r="F573" i="6"/>
  <c r="F574" i="6"/>
  <c r="F575" i="6"/>
  <c r="F576" i="6"/>
  <c r="F577" i="6"/>
  <c r="F578" i="6"/>
  <c r="F579" i="6"/>
  <c r="F580" i="6"/>
  <c r="F581" i="6"/>
  <c r="F582" i="6"/>
  <c r="F583" i="6"/>
  <c r="F584" i="6"/>
  <c r="F585" i="6"/>
  <c r="F586" i="6"/>
  <c r="F587" i="6"/>
  <c r="F588" i="6"/>
  <c r="F589" i="6"/>
  <c r="F590" i="6"/>
  <c r="F591" i="6"/>
  <c r="F592" i="6"/>
  <c r="F593" i="6"/>
  <c r="F594" i="6"/>
  <c r="F595" i="6"/>
  <c r="F596" i="6"/>
  <c r="F597" i="6"/>
  <c r="F598" i="6"/>
  <c r="F599" i="6"/>
  <c r="F600" i="6"/>
  <c r="F601" i="6"/>
  <c r="F602" i="6"/>
  <c r="F603" i="6"/>
  <c r="F604" i="6"/>
  <c r="F605" i="6"/>
  <c r="F606" i="6"/>
  <c r="F607" i="6"/>
  <c r="F608" i="6"/>
  <c r="F609" i="6"/>
  <c r="F610" i="6"/>
  <c r="F611" i="6"/>
  <c r="F612" i="6"/>
  <c r="F613" i="6"/>
  <c r="F614" i="6"/>
  <c r="F615" i="6"/>
  <c r="F616" i="6"/>
  <c r="F617" i="6"/>
  <c r="F618" i="6"/>
  <c r="F619" i="6"/>
  <c r="F620" i="6"/>
  <c r="F621" i="6"/>
  <c r="F622" i="6"/>
  <c r="F623" i="6"/>
  <c r="F624" i="6"/>
  <c r="F625" i="6"/>
  <c r="F626" i="6"/>
  <c r="F627" i="6"/>
  <c r="F628" i="6"/>
  <c r="F629" i="6"/>
  <c r="F630" i="6"/>
  <c r="F631" i="6"/>
  <c r="F632" i="6"/>
  <c r="F633" i="6"/>
  <c r="F634" i="6"/>
  <c r="F635" i="6"/>
  <c r="F636" i="6"/>
  <c r="F637" i="6"/>
  <c r="F638" i="6"/>
  <c r="F639" i="6"/>
  <c r="F640" i="6"/>
  <c r="F641" i="6"/>
  <c r="F642" i="6"/>
  <c r="F643" i="6"/>
  <c r="F644" i="6"/>
  <c r="F645" i="6"/>
  <c r="F646" i="6"/>
  <c r="F647" i="6"/>
  <c r="F648" i="6"/>
  <c r="F649" i="6"/>
  <c r="F650" i="6"/>
  <c r="F651" i="6"/>
  <c r="F652" i="6"/>
  <c r="F653" i="6"/>
  <c r="F654" i="6"/>
  <c r="F655" i="6"/>
  <c r="F656" i="6"/>
  <c r="F657" i="6"/>
  <c r="F658" i="6"/>
  <c r="F659" i="6"/>
  <c r="F660" i="6"/>
  <c r="F661" i="6"/>
  <c r="F662" i="6"/>
  <c r="F663" i="6"/>
  <c r="F664" i="6"/>
  <c r="F665" i="6"/>
  <c r="F666" i="6"/>
  <c r="F667" i="6"/>
  <c r="F668" i="6"/>
  <c r="F669" i="6"/>
  <c r="F670" i="6"/>
  <c r="F671" i="6"/>
  <c r="F672" i="6"/>
  <c r="F673" i="6"/>
  <c r="F674" i="6"/>
  <c r="F675" i="6"/>
  <c r="F676" i="6"/>
  <c r="F677" i="6"/>
  <c r="F678" i="6"/>
  <c r="F679" i="6"/>
  <c r="F680" i="6"/>
  <c r="F681" i="6"/>
  <c r="F682" i="6"/>
  <c r="F683" i="6"/>
  <c r="F684" i="6"/>
  <c r="F685" i="6"/>
  <c r="F686" i="6"/>
  <c r="F687" i="6"/>
  <c r="F688" i="6"/>
  <c r="F689" i="6"/>
  <c r="F690" i="6"/>
  <c r="F691" i="6"/>
  <c r="F692" i="6"/>
  <c r="F693" i="6"/>
  <c r="F694" i="6"/>
  <c r="F695" i="6"/>
  <c r="F696" i="6"/>
  <c r="F697" i="6"/>
  <c r="F698" i="6"/>
  <c r="F699" i="6"/>
  <c r="F700" i="6"/>
  <c r="F701" i="6"/>
  <c r="F702" i="6"/>
  <c r="F703" i="6"/>
  <c r="F704" i="6"/>
  <c r="F705" i="6"/>
  <c r="F706" i="6"/>
  <c r="F707" i="6"/>
  <c r="F708" i="6"/>
  <c r="F709" i="6"/>
  <c r="F710" i="6"/>
  <c r="F711" i="6"/>
  <c r="F712" i="6"/>
  <c r="F713" i="6"/>
  <c r="F714" i="6"/>
  <c r="F715" i="6"/>
  <c r="F716" i="6"/>
  <c r="F717" i="6"/>
  <c r="F718" i="6"/>
  <c r="F719" i="6"/>
  <c r="F720" i="6"/>
  <c r="F721" i="6"/>
  <c r="F722" i="6"/>
  <c r="F723" i="6"/>
  <c r="F724" i="6"/>
  <c r="F725" i="6"/>
  <c r="F726" i="6"/>
  <c r="F727" i="6"/>
  <c r="F728" i="6"/>
  <c r="F729" i="6"/>
  <c r="F730" i="6"/>
  <c r="F731" i="6"/>
  <c r="F732" i="6"/>
  <c r="F733" i="6"/>
  <c r="F734" i="6"/>
  <c r="F735" i="6"/>
  <c r="F736" i="6"/>
  <c r="F737" i="6"/>
  <c r="F738" i="6"/>
  <c r="F739" i="6"/>
  <c r="F740" i="6"/>
  <c r="F741" i="6"/>
  <c r="F742" i="6"/>
  <c r="F743" i="6"/>
  <c r="F744" i="6"/>
  <c r="F745" i="6"/>
  <c r="F746" i="6"/>
  <c r="F747" i="6"/>
  <c r="F748" i="6"/>
  <c r="F749" i="6"/>
  <c r="F750" i="6"/>
  <c r="F751" i="6"/>
  <c r="F752" i="6"/>
  <c r="F753" i="6"/>
  <c r="F754" i="6"/>
  <c r="F755" i="6"/>
  <c r="F756" i="6"/>
  <c r="F757" i="6"/>
  <c r="F758" i="6"/>
  <c r="F759" i="6"/>
  <c r="F760" i="6"/>
  <c r="F761" i="6"/>
  <c r="F762" i="6"/>
  <c r="F763" i="6"/>
  <c r="F764" i="6"/>
  <c r="F765" i="6"/>
  <c r="F766" i="6"/>
  <c r="F767" i="6"/>
  <c r="F768" i="6"/>
  <c r="F769" i="6"/>
  <c r="F770" i="6"/>
  <c r="F771" i="6"/>
  <c r="F772" i="6"/>
  <c r="F773" i="6"/>
  <c r="F774" i="6"/>
  <c r="F775" i="6"/>
  <c r="F776" i="6"/>
  <c r="F777" i="6"/>
  <c r="F778" i="6"/>
  <c r="F779" i="6"/>
  <c r="F780" i="6"/>
  <c r="F781" i="6"/>
  <c r="F782" i="6"/>
  <c r="F783" i="6"/>
  <c r="F784" i="6"/>
  <c r="F785" i="6"/>
  <c r="F786" i="6"/>
  <c r="F787" i="6"/>
  <c r="F788" i="6"/>
  <c r="F789" i="6"/>
  <c r="F790" i="6"/>
  <c r="F791" i="6"/>
  <c r="F792" i="6"/>
  <c r="F793" i="6"/>
  <c r="F794" i="6"/>
  <c r="F795" i="6"/>
  <c r="F796" i="6"/>
  <c r="F797" i="6"/>
  <c r="F798" i="6"/>
  <c r="F799" i="6"/>
  <c r="F800" i="6"/>
  <c r="F801" i="6"/>
  <c r="F802" i="6"/>
  <c r="F803" i="6"/>
  <c r="F804" i="6"/>
  <c r="F805" i="6"/>
  <c r="F806" i="6"/>
  <c r="F807" i="6"/>
  <c r="F808" i="6"/>
  <c r="F809" i="6"/>
  <c r="F810" i="6"/>
  <c r="F811" i="6"/>
  <c r="F812" i="6"/>
  <c r="F813" i="6"/>
  <c r="F814" i="6"/>
  <c r="F815" i="6"/>
  <c r="F816" i="6"/>
  <c r="F817"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329" i="6"/>
  <c r="F330" i="6"/>
  <c r="F331" i="6"/>
  <c r="F332" i="6"/>
  <c r="F333" i="6"/>
  <c r="F334" i="6"/>
  <c r="F335" i="6"/>
  <c r="F336" i="6"/>
  <c r="F337" i="6"/>
  <c r="F338" i="6"/>
  <c r="F339" i="6"/>
  <c r="F340" i="6"/>
  <c r="F341" i="6"/>
  <c r="F342" i="6"/>
  <c r="F343" i="6"/>
  <c r="F344" i="6"/>
  <c r="F345" i="6"/>
  <c r="F346" i="6"/>
  <c r="F347" i="6"/>
  <c r="F348" i="6"/>
  <c r="F349" i="6"/>
  <c r="F350" i="6"/>
  <c r="F351" i="6"/>
  <c r="F352" i="6"/>
  <c r="F353" i="6"/>
  <c r="F354" i="6"/>
  <c r="F355" i="6"/>
  <c r="F356" i="6"/>
  <c r="F357" i="6"/>
  <c r="F358" i="6"/>
  <c r="F359" i="6"/>
  <c r="F360" i="6"/>
  <c r="F361" i="6"/>
  <c r="F362" i="6"/>
  <c r="F363" i="6"/>
  <c r="F364" i="6"/>
  <c r="F365" i="6"/>
  <c r="F366" i="6"/>
  <c r="F367" i="6"/>
  <c r="F368" i="6"/>
  <c r="F369" i="6"/>
  <c r="F370" i="6"/>
  <c r="F371" i="6"/>
  <c r="F372" i="6"/>
  <c r="F373" i="6"/>
  <c r="F374" i="6"/>
  <c r="F375" i="6"/>
  <c r="F376" i="6"/>
  <c r="F377" i="6"/>
  <c r="F378" i="6"/>
  <c r="F379" i="6"/>
  <c r="F380" i="6"/>
  <c r="F381" i="6"/>
  <c r="F382" i="6"/>
  <c r="F383" i="6"/>
  <c r="F384" i="6"/>
  <c r="F385" i="6"/>
  <c r="F386" i="6"/>
  <c r="F387" i="6"/>
  <c r="F388" i="6"/>
  <c r="F389" i="6"/>
  <c r="F390" i="6"/>
  <c r="F391" i="6"/>
  <c r="F392" i="6"/>
  <c r="F393" i="6"/>
  <c r="F394" i="6"/>
  <c r="F395" i="6"/>
  <c r="F396"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933" i="6"/>
  <c r="F935" i="6"/>
  <c r="F937" i="6"/>
  <c r="F939" i="6"/>
  <c r="F941" i="6"/>
  <c r="F943" i="6"/>
  <c r="F945" i="6"/>
  <c r="F947" i="6"/>
  <c r="F949" i="6"/>
  <c r="F951" i="6"/>
  <c r="F953" i="6"/>
  <c r="F955" i="6"/>
  <c r="F957" i="6"/>
  <c r="F959" i="6"/>
  <c r="F961" i="6"/>
  <c r="F963" i="6"/>
  <c r="F965" i="6"/>
  <c r="F967" i="6"/>
  <c r="F969" i="6"/>
  <c r="F971" i="6"/>
  <c r="F973" i="6"/>
  <c r="F5"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3" i="6"/>
  <c r="D935" i="6"/>
  <c r="D937" i="6"/>
  <c r="D939" i="6"/>
  <c r="D941" i="6"/>
  <c r="D943" i="6"/>
  <c r="D945" i="6"/>
  <c r="D947" i="6"/>
  <c r="D949" i="6"/>
  <c r="D951" i="6"/>
  <c r="D953" i="6"/>
  <c r="D955" i="6"/>
  <c r="D957" i="6"/>
  <c r="D959" i="6"/>
  <c r="D961" i="6"/>
  <c r="D963" i="6"/>
  <c r="D965" i="6"/>
  <c r="D967" i="6"/>
  <c r="D969" i="6"/>
  <c r="D971"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932" i="6"/>
  <c r="D934" i="6"/>
  <c r="D936" i="6"/>
  <c r="D938" i="6"/>
  <c r="D940" i="6"/>
  <c r="D942" i="6"/>
  <c r="D944" i="6"/>
  <c r="D946" i="6"/>
  <c r="D948" i="6"/>
  <c r="D950" i="6"/>
  <c r="D952" i="6"/>
  <c r="D954" i="6"/>
  <c r="D956" i="6"/>
  <c r="D958" i="6"/>
  <c r="D960" i="6"/>
  <c r="D962" i="6"/>
  <c r="D964" i="6"/>
  <c r="D966" i="6"/>
  <c r="D968" i="6"/>
  <c r="D970" i="6"/>
  <c r="D972" i="6"/>
  <c r="D5"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C818" i="6"/>
  <c r="C819" i="6"/>
  <c r="C820" i="6"/>
  <c r="C821" i="6"/>
  <c r="C822" i="6"/>
  <c r="C823" i="6"/>
  <c r="C824" i="6"/>
  <c r="C825" i="6"/>
  <c r="C826" i="6"/>
  <c r="C827" i="6"/>
  <c r="C828" i="6"/>
  <c r="C829" i="6"/>
  <c r="C830" i="6"/>
  <c r="C831" i="6"/>
  <c r="C832" i="6"/>
  <c r="C833" i="6"/>
  <c r="C834" i="6"/>
  <c r="C835" i="6"/>
  <c r="C836" i="6"/>
  <c r="C837" i="6"/>
  <c r="C838" i="6"/>
  <c r="C839" i="6"/>
  <c r="C840" i="6"/>
  <c r="C841" i="6"/>
  <c r="C842" i="6"/>
  <c r="C843" i="6"/>
  <c r="C844" i="6"/>
  <c r="C845" i="6"/>
  <c r="C846" i="6"/>
  <c r="C847" i="6"/>
  <c r="C848" i="6"/>
  <c r="C849" i="6"/>
  <c r="C850" i="6"/>
  <c r="C851" i="6"/>
  <c r="C852" i="6"/>
  <c r="C853" i="6"/>
  <c r="C854" i="6"/>
  <c r="C855" i="6"/>
  <c r="C856" i="6"/>
  <c r="C857" i="6"/>
  <c r="C858" i="6"/>
  <c r="C859" i="6"/>
  <c r="C860" i="6"/>
  <c r="C861" i="6"/>
  <c r="C862" i="6"/>
  <c r="C863" i="6"/>
  <c r="C864" i="6"/>
  <c r="C865" i="6"/>
  <c r="C866" i="6"/>
  <c r="C867" i="6"/>
  <c r="C868" i="6"/>
  <c r="C869" i="6"/>
  <c r="C870" i="6"/>
  <c r="C871" i="6"/>
  <c r="C872" i="6"/>
  <c r="C873" i="6"/>
  <c r="C874" i="6"/>
  <c r="C875" i="6"/>
  <c r="C876" i="6"/>
  <c r="C877" i="6"/>
  <c r="C878" i="6"/>
  <c r="C879" i="6"/>
  <c r="C880" i="6"/>
  <c r="C881" i="6"/>
  <c r="C882" i="6"/>
  <c r="C883" i="6"/>
  <c r="C884" i="6"/>
  <c r="C885" i="6"/>
  <c r="C886" i="6"/>
  <c r="C887" i="6"/>
  <c r="C888" i="6"/>
  <c r="C889" i="6"/>
  <c r="C890" i="6"/>
  <c r="C891" i="6"/>
  <c r="C892" i="6"/>
  <c r="C893" i="6"/>
  <c r="C894" i="6"/>
  <c r="C895" i="6"/>
  <c r="C896" i="6"/>
  <c r="C897" i="6"/>
  <c r="C898" i="6"/>
  <c r="C899" i="6"/>
  <c r="C900" i="6"/>
  <c r="C901" i="6"/>
  <c r="C902" i="6"/>
  <c r="C903" i="6"/>
  <c r="C904" i="6"/>
  <c r="C905" i="6"/>
  <c r="C906" i="6"/>
  <c r="C907" i="6"/>
  <c r="C908" i="6"/>
  <c r="C909" i="6"/>
  <c r="C910" i="6"/>
  <c r="C911" i="6"/>
  <c r="C912" i="6"/>
  <c r="C913" i="6"/>
  <c r="C914" i="6"/>
  <c r="C915" i="6"/>
  <c r="C916" i="6"/>
  <c r="C917" i="6"/>
  <c r="C918" i="6"/>
  <c r="C919" i="6"/>
  <c r="C920" i="6"/>
  <c r="C921" i="6"/>
  <c r="C922" i="6"/>
  <c r="C923" i="6"/>
  <c r="C924" i="6"/>
  <c r="C925" i="6"/>
  <c r="C926" i="6"/>
  <c r="C927" i="6"/>
  <c r="C928" i="6"/>
  <c r="C929" i="6"/>
  <c r="C930" i="6"/>
  <c r="C931" i="6"/>
  <c r="C932" i="6"/>
  <c r="C933" i="6"/>
  <c r="C934" i="6"/>
  <c r="C935" i="6"/>
  <c r="C936" i="6"/>
  <c r="C937" i="6"/>
  <c r="C938" i="6"/>
  <c r="C939" i="6"/>
  <c r="C940" i="6"/>
  <c r="C941" i="6"/>
  <c r="C942" i="6"/>
  <c r="C943" i="6"/>
  <c r="C944" i="6"/>
  <c r="C945" i="6"/>
  <c r="C946" i="6"/>
  <c r="C947" i="6"/>
  <c r="C948" i="6"/>
  <c r="C949" i="6"/>
  <c r="C950" i="6"/>
  <c r="C951" i="6"/>
  <c r="C952" i="6"/>
  <c r="C953" i="6"/>
  <c r="C954" i="6"/>
  <c r="C955" i="6"/>
  <c r="C956" i="6"/>
  <c r="C957" i="6"/>
  <c r="C958" i="6"/>
  <c r="C959" i="6"/>
  <c r="C960" i="6"/>
  <c r="C961" i="6"/>
  <c r="C962" i="6"/>
  <c r="C963" i="6"/>
  <c r="C964" i="6"/>
  <c r="C965" i="6"/>
  <c r="C966" i="6"/>
  <c r="C967" i="6"/>
  <c r="C968" i="6"/>
  <c r="C969" i="6"/>
  <c r="C970" i="6"/>
  <c r="C971" i="6"/>
  <c r="C972" i="6"/>
  <c r="C973" i="6"/>
  <c r="C974" i="6"/>
  <c r="C975" i="6"/>
  <c r="C976" i="6"/>
  <c r="C977" i="6"/>
  <c r="C978" i="6"/>
  <c r="C979" i="6"/>
  <c r="C980" i="6"/>
  <c r="C981" i="6"/>
  <c r="C982" i="6"/>
  <c r="C983" i="6"/>
  <c r="C984" i="6"/>
  <c r="C985" i="6"/>
  <c r="C986" i="6"/>
  <c r="C987" i="6"/>
  <c r="C988" i="6"/>
  <c r="C989" i="6"/>
  <c r="C990" i="6"/>
  <c r="C991" i="6"/>
  <c r="C992" i="6"/>
  <c r="C993" i="6"/>
  <c r="C994" i="6"/>
  <c r="C995" i="6"/>
  <c r="C996" i="6"/>
  <c r="C997" i="6"/>
  <c r="C998" i="6"/>
  <c r="C999" i="6"/>
  <c r="C1000" i="6"/>
  <c r="C1001" i="6"/>
  <c r="C1002" i="6"/>
  <c r="C1003" i="6"/>
  <c r="C1004"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564" i="6"/>
  <c r="C565" i="6"/>
  <c r="C566" i="6"/>
  <c r="C567" i="6"/>
  <c r="C568" i="6"/>
  <c r="C569" i="6"/>
  <c r="C570" i="6"/>
  <c r="C571" i="6"/>
  <c r="C572" i="6"/>
  <c r="C573" i="6"/>
  <c r="C574" i="6"/>
  <c r="C575" i="6"/>
  <c r="C576" i="6"/>
  <c r="C577" i="6"/>
  <c r="C578" i="6"/>
  <c r="C579" i="6"/>
  <c r="C580" i="6"/>
  <c r="C581" i="6"/>
  <c r="C582" i="6"/>
  <c r="C583" i="6"/>
  <c r="C584" i="6"/>
  <c r="C585" i="6"/>
  <c r="C586" i="6"/>
  <c r="C587" i="6"/>
  <c r="C588" i="6"/>
  <c r="C589" i="6"/>
  <c r="C590" i="6"/>
  <c r="C591" i="6"/>
  <c r="C592" i="6"/>
  <c r="C593" i="6"/>
  <c r="C594" i="6"/>
  <c r="C595" i="6"/>
  <c r="C596" i="6"/>
  <c r="C597" i="6"/>
  <c r="C598" i="6"/>
  <c r="C599" i="6"/>
  <c r="C600" i="6"/>
  <c r="C601" i="6"/>
  <c r="C602" i="6"/>
  <c r="C603" i="6"/>
  <c r="C604" i="6"/>
  <c r="C605" i="6"/>
  <c r="C606" i="6"/>
  <c r="C607" i="6"/>
  <c r="C608" i="6"/>
  <c r="C609" i="6"/>
  <c r="C610" i="6"/>
  <c r="C611" i="6"/>
  <c r="C612" i="6"/>
  <c r="C613" i="6"/>
  <c r="C614" i="6"/>
  <c r="C615" i="6"/>
  <c r="C616" i="6"/>
  <c r="C617" i="6"/>
  <c r="C618" i="6"/>
  <c r="C619" i="6"/>
  <c r="C620" i="6"/>
  <c r="C621" i="6"/>
  <c r="C622" i="6"/>
  <c r="C623" i="6"/>
  <c r="C624" i="6"/>
  <c r="C625" i="6"/>
  <c r="C626" i="6"/>
  <c r="C627" i="6"/>
  <c r="C628" i="6"/>
  <c r="C629" i="6"/>
  <c r="C630" i="6"/>
  <c r="C631" i="6"/>
  <c r="C632" i="6"/>
  <c r="C633" i="6"/>
  <c r="C634" i="6"/>
  <c r="C635" i="6"/>
  <c r="C636" i="6"/>
  <c r="C637" i="6"/>
  <c r="C638" i="6"/>
  <c r="C639" i="6"/>
  <c r="C640" i="6"/>
  <c r="C641" i="6"/>
  <c r="C642" i="6"/>
  <c r="C643" i="6"/>
  <c r="C644" i="6"/>
  <c r="C645" i="6"/>
  <c r="C646" i="6"/>
  <c r="C647" i="6"/>
  <c r="C648" i="6"/>
  <c r="C649" i="6"/>
  <c r="C650" i="6"/>
  <c r="C651" i="6"/>
  <c r="C652" i="6"/>
  <c r="C653" i="6"/>
  <c r="C654" i="6"/>
  <c r="C655" i="6"/>
  <c r="C656" i="6"/>
  <c r="C657" i="6"/>
  <c r="C658" i="6"/>
  <c r="C659" i="6"/>
  <c r="C660" i="6"/>
  <c r="C661" i="6"/>
  <c r="C662" i="6"/>
  <c r="C663" i="6"/>
  <c r="C664" i="6"/>
  <c r="C665" i="6"/>
  <c r="C666" i="6"/>
  <c r="C667" i="6"/>
  <c r="C668" i="6"/>
  <c r="C669" i="6"/>
  <c r="C670" i="6"/>
  <c r="C671" i="6"/>
  <c r="C672" i="6"/>
  <c r="C673" i="6"/>
  <c r="C674" i="6"/>
  <c r="C675" i="6"/>
  <c r="C676" i="6"/>
  <c r="C677" i="6"/>
  <c r="C678" i="6"/>
  <c r="C679" i="6"/>
  <c r="C680" i="6"/>
  <c r="C681" i="6"/>
  <c r="C682" i="6"/>
  <c r="C683" i="6"/>
  <c r="C684" i="6"/>
  <c r="C685" i="6"/>
  <c r="C686" i="6"/>
  <c r="C687" i="6"/>
  <c r="C688" i="6"/>
  <c r="C689" i="6"/>
  <c r="C690" i="6"/>
  <c r="C691" i="6"/>
  <c r="C692" i="6"/>
  <c r="C693" i="6"/>
  <c r="C694" i="6"/>
  <c r="C695" i="6"/>
  <c r="C696" i="6"/>
  <c r="C697" i="6"/>
  <c r="C698" i="6"/>
  <c r="C699" i="6"/>
  <c r="C700" i="6"/>
  <c r="C701" i="6"/>
  <c r="C702" i="6"/>
  <c r="C703" i="6"/>
  <c r="C704" i="6"/>
  <c r="C705" i="6"/>
  <c r="C706" i="6"/>
  <c r="C707" i="6"/>
  <c r="C708" i="6"/>
  <c r="C709" i="6"/>
  <c r="C710" i="6"/>
  <c r="C711" i="6"/>
  <c r="C712" i="6"/>
  <c r="C713" i="6"/>
  <c r="C714" i="6"/>
  <c r="C715" i="6"/>
  <c r="C716" i="6"/>
  <c r="C717" i="6"/>
  <c r="C718" i="6"/>
  <c r="C719" i="6"/>
  <c r="C720" i="6"/>
  <c r="C721" i="6"/>
  <c r="C722" i="6"/>
  <c r="C723" i="6"/>
  <c r="C724" i="6"/>
  <c r="C725" i="6"/>
  <c r="C726" i="6"/>
  <c r="C727" i="6"/>
  <c r="C728" i="6"/>
  <c r="C729" i="6"/>
  <c r="C730" i="6"/>
  <c r="C731" i="6"/>
  <c r="C732" i="6"/>
  <c r="C733" i="6"/>
  <c r="C734" i="6"/>
  <c r="C735" i="6"/>
  <c r="C736" i="6"/>
  <c r="C737" i="6"/>
  <c r="C738" i="6"/>
  <c r="C739" i="6"/>
  <c r="C740" i="6"/>
  <c r="C741" i="6"/>
  <c r="C742" i="6"/>
  <c r="C743" i="6"/>
  <c r="C744" i="6"/>
  <c r="C745" i="6"/>
  <c r="C746" i="6"/>
  <c r="C747" i="6"/>
  <c r="C748" i="6"/>
  <c r="C749" i="6"/>
  <c r="C750" i="6"/>
  <c r="C751" i="6"/>
  <c r="C752" i="6"/>
  <c r="C753" i="6"/>
  <c r="C754" i="6"/>
  <c r="C755" i="6"/>
  <c r="C756" i="6"/>
  <c r="C757" i="6"/>
  <c r="C758" i="6"/>
  <c r="C759" i="6"/>
  <c r="C760" i="6"/>
  <c r="C761" i="6"/>
  <c r="C762" i="6"/>
  <c r="C763" i="6"/>
  <c r="C764" i="6"/>
  <c r="C765" i="6"/>
  <c r="C766" i="6"/>
  <c r="C767" i="6"/>
  <c r="C768" i="6"/>
  <c r="C769" i="6"/>
  <c r="C770" i="6"/>
  <c r="C771" i="6"/>
  <c r="C772" i="6"/>
  <c r="C773" i="6"/>
  <c r="C774" i="6"/>
  <c r="C775" i="6"/>
  <c r="C776" i="6"/>
  <c r="C777" i="6"/>
  <c r="C778" i="6"/>
  <c r="C779" i="6"/>
  <c r="C780" i="6"/>
  <c r="C781" i="6"/>
  <c r="C782" i="6"/>
  <c r="C783" i="6"/>
  <c r="C784" i="6"/>
  <c r="C785" i="6"/>
  <c r="C786" i="6"/>
  <c r="C787" i="6"/>
  <c r="C788" i="6"/>
  <c r="C789" i="6"/>
  <c r="C790" i="6"/>
  <c r="C791" i="6"/>
  <c r="C792" i="6"/>
  <c r="C793" i="6"/>
  <c r="C794" i="6"/>
  <c r="C795" i="6"/>
  <c r="C796" i="6"/>
  <c r="C797" i="6"/>
  <c r="C798" i="6"/>
  <c r="C799" i="6"/>
  <c r="C800" i="6"/>
  <c r="C801" i="6"/>
  <c r="C802" i="6"/>
  <c r="C803" i="6"/>
  <c r="C804" i="6"/>
  <c r="C805" i="6"/>
  <c r="C806" i="6"/>
  <c r="C807" i="6"/>
  <c r="C808" i="6"/>
  <c r="C809" i="6"/>
  <c r="C810" i="6"/>
  <c r="C811" i="6"/>
  <c r="C812" i="6"/>
  <c r="C813" i="6"/>
  <c r="C814" i="6"/>
  <c r="C815" i="6"/>
  <c r="C816" i="6"/>
  <c r="C817"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5" i="6"/>
  <c r="D8" i="15"/>
  <c r="S6" i="15" s="1"/>
  <c r="D5" i="15"/>
  <c r="S5" i="15" s="1"/>
  <c r="D8" i="13"/>
  <c r="S6" i="13" s="1"/>
  <c r="D5" i="13"/>
  <c r="S5" i="13" s="1"/>
  <c r="D8" i="12"/>
  <c r="D5" i="12"/>
  <c r="G5" i="12" s="1"/>
  <c r="D8" i="7"/>
  <c r="I5" i="7" s="1"/>
  <c r="D5" i="7"/>
  <c r="S5" i="7" s="1"/>
  <c r="AA19" i="15"/>
  <c r="AA18" i="15"/>
  <c r="AA17" i="15"/>
  <c r="AA16" i="15"/>
  <c r="AA15" i="15"/>
  <c r="AA14" i="15"/>
  <c r="AA13" i="15"/>
  <c r="B6" i="15" s="1"/>
  <c r="R6" i="15" s="1"/>
  <c r="AA12" i="15"/>
  <c r="B3" i="15" s="1"/>
  <c r="R5" i="15" s="1"/>
  <c r="C12" i="15"/>
  <c r="AA11" i="15"/>
  <c r="AA10" i="15"/>
  <c r="AA9" i="15"/>
  <c r="AA8" i="15"/>
  <c r="C8" i="15"/>
  <c r="AA7" i="15"/>
  <c r="D7" i="15"/>
  <c r="I4" i="15" s="1"/>
  <c r="C7" i="15"/>
  <c r="AA6" i="15"/>
  <c r="G6" i="15"/>
  <c r="C6" i="15"/>
  <c r="AA5" i="15"/>
  <c r="C5" i="15"/>
  <c r="AA4" i="15"/>
  <c r="D4" i="15"/>
  <c r="G4" i="15" s="1"/>
  <c r="C4" i="15"/>
  <c r="C3" i="15"/>
  <c r="AA19" i="14"/>
  <c r="AA18" i="14"/>
  <c r="AA17" i="14"/>
  <c r="AA16" i="14"/>
  <c r="AA15" i="14"/>
  <c r="AA14" i="14"/>
  <c r="AA13" i="14"/>
  <c r="AA12" i="14"/>
  <c r="B6" i="14" s="1"/>
  <c r="R6" i="14" s="1"/>
  <c r="C12" i="14"/>
  <c r="AA11" i="14"/>
  <c r="B3" i="14" s="1"/>
  <c r="R5" i="14" s="1"/>
  <c r="AA10" i="14"/>
  <c r="AA9" i="14"/>
  <c r="AA8" i="14"/>
  <c r="S6" i="14"/>
  <c r="C8" i="14"/>
  <c r="AA7" i="14"/>
  <c r="D7" i="14"/>
  <c r="I4" i="14" s="1"/>
  <c r="C7" i="14"/>
  <c r="AA6" i="14"/>
  <c r="G6" i="14"/>
  <c r="C6" i="14"/>
  <c r="AA5" i="14"/>
  <c r="S5" i="14"/>
  <c r="G5" i="14"/>
  <c r="C5" i="14"/>
  <c r="AA4" i="14"/>
  <c r="D4" i="14"/>
  <c r="G4" i="14" s="1"/>
  <c r="C4" i="14"/>
  <c r="C3" i="14"/>
  <c r="AA19" i="13"/>
  <c r="AA18" i="13"/>
  <c r="AA17" i="13"/>
  <c r="AA16" i="13"/>
  <c r="AA15" i="13"/>
  <c r="AA14" i="13"/>
  <c r="AA13" i="13"/>
  <c r="AA12" i="13"/>
  <c r="C12" i="13"/>
  <c r="AA11" i="13"/>
  <c r="B3" i="13" s="1"/>
  <c r="R5" i="13" s="1"/>
  <c r="AA10" i="13"/>
  <c r="AA9" i="13"/>
  <c r="AA8" i="13"/>
  <c r="C8" i="13"/>
  <c r="AA7" i="13"/>
  <c r="D7" i="13"/>
  <c r="I4" i="13" s="1"/>
  <c r="C7" i="13"/>
  <c r="AA6" i="13"/>
  <c r="G6" i="13"/>
  <c r="C6" i="13"/>
  <c r="B6" i="13"/>
  <c r="R6" i="13" s="1"/>
  <c r="AA5" i="13"/>
  <c r="C5" i="13"/>
  <c r="AA4" i="13"/>
  <c r="D4" i="13"/>
  <c r="G4" i="13" s="1"/>
  <c r="C4" i="13"/>
  <c r="C3" i="13"/>
  <c r="AA19" i="12"/>
  <c r="AA18" i="12"/>
  <c r="AA17" i="12"/>
  <c r="AA16" i="12"/>
  <c r="AA15" i="12"/>
  <c r="AA14" i="12"/>
  <c r="AA13" i="12"/>
  <c r="AA12" i="12"/>
  <c r="C12" i="12"/>
  <c r="AA11" i="12"/>
  <c r="AA10" i="12"/>
  <c r="B3" i="12" s="1"/>
  <c r="R5" i="12" s="1"/>
  <c r="AA9" i="12"/>
  <c r="AA8" i="12"/>
  <c r="S6" i="12"/>
  <c r="C8" i="12"/>
  <c r="AA7" i="12"/>
  <c r="D7" i="12"/>
  <c r="I4" i="12" s="1"/>
  <c r="C7" i="12"/>
  <c r="AA6" i="12"/>
  <c r="G6" i="12"/>
  <c r="C6" i="12"/>
  <c r="B6" i="12"/>
  <c r="R6" i="12" s="1"/>
  <c r="AA5" i="12"/>
  <c r="C5" i="12"/>
  <c r="AA4" i="12"/>
  <c r="D4" i="12"/>
  <c r="G4" i="12" s="1"/>
  <c r="C4" i="12"/>
  <c r="C3" i="12"/>
  <c r="AA19" i="7"/>
  <c r="AA18" i="7"/>
  <c r="AA17" i="7"/>
  <c r="AA16" i="7"/>
  <c r="AA15" i="7"/>
  <c r="AA14" i="7"/>
  <c r="AA13" i="7"/>
  <c r="AA12" i="7"/>
  <c r="C12" i="7"/>
  <c r="AA11" i="7"/>
  <c r="AA10" i="7"/>
  <c r="AA9" i="7"/>
  <c r="AA8" i="7"/>
  <c r="C8" i="7"/>
  <c r="AA7" i="7"/>
  <c r="D7" i="7"/>
  <c r="I4" i="7" s="1"/>
  <c r="C7" i="7"/>
  <c r="AA6" i="7"/>
  <c r="G6" i="7"/>
  <c r="C6" i="7"/>
  <c r="B6" i="7"/>
  <c r="R6" i="7" s="1"/>
  <c r="AA5" i="7"/>
  <c r="C5" i="7"/>
  <c r="AA4" i="7"/>
  <c r="D4" i="7"/>
  <c r="G4" i="7" s="1"/>
  <c r="C4" i="7"/>
  <c r="C3" i="7"/>
  <c r="B3" i="7"/>
  <c r="R5" i="7" s="1"/>
  <c r="S6" i="7" l="1"/>
  <c r="S5" i="12"/>
  <c r="G5" i="13"/>
  <c r="G5" i="15"/>
  <c r="I3" i="15"/>
  <c r="I3" i="14"/>
  <c r="I3" i="13"/>
  <c r="I3" i="12"/>
  <c r="I3" i="7"/>
  <c r="G5" i="7"/>
  <c r="I5" i="12"/>
  <c r="I5" i="13"/>
  <c r="I5" i="14"/>
  <c r="I5" i="15"/>
  <c r="G3" i="15"/>
  <c r="O17" i="15"/>
  <c r="G2" i="15"/>
  <c r="I2" i="15"/>
  <c r="O3" i="15"/>
  <c r="G3" i="14"/>
  <c r="O17" i="14"/>
  <c r="G2" i="14"/>
  <c r="I2" i="14"/>
  <c r="O3" i="14"/>
  <c r="G3" i="13"/>
  <c r="O17" i="13"/>
  <c r="G2" i="13"/>
  <c r="I2" i="13"/>
  <c r="O3" i="13"/>
  <c r="G3" i="12"/>
  <c r="O17" i="12"/>
  <c r="G2" i="12"/>
  <c r="I2" i="12"/>
  <c r="O3" i="12"/>
  <c r="G3" i="7"/>
  <c r="O17" i="7"/>
  <c r="G2" i="7"/>
  <c r="I2" i="7"/>
  <c r="O3" i="7"/>
  <c r="D8" i="5" l="1"/>
  <c r="D13" i="12" s="1"/>
  <c r="D9" i="5"/>
  <c r="D13" i="13" s="1"/>
  <c r="D10" i="5"/>
  <c r="D13" i="14" s="1"/>
  <c r="D11" i="5"/>
  <c r="D13" i="15" s="1"/>
  <c r="D7" i="5"/>
  <c r="D13" i="7" s="1"/>
  <c r="T4" i="15" l="1"/>
  <c r="T4" i="7"/>
  <c r="T4" i="14"/>
  <c r="T4" i="12"/>
  <c r="T4" i="13"/>
  <c r="A8" i="5"/>
  <c r="B9" i="12" s="1"/>
  <c r="A9" i="5"/>
  <c r="B9" i="13" s="1"/>
  <c r="A10" i="5"/>
  <c r="B9" i="14" s="1"/>
  <c r="A11" i="5"/>
  <c r="B9" i="15" s="1"/>
  <c r="A7" i="5"/>
  <c r="B9" i="7" s="1"/>
  <c r="H3" i="7" l="1"/>
  <c r="C11" i="7"/>
  <c r="C10" i="7"/>
  <c r="H2" i="7"/>
  <c r="C9" i="7"/>
  <c r="C11" i="14"/>
  <c r="H2" i="14"/>
  <c r="C9" i="14"/>
  <c r="H3" i="14"/>
  <c r="C10" i="14"/>
  <c r="C11" i="12"/>
  <c r="C10" i="12"/>
  <c r="C9" i="12"/>
  <c r="H2" i="12"/>
  <c r="H3" i="12"/>
  <c r="H2" i="15"/>
  <c r="C11" i="15"/>
  <c r="C10" i="15"/>
  <c r="C9" i="15"/>
  <c r="H3" i="15"/>
  <c r="C11" i="13"/>
  <c r="C10" i="13"/>
  <c r="C9" i="13"/>
  <c r="H3" i="13"/>
  <c r="H2" i="13"/>
  <c r="R4" i="13" l="1"/>
  <c r="G9" i="13"/>
  <c r="G8" i="13"/>
  <c r="R4" i="15"/>
  <c r="G9" i="15"/>
  <c r="G8" i="15"/>
  <c r="R4" i="12"/>
  <c r="G8" i="12"/>
  <c r="L10" i="12" s="1"/>
  <c r="G9" i="12"/>
  <c r="R4" i="14"/>
  <c r="G8" i="14"/>
  <c r="G9" i="14"/>
  <c r="R4" i="7"/>
  <c r="G9" i="7"/>
  <c r="G8" i="7"/>
  <c r="D10" i="12" l="1"/>
  <c r="H4" i="12" s="1"/>
  <c r="D10" i="7"/>
  <c r="L10" i="7"/>
  <c r="D10" i="14"/>
  <c r="L10" i="14"/>
  <c r="D10" i="13"/>
  <c r="L10" i="13"/>
  <c r="D11" i="12"/>
  <c r="L11" i="12"/>
  <c r="D10" i="15"/>
  <c r="L10" i="15"/>
  <c r="D9" i="12" l="1"/>
  <c r="H4" i="15"/>
  <c r="D9" i="15"/>
  <c r="H5" i="12"/>
  <c r="S4" i="12"/>
  <c r="L12" i="12"/>
  <c r="H4" i="13"/>
  <c r="D9" i="13"/>
  <c r="H4" i="14"/>
  <c r="D9" i="14"/>
  <c r="H4" i="7"/>
  <c r="D9" i="7"/>
  <c r="D11" i="15"/>
  <c r="L11" i="15"/>
  <c r="D11" i="13"/>
  <c r="L11" i="13"/>
  <c r="D11" i="14"/>
  <c r="L11" i="14"/>
  <c r="D11" i="7"/>
  <c r="L11" i="7"/>
  <c r="O4" i="12" l="1"/>
  <c r="U5" i="12" s="1"/>
  <c r="O18" i="12"/>
  <c r="U6" i="12" s="1"/>
  <c r="V6" i="12" s="1"/>
  <c r="S4" i="7"/>
  <c r="H5" i="7"/>
  <c r="L12" i="7"/>
  <c r="H5" i="14"/>
  <c r="S4" i="14"/>
  <c r="L12" i="14"/>
  <c r="S4" i="13"/>
  <c r="H5" i="13"/>
  <c r="L12" i="13"/>
  <c r="S4" i="15"/>
  <c r="H5" i="15"/>
  <c r="L12" i="15"/>
  <c r="O4" i="13" l="1"/>
  <c r="U5" i="13" s="1"/>
  <c r="O18" i="13"/>
  <c r="U6" i="13" s="1"/>
  <c r="V6" i="13" s="1"/>
  <c r="O4" i="7"/>
  <c r="U5" i="7" s="1"/>
  <c r="O18" i="7"/>
  <c r="U6" i="7" s="1"/>
  <c r="V6" i="7" s="1"/>
  <c r="L4" i="6" s="1"/>
  <c r="U4" i="12"/>
  <c r="V5" i="12"/>
  <c r="O4" i="15"/>
  <c r="U5" i="15" s="1"/>
  <c r="O18" i="15"/>
  <c r="U6" i="15" s="1"/>
  <c r="V6" i="15" s="1"/>
  <c r="P4" i="6" s="1"/>
  <c r="O4" i="14"/>
  <c r="U5" i="14" s="1"/>
  <c r="O18" i="14"/>
  <c r="U6" i="14" s="1"/>
  <c r="V6" i="14" s="1"/>
  <c r="P1005" i="6" l="1"/>
  <c r="P257" i="6"/>
  <c r="P258" i="6"/>
  <c r="P259" i="6"/>
  <c r="P260" i="6"/>
  <c r="P261" i="6"/>
  <c r="P262" i="6"/>
  <c r="P263" i="6"/>
  <c r="P264" i="6"/>
  <c r="P265" i="6"/>
  <c r="P266" i="6"/>
  <c r="P267" i="6"/>
  <c r="P268" i="6"/>
  <c r="P269" i="6"/>
  <c r="P270" i="6"/>
  <c r="P271" i="6"/>
  <c r="P272" i="6"/>
  <c r="P273" i="6"/>
  <c r="P274" i="6"/>
  <c r="P275" i="6"/>
  <c r="P276" i="6"/>
  <c r="P277" i="6"/>
  <c r="P278" i="6"/>
  <c r="P279" i="6"/>
  <c r="P280" i="6"/>
  <c r="P281" i="6"/>
  <c r="P282" i="6"/>
  <c r="P283" i="6"/>
  <c r="P284" i="6"/>
  <c r="P285" i="6"/>
  <c r="P286" i="6"/>
  <c r="P287" i="6"/>
  <c r="P288" i="6"/>
  <c r="P289" i="6"/>
  <c r="P290" i="6"/>
  <c r="P291" i="6"/>
  <c r="P292" i="6"/>
  <c r="P293" i="6"/>
  <c r="P294" i="6"/>
  <c r="P295" i="6"/>
  <c r="P296" i="6"/>
  <c r="P297" i="6"/>
  <c r="P298" i="6"/>
  <c r="P299" i="6"/>
  <c r="P300" i="6"/>
  <c r="P301" i="6"/>
  <c r="P302" i="6"/>
  <c r="P303" i="6"/>
  <c r="P304" i="6"/>
  <c r="P305" i="6"/>
  <c r="P306" i="6"/>
  <c r="P307" i="6"/>
  <c r="P308" i="6"/>
  <c r="P309" i="6"/>
  <c r="P310" i="6"/>
  <c r="P311" i="6"/>
  <c r="P312" i="6"/>
  <c r="P313" i="6"/>
  <c r="P314" i="6"/>
  <c r="P315" i="6"/>
  <c r="P316" i="6"/>
  <c r="P317" i="6"/>
  <c r="P318" i="6"/>
  <c r="P319" i="6"/>
  <c r="P320" i="6"/>
  <c r="P321" i="6"/>
  <c r="P322" i="6"/>
  <c r="P323" i="6"/>
  <c r="P324" i="6"/>
  <c r="P325" i="6"/>
  <c r="P326" i="6"/>
  <c r="P327" i="6"/>
  <c r="P328" i="6"/>
  <c r="P329" i="6"/>
  <c r="P330" i="6"/>
  <c r="P331" i="6"/>
  <c r="P332" i="6"/>
  <c r="P333" i="6"/>
  <c r="P334" i="6"/>
  <c r="P335" i="6"/>
  <c r="P336" i="6"/>
  <c r="P337" i="6"/>
  <c r="P338" i="6"/>
  <c r="P339" i="6"/>
  <c r="P340" i="6"/>
  <c r="P341" i="6"/>
  <c r="P342" i="6"/>
  <c r="P343" i="6"/>
  <c r="P344" i="6"/>
  <c r="P345" i="6"/>
  <c r="P346" i="6"/>
  <c r="P347" i="6"/>
  <c r="P348" i="6"/>
  <c r="P349" i="6"/>
  <c r="P350" i="6"/>
  <c r="P351" i="6"/>
  <c r="P352" i="6"/>
  <c r="P353" i="6"/>
  <c r="P354" i="6"/>
  <c r="P355" i="6"/>
  <c r="P356" i="6"/>
  <c r="P357" i="6"/>
  <c r="P358" i="6"/>
  <c r="P359" i="6"/>
  <c r="P360" i="6"/>
  <c r="P361" i="6"/>
  <c r="P362" i="6"/>
  <c r="P363" i="6"/>
  <c r="P364" i="6"/>
  <c r="P365" i="6"/>
  <c r="P366" i="6"/>
  <c r="P367" i="6"/>
  <c r="P368" i="6"/>
  <c r="P369" i="6"/>
  <c r="P370" i="6"/>
  <c r="P371" i="6"/>
  <c r="P372" i="6"/>
  <c r="P373" i="6"/>
  <c r="P374" i="6"/>
  <c r="P375" i="6"/>
  <c r="P376" i="6"/>
  <c r="P377" i="6"/>
  <c r="P378" i="6"/>
  <c r="P379" i="6"/>
  <c r="P380" i="6"/>
  <c r="P381" i="6"/>
  <c r="P382" i="6"/>
  <c r="P383" i="6"/>
  <c r="P384" i="6"/>
  <c r="P385" i="6"/>
  <c r="P386" i="6"/>
  <c r="P387" i="6"/>
  <c r="P388" i="6"/>
  <c r="P389" i="6"/>
  <c r="P390" i="6"/>
  <c r="P391" i="6"/>
  <c r="P392" i="6"/>
  <c r="P393" i="6"/>
  <c r="P394" i="6"/>
  <c r="P395" i="6"/>
  <c r="P396" i="6"/>
  <c r="P397" i="6"/>
  <c r="P398" i="6"/>
  <c r="P399" i="6"/>
  <c r="P400" i="6"/>
  <c r="P401" i="6"/>
  <c r="P402" i="6"/>
  <c r="P403" i="6"/>
  <c r="P404" i="6"/>
  <c r="P405" i="6"/>
  <c r="P406" i="6"/>
  <c r="P407" i="6"/>
  <c r="P408" i="6"/>
  <c r="P409" i="6"/>
  <c r="P410" i="6"/>
  <c r="P411" i="6"/>
  <c r="P412" i="6"/>
  <c r="P413" i="6"/>
  <c r="P414" i="6"/>
  <c r="P415" i="6"/>
  <c r="P416" i="6"/>
  <c r="P417" i="6"/>
  <c r="P418" i="6"/>
  <c r="P419" i="6"/>
  <c r="P420" i="6"/>
  <c r="P421" i="6"/>
  <c r="P422" i="6"/>
  <c r="P423" i="6"/>
  <c r="P424" i="6"/>
  <c r="P425" i="6"/>
  <c r="P426" i="6"/>
  <c r="P427" i="6"/>
  <c r="P428" i="6"/>
  <c r="P429" i="6"/>
  <c r="P430" i="6"/>
  <c r="P431" i="6"/>
  <c r="P432" i="6"/>
  <c r="P433" i="6"/>
  <c r="P434" i="6"/>
  <c r="P435" i="6"/>
  <c r="P436" i="6"/>
  <c r="P437" i="6"/>
  <c r="P438" i="6"/>
  <c r="P439" i="6"/>
  <c r="P440" i="6"/>
  <c r="P441" i="6"/>
  <c r="P442" i="6"/>
  <c r="P443" i="6"/>
  <c r="P444" i="6"/>
  <c r="P445" i="6"/>
  <c r="P446" i="6"/>
  <c r="P447" i="6"/>
  <c r="P448" i="6"/>
  <c r="P449" i="6"/>
  <c r="P450" i="6"/>
  <c r="P451" i="6"/>
  <c r="P452" i="6"/>
  <c r="P453" i="6"/>
  <c r="P454" i="6"/>
  <c r="P455" i="6"/>
  <c r="P456" i="6"/>
  <c r="P457" i="6"/>
  <c r="P458" i="6"/>
  <c r="P459" i="6"/>
  <c r="P460" i="6"/>
  <c r="P461" i="6"/>
  <c r="P462" i="6"/>
  <c r="P463" i="6"/>
  <c r="P464" i="6"/>
  <c r="P465" i="6"/>
  <c r="P466" i="6"/>
  <c r="P467" i="6"/>
  <c r="P468" i="6"/>
  <c r="P469" i="6"/>
  <c r="P470" i="6"/>
  <c r="P471" i="6"/>
  <c r="P472" i="6"/>
  <c r="P473" i="6"/>
  <c r="P474" i="6"/>
  <c r="P475" i="6"/>
  <c r="P476" i="6"/>
  <c r="P477" i="6"/>
  <c r="P478" i="6"/>
  <c r="P479" i="6"/>
  <c r="P480" i="6"/>
  <c r="P481" i="6"/>
  <c r="P482" i="6"/>
  <c r="P483" i="6"/>
  <c r="P484" i="6"/>
  <c r="P485" i="6"/>
  <c r="P486" i="6"/>
  <c r="P487" i="6"/>
  <c r="P488" i="6"/>
  <c r="P489" i="6"/>
  <c r="P490" i="6"/>
  <c r="P491" i="6"/>
  <c r="P492" i="6"/>
  <c r="P493" i="6"/>
  <c r="P494" i="6"/>
  <c r="P495" i="6"/>
  <c r="P496" i="6"/>
  <c r="P497" i="6"/>
  <c r="P498" i="6"/>
  <c r="P499" i="6"/>
  <c r="P500" i="6"/>
  <c r="P501" i="6"/>
  <c r="P502" i="6"/>
  <c r="P503" i="6"/>
  <c r="P504" i="6"/>
  <c r="P505" i="6"/>
  <c r="P506" i="6"/>
  <c r="P507" i="6"/>
  <c r="P508" i="6"/>
  <c r="P509" i="6"/>
  <c r="P510" i="6"/>
  <c r="P511" i="6"/>
  <c r="P512" i="6"/>
  <c r="P513" i="6"/>
  <c r="P514" i="6"/>
  <c r="P515" i="6"/>
  <c r="P516" i="6"/>
  <c r="P517" i="6"/>
  <c r="P518" i="6"/>
  <c r="P519" i="6"/>
  <c r="P520" i="6"/>
  <c r="P521" i="6"/>
  <c r="P522" i="6"/>
  <c r="P523" i="6"/>
  <c r="P524" i="6"/>
  <c r="P525" i="6"/>
  <c r="P526" i="6"/>
  <c r="P527" i="6"/>
  <c r="P528" i="6"/>
  <c r="P529" i="6"/>
  <c r="P530" i="6"/>
  <c r="P531" i="6"/>
  <c r="P532" i="6"/>
  <c r="P533" i="6"/>
  <c r="P534" i="6"/>
  <c r="P535" i="6"/>
  <c r="P536" i="6"/>
  <c r="P537" i="6"/>
  <c r="P538" i="6"/>
  <c r="P539" i="6"/>
  <c r="P540" i="6"/>
  <c r="P541" i="6"/>
  <c r="P542" i="6"/>
  <c r="P543" i="6"/>
  <c r="P544" i="6"/>
  <c r="P545" i="6"/>
  <c r="P546" i="6"/>
  <c r="P547" i="6"/>
  <c r="P548" i="6"/>
  <c r="P549" i="6"/>
  <c r="P550" i="6"/>
  <c r="P551" i="6"/>
  <c r="P552" i="6"/>
  <c r="P553" i="6"/>
  <c r="P554" i="6"/>
  <c r="P555" i="6"/>
  <c r="P556" i="6"/>
  <c r="P557" i="6"/>
  <c r="P558" i="6"/>
  <c r="P559" i="6"/>
  <c r="P560" i="6"/>
  <c r="P561" i="6"/>
  <c r="P562" i="6"/>
  <c r="P563" i="6"/>
  <c r="P564" i="6"/>
  <c r="P565" i="6"/>
  <c r="P566" i="6"/>
  <c r="P567" i="6"/>
  <c r="P568" i="6"/>
  <c r="P569" i="6"/>
  <c r="P570" i="6"/>
  <c r="P571" i="6"/>
  <c r="P572" i="6"/>
  <c r="P573" i="6"/>
  <c r="P574" i="6"/>
  <c r="P575" i="6"/>
  <c r="P576" i="6"/>
  <c r="P577" i="6"/>
  <c r="P578" i="6"/>
  <c r="P579" i="6"/>
  <c r="P580" i="6"/>
  <c r="P581" i="6"/>
  <c r="P582" i="6"/>
  <c r="P583" i="6"/>
  <c r="P584" i="6"/>
  <c r="P585" i="6"/>
  <c r="P586" i="6"/>
  <c r="P587" i="6"/>
  <c r="P588" i="6"/>
  <c r="P589" i="6"/>
  <c r="P590" i="6"/>
  <c r="P591" i="6"/>
  <c r="P592" i="6"/>
  <c r="P593" i="6"/>
  <c r="P594" i="6"/>
  <c r="P595" i="6"/>
  <c r="P596" i="6"/>
  <c r="P597" i="6"/>
  <c r="P598" i="6"/>
  <c r="P599" i="6"/>
  <c r="P600" i="6"/>
  <c r="P601" i="6"/>
  <c r="P602" i="6"/>
  <c r="P603" i="6"/>
  <c r="P604" i="6"/>
  <c r="P605" i="6"/>
  <c r="P606" i="6"/>
  <c r="P607" i="6"/>
  <c r="P608" i="6"/>
  <c r="P609" i="6"/>
  <c r="P610" i="6"/>
  <c r="P611" i="6"/>
  <c r="P612" i="6"/>
  <c r="P613" i="6"/>
  <c r="P614" i="6"/>
  <c r="P615" i="6"/>
  <c r="P616" i="6"/>
  <c r="P617" i="6"/>
  <c r="P618" i="6"/>
  <c r="P619" i="6"/>
  <c r="P620" i="6"/>
  <c r="P621" i="6"/>
  <c r="P622" i="6"/>
  <c r="P623" i="6"/>
  <c r="P624" i="6"/>
  <c r="P625" i="6"/>
  <c r="P626" i="6"/>
  <c r="P627" i="6"/>
  <c r="P628" i="6"/>
  <c r="P629" i="6"/>
  <c r="P630" i="6"/>
  <c r="P631" i="6"/>
  <c r="P632" i="6"/>
  <c r="P633" i="6"/>
  <c r="P634" i="6"/>
  <c r="P635" i="6"/>
  <c r="P636" i="6"/>
  <c r="P637" i="6"/>
  <c r="P638" i="6"/>
  <c r="P639" i="6"/>
  <c r="P640" i="6"/>
  <c r="P641" i="6"/>
  <c r="P642" i="6"/>
  <c r="P643" i="6"/>
  <c r="P644" i="6"/>
  <c r="P645" i="6"/>
  <c r="P646" i="6"/>
  <c r="P647" i="6"/>
  <c r="P648" i="6"/>
  <c r="P649" i="6"/>
  <c r="P650" i="6"/>
  <c r="P651" i="6"/>
  <c r="P652" i="6"/>
  <c r="P653" i="6"/>
  <c r="P654" i="6"/>
  <c r="P655" i="6"/>
  <c r="P656" i="6"/>
  <c r="P657" i="6"/>
  <c r="P658" i="6"/>
  <c r="P659" i="6"/>
  <c r="P660" i="6"/>
  <c r="P661" i="6"/>
  <c r="P662" i="6"/>
  <c r="P663" i="6"/>
  <c r="P664" i="6"/>
  <c r="P665" i="6"/>
  <c r="P666" i="6"/>
  <c r="P667" i="6"/>
  <c r="P668" i="6"/>
  <c r="P669" i="6"/>
  <c r="P670" i="6"/>
  <c r="P671" i="6"/>
  <c r="P672" i="6"/>
  <c r="P673" i="6"/>
  <c r="P674" i="6"/>
  <c r="P675" i="6"/>
  <c r="P676" i="6"/>
  <c r="P677" i="6"/>
  <c r="P678" i="6"/>
  <c r="P679" i="6"/>
  <c r="P680" i="6"/>
  <c r="P681" i="6"/>
  <c r="P682" i="6"/>
  <c r="P683" i="6"/>
  <c r="P684" i="6"/>
  <c r="P685" i="6"/>
  <c r="P686" i="6"/>
  <c r="P687" i="6"/>
  <c r="P688" i="6"/>
  <c r="P689" i="6"/>
  <c r="P690" i="6"/>
  <c r="P691" i="6"/>
  <c r="P692" i="6"/>
  <c r="P693" i="6"/>
  <c r="P694" i="6"/>
  <c r="P695" i="6"/>
  <c r="P696" i="6"/>
  <c r="P697" i="6"/>
  <c r="P698" i="6"/>
  <c r="P699" i="6"/>
  <c r="P700" i="6"/>
  <c r="P701" i="6"/>
  <c r="P702" i="6"/>
  <c r="P703" i="6"/>
  <c r="P704" i="6"/>
  <c r="P705" i="6"/>
  <c r="P706" i="6"/>
  <c r="P707" i="6"/>
  <c r="P708" i="6"/>
  <c r="P709" i="6"/>
  <c r="P710" i="6"/>
  <c r="P711" i="6"/>
  <c r="P712" i="6"/>
  <c r="P713" i="6"/>
  <c r="P714" i="6"/>
  <c r="P715" i="6"/>
  <c r="P716" i="6"/>
  <c r="P717" i="6"/>
  <c r="P718" i="6"/>
  <c r="P719" i="6"/>
  <c r="P720" i="6"/>
  <c r="P721" i="6"/>
  <c r="P722" i="6"/>
  <c r="P723" i="6"/>
  <c r="P724" i="6"/>
  <c r="P725" i="6"/>
  <c r="P726" i="6"/>
  <c r="P727" i="6"/>
  <c r="P728" i="6"/>
  <c r="P729" i="6"/>
  <c r="P730" i="6"/>
  <c r="P731" i="6"/>
  <c r="P732" i="6"/>
  <c r="P733" i="6"/>
  <c r="P734" i="6"/>
  <c r="P735" i="6"/>
  <c r="P736" i="6"/>
  <c r="P737" i="6"/>
  <c r="P738" i="6"/>
  <c r="P739" i="6"/>
  <c r="P740" i="6"/>
  <c r="P741" i="6"/>
  <c r="P742" i="6"/>
  <c r="P743" i="6"/>
  <c r="P744" i="6"/>
  <c r="P745" i="6"/>
  <c r="P746" i="6"/>
  <c r="P747" i="6"/>
  <c r="P748" i="6"/>
  <c r="P749" i="6"/>
  <c r="P750" i="6"/>
  <c r="P751" i="6"/>
  <c r="P752" i="6"/>
  <c r="P753" i="6"/>
  <c r="P754" i="6"/>
  <c r="P755" i="6"/>
  <c r="P756" i="6"/>
  <c r="P757" i="6"/>
  <c r="P758" i="6"/>
  <c r="P759" i="6"/>
  <c r="P760" i="6"/>
  <c r="P761" i="6"/>
  <c r="P762" i="6"/>
  <c r="P763" i="6"/>
  <c r="P764" i="6"/>
  <c r="P765" i="6"/>
  <c r="P766" i="6"/>
  <c r="P767" i="6"/>
  <c r="P768" i="6"/>
  <c r="P769" i="6"/>
  <c r="P770" i="6"/>
  <c r="P771" i="6"/>
  <c r="P772" i="6"/>
  <c r="P773" i="6"/>
  <c r="P774" i="6"/>
  <c r="P775" i="6"/>
  <c r="P776" i="6"/>
  <c r="P777" i="6"/>
  <c r="P778" i="6"/>
  <c r="P779" i="6"/>
  <c r="P780" i="6"/>
  <c r="P781" i="6"/>
  <c r="P782" i="6"/>
  <c r="P783" i="6"/>
  <c r="P784" i="6"/>
  <c r="P785" i="6"/>
  <c r="P786" i="6"/>
  <c r="P787" i="6"/>
  <c r="P788" i="6"/>
  <c r="P789" i="6"/>
  <c r="P790" i="6"/>
  <c r="P791" i="6"/>
  <c r="P792" i="6"/>
  <c r="P793" i="6"/>
  <c r="P794" i="6"/>
  <c r="P795" i="6"/>
  <c r="P796" i="6"/>
  <c r="P797" i="6"/>
  <c r="P798" i="6"/>
  <c r="P799" i="6"/>
  <c r="P800" i="6"/>
  <c r="P801" i="6"/>
  <c r="P802" i="6"/>
  <c r="P803" i="6"/>
  <c r="P804" i="6"/>
  <c r="P805" i="6"/>
  <c r="P806" i="6"/>
  <c r="P807" i="6"/>
  <c r="P808" i="6"/>
  <c r="P809" i="6"/>
  <c r="P810" i="6"/>
  <c r="P811" i="6"/>
  <c r="P812" i="6"/>
  <c r="P813" i="6"/>
  <c r="P814" i="6"/>
  <c r="P815" i="6"/>
  <c r="P816" i="6"/>
  <c r="P817" i="6"/>
  <c r="P818" i="6"/>
  <c r="P819" i="6"/>
  <c r="P820" i="6"/>
  <c r="P821" i="6"/>
  <c r="P822" i="6"/>
  <c r="P823" i="6"/>
  <c r="P824" i="6"/>
  <c r="P825" i="6"/>
  <c r="P826" i="6"/>
  <c r="P827" i="6"/>
  <c r="P828" i="6"/>
  <c r="P829" i="6"/>
  <c r="P830" i="6"/>
  <c r="P831" i="6"/>
  <c r="P832" i="6"/>
  <c r="P833" i="6"/>
  <c r="P834" i="6"/>
  <c r="P835" i="6"/>
  <c r="P836" i="6"/>
  <c r="P837" i="6"/>
  <c r="P838" i="6"/>
  <c r="P839" i="6"/>
  <c r="P840" i="6"/>
  <c r="P841" i="6"/>
  <c r="P842" i="6"/>
  <c r="P843" i="6"/>
  <c r="P844" i="6"/>
  <c r="P845" i="6"/>
  <c r="P846" i="6"/>
  <c r="P847" i="6"/>
  <c r="P848" i="6"/>
  <c r="P849" i="6"/>
  <c r="P850" i="6"/>
  <c r="P851" i="6"/>
  <c r="P852" i="6"/>
  <c r="P853" i="6"/>
  <c r="P854" i="6"/>
  <c r="P855" i="6"/>
  <c r="P856" i="6"/>
  <c r="P857" i="6"/>
  <c r="P858" i="6"/>
  <c r="P859" i="6"/>
  <c r="P860" i="6"/>
  <c r="P861" i="6"/>
  <c r="P862" i="6"/>
  <c r="P863" i="6"/>
  <c r="P864" i="6"/>
  <c r="P865" i="6"/>
  <c r="P866" i="6"/>
  <c r="P867" i="6"/>
  <c r="P868" i="6"/>
  <c r="P869" i="6"/>
  <c r="P870" i="6"/>
  <c r="P871" i="6"/>
  <c r="P872" i="6"/>
  <c r="P873" i="6"/>
  <c r="P874" i="6"/>
  <c r="P875" i="6"/>
  <c r="P876" i="6"/>
  <c r="P877" i="6"/>
  <c r="P878" i="6"/>
  <c r="P879" i="6"/>
  <c r="P880" i="6"/>
  <c r="P881" i="6"/>
  <c r="P882" i="6"/>
  <c r="P883" i="6"/>
  <c r="P884" i="6"/>
  <c r="P885" i="6"/>
  <c r="P886" i="6"/>
  <c r="P887" i="6"/>
  <c r="P888" i="6"/>
  <c r="P889" i="6"/>
  <c r="P890" i="6"/>
  <c r="P891" i="6"/>
  <c r="P892" i="6"/>
  <c r="P893" i="6"/>
  <c r="P894" i="6"/>
  <c r="P895" i="6"/>
  <c r="P896" i="6"/>
  <c r="P897" i="6"/>
  <c r="P898" i="6"/>
  <c r="P899" i="6"/>
  <c r="P900" i="6"/>
  <c r="P901" i="6"/>
  <c r="P902" i="6"/>
  <c r="P903" i="6"/>
  <c r="P904" i="6"/>
  <c r="P905" i="6"/>
  <c r="P906" i="6"/>
  <c r="P907" i="6"/>
  <c r="P908" i="6"/>
  <c r="P909" i="6"/>
  <c r="P910" i="6"/>
  <c r="P911" i="6"/>
  <c r="P912" i="6"/>
  <c r="P913" i="6"/>
  <c r="P914" i="6"/>
  <c r="P915" i="6"/>
  <c r="P916" i="6"/>
  <c r="P917" i="6"/>
  <c r="P918" i="6"/>
  <c r="P919" i="6"/>
  <c r="P920" i="6"/>
  <c r="P921" i="6"/>
  <c r="P922" i="6"/>
  <c r="P923" i="6"/>
  <c r="P924" i="6"/>
  <c r="P925" i="6"/>
  <c r="P926" i="6"/>
  <c r="P927" i="6"/>
  <c r="P928" i="6"/>
  <c r="P929" i="6"/>
  <c r="P930" i="6"/>
  <c r="P931" i="6"/>
  <c r="P932" i="6"/>
  <c r="P933" i="6"/>
  <c r="P934" i="6"/>
  <c r="P935" i="6"/>
  <c r="P936" i="6"/>
  <c r="P937" i="6"/>
  <c r="P938" i="6"/>
  <c r="P939" i="6"/>
  <c r="P940" i="6"/>
  <c r="P941" i="6"/>
  <c r="P942" i="6"/>
  <c r="P943" i="6"/>
  <c r="P944" i="6"/>
  <c r="P945" i="6"/>
  <c r="P946" i="6"/>
  <c r="P947" i="6"/>
  <c r="P948" i="6"/>
  <c r="P949" i="6"/>
  <c r="P950" i="6"/>
  <c r="P951" i="6"/>
  <c r="P952" i="6"/>
  <c r="P953" i="6"/>
  <c r="P954" i="6"/>
  <c r="P955" i="6"/>
  <c r="P956" i="6"/>
  <c r="P957" i="6"/>
  <c r="P958" i="6"/>
  <c r="P959" i="6"/>
  <c r="P960" i="6"/>
  <c r="P961" i="6"/>
  <c r="P962" i="6"/>
  <c r="P963" i="6"/>
  <c r="P964" i="6"/>
  <c r="P965" i="6"/>
  <c r="P966" i="6"/>
  <c r="P967" i="6"/>
  <c r="P968" i="6"/>
  <c r="P969" i="6"/>
  <c r="P970" i="6"/>
  <c r="P971" i="6"/>
  <c r="P972" i="6"/>
  <c r="P973" i="6"/>
  <c r="P974" i="6"/>
  <c r="P975" i="6"/>
  <c r="P976" i="6"/>
  <c r="P977" i="6"/>
  <c r="P978" i="6"/>
  <c r="P979" i="6"/>
  <c r="P980" i="6"/>
  <c r="P981" i="6"/>
  <c r="P982" i="6"/>
  <c r="P983" i="6"/>
  <c r="P984" i="6"/>
  <c r="P985" i="6"/>
  <c r="P986" i="6"/>
  <c r="P987" i="6"/>
  <c r="P988" i="6"/>
  <c r="P989" i="6"/>
  <c r="P990" i="6"/>
  <c r="P991" i="6"/>
  <c r="P992" i="6"/>
  <c r="P993" i="6"/>
  <c r="P994" i="6"/>
  <c r="P995" i="6"/>
  <c r="P996" i="6"/>
  <c r="P997" i="6"/>
  <c r="P998" i="6"/>
  <c r="P999" i="6"/>
  <c r="P1000" i="6"/>
  <c r="P1001" i="6"/>
  <c r="P1002" i="6"/>
  <c r="P1003" i="6"/>
  <c r="P1004" i="6"/>
  <c r="L1005" i="6"/>
  <c r="L257" i="6"/>
  <c r="L258" i="6"/>
  <c r="L259" i="6"/>
  <c r="L260" i="6"/>
  <c r="L261" i="6"/>
  <c r="L262" i="6"/>
  <c r="L263" i="6"/>
  <c r="L264" i="6"/>
  <c r="L265" i="6"/>
  <c r="L266" i="6"/>
  <c r="L267" i="6"/>
  <c r="L268" i="6"/>
  <c r="L269" i="6"/>
  <c r="L270" i="6"/>
  <c r="L271" i="6"/>
  <c r="L272" i="6"/>
  <c r="L273" i="6"/>
  <c r="L274" i="6"/>
  <c r="L275" i="6"/>
  <c r="L276" i="6"/>
  <c r="L277" i="6"/>
  <c r="L278" i="6"/>
  <c r="L279" i="6"/>
  <c r="L280" i="6"/>
  <c r="L281" i="6"/>
  <c r="L282" i="6"/>
  <c r="L283" i="6"/>
  <c r="L284" i="6"/>
  <c r="L285" i="6"/>
  <c r="L286" i="6"/>
  <c r="L287" i="6"/>
  <c r="L288" i="6"/>
  <c r="L289" i="6"/>
  <c r="L290" i="6"/>
  <c r="L291" i="6"/>
  <c r="L292" i="6"/>
  <c r="L293" i="6"/>
  <c r="L294" i="6"/>
  <c r="L295" i="6"/>
  <c r="L296" i="6"/>
  <c r="L297" i="6"/>
  <c r="L298" i="6"/>
  <c r="L299" i="6"/>
  <c r="L300" i="6"/>
  <c r="L301" i="6"/>
  <c r="L302" i="6"/>
  <c r="L303" i="6"/>
  <c r="L304" i="6"/>
  <c r="L305" i="6"/>
  <c r="L306" i="6"/>
  <c r="L307" i="6"/>
  <c r="L308" i="6"/>
  <c r="L309" i="6"/>
  <c r="L310" i="6"/>
  <c r="L311" i="6"/>
  <c r="L312" i="6"/>
  <c r="L313" i="6"/>
  <c r="L314" i="6"/>
  <c r="L315" i="6"/>
  <c r="L316" i="6"/>
  <c r="L317" i="6"/>
  <c r="L318" i="6"/>
  <c r="L319" i="6"/>
  <c r="L320" i="6"/>
  <c r="L321" i="6"/>
  <c r="L322" i="6"/>
  <c r="L323" i="6"/>
  <c r="L324" i="6"/>
  <c r="L325" i="6"/>
  <c r="L326" i="6"/>
  <c r="L327" i="6"/>
  <c r="L328" i="6"/>
  <c r="L329" i="6"/>
  <c r="L330" i="6"/>
  <c r="L331" i="6"/>
  <c r="L332" i="6"/>
  <c r="L333" i="6"/>
  <c r="L334" i="6"/>
  <c r="L335" i="6"/>
  <c r="L336" i="6"/>
  <c r="L337" i="6"/>
  <c r="L338" i="6"/>
  <c r="L339" i="6"/>
  <c r="L340" i="6"/>
  <c r="L341" i="6"/>
  <c r="L342" i="6"/>
  <c r="L343" i="6"/>
  <c r="L344" i="6"/>
  <c r="L345" i="6"/>
  <c r="L346" i="6"/>
  <c r="L347" i="6"/>
  <c r="L348" i="6"/>
  <c r="L349" i="6"/>
  <c r="L350" i="6"/>
  <c r="L351" i="6"/>
  <c r="L352" i="6"/>
  <c r="L353" i="6"/>
  <c r="L354" i="6"/>
  <c r="L355" i="6"/>
  <c r="L356" i="6"/>
  <c r="L357" i="6"/>
  <c r="L358" i="6"/>
  <c r="L359" i="6"/>
  <c r="L360" i="6"/>
  <c r="L361" i="6"/>
  <c r="L362" i="6"/>
  <c r="L363" i="6"/>
  <c r="L364" i="6"/>
  <c r="L365" i="6"/>
  <c r="L366" i="6"/>
  <c r="L367" i="6"/>
  <c r="L368" i="6"/>
  <c r="L369" i="6"/>
  <c r="L370" i="6"/>
  <c r="L371" i="6"/>
  <c r="L372" i="6"/>
  <c r="L373" i="6"/>
  <c r="L374" i="6"/>
  <c r="L375" i="6"/>
  <c r="L376" i="6"/>
  <c r="L377" i="6"/>
  <c r="L378" i="6"/>
  <c r="L379" i="6"/>
  <c r="L380" i="6"/>
  <c r="L381" i="6"/>
  <c r="L382" i="6"/>
  <c r="L383" i="6"/>
  <c r="L384" i="6"/>
  <c r="L385" i="6"/>
  <c r="L386" i="6"/>
  <c r="L387" i="6"/>
  <c r="L388" i="6"/>
  <c r="L389" i="6"/>
  <c r="L390" i="6"/>
  <c r="L391" i="6"/>
  <c r="L392" i="6"/>
  <c r="L393" i="6"/>
  <c r="L394" i="6"/>
  <c r="L395" i="6"/>
  <c r="L396" i="6"/>
  <c r="L397" i="6"/>
  <c r="L398" i="6"/>
  <c r="L399" i="6"/>
  <c r="L400" i="6"/>
  <c r="L401" i="6"/>
  <c r="L402" i="6"/>
  <c r="L403" i="6"/>
  <c r="L404" i="6"/>
  <c r="L405" i="6"/>
  <c r="L406" i="6"/>
  <c r="L407" i="6"/>
  <c r="L408" i="6"/>
  <c r="L409" i="6"/>
  <c r="L410" i="6"/>
  <c r="L411" i="6"/>
  <c r="L412" i="6"/>
  <c r="L413" i="6"/>
  <c r="L414" i="6"/>
  <c r="L415" i="6"/>
  <c r="L416" i="6"/>
  <c r="L417" i="6"/>
  <c r="L418" i="6"/>
  <c r="L419" i="6"/>
  <c r="L420" i="6"/>
  <c r="L421" i="6"/>
  <c r="L422" i="6"/>
  <c r="L423" i="6"/>
  <c r="L424" i="6"/>
  <c r="L425" i="6"/>
  <c r="L426" i="6"/>
  <c r="L427" i="6"/>
  <c r="L428" i="6"/>
  <c r="L429" i="6"/>
  <c r="L430" i="6"/>
  <c r="L431" i="6"/>
  <c r="L432" i="6"/>
  <c r="L433" i="6"/>
  <c r="L434" i="6"/>
  <c r="L435" i="6"/>
  <c r="L436" i="6"/>
  <c r="L437" i="6"/>
  <c r="L438" i="6"/>
  <c r="L439" i="6"/>
  <c r="L440" i="6"/>
  <c r="L441" i="6"/>
  <c r="L442" i="6"/>
  <c r="L443" i="6"/>
  <c r="L444" i="6"/>
  <c r="L445" i="6"/>
  <c r="L446" i="6"/>
  <c r="L447" i="6"/>
  <c r="L448" i="6"/>
  <c r="L449" i="6"/>
  <c r="L450" i="6"/>
  <c r="L451" i="6"/>
  <c r="L452" i="6"/>
  <c r="L453" i="6"/>
  <c r="L454" i="6"/>
  <c r="L455" i="6"/>
  <c r="L456" i="6"/>
  <c r="L457" i="6"/>
  <c r="L458" i="6"/>
  <c r="L459" i="6"/>
  <c r="L460" i="6"/>
  <c r="L461" i="6"/>
  <c r="L462" i="6"/>
  <c r="L463" i="6"/>
  <c r="L464" i="6"/>
  <c r="L465" i="6"/>
  <c r="L466" i="6"/>
  <c r="L467" i="6"/>
  <c r="L468" i="6"/>
  <c r="L469" i="6"/>
  <c r="L470" i="6"/>
  <c r="L471" i="6"/>
  <c r="L472" i="6"/>
  <c r="L473" i="6"/>
  <c r="L474" i="6"/>
  <c r="L475" i="6"/>
  <c r="L476" i="6"/>
  <c r="L477" i="6"/>
  <c r="L478" i="6"/>
  <c r="L479" i="6"/>
  <c r="L480" i="6"/>
  <c r="L481" i="6"/>
  <c r="L482" i="6"/>
  <c r="L483" i="6"/>
  <c r="L484" i="6"/>
  <c r="L485" i="6"/>
  <c r="L486" i="6"/>
  <c r="L487" i="6"/>
  <c r="L488" i="6"/>
  <c r="L489" i="6"/>
  <c r="L490" i="6"/>
  <c r="L491" i="6"/>
  <c r="L492" i="6"/>
  <c r="L493" i="6"/>
  <c r="L494" i="6"/>
  <c r="L495" i="6"/>
  <c r="L496" i="6"/>
  <c r="L497" i="6"/>
  <c r="L498" i="6"/>
  <c r="L499" i="6"/>
  <c r="L500" i="6"/>
  <c r="L501" i="6"/>
  <c r="L502" i="6"/>
  <c r="L503" i="6"/>
  <c r="L504" i="6"/>
  <c r="L505" i="6"/>
  <c r="L506" i="6"/>
  <c r="L507" i="6"/>
  <c r="L508" i="6"/>
  <c r="L509" i="6"/>
  <c r="L510" i="6"/>
  <c r="L511" i="6"/>
  <c r="L512" i="6"/>
  <c r="L513" i="6"/>
  <c r="L514" i="6"/>
  <c r="L515" i="6"/>
  <c r="L516" i="6"/>
  <c r="L517" i="6"/>
  <c r="L518" i="6"/>
  <c r="L519" i="6"/>
  <c r="L520" i="6"/>
  <c r="L521" i="6"/>
  <c r="L522" i="6"/>
  <c r="L523" i="6"/>
  <c r="L524" i="6"/>
  <c r="L525" i="6"/>
  <c r="L526" i="6"/>
  <c r="L527" i="6"/>
  <c r="L528" i="6"/>
  <c r="L529" i="6"/>
  <c r="L530" i="6"/>
  <c r="L531" i="6"/>
  <c r="L532" i="6"/>
  <c r="L533" i="6"/>
  <c r="L534" i="6"/>
  <c r="L535" i="6"/>
  <c r="L536" i="6"/>
  <c r="L537" i="6"/>
  <c r="L538" i="6"/>
  <c r="L539" i="6"/>
  <c r="L540" i="6"/>
  <c r="L541" i="6"/>
  <c r="L542" i="6"/>
  <c r="L543" i="6"/>
  <c r="L544" i="6"/>
  <c r="L545" i="6"/>
  <c r="L546" i="6"/>
  <c r="L547" i="6"/>
  <c r="L548" i="6"/>
  <c r="L549" i="6"/>
  <c r="L550" i="6"/>
  <c r="L551" i="6"/>
  <c r="L552" i="6"/>
  <c r="L553" i="6"/>
  <c r="L554" i="6"/>
  <c r="L555" i="6"/>
  <c r="L556" i="6"/>
  <c r="L557" i="6"/>
  <c r="L558" i="6"/>
  <c r="L559" i="6"/>
  <c r="L560" i="6"/>
  <c r="L561" i="6"/>
  <c r="L562" i="6"/>
  <c r="L563" i="6"/>
  <c r="L564" i="6"/>
  <c r="L565" i="6"/>
  <c r="L566" i="6"/>
  <c r="L567" i="6"/>
  <c r="L568" i="6"/>
  <c r="L569" i="6"/>
  <c r="L570" i="6"/>
  <c r="L571" i="6"/>
  <c r="L572" i="6"/>
  <c r="L573" i="6"/>
  <c r="L574" i="6"/>
  <c r="L575" i="6"/>
  <c r="L576" i="6"/>
  <c r="L577" i="6"/>
  <c r="L578" i="6"/>
  <c r="L579" i="6"/>
  <c r="L580" i="6"/>
  <c r="L581" i="6"/>
  <c r="L582" i="6"/>
  <c r="L583" i="6"/>
  <c r="L584" i="6"/>
  <c r="L585" i="6"/>
  <c r="L586" i="6"/>
  <c r="L587" i="6"/>
  <c r="L588" i="6"/>
  <c r="L589" i="6"/>
  <c r="L590" i="6"/>
  <c r="L591" i="6"/>
  <c r="L592" i="6"/>
  <c r="L593" i="6"/>
  <c r="L594" i="6"/>
  <c r="L595" i="6"/>
  <c r="L596" i="6"/>
  <c r="L597" i="6"/>
  <c r="L598" i="6"/>
  <c r="L599" i="6"/>
  <c r="L600" i="6"/>
  <c r="L601" i="6"/>
  <c r="L602" i="6"/>
  <c r="L603" i="6"/>
  <c r="L604" i="6"/>
  <c r="L605" i="6"/>
  <c r="L606" i="6"/>
  <c r="L607" i="6"/>
  <c r="L608" i="6"/>
  <c r="L609" i="6"/>
  <c r="L610" i="6"/>
  <c r="L611" i="6"/>
  <c r="L612" i="6"/>
  <c r="L613" i="6"/>
  <c r="L614" i="6"/>
  <c r="L615" i="6"/>
  <c r="L616" i="6"/>
  <c r="L617" i="6"/>
  <c r="L618" i="6"/>
  <c r="L619" i="6"/>
  <c r="L620" i="6"/>
  <c r="L621" i="6"/>
  <c r="L622" i="6"/>
  <c r="L623" i="6"/>
  <c r="L624" i="6"/>
  <c r="L625" i="6"/>
  <c r="L626" i="6"/>
  <c r="L627" i="6"/>
  <c r="L628" i="6"/>
  <c r="L629" i="6"/>
  <c r="L630" i="6"/>
  <c r="L631" i="6"/>
  <c r="L632" i="6"/>
  <c r="L633" i="6"/>
  <c r="L634" i="6"/>
  <c r="L635" i="6"/>
  <c r="L636" i="6"/>
  <c r="L637" i="6"/>
  <c r="L638" i="6"/>
  <c r="L639" i="6"/>
  <c r="L640" i="6"/>
  <c r="L641" i="6"/>
  <c r="L642" i="6"/>
  <c r="L643" i="6"/>
  <c r="L644" i="6"/>
  <c r="L645" i="6"/>
  <c r="L646" i="6"/>
  <c r="L647" i="6"/>
  <c r="L648" i="6"/>
  <c r="L649" i="6"/>
  <c r="L650" i="6"/>
  <c r="L651" i="6"/>
  <c r="L652" i="6"/>
  <c r="L653" i="6"/>
  <c r="L654" i="6"/>
  <c r="L655" i="6"/>
  <c r="L656" i="6"/>
  <c r="L657" i="6"/>
  <c r="L658" i="6"/>
  <c r="L659" i="6"/>
  <c r="L660" i="6"/>
  <c r="L661" i="6"/>
  <c r="L662" i="6"/>
  <c r="L663" i="6"/>
  <c r="L664" i="6"/>
  <c r="L665" i="6"/>
  <c r="L666" i="6"/>
  <c r="L667" i="6"/>
  <c r="L668" i="6"/>
  <c r="L669" i="6"/>
  <c r="L670" i="6"/>
  <c r="L671" i="6"/>
  <c r="L672" i="6"/>
  <c r="L673" i="6"/>
  <c r="L674" i="6"/>
  <c r="L675" i="6"/>
  <c r="L676" i="6"/>
  <c r="L677" i="6"/>
  <c r="L678" i="6"/>
  <c r="L679" i="6"/>
  <c r="L680" i="6"/>
  <c r="L681" i="6"/>
  <c r="L682" i="6"/>
  <c r="L683" i="6"/>
  <c r="L684" i="6"/>
  <c r="L685" i="6"/>
  <c r="L686" i="6"/>
  <c r="L687" i="6"/>
  <c r="L688" i="6"/>
  <c r="L689" i="6"/>
  <c r="L690" i="6"/>
  <c r="L691" i="6"/>
  <c r="L692" i="6"/>
  <c r="L693" i="6"/>
  <c r="L694" i="6"/>
  <c r="L695" i="6"/>
  <c r="L696" i="6"/>
  <c r="L697" i="6"/>
  <c r="L698" i="6"/>
  <c r="L699" i="6"/>
  <c r="L700" i="6"/>
  <c r="L701" i="6"/>
  <c r="L702" i="6"/>
  <c r="L703" i="6"/>
  <c r="L704" i="6"/>
  <c r="L705" i="6"/>
  <c r="L706" i="6"/>
  <c r="L707" i="6"/>
  <c r="L708" i="6"/>
  <c r="L709" i="6"/>
  <c r="L710" i="6"/>
  <c r="L711" i="6"/>
  <c r="L712" i="6"/>
  <c r="L713" i="6"/>
  <c r="L714" i="6"/>
  <c r="L715" i="6"/>
  <c r="L716" i="6"/>
  <c r="L717" i="6"/>
  <c r="L718" i="6"/>
  <c r="L719" i="6"/>
  <c r="L720" i="6"/>
  <c r="L721" i="6"/>
  <c r="L722" i="6"/>
  <c r="L723" i="6"/>
  <c r="L724" i="6"/>
  <c r="L725" i="6"/>
  <c r="L726" i="6"/>
  <c r="L727" i="6"/>
  <c r="L728" i="6"/>
  <c r="L729" i="6"/>
  <c r="L730" i="6"/>
  <c r="L731" i="6"/>
  <c r="L732" i="6"/>
  <c r="L733" i="6"/>
  <c r="L734" i="6"/>
  <c r="L735" i="6"/>
  <c r="L736" i="6"/>
  <c r="L737" i="6"/>
  <c r="L738" i="6"/>
  <c r="L739" i="6"/>
  <c r="L740" i="6"/>
  <c r="L741" i="6"/>
  <c r="L742" i="6"/>
  <c r="L743" i="6"/>
  <c r="L744" i="6"/>
  <c r="L745" i="6"/>
  <c r="L746" i="6"/>
  <c r="L747" i="6"/>
  <c r="L748" i="6"/>
  <c r="L749" i="6"/>
  <c r="L750" i="6"/>
  <c r="L751" i="6"/>
  <c r="L752" i="6"/>
  <c r="L753" i="6"/>
  <c r="L754" i="6"/>
  <c r="L755" i="6"/>
  <c r="L756" i="6"/>
  <c r="L757" i="6"/>
  <c r="L758" i="6"/>
  <c r="L759" i="6"/>
  <c r="L760" i="6"/>
  <c r="L761" i="6"/>
  <c r="L762" i="6"/>
  <c r="L763" i="6"/>
  <c r="L764" i="6"/>
  <c r="L765" i="6"/>
  <c r="L766" i="6"/>
  <c r="L767" i="6"/>
  <c r="L768" i="6"/>
  <c r="L769" i="6"/>
  <c r="L770" i="6"/>
  <c r="L771" i="6"/>
  <c r="L772" i="6"/>
  <c r="L773" i="6"/>
  <c r="L774" i="6"/>
  <c r="L775" i="6"/>
  <c r="L776" i="6"/>
  <c r="L777" i="6"/>
  <c r="L778" i="6"/>
  <c r="L779" i="6"/>
  <c r="L780" i="6"/>
  <c r="L781" i="6"/>
  <c r="L782" i="6"/>
  <c r="L783" i="6"/>
  <c r="L784" i="6"/>
  <c r="L785" i="6"/>
  <c r="L786" i="6"/>
  <c r="L787" i="6"/>
  <c r="L788" i="6"/>
  <c r="L789" i="6"/>
  <c r="L790" i="6"/>
  <c r="L791" i="6"/>
  <c r="L792" i="6"/>
  <c r="L793" i="6"/>
  <c r="L794" i="6"/>
  <c r="L795" i="6"/>
  <c r="L796" i="6"/>
  <c r="L797" i="6"/>
  <c r="L798" i="6"/>
  <c r="L799" i="6"/>
  <c r="L800" i="6"/>
  <c r="L801" i="6"/>
  <c r="L802" i="6"/>
  <c r="L803" i="6"/>
  <c r="L804" i="6"/>
  <c r="L805" i="6"/>
  <c r="L806" i="6"/>
  <c r="L807" i="6"/>
  <c r="L808" i="6"/>
  <c r="L809" i="6"/>
  <c r="L810" i="6"/>
  <c r="L811" i="6"/>
  <c r="L812" i="6"/>
  <c r="L813" i="6"/>
  <c r="L814" i="6"/>
  <c r="L815" i="6"/>
  <c r="L816" i="6"/>
  <c r="L817" i="6"/>
  <c r="L818" i="6"/>
  <c r="L819" i="6"/>
  <c r="L820" i="6"/>
  <c r="L821" i="6"/>
  <c r="L822" i="6"/>
  <c r="L823" i="6"/>
  <c r="L824" i="6"/>
  <c r="L825" i="6"/>
  <c r="L826" i="6"/>
  <c r="L827" i="6"/>
  <c r="L828" i="6"/>
  <c r="L829" i="6"/>
  <c r="L830" i="6"/>
  <c r="L831" i="6"/>
  <c r="L832" i="6"/>
  <c r="L833" i="6"/>
  <c r="L834" i="6"/>
  <c r="L835" i="6"/>
  <c r="L836" i="6"/>
  <c r="L837" i="6"/>
  <c r="L838" i="6"/>
  <c r="L839" i="6"/>
  <c r="L840" i="6"/>
  <c r="L841" i="6"/>
  <c r="L842" i="6"/>
  <c r="L843" i="6"/>
  <c r="L844" i="6"/>
  <c r="L845" i="6"/>
  <c r="L846" i="6"/>
  <c r="L847" i="6"/>
  <c r="L848" i="6"/>
  <c r="L849" i="6"/>
  <c r="L850" i="6"/>
  <c r="L851" i="6"/>
  <c r="L852" i="6"/>
  <c r="L853" i="6"/>
  <c r="L854" i="6"/>
  <c r="L855" i="6"/>
  <c r="L856" i="6"/>
  <c r="L857" i="6"/>
  <c r="L858" i="6"/>
  <c r="L859" i="6"/>
  <c r="L860" i="6"/>
  <c r="L861" i="6"/>
  <c r="L862" i="6"/>
  <c r="L863" i="6"/>
  <c r="L864" i="6"/>
  <c r="L865" i="6"/>
  <c r="L866" i="6"/>
  <c r="L867" i="6"/>
  <c r="L868" i="6"/>
  <c r="L869" i="6"/>
  <c r="L870" i="6"/>
  <c r="L871" i="6"/>
  <c r="L872" i="6"/>
  <c r="L873" i="6"/>
  <c r="L874" i="6"/>
  <c r="L875" i="6"/>
  <c r="L876" i="6"/>
  <c r="L877" i="6"/>
  <c r="L878" i="6"/>
  <c r="L879" i="6"/>
  <c r="L880" i="6"/>
  <c r="L881" i="6"/>
  <c r="L882" i="6"/>
  <c r="L883" i="6"/>
  <c r="L884" i="6"/>
  <c r="L885" i="6"/>
  <c r="L886" i="6"/>
  <c r="L887" i="6"/>
  <c r="L888" i="6"/>
  <c r="L889" i="6"/>
  <c r="L890" i="6"/>
  <c r="L891" i="6"/>
  <c r="L892" i="6"/>
  <c r="L893" i="6"/>
  <c r="L894" i="6"/>
  <c r="L895" i="6"/>
  <c r="L896" i="6"/>
  <c r="L897" i="6"/>
  <c r="L898" i="6"/>
  <c r="L899" i="6"/>
  <c r="L900" i="6"/>
  <c r="L901" i="6"/>
  <c r="L902" i="6"/>
  <c r="L903" i="6"/>
  <c r="L904" i="6"/>
  <c r="L905" i="6"/>
  <c r="L906" i="6"/>
  <c r="L907" i="6"/>
  <c r="L908" i="6"/>
  <c r="L909" i="6"/>
  <c r="L910" i="6"/>
  <c r="L911" i="6"/>
  <c r="L912" i="6"/>
  <c r="L913" i="6"/>
  <c r="L914" i="6"/>
  <c r="L915" i="6"/>
  <c r="L916" i="6"/>
  <c r="L917" i="6"/>
  <c r="L918" i="6"/>
  <c r="L919" i="6"/>
  <c r="L920" i="6"/>
  <c r="L921" i="6"/>
  <c r="L922" i="6"/>
  <c r="L923" i="6"/>
  <c r="L924" i="6"/>
  <c r="L925" i="6"/>
  <c r="L926" i="6"/>
  <c r="L927" i="6"/>
  <c r="L928" i="6"/>
  <c r="L929" i="6"/>
  <c r="L930" i="6"/>
  <c r="L931" i="6"/>
  <c r="L932" i="6"/>
  <c r="L933" i="6"/>
  <c r="L934" i="6"/>
  <c r="L935" i="6"/>
  <c r="L936" i="6"/>
  <c r="L937" i="6"/>
  <c r="L938" i="6"/>
  <c r="L939" i="6"/>
  <c r="L940" i="6"/>
  <c r="L941" i="6"/>
  <c r="L942" i="6"/>
  <c r="L943" i="6"/>
  <c r="L944" i="6"/>
  <c r="L945" i="6"/>
  <c r="L946" i="6"/>
  <c r="L947" i="6"/>
  <c r="L948" i="6"/>
  <c r="L949" i="6"/>
  <c r="L950" i="6"/>
  <c r="L951" i="6"/>
  <c r="L952" i="6"/>
  <c r="L953" i="6"/>
  <c r="L954" i="6"/>
  <c r="L955" i="6"/>
  <c r="L956" i="6"/>
  <c r="L957" i="6"/>
  <c r="L958" i="6"/>
  <c r="L959" i="6"/>
  <c r="L960" i="6"/>
  <c r="L961" i="6"/>
  <c r="L962" i="6"/>
  <c r="L963" i="6"/>
  <c r="L964" i="6"/>
  <c r="L965" i="6"/>
  <c r="L966" i="6"/>
  <c r="L967" i="6"/>
  <c r="L968" i="6"/>
  <c r="L969" i="6"/>
  <c r="L970" i="6"/>
  <c r="L971" i="6"/>
  <c r="L972" i="6"/>
  <c r="L973" i="6"/>
  <c r="L974" i="6"/>
  <c r="L975" i="6"/>
  <c r="L976" i="6"/>
  <c r="L977" i="6"/>
  <c r="L978" i="6"/>
  <c r="L979" i="6"/>
  <c r="L980" i="6"/>
  <c r="L981" i="6"/>
  <c r="L982" i="6"/>
  <c r="L983" i="6"/>
  <c r="L984" i="6"/>
  <c r="L985" i="6"/>
  <c r="L986" i="6"/>
  <c r="L987" i="6"/>
  <c r="L988" i="6"/>
  <c r="L989" i="6"/>
  <c r="L990" i="6"/>
  <c r="L991" i="6"/>
  <c r="L992" i="6"/>
  <c r="L993" i="6"/>
  <c r="L994" i="6"/>
  <c r="L995" i="6"/>
  <c r="L996" i="6"/>
  <c r="L997" i="6"/>
  <c r="L998" i="6"/>
  <c r="L999" i="6"/>
  <c r="L1000" i="6"/>
  <c r="L1001" i="6"/>
  <c r="L1002" i="6"/>
  <c r="L1003" i="6"/>
  <c r="L1004" i="6"/>
  <c r="P5" i="6"/>
  <c r="H239" i="16" s="1"/>
  <c r="P6" i="6"/>
  <c r="P7" i="6"/>
  <c r="P8" i="6"/>
  <c r="P9" i="6"/>
  <c r="P10" i="6"/>
  <c r="P11" i="6"/>
  <c r="P12" i="6"/>
  <c r="P13" i="6"/>
  <c r="P14" i="6"/>
  <c r="P15" i="6"/>
  <c r="P16" i="6"/>
  <c r="P17" i="6"/>
  <c r="P18" i="6"/>
  <c r="P19" i="6"/>
  <c r="P20" i="6"/>
  <c r="P21" i="6"/>
  <c r="P22" i="6"/>
  <c r="P23" i="6"/>
  <c r="P24" i="6"/>
  <c r="P25" i="6"/>
  <c r="P26" i="6"/>
  <c r="P27" i="6"/>
  <c r="P29" i="6"/>
  <c r="P31" i="6"/>
  <c r="P33" i="6"/>
  <c r="P35" i="6"/>
  <c r="P37" i="6"/>
  <c r="P39" i="6"/>
  <c r="P41" i="6"/>
  <c r="P43" i="6"/>
  <c r="P45" i="6"/>
  <c r="P47" i="6"/>
  <c r="P28" i="6"/>
  <c r="P30" i="6"/>
  <c r="P32" i="6"/>
  <c r="P34" i="6"/>
  <c r="P36" i="6"/>
  <c r="P38" i="6"/>
  <c r="P40" i="6"/>
  <c r="P42" i="6"/>
  <c r="P44" i="6"/>
  <c r="P46" i="6"/>
  <c r="P48" i="6"/>
  <c r="P49" i="6"/>
  <c r="P50" i="6"/>
  <c r="P51" i="6"/>
  <c r="P52" i="6"/>
  <c r="P53" i="6"/>
  <c r="P54" i="6"/>
  <c r="P55" i="6"/>
  <c r="P56" i="6"/>
  <c r="P57" i="6"/>
  <c r="P58" i="6"/>
  <c r="P59" i="6"/>
  <c r="P60" i="6"/>
  <c r="P61" i="6"/>
  <c r="P62" i="6"/>
  <c r="P63" i="6"/>
  <c r="P64" i="6"/>
  <c r="P65" i="6"/>
  <c r="P66" i="6"/>
  <c r="P67" i="6"/>
  <c r="P68" i="6"/>
  <c r="P69" i="6"/>
  <c r="P70" i="6"/>
  <c r="P71" i="6"/>
  <c r="P72" i="6"/>
  <c r="P73" i="6"/>
  <c r="P74" i="6"/>
  <c r="P75" i="6"/>
  <c r="P76" i="6"/>
  <c r="P77" i="6"/>
  <c r="P78" i="6"/>
  <c r="P79" i="6"/>
  <c r="P80" i="6"/>
  <c r="P81" i="6"/>
  <c r="P82" i="6"/>
  <c r="P83" i="6"/>
  <c r="P84" i="6"/>
  <c r="P85" i="6"/>
  <c r="P86" i="6"/>
  <c r="P87" i="6"/>
  <c r="P88" i="6"/>
  <c r="P89" i="6"/>
  <c r="P90" i="6"/>
  <c r="P91" i="6"/>
  <c r="P92" i="6"/>
  <c r="P93" i="6"/>
  <c r="P94" i="6"/>
  <c r="P95" i="6"/>
  <c r="P96" i="6"/>
  <c r="P97" i="6"/>
  <c r="P98" i="6"/>
  <c r="P99" i="6"/>
  <c r="P100" i="6"/>
  <c r="P101" i="6"/>
  <c r="P102" i="6"/>
  <c r="P103" i="6"/>
  <c r="P104" i="6"/>
  <c r="P105" i="6"/>
  <c r="P106" i="6"/>
  <c r="P107" i="6"/>
  <c r="P108" i="6"/>
  <c r="P109" i="6"/>
  <c r="P110" i="6"/>
  <c r="P111" i="6"/>
  <c r="P112" i="6"/>
  <c r="P113" i="6"/>
  <c r="P114" i="6"/>
  <c r="P115" i="6"/>
  <c r="P116" i="6"/>
  <c r="P117" i="6"/>
  <c r="P118" i="6"/>
  <c r="P119" i="6"/>
  <c r="P120" i="6"/>
  <c r="P121" i="6"/>
  <c r="P122" i="6"/>
  <c r="P123" i="6"/>
  <c r="P124" i="6"/>
  <c r="P125" i="6"/>
  <c r="P126" i="6"/>
  <c r="P127" i="6"/>
  <c r="P128" i="6"/>
  <c r="P129" i="6"/>
  <c r="P130" i="6"/>
  <c r="P131" i="6"/>
  <c r="P132" i="6"/>
  <c r="P133" i="6"/>
  <c r="P134" i="6"/>
  <c r="P135" i="6"/>
  <c r="P136" i="6"/>
  <c r="P137" i="6"/>
  <c r="P138" i="6"/>
  <c r="P139" i="6"/>
  <c r="P140" i="6"/>
  <c r="P141" i="6"/>
  <c r="P142" i="6"/>
  <c r="P143" i="6"/>
  <c r="P144" i="6"/>
  <c r="P145" i="6"/>
  <c r="P146" i="6"/>
  <c r="P147" i="6"/>
  <c r="P148" i="6"/>
  <c r="P149" i="6"/>
  <c r="P150" i="6"/>
  <c r="P151" i="6"/>
  <c r="P152" i="6"/>
  <c r="P153" i="6"/>
  <c r="P154" i="6"/>
  <c r="P155" i="6"/>
  <c r="P156" i="6"/>
  <c r="P157" i="6"/>
  <c r="P158" i="6"/>
  <c r="P159" i="6"/>
  <c r="P160" i="6"/>
  <c r="P161" i="6"/>
  <c r="P162" i="6"/>
  <c r="P163" i="6"/>
  <c r="P164" i="6"/>
  <c r="P165" i="6"/>
  <c r="P166" i="6"/>
  <c r="P167" i="6"/>
  <c r="P168" i="6"/>
  <c r="P169" i="6"/>
  <c r="P170" i="6"/>
  <c r="P171" i="6"/>
  <c r="P172" i="6"/>
  <c r="P173" i="6"/>
  <c r="P174" i="6"/>
  <c r="P175" i="6"/>
  <c r="P176" i="6"/>
  <c r="P177" i="6"/>
  <c r="P178" i="6"/>
  <c r="P179" i="6"/>
  <c r="P180" i="6"/>
  <c r="P181" i="6"/>
  <c r="P182" i="6"/>
  <c r="P183" i="6"/>
  <c r="P184" i="6"/>
  <c r="P185" i="6"/>
  <c r="P186" i="6"/>
  <c r="P187" i="6"/>
  <c r="P188" i="6"/>
  <c r="P189" i="6"/>
  <c r="P190" i="6"/>
  <c r="P191" i="6"/>
  <c r="P192" i="6"/>
  <c r="P193" i="6"/>
  <c r="P194" i="6"/>
  <c r="P195" i="6"/>
  <c r="P196" i="6"/>
  <c r="P197" i="6"/>
  <c r="P198" i="6"/>
  <c r="P199" i="6"/>
  <c r="P200" i="6"/>
  <c r="P201" i="6"/>
  <c r="P202" i="6"/>
  <c r="P203" i="6"/>
  <c r="P204" i="6"/>
  <c r="P205" i="6"/>
  <c r="P206" i="6"/>
  <c r="P207" i="6"/>
  <c r="P208" i="6"/>
  <c r="P209" i="6"/>
  <c r="P210" i="6"/>
  <c r="P211" i="6"/>
  <c r="P212" i="6"/>
  <c r="P213" i="6"/>
  <c r="P214" i="6"/>
  <c r="P215" i="6"/>
  <c r="P216" i="6"/>
  <c r="P217" i="6"/>
  <c r="P218" i="6"/>
  <c r="P219" i="6"/>
  <c r="P220" i="6"/>
  <c r="P221" i="6"/>
  <c r="H218" i="16" s="1"/>
  <c r="P222" i="6"/>
  <c r="P223" i="6"/>
  <c r="P224" i="6"/>
  <c r="P225" i="6"/>
  <c r="P226" i="6"/>
  <c r="P227" i="6"/>
  <c r="P228" i="6"/>
  <c r="P229" i="6"/>
  <c r="P230" i="6"/>
  <c r="P231" i="6"/>
  <c r="P232" i="6"/>
  <c r="P233" i="6"/>
  <c r="P234" i="6"/>
  <c r="P235" i="6"/>
  <c r="P236" i="6"/>
  <c r="P237" i="6"/>
  <c r="P238" i="6"/>
  <c r="P239" i="6"/>
  <c r="P240" i="6"/>
  <c r="P241" i="6"/>
  <c r="P242" i="6"/>
  <c r="P243" i="6"/>
  <c r="P244" i="6"/>
  <c r="P245" i="6"/>
  <c r="H242" i="16" s="1"/>
  <c r="P246" i="6"/>
  <c r="P247" i="6"/>
  <c r="P248" i="6"/>
  <c r="P249" i="6"/>
  <c r="P250" i="6"/>
  <c r="P251" i="6"/>
  <c r="P252" i="6"/>
  <c r="P253" i="6"/>
  <c r="P254" i="6"/>
  <c r="P255" i="6"/>
  <c r="P256" i="6"/>
  <c r="L5" i="6"/>
  <c r="L6" i="6"/>
  <c r="L7" i="6"/>
  <c r="L8" i="6"/>
  <c r="L9" i="6"/>
  <c r="L10" i="6"/>
  <c r="L11" i="6"/>
  <c r="L12" i="6"/>
  <c r="L13" i="6"/>
  <c r="L14" i="6"/>
  <c r="L15" i="6"/>
  <c r="L16" i="6"/>
  <c r="L17" i="6"/>
  <c r="L18" i="6"/>
  <c r="L19" i="6"/>
  <c r="L20" i="6"/>
  <c r="L21" i="6"/>
  <c r="L22" i="6"/>
  <c r="L23" i="6"/>
  <c r="L24" i="6"/>
  <c r="L25" i="6"/>
  <c r="L26" i="6"/>
  <c r="L27" i="6"/>
  <c r="L29" i="6"/>
  <c r="L31" i="6"/>
  <c r="L33" i="6"/>
  <c r="L35" i="6"/>
  <c r="L37" i="6"/>
  <c r="L39" i="6"/>
  <c r="L41" i="6"/>
  <c r="L43" i="6"/>
  <c r="L45" i="6"/>
  <c r="L47" i="6"/>
  <c r="L28" i="6"/>
  <c r="L30" i="6"/>
  <c r="L32" i="6"/>
  <c r="L34" i="6"/>
  <c r="L36" i="6"/>
  <c r="L38" i="6"/>
  <c r="L40" i="6"/>
  <c r="L42" i="6"/>
  <c r="L44" i="6"/>
  <c r="L46" i="6"/>
  <c r="L48" i="6"/>
  <c r="L49" i="6"/>
  <c r="L50" i="6"/>
  <c r="L51" i="6"/>
  <c r="L52" i="6"/>
  <c r="L53" i="6"/>
  <c r="L54" i="6"/>
  <c r="L55" i="6"/>
  <c r="L56" i="6"/>
  <c r="L57" i="6"/>
  <c r="L58" i="6"/>
  <c r="L59" i="6"/>
  <c r="L60" i="6"/>
  <c r="L61" i="6"/>
  <c r="L62" i="6"/>
  <c r="L63" i="6"/>
  <c r="L64" i="6"/>
  <c r="L65" i="6"/>
  <c r="L66" i="6"/>
  <c r="L67" i="6"/>
  <c r="L68" i="6"/>
  <c r="L69" i="6"/>
  <c r="L70" i="6"/>
  <c r="L71" i="6"/>
  <c r="L72" i="6"/>
  <c r="L73" i="6"/>
  <c r="L74" i="6"/>
  <c r="L75" i="6"/>
  <c r="L76" i="6"/>
  <c r="L77" i="6"/>
  <c r="L78" i="6"/>
  <c r="L79" i="6"/>
  <c r="L80" i="6"/>
  <c r="L81" i="6"/>
  <c r="L82" i="6"/>
  <c r="L83" i="6"/>
  <c r="L84" i="6"/>
  <c r="L85" i="6"/>
  <c r="L86" i="6"/>
  <c r="L87" i="6"/>
  <c r="L88" i="6"/>
  <c r="L89" i="6"/>
  <c r="L90" i="6"/>
  <c r="L91" i="6"/>
  <c r="L92" i="6"/>
  <c r="L93" i="6"/>
  <c r="L94" i="6"/>
  <c r="L95" i="6"/>
  <c r="L96" i="6"/>
  <c r="L97" i="6"/>
  <c r="L98" i="6"/>
  <c r="L99" i="6"/>
  <c r="L100" i="6"/>
  <c r="L101" i="6"/>
  <c r="L102" i="6"/>
  <c r="L103" i="6"/>
  <c r="L104" i="6"/>
  <c r="L105" i="6"/>
  <c r="L106" i="6"/>
  <c r="L107" i="6"/>
  <c r="L108" i="6"/>
  <c r="L109" i="6"/>
  <c r="L110" i="6"/>
  <c r="L111" i="6"/>
  <c r="L112" i="6"/>
  <c r="L113" i="6"/>
  <c r="L114" i="6"/>
  <c r="L115" i="6"/>
  <c r="L116" i="6"/>
  <c r="L117" i="6"/>
  <c r="L118" i="6"/>
  <c r="L119" i="6"/>
  <c r="L120" i="6"/>
  <c r="L121" i="6"/>
  <c r="L122" i="6"/>
  <c r="L123" i="6"/>
  <c r="L124" i="6"/>
  <c r="L125" i="6"/>
  <c r="L126" i="6"/>
  <c r="L127" i="6"/>
  <c r="L128" i="6"/>
  <c r="L129" i="6"/>
  <c r="L130" i="6"/>
  <c r="L131" i="6"/>
  <c r="L132" i="6"/>
  <c r="L133" i="6"/>
  <c r="L134" i="6"/>
  <c r="L135" i="6"/>
  <c r="L136" i="6"/>
  <c r="L137" i="6"/>
  <c r="L138" i="6"/>
  <c r="L139" i="6"/>
  <c r="L140" i="6"/>
  <c r="L141" i="6"/>
  <c r="L142" i="6"/>
  <c r="L143" i="6"/>
  <c r="L144" i="6"/>
  <c r="L145" i="6"/>
  <c r="L146" i="6"/>
  <c r="L147" i="6"/>
  <c r="L148" i="6"/>
  <c r="L149" i="6"/>
  <c r="L150" i="6"/>
  <c r="L151" i="6"/>
  <c r="L152" i="6"/>
  <c r="L153" i="6"/>
  <c r="L154" i="6"/>
  <c r="L155" i="6"/>
  <c r="L156" i="6"/>
  <c r="L157" i="6"/>
  <c r="L158" i="6"/>
  <c r="L159" i="6"/>
  <c r="L160" i="6"/>
  <c r="L161" i="6"/>
  <c r="L162" i="6"/>
  <c r="L163" i="6"/>
  <c r="L164" i="6"/>
  <c r="L165" i="6"/>
  <c r="L166" i="6"/>
  <c r="L167" i="6"/>
  <c r="L168" i="6"/>
  <c r="L169" i="6"/>
  <c r="L170" i="6"/>
  <c r="L171" i="6"/>
  <c r="L172" i="6"/>
  <c r="L173" i="6"/>
  <c r="L174" i="6"/>
  <c r="L175" i="6"/>
  <c r="L176" i="6"/>
  <c r="L177" i="6"/>
  <c r="L178" i="6"/>
  <c r="L179" i="6"/>
  <c r="L180" i="6"/>
  <c r="L181" i="6"/>
  <c r="L182" i="6"/>
  <c r="L183" i="6"/>
  <c r="L184" i="6"/>
  <c r="L185" i="6"/>
  <c r="L186" i="6"/>
  <c r="L187" i="6"/>
  <c r="L188" i="6"/>
  <c r="L189" i="6"/>
  <c r="L190" i="6"/>
  <c r="L191" i="6"/>
  <c r="L192" i="6"/>
  <c r="L193" i="6"/>
  <c r="L194" i="6"/>
  <c r="L195" i="6"/>
  <c r="L196" i="6"/>
  <c r="L197" i="6"/>
  <c r="L198" i="6"/>
  <c r="L199" i="6"/>
  <c r="L200" i="6"/>
  <c r="L201" i="6"/>
  <c r="L202" i="6"/>
  <c r="L203" i="6"/>
  <c r="L204" i="6"/>
  <c r="L205" i="6"/>
  <c r="L206" i="6"/>
  <c r="L207" i="6"/>
  <c r="L208" i="6"/>
  <c r="L209" i="6"/>
  <c r="L210" i="6"/>
  <c r="L211" i="6"/>
  <c r="L212" i="6"/>
  <c r="L213" i="6"/>
  <c r="L214" i="6"/>
  <c r="L215" i="6"/>
  <c r="L216" i="6"/>
  <c r="L217" i="6"/>
  <c r="L218" i="6"/>
  <c r="L219" i="6"/>
  <c r="L220" i="6"/>
  <c r="L221" i="6"/>
  <c r="D218" i="16" s="1"/>
  <c r="L222" i="6"/>
  <c r="L223" i="6"/>
  <c r="L224" i="6"/>
  <c r="L225" i="6"/>
  <c r="L226" i="6"/>
  <c r="L227" i="6"/>
  <c r="L228" i="6"/>
  <c r="L229" i="6"/>
  <c r="L230" i="6"/>
  <c r="L231" i="6"/>
  <c r="L232" i="6"/>
  <c r="L233" i="6"/>
  <c r="L234" i="6"/>
  <c r="L235" i="6"/>
  <c r="L236" i="6"/>
  <c r="L237" i="6"/>
  <c r="L238" i="6"/>
  <c r="L239" i="6"/>
  <c r="L240" i="6"/>
  <c r="L241" i="6"/>
  <c r="L242" i="6"/>
  <c r="L243" i="6"/>
  <c r="L244" i="6"/>
  <c r="L245" i="6"/>
  <c r="D242" i="16" s="1"/>
  <c r="L246" i="6"/>
  <c r="L247" i="6"/>
  <c r="L248" i="6"/>
  <c r="L249" i="6"/>
  <c r="L250" i="6"/>
  <c r="L251" i="6"/>
  <c r="L252" i="6"/>
  <c r="L253" i="6"/>
  <c r="L254" i="6"/>
  <c r="L255" i="6"/>
  <c r="L256" i="6"/>
  <c r="U4" i="14"/>
  <c r="V5" i="14"/>
  <c r="V8" i="14" s="1"/>
  <c r="U4" i="15"/>
  <c r="V5" i="15"/>
  <c r="V8" i="15" s="1"/>
  <c r="U7" i="12"/>
  <c r="V4" i="12"/>
  <c r="U4" i="7"/>
  <c r="V5" i="7"/>
  <c r="U4" i="13"/>
  <c r="V5" i="13"/>
  <c r="V8" i="12"/>
  <c r="M4" i="6"/>
  <c r="H243" i="16" l="1"/>
  <c r="D250" i="16"/>
  <c r="H250" i="16"/>
  <c r="H226" i="16"/>
  <c r="D226" i="16"/>
  <c r="D234" i="16"/>
  <c r="H234" i="16"/>
  <c r="H227" i="16"/>
  <c r="H251" i="16"/>
  <c r="H219" i="16"/>
  <c r="H246" i="16"/>
  <c r="H238" i="16"/>
  <c r="H230" i="16"/>
  <c r="H222" i="16"/>
  <c r="H235" i="16"/>
  <c r="H247" i="16"/>
  <c r="H231" i="16"/>
  <c r="H223" i="16"/>
  <c r="H215" i="16"/>
  <c r="D251" i="16"/>
  <c r="D243" i="16"/>
  <c r="D235" i="16"/>
  <c r="D227" i="16"/>
  <c r="D219" i="16"/>
  <c r="D247" i="16"/>
  <c r="D239" i="16"/>
  <c r="D231" i="16"/>
  <c r="D223" i="16"/>
  <c r="D215" i="16"/>
  <c r="D246" i="16"/>
  <c r="D230" i="16"/>
  <c r="D222" i="16"/>
  <c r="D238" i="16"/>
  <c r="M1005" i="6"/>
  <c r="M257" i="6"/>
  <c r="M258" i="6"/>
  <c r="M259" i="6"/>
  <c r="M260" i="6"/>
  <c r="M261" i="6"/>
  <c r="M262" i="6"/>
  <c r="M263" i="6"/>
  <c r="M264" i="6"/>
  <c r="M265" i="6"/>
  <c r="M266" i="6"/>
  <c r="M267" i="6"/>
  <c r="M268" i="6"/>
  <c r="M269" i="6"/>
  <c r="M270" i="6"/>
  <c r="M271" i="6"/>
  <c r="M272" i="6"/>
  <c r="M273" i="6"/>
  <c r="M274" i="6"/>
  <c r="M275" i="6"/>
  <c r="M276" i="6"/>
  <c r="M277" i="6"/>
  <c r="M278" i="6"/>
  <c r="M279" i="6"/>
  <c r="M280" i="6"/>
  <c r="M281" i="6"/>
  <c r="M282" i="6"/>
  <c r="M283" i="6"/>
  <c r="M284" i="6"/>
  <c r="M285" i="6"/>
  <c r="M286" i="6"/>
  <c r="M287" i="6"/>
  <c r="M288" i="6"/>
  <c r="M289" i="6"/>
  <c r="M290" i="6"/>
  <c r="M291" i="6"/>
  <c r="M292" i="6"/>
  <c r="M293" i="6"/>
  <c r="M294" i="6"/>
  <c r="M295" i="6"/>
  <c r="M296" i="6"/>
  <c r="M297" i="6"/>
  <c r="M298" i="6"/>
  <c r="M299" i="6"/>
  <c r="M300" i="6"/>
  <c r="M301" i="6"/>
  <c r="M302" i="6"/>
  <c r="M303" i="6"/>
  <c r="M304" i="6"/>
  <c r="M305" i="6"/>
  <c r="M306" i="6"/>
  <c r="M307" i="6"/>
  <c r="M308" i="6"/>
  <c r="M309" i="6"/>
  <c r="M310" i="6"/>
  <c r="M311" i="6"/>
  <c r="M312" i="6"/>
  <c r="M313" i="6"/>
  <c r="M314" i="6"/>
  <c r="M315" i="6"/>
  <c r="M316" i="6"/>
  <c r="M317" i="6"/>
  <c r="M318" i="6"/>
  <c r="M319" i="6"/>
  <c r="M320" i="6"/>
  <c r="M321" i="6"/>
  <c r="M322" i="6"/>
  <c r="M323" i="6"/>
  <c r="M324" i="6"/>
  <c r="M325" i="6"/>
  <c r="M326" i="6"/>
  <c r="M327" i="6"/>
  <c r="M328" i="6"/>
  <c r="M329" i="6"/>
  <c r="M330" i="6"/>
  <c r="M331" i="6"/>
  <c r="M332" i="6"/>
  <c r="M333" i="6"/>
  <c r="M334" i="6"/>
  <c r="M335" i="6"/>
  <c r="M336" i="6"/>
  <c r="M337" i="6"/>
  <c r="M338" i="6"/>
  <c r="M339" i="6"/>
  <c r="M340" i="6"/>
  <c r="M341" i="6"/>
  <c r="M342" i="6"/>
  <c r="M343" i="6"/>
  <c r="M344" i="6"/>
  <c r="M345" i="6"/>
  <c r="M346" i="6"/>
  <c r="M347" i="6"/>
  <c r="M348" i="6"/>
  <c r="M349" i="6"/>
  <c r="M350" i="6"/>
  <c r="M351" i="6"/>
  <c r="M352" i="6"/>
  <c r="M353" i="6"/>
  <c r="M354" i="6"/>
  <c r="M355" i="6"/>
  <c r="M356" i="6"/>
  <c r="M357" i="6"/>
  <c r="M358" i="6"/>
  <c r="M359" i="6"/>
  <c r="M360" i="6"/>
  <c r="M361" i="6"/>
  <c r="M362" i="6"/>
  <c r="M363" i="6"/>
  <c r="M364" i="6"/>
  <c r="M365" i="6"/>
  <c r="M366" i="6"/>
  <c r="M367" i="6"/>
  <c r="M368" i="6"/>
  <c r="M369" i="6"/>
  <c r="M370" i="6"/>
  <c r="M371" i="6"/>
  <c r="M372" i="6"/>
  <c r="M373" i="6"/>
  <c r="M374" i="6"/>
  <c r="M375" i="6"/>
  <c r="M376" i="6"/>
  <c r="M377" i="6"/>
  <c r="M378" i="6"/>
  <c r="M379" i="6"/>
  <c r="M380" i="6"/>
  <c r="M381" i="6"/>
  <c r="M382" i="6"/>
  <c r="M383" i="6"/>
  <c r="M384" i="6"/>
  <c r="M385" i="6"/>
  <c r="M386" i="6"/>
  <c r="M387" i="6"/>
  <c r="M388" i="6"/>
  <c r="M389" i="6"/>
  <c r="M390" i="6"/>
  <c r="M391" i="6"/>
  <c r="M392" i="6"/>
  <c r="M393" i="6"/>
  <c r="M394" i="6"/>
  <c r="M395" i="6"/>
  <c r="M396" i="6"/>
  <c r="M397" i="6"/>
  <c r="M398" i="6"/>
  <c r="M399" i="6"/>
  <c r="M400" i="6"/>
  <c r="M401" i="6"/>
  <c r="M402" i="6"/>
  <c r="M403" i="6"/>
  <c r="M404" i="6"/>
  <c r="M405" i="6"/>
  <c r="M406" i="6"/>
  <c r="M407" i="6"/>
  <c r="M408" i="6"/>
  <c r="M409" i="6"/>
  <c r="M410" i="6"/>
  <c r="M411" i="6"/>
  <c r="M412" i="6"/>
  <c r="M413" i="6"/>
  <c r="M414" i="6"/>
  <c r="M415" i="6"/>
  <c r="M416" i="6"/>
  <c r="M417" i="6"/>
  <c r="M418" i="6"/>
  <c r="M419" i="6"/>
  <c r="M420" i="6"/>
  <c r="M421" i="6"/>
  <c r="M422" i="6"/>
  <c r="M423" i="6"/>
  <c r="M424" i="6"/>
  <c r="M425" i="6"/>
  <c r="M426" i="6"/>
  <c r="M427" i="6"/>
  <c r="M428" i="6"/>
  <c r="M429" i="6"/>
  <c r="M430" i="6"/>
  <c r="M431" i="6"/>
  <c r="M432" i="6"/>
  <c r="M433" i="6"/>
  <c r="M434" i="6"/>
  <c r="M435" i="6"/>
  <c r="M436" i="6"/>
  <c r="M437" i="6"/>
  <c r="M438" i="6"/>
  <c r="M439" i="6"/>
  <c r="M440" i="6"/>
  <c r="M441" i="6"/>
  <c r="M442" i="6"/>
  <c r="M443" i="6"/>
  <c r="M444" i="6"/>
  <c r="M445" i="6"/>
  <c r="M446" i="6"/>
  <c r="M447" i="6"/>
  <c r="M448" i="6"/>
  <c r="M449" i="6"/>
  <c r="M450" i="6"/>
  <c r="M452" i="6"/>
  <c r="M454" i="6"/>
  <c r="M456" i="6"/>
  <c r="M458" i="6"/>
  <c r="M460" i="6"/>
  <c r="M462" i="6"/>
  <c r="M464" i="6"/>
  <c r="M466" i="6"/>
  <c r="M468" i="6"/>
  <c r="M470" i="6"/>
  <c r="M472" i="6"/>
  <c r="M474" i="6"/>
  <c r="M476" i="6"/>
  <c r="M478" i="6"/>
  <c r="M480" i="6"/>
  <c r="M482" i="6"/>
  <c r="M484" i="6"/>
  <c r="M486" i="6"/>
  <c r="M488" i="6"/>
  <c r="M490" i="6"/>
  <c r="M492" i="6"/>
  <c r="M494" i="6"/>
  <c r="M496" i="6"/>
  <c r="M498" i="6"/>
  <c r="M500" i="6"/>
  <c r="M502" i="6"/>
  <c r="M504" i="6"/>
  <c r="M506" i="6"/>
  <c r="M507" i="6"/>
  <c r="M508" i="6"/>
  <c r="M509" i="6"/>
  <c r="M510" i="6"/>
  <c r="M511" i="6"/>
  <c r="M512" i="6"/>
  <c r="M513" i="6"/>
  <c r="M514" i="6"/>
  <c r="M515" i="6"/>
  <c r="M516" i="6"/>
  <c r="M517" i="6"/>
  <c r="M518" i="6"/>
  <c r="M519" i="6"/>
  <c r="M520" i="6"/>
  <c r="M521" i="6"/>
  <c r="M522" i="6"/>
  <c r="M523" i="6"/>
  <c r="M524" i="6"/>
  <c r="M525" i="6"/>
  <c r="M526" i="6"/>
  <c r="M527" i="6"/>
  <c r="M528" i="6"/>
  <c r="M529" i="6"/>
  <c r="M530" i="6"/>
  <c r="M531" i="6"/>
  <c r="M532" i="6"/>
  <c r="M533" i="6"/>
  <c r="M534" i="6"/>
  <c r="M535" i="6"/>
  <c r="M536" i="6"/>
  <c r="M537" i="6"/>
  <c r="M538" i="6"/>
  <c r="M539" i="6"/>
  <c r="M540" i="6"/>
  <c r="M541" i="6"/>
  <c r="M542" i="6"/>
  <c r="M543" i="6"/>
  <c r="M544" i="6"/>
  <c r="M545" i="6"/>
  <c r="M546" i="6"/>
  <c r="M547" i="6"/>
  <c r="M548" i="6"/>
  <c r="M549" i="6"/>
  <c r="M550" i="6"/>
  <c r="M551" i="6"/>
  <c r="M552" i="6"/>
  <c r="M553" i="6"/>
  <c r="M554" i="6"/>
  <c r="M555" i="6"/>
  <c r="M556" i="6"/>
  <c r="M557" i="6"/>
  <c r="M558" i="6"/>
  <c r="M559" i="6"/>
  <c r="M560" i="6"/>
  <c r="M561" i="6"/>
  <c r="M562" i="6"/>
  <c r="M563" i="6"/>
  <c r="M564" i="6"/>
  <c r="M565" i="6"/>
  <c r="M566" i="6"/>
  <c r="M567" i="6"/>
  <c r="M568" i="6"/>
  <c r="M569" i="6"/>
  <c r="M570" i="6"/>
  <c r="M571" i="6"/>
  <c r="M572" i="6"/>
  <c r="M573" i="6"/>
  <c r="M574" i="6"/>
  <c r="M575" i="6"/>
  <c r="M576" i="6"/>
  <c r="M577" i="6"/>
  <c r="M578" i="6"/>
  <c r="M579" i="6"/>
  <c r="M580" i="6"/>
  <c r="M581" i="6"/>
  <c r="M582" i="6"/>
  <c r="M583" i="6"/>
  <c r="M584" i="6"/>
  <c r="M585" i="6"/>
  <c r="M586" i="6"/>
  <c r="M587" i="6"/>
  <c r="M588" i="6"/>
  <c r="M589" i="6"/>
  <c r="M590" i="6"/>
  <c r="M591" i="6"/>
  <c r="M592" i="6"/>
  <c r="M593" i="6"/>
  <c r="M594" i="6"/>
  <c r="M595" i="6"/>
  <c r="M596" i="6"/>
  <c r="M597" i="6"/>
  <c r="M598" i="6"/>
  <c r="M599" i="6"/>
  <c r="M600" i="6"/>
  <c r="M601" i="6"/>
  <c r="M602" i="6"/>
  <c r="M603" i="6"/>
  <c r="M604" i="6"/>
  <c r="M605" i="6"/>
  <c r="M606" i="6"/>
  <c r="M607" i="6"/>
  <c r="M608" i="6"/>
  <c r="M609" i="6"/>
  <c r="M610" i="6"/>
  <c r="M611" i="6"/>
  <c r="M612" i="6"/>
  <c r="M613" i="6"/>
  <c r="M614" i="6"/>
  <c r="M615" i="6"/>
  <c r="M616" i="6"/>
  <c r="M617" i="6"/>
  <c r="M618" i="6"/>
  <c r="M619" i="6"/>
  <c r="M620" i="6"/>
  <c r="M621" i="6"/>
  <c r="M622" i="6"/>
  <c r="M623" i="6"/>
  <c r="M624" i="6"/>
  <c r="M625" i="6"/>
  <c r="M626" i="6"/>
  <c r="M627" i="6"/>
  <c r="M628" i="6"/>
  <c r="M629" i="6"/>
  <c r="M630" i="6"/>
  <c r="M631" i="6"/>
  <c r="M632" i="6"/>
  <c r="M633" i="6"/>
  <c r="M634" i="6"/>
  <c r="M635" i="6"/>
  <c r="M636" i="6"/>
  <c r="M637" i="6"/>
  <c r="M638" i="6"/>
  <c r="M639" i="6"/>
  <c r="M640" i="6"/>
  <c r="M641" i="6"/>
  <c r="M642" i="6"/>
  <c r="M643" i="6"/>
  <c r="M644" i="6"/>
  <c r="M645" i="6"/>
  <c r="M646" i="6"/>
  <c r="M647" i="6"/>
  <c r="M648" i="6"/>
  <c r="M649" i="6"/>
  <c r="M650" i="6"/>
  <c r="M651" i="6"/>
  <c r="M652" i="6"/>
  <c r="M653" i="6"/>
  <c r="M654" i="6"/>
  <c r="M655" i="6"/>
  <c r="M656" i="6"/>
  <c r="M657" i="6"/>
  <c r="M658" i="6"/>
  <c r="M659" i="6"/>
  <c r="M660" i="6"/>
  <c r="M661" i="6"/>
  <c r="M662" i="6"/>
  <c r="M663" i="6"/>
  <c r="M664" i="6"/>
  <c r="M665" i="6"/>
  <c r="M666" i="6"/>
  <c r="M667" i="6"/>
  <c r="M668" i="6"/>
  <c r="M669" i="6"/>
  <c r="M670" i="6"/>
  <c r="M671" i="6"/>
  <c r="M672" i="6"/>
  <c r="M673" i="6"/>
  <c r="M674" i="6"/>
  <c r="M675" i="6"/>
  <c r="M676" i="6"/>
  <c r="M677" i="6"/>
  <c r="M678" i="6"/>
  <c r="M679" i="6"/>
  <c r="M680" i="6"/>
  <c r="M681" i="6"/>
  <c r="M682" i="6"/>
  <c r="M683" i="6"/>
  <c r="M684" i="6"/>
  <c r="M685" i="6"/>
  <c r="M686" i="6"/>
  <c r="M687" i="6"/>
  <c r="M688" i="6"/>
  <c r="M689" i="6"/>
  <c r="M690" i="6"/>
  <c r="M691" i="6"/>
  <c r="M692" i="6"/>
  <c r="M693" i="6"/>
  <c r="M694" i="6"/>
  <c r="M695" i="6"/>
  <c r="M696" i="6"/>
  <c r="M697" i="6"/>
  <c r="M698" i="6"/>
  <c r="M699" i="6"/>
  <c r="M700" i="6"/>
  <c r="M701" i="6"/>
  <c r="M702" i="6"/>
  <c r="M703" i="6"/>
  <c r="M704" i="6"/>
  <c r="M705" i="6"/>
  <c r="M706" i="6"/>
  <c r="M707" i="6"/>
  <c r="M708" i="6"/>
  <c r="M709" i="6"/>
  <c r="M710" i="6"/>
  <c r="M711" i="6"/>
  <c r="M712" i="6"/>
  <c r="M713" i="6"/>
  <c r="M714" i="6"/>
  <c r="M715" i="6"/>
  <c r="M716" i="6"/>
  <c r="M717" i="6"/>
  <c r="M718" i="6"/>
  <c r="M719" i="6"/>
  <c r="M720" i="6"/>
  <c r="M721" i="6"/>
  <c r="M722" i="6"/>
  <c r="M723" i="6"/>
  <c r="M724" i="6"/>
  <c r="M725" i="6"/>
  <c r="M726" i="6"/>
  <c r="M727" i="6"/>
  <c r="M728" i="6"/>
  <c r="M729" i="6"/>
  <c r="M730" i="6"/>
  <c r="M731" i="6"/>
  <c r="M732" i="6"/>
  <c r="M733" i="6"/>
  <c r="M734" i="6"/>
  <c r="M735" i="6"/>
  <c r="M736" i="6"/>
  <c r="M737" i="6"/>
  <c r="M738" i="6"/>
  <c r="M739" i="6"/>
  <c r="M740" i="6"/>
  <c r="M741" i="6"/>
  <c r="M742" i="6"/>
  <c r="M743" i="6"/>
  <c r="M744" i="6"/>
  <c r="M745" i="6"/>
  <c r="M746" i="6"/>
  <c r="M747" i="6"/>
  <c r="M748" i="6"/>
  <c r="M749" i="6"/>
  <c r="M750" i="6"/>
  <c r="M751" i="6"/>
  <c r="M752" i="6"/>
  <c r="M753" i="6"/>
  <c r="M754" i="6"/>
  <c r="M755" i="6"/>
  <c r="M756" i="6"/>
  <c r="M757" i="6"/>
  <c r="M758" i="6"/>
  <c r="M759" i="6"/>
  <c r="M760" i="6"/>
  <c r="M761" i="6"/>
  <c r="M762" i="6"/>
  <c r="M763" i="6"/>
  <c r="M764" i="6"/>
  <c r="M765" i="6"/>
  <c r="M766" i="6"/>
  <c r="M767" i="6"/>
  <c r="M768" i="6"/>
  <c r="M769" i="6"/>
  <c r="M770" i="6"/>
  <c r="M771" i="6"/>
  <c r="M772" i="6"/>
  <c r="M773" i="6"/>
  <c r="M774" i="6"/>
  <c r="M775" i="6"/>
  <c r="M776" i="6"/>
  <c r="M777" i="6"/>
  <c r="M778" i="6"/>
  <c r="M779" i="6"/>
  <c r="M780" i="6"/>
  <c r="M781" i="6"/>
  <c r="M782" i="6"/>
  <c r="M783" i="6"/>
  <c r="M784" i="6"/>
  <c r="M785" i="6"/>
  <c r="M786" i="6"/>
  <c r="M787" i="6"/>
  <c r="M788" i="6"/>
  <c r="M789" i="6"/>
  <c r="M790" i="6"/>
  <c r="M791" i="6"/>
  <c r="M792" i="6"/>
  <c r="M793" i="6"/>
  <c r="M794" i="6"/>
  <c r="M795" i="6"/>
  <c r="M796" i="6"/>
  <c r="M797" i="6"/>
  <c r="M798" i="6"/>
  <c r="M799" i="6"/>
  <c r="M800" i="6"/>
  <c r="M801" i="6"/>
  <c r="M802" i="6"/>
  <c r="M803" i="6"/>
  <c r="M804" i="6"/>
  <c r="M805" i="6"/>
  <c r="M806" i="6"/>
  <c r="M807" i="6"/>
  <c r="M808" i="6"/>
  <c r="M809" i="6"/>
  <c r="M810" i="6"/>
  <c r="M811" i="6"/>
  <c r="M812" i="6"/>
  <c r="M813" i="6"/>
  <c r="M814" i="6"/>
  <c r="M815" i="6"/>
  <c r="M816" i="6"/>
  <c r="M817" i="6"/>
  <c r="M818" i="6"/>
  <c r="M819" i="6"/>
  <c r="M820" i="6"/>
  <c r="M821" i="6"/>
  <c r="M822" i="6"/>
  <c r="M823" i="6"/>
  <c r="M824" i="6"/>
  <c r="M825" i="6"/>
  <c r="M826" i="6"/>
  <c r="M827" i="6"/>
  <c r="M828" i="6"/>
  <c r="M829" i="6"/>
  <c r="M830" i="6"/>
  <c r="M831" i="6"/>
  <c r="M832" i="6"/>
  <c r="M833" i="6"/>
  <c r="M834" i="6"/>
  <c r="M835" i="6"/>
  <c r="M836" i="6"/>
  <c r="M837" i="6"/>
  <c r="M838" i="6"/>
  <c r="M839" i="6"/>
  <c r="M840" i="6"/>
  <c r="M841" i="6"/>
  <c r="M842" i="6"/>
  <c r="M843" i="6"/>
  <c r="M844" i="6"/>
  <c r="M845" i="6"/>
  <c r="M846" i="6"/>
  <c r="M847" i="6"/>
  <c r="M848" i="6"/>
  <c r="M849" i="6"/>
  <c r="M850" i="6"/>
  <c r="M851" i="6"/>
  <c r="M852" i="6"/>
  <c r="M853" i="6"/>
  <c r="M854" i="6"/>
  <c r="M855" i="6"/>
  <c r="M856" i="6"/>
  <c r="M857" i="6"/>
  <c r="M858" i="6"/>
  <c r="M859" i="6"/>
  <c r="M860" i="6"/>
  <c r="M861" i="6"/>
  <c r="M862" i="6"/>
  <c r="M863" i="6"/>
  <c r="M864" i="6"/>
  <c r="M865" i="6"/>
  <c r="M866" i="6"/>
  <c r="M867" i="6"/>
  <c r="M868" i="6"/>
  <c r="M869" i="6"/>
  <c r="M870" i="6"/>
  <c r="M871" i="6"/>
  <c r="M872" i="6"/>
  <c r="M873" i="6"/>
  <c r="M874" i="6"/>
  <c r="M875" i="6"/>
  <c r="M876" i="6"/>
  <c r="M877" i="6"/>
  <c r="M878" i="6"/>
  <c r="M879" i="6"/>
  <c r="M880" i="6"/>
  <c r="M881" i="6"/>
  <c r="M882" i="6"/>
  <c r="M883" i="6"/>
  <c r="M884" i="6"/>
  <c r="M885" i="6"/>
  <c r="M886" i="6"/>
  <c r="M887" i="6"/>
  <c r="M888" i="6"/>
  <c r="M889" i="6"/>
  <c r="M890" i="6"/>
  <c r="M891" i="6"/>
  <c r="M892" i="6"/>
  <c r="M893" i="6"/>
  <c r="M894" i="6"/>
  <c r="M895" i="6"/>
  <c r="M896" i="6"/>
  <c r="M897" i="6"/>
  <c r="M898" i="6"/>
  <c r="M899" i="6"/>
  <c r="M900" i="6"/>
  <c r="M901" i="6"/>
  <c r="M902" i="6"/>
  <c r="M903" i="6"/>
  <c r="M904" i="6"/>
  <c r="M905" i="6"/>
  <c r="M906" i="6"/>
  <c r="M907" i="6"/>
  <c r="M908" i="6"/>
  <c r="M909" i="6"/>
  <c r="M910" i="6"/>
  <c r="M911" i="6"/>
  <c r="M912" i="6"/>
  <c r="M913" i="6"/>
  <c r="M914" i="6"/>
  <c r="M915" i="6"/>
  <c r="M916" i="6"/>
  <c r="M917" i="6"/>
  <c r="M918" i="6"/>
  <c r="M919" i="6"/>
  <c r="M920" i="6"/>
  <c r="M921" i="6"/>
  <c r="M922" i="6"/>
  <c r="M923" i="6"/>
  <c r="M924" i="6"/>
  <c r="M925" i="6"/>
  <c r="M926" i="6"/>
  <c r="M927" i="6"/>
  <c r="M928" i="6"/>
  <c r="M929" i="6"/>
  <c r="M930" i="6"/>
  <c r="M931" i="6"/>
  <c r="M932" i="6"/>
  <c r="M933" i="6"/>
  <c r="M934" i="6"/>
  <c r="M935" i="6"/>
  <c r="M936" i="6"/>
  <c r="M937" i="6"/>
  <c r="M938" i="6"/>
  <c r="M939" i="6"/>
  <c r="M940" i="6"/>
  <c r="M941" i="6"/>
  <c r="M942" i="6"/>
  <c r="M943" i="6"/>
  <c r="M944" i="6"/>
  <c r="M945" i="6"/>
  <c r="M946" i="6"/>
  <c r="M947" i="6"/>
  <c r="M948" i="6"/>
  <c r="M949" i="6"/>
  <c r="M950" i="6"/>
  <c r="M951" i="6"/>
  <c r="M952" i="6"/>
  <c r="M953" i="6"/>
  <c r="M954" i="6"/>
  <c r="M955" i="6"/>
  <c r="M956" i="6"/>
  <c r="M957" i="6"/>
  <c r="M958" i="6"/>
  <c r="M959" i="6"/>
  <c r="M960" i="6"/>
  <c r="M961" i="6"/>
  <c r="M962" i="6"/>
  <c r="M963" i="6"/>
  <c r="M964" i="6"/>
  <c r="M965" i="6"/>
  <c r="M966" i="6"/>
  <c r="M967" i="6"/>
  <c r="M968" i="6"/>
  <c r="M969" i="6"/>
  <c r="M970" i="6"/>
  <c r="M971" i="6"/>
  <c r="M972" i="6"/>
  <c r="M973" i="6"/>
  <c r="M974" i="6"/>
  <c r="M975" i="6"/>
  <c r="M976" i="6"/>
  <c r="M977" i="6"/>
  <c r="M978" i="6"/>
  <c r="M979" i="6"/>
  <c r="M980" i="6"/>
  <c r="M981" i="6"/>
  <c r="M982" i="6"/>
  <c r="M983" i="6"/>
  <c r="M984" i="6"/>
  <c r="M985" i="6"/>
  <c r="M986" i="6"/>
  <c r="M987" i="6"/>
  <c r="M988" i="6"/>
  <c r="M989" i="6"/>
  <c r="M990" i="6"/>
  <c r="M991" i="6"/>
  <c r="M992" i="6"/>
  <c r="M993" i="6"/>
  <c r="M994" i="6"/>
  <c r="M995" i="6"/>
  <c r="M996" i="6"/>
  <c r="M997" i="6"/>
  <c r="M998" i="6"/>
  <c r="M999" i="6"/>
  <c r="M1000" i="6"/>
  <c r="M1001" i="6"/>
  <c r="M1002" i="6"/>
  <c r="M1003" i="6"/>
  <c r="M1004" i="6"/>
  <c r="M451" i="6"/>
  <c r="M453" i="6"/>
  <c r="M455" i="6"/>
  <c r="M457" i="6"/>
  <c r="M459" i="6"/>
  <c r="M461" i="6"/>
  <c r="M463" i="6"/>
  <c r="M465" i="6"/>
  <c r="M467" i="6"/>
  <c r="M469" i="6"/>
  <c r="M471" i="6"/>
  <c r="M473" i="6"/>
  <c r="M475" i="6"/>
  <c r="M477" i="6"/>
  <c r="M479" i="6"/>
  <c r="M481" i="6"/>
  <c r="M483" i="6"/>
  <c r="M485" i="6"/>
  <c r="M487" i="6"/>
  <c r="M489" i="6"/>
  <c r="M491" i="6"/>
  <c r="M493" i="6"/>
  <c r="M495" i="6"/>
  <c r="M497" i="6"/>
  <c r="M499" i="6"/>
  <c r="M501" i="6"/>
  <c r="M503" i="6"/>
  <c r="M505" i="6"/>
  <c r="D1000" i="16"/>
  <c r="D998" i="16"/>
  <c r="D996" i="16"/>
  <c r="D994" i="16"/>
  <c r="D992" i="16"/>
  <c r="D990" i="16"/>
  <c r="D988" i="16"/>
  <c r="D986" i="16"/>
  <c r="D984" i="16"/>
  <c r="D982" i="16"/>
  <c r="D980" i="16"/>
  <c r="D978" i="16"/>
  <c r="D976" i="16"/>
  <c r="D974" i="16"/>
  <c r="D972" i="16"/>
  <c r="D970" i="16"/>
  <c r="D968" i="16"/>
  <c r="D966" i="16"/>
  <c r="D964" i="16"/>
  <c r="D962" i="16"/>
  <c r="D960" i="16"/>
  <c r="D958" i="16"/>
  <c r="D956" i="16"/>
  <c r="D954" i="16"/>
  <c r="D952" i="16"/>
  <c r="D950" i="16"/>
  <c r="D948" i="16"/>
  <c r="D946" i="16"/>
  <c r="D944" i="16"/>
  <c r="D942" i="16"/>
  <c r="D940" i="16"/>
  <c r="D938" i="16"/>
  <c r="D936" i="16"/>
  <c r="D934" i="16"/>
  <c r="D932" i="16"/>
  <c r="D930" i="16"/>
  <c r="D928" i="16"/>
  <c r="D926" i="16"/>
  <c r="D924" i="16"/>
  <c r="D922" i="16"/>
  <c r="D920" i="16"/>
  <c r="D918" i="16"/>
  <c r="D916" i="16"/>
  <c r="D914" i="16"/>
  <c r="D912" i="16"/>
  <c r="D910" i="16"/>
  <c r="D908" i="16"/>
  <c r="D906" i="16"/>
  <c r="D904" i="16"/>
  <c r="D902" i="16"/>
  <c r="D900" i="16"/>
  <c r="D898" i="16"/>
  <c r="D896" i="16"/>
  <c r="D894" i="16"/>
  <c r="D892" i="16"/>
  <c r="D890" i="16"/>
  <c r="D888" i="16"/>
  <c r="D886" i="16"/>
  <c r="D884" i="16"/>
  <c r="D882" i="16"/>
  <c r="D880" i="16"/>
  <c r="D878" i="16"/>
  <c r="D876" i="16"/>
  <c r="D874" i="16"/>
  <c r="D872" i="16"/>
  <c r="D870" i="16"/>
  <c r="D868" i="16"/>
  <c r="D866" i="16"/>
  <c r="D864" i="16"/>
  <c r="D862" i="16"/>
  <c r="D860" i="16"/>
  <c r="D858" i="16"/>
  <c r="D856" i="16"/>
  <c r="D854" i="16"/>
  <c r="D852" i="16"/>
  <c r="D850" i="16"/>
  <c r="D848" i="16"/>
  <c r="D846" i="16"/>
  <c r="D844" i="16"/>
  <c r="D842" i="16"/>
  <c r="D840" i="16"/>
  <c r="D838" i="16"/>
  <c r="D836" i="16"/>
  <c r="D834" i="16"/>
  <c r="D832" i="16"/>
  <c r="D830" i="16"/>
  <c r="D828" i="16"/>
  <c r="D826" i="16"/>
  <c r="D824" i="16"/>
  <c r="D822" i="16"/>
  <c r="D820" i="16"/>
  <c r="D818" i="16"/>
  <c r="D816" i="16"/>
  <c r="D814" i="16"/>
  <c r="D812" i="16"/>
  <c r="D810" i="16"/>
  <c r="D808" i="16"/>
  <c r="D806" i="16"/>
  <c r="D804" i="16"/>
  <c r="D802" i="16"/>
  <c r="D800" i="16"/>
  <c r="D798" i="16"/>
  <c r="D796" i="16"/>
  <c r="D794" i="16"/>
  <c r="D792" i="16"/>
  <c r="D790" i="16"/>
  <c r="D788" i="16"/>
  <c r="D786" i="16"/>
  <c r="D784" i="16"/>
  <c r="D782" i="16"/>
  <c r="D780" i="16"/>
  <c r="D778" i="16"/>
  <c r="D776" i="16"/>
  <c r="D774" i="16"/>
  <c r="D772" i="16"/>
  <c r="D770" i="16"/>
  <c r="D768" i="16"/>
  <c r="D766" i="16"/>
  <c r="D764" i="16"/>
  <c r="D762" i="16"/>
  <c r="D760" i="16"/>
  <c r="D758" i="16"/>
  <c r="D756" i="16"/>
  <c r="D754" i="16"/>
  <c r="D752" i="16"/>
  <c r="D750" i="16"/>
  <c r="D748" i="16"/>
  <c r="D746" i="16"/>
  <c r="D744" i="16"/>
  <c r="D742" i="16"/>
  <c r="D740" i="16"/>
  <c r="D738" i="16"/>
  <c r="D736" i="16"/>
  <c r="D734" i="16"/>
  <c r="D732" i="16"/>
  <c r="D730" i="16"/>
  <c r="D728" i="16"/>
  <c r="D726" i="16"/>
  <c r="D724" i="16"/>
  <c r="D722" i="16"/>
  <c r="D720" i="16"/>
  <c r="D718" i="16"/>
  <c r="D716" i="16"/>
  <c r="D714" i="16"/>
  <c r="D712" i="16"/>
  <c r="D710" i="16"/>
  <c r="D708" i="16"/>
  <c r="D706" i="16"/>
  <c r="D704" i="16"/>
  <c r="D702" i="16"/>
  <c r="D700" i="16"/>
  <c r="D698" i="16"/>
  <c r="D696" i="16"/>
  <c r="D694" i="16"/>
  <c r="D692" i="16"/>
  <c r="D690" i="16"/>
  <c r="D688" i="16"/>
  <c r="D686" i="16"/>
  <c r="D684" i="16"/>
  <c r="D682" i="16"/>
  <c r="D680" i="16"/>
  <c r="D678" i="16"/>
  <c r="D676" i="16"/>
  <c r="D674" i="16"/>
  <c r="D672" i="16"/>
  <c r="D670" i="16"/>
  <c r="D668" i="16"/>
  <c r="D666" i="16"/>
  <c r="D664" i="16"/>
  <c r="D662" i="16"/>
  <c r="D660" i="16"/>
  <c r="D658" i="16"/>
  <c r="D656" i="16"/>
  <c r="D654" i="16"/>
  <c r="D652" i="16"/>
  <c r="D650" i="16"/>
  <c r="D648" i="16"/>
  <c r="D646" i="16"/>
  <c r="D644" i="16"/>
  <c r="D642" i="16"/>
  <c r="D640" i="16"/>
  <c r="D638" i="16"/>
  <c r="D636" i="16"/>
  <c r="D634" i="16"/>
  <c r="D632" i="16"/>
  <c r="D630" i="16"/>
  <c r="D628" i="16"/>
  <c r="D626" i="16"/>
  <c r="D624" i="16"/>
  <c r="D622" i="16"/>
  <c r="D620" i="16"/>
  <c r="D618" i="16"/>
  <c r="D616" i="16"/>
  <c r="D614" i="16"/>
  <c r="D612" i="16"/>
  <c r="D610" i="16"/>
  <c r="D608" i="16"/>
  <c r="D606" i="16"/>
  <c r="D604" i="16"/>
  <c r="D602" i="16"/>
  <c r="D600" i="16"/>
  <c r="D598" i="16"/>
  <c r="D596" i="16"/>
  <c r="D594" i="16"/>
  <c r="D592" i="16"/>
  <c r="D590" i="16"/>
  <c r="D588" i="16"/>
  <c r="D586" i="16"/>
  <c r="D584" i="16"/>
  <c r="D582" i="16"/>
  <c r="D580" i="16"/>
  <c r="D578" i="16"/>
  <c r="D576" i="16"/>
  <c r="D574" i="16"/>
  <c r="D572" i="16"/>
  <c r="D570" i="16"/>
  <c r="D568" i="16"/>
  <c r="D566" i="16"/>
  <c r="D564" i="16"/>
  <c r="D562" i="16"/>
  <c r="D560" i="16"/>
  <c r="D558" i="16"/>
  <c r="D556" i="16"/>
  <c r="D554" i="16"/>
  <c r="D552" i="16"/>
  <c r="D550" i="16"/>
  <c r="D548" i="16"/>
  <c r="D546" i="16"/>
  <c r="D544" i="16"/>
  <c r="D542" i="16"/>
  <c r="D540" i="16"/>
  <c r="D538" i="16"/>
  <c r="D536" i="16"/>
  <c r="D534" i="16"/>
  <c r="D532" i="16"/>
  <c r="D530" i="16"/>
  <c r="D528" i="16"/>
  <c r="D526" i="16"/>
  <c r="D524" i="16"/>
  <c r="D522" i="16"/>
  <c r="D520" i="16"/>
  <c r="D518" i="16"/>
  <c r="D516" i="16"/>
  <c r="D514" i="16"/>
  <c r="D512" i="16"/>
  <c r="D510" i="16"/>
  <c r="D508" i="16"/>
  <c r="D506" i="16"/>
  <c r="D504" i="16"/>
  <c r="D502" i="16"/>
  <c r="D500" i="16"/>
  <c r="D498" i="16"/>
  <c r="D496" i="16"/>
  <c r="D494" i="16"/>
  <c r="D492" i="16"/>
  <c r="D490" i="16"/>
  <c r="D488" i="16"/>
  <c r="D486" i="16"/>
  <c r="D484" i="16"/>
  <c r="D482" i="16"/>
  <c r="D480" i="16"/>
  <c r="D478" i="16"/>
  <c r="D476" i="16"/>
  <c r="D474" i="16"/>
  <c r="D472" i="16"/>
  <c r="D470" i="16"/>
  <c r="D468" i="16"/>
  <c r="D466" i="16"/>
  <c r="D464" i="16"/>
  <c r="D462" i="16"/>
  <c r="D460" i="16"/>
  <c r="D458" i="16"/>
  <c r="D456" i="16"/>
  <c r="D454" i="16"/>
  <c r="D452" i="16"/>
  <c r="D450" i="16"/>
  <c r="D448" i="16"/>
  <c r="D446" i="16"/>
  <c r="D444" i="16"/>
  <c r="D442" i="16"/>
  <c r="D440" i="16"/>
  <c r="D438" i="16"/>
  <c r="D436" i="16"/>
  <c r="D434" i="16"/>
  <c r="D432" i="16"/>
  <c r="D430" i="16"/>
  <c r="D428" i="16"/>
  <c r="D426" i="16"/>
  <c r="D424" i="16"/>
  <c r="D422" i="16"/>
  <c r="D420" i="16"/>
  <c r="D418" i="16"/>
  <c r="D416" i="16"/>
  <c r="D414" i="16"/>
  <c r="D412" i="16"/>
  <c r="D410" i="16"/>
  <c r="D408" i="16"/>
  <c r="D406" i="16"/>
  <c r="D404" i="16"/>
  <c r="D402" i="16"/>
  <c r="D400" i="16"/>
  <c r="D398" i="16"/>
  <c r="D396" i="16"/>
  <c r="D394" i="16"/>
  <c r="D392" i="16"/>
  <c r="D390" i="16"/>
  <c r="D388" i="16"/>
  <c r="D386" i="16"/>
  <c r="D384" i="16"/>
  <c r="D382" i="16"/>
  <c r="D380" i="16"/>
  <c r="D378" i="16"/>
  <c r="D376" i="16"/>
  <c r="D374" i="16"/>
  <c r="D372" i="16"/>
  <c r="D370" i="16"/>
  <c r="D368" i="16"/>
  <c r="D366" i="16"/>
  <c r="D364" i="16"/>
  <c r="D362" i="16"/>
  <c r="D360" i="16"/>
  <c r="D358" i="16"/>
  <c r="D356" i="16"/>
  <c r="D354" i="16"/>
  <c r="D352" i="16"/>
  <c r="D350" i="16"/>
  <c r="D348" i="16"/>
  <c r="D346" i="16"/>
  <c r="D344" i="16"/>
  <c r="D342" i="16"/>
  <c r="D340" i="16"/>
  <c r="D338" i="16"/>
  <c r="D336" i="16"/>
  <c r="D334" i="16"/>
  <c r="D332" i="16"/>
  <c r="D330" i="16"/>
  <c r="D328" i="16"/>
  <c r="D326" i="16"/>
  <c r="D324" i="16"/>
  <c r="D322" i="16"/>
  <c r="D320" i="16"/>
  <c r="D318" i="16"/>
  <c r="D316" i="16"/>
  <c r="D314" i="16"/>
  <c r="D312" i="16"/>
  <c r="D310" i="16"/>
  <c r="D308" i="16"/>
  <c r="D306" i="16"/>
  <c r="D304" i="16"/>
  <c r="D302" i="16"/>
  <c r="D300" i="16"/>
  <c r="D298" i="16"/>
  <c r="D296" i="16"/>
  <c r="D294" i="16"/>
  <c r="D292" i="16"/>
  <c r="D290" i="16"/>
  <c r="D288" i="16"/>
  <c r="D286" i="16"/>
  <c r="D284" i="16"/>
  <c r="D282" i="16"/>
  <c r="D280" i="16"/>
  <c r="D278" i="16"/>
  <c r="D276" i="16"/>
  <c r="D274" i="16"/>
  <c r="D272" i="16"/>
  <c r="D270" i="16"/>
  <c r="D268" i="16"/>
  <c r="D266" i="16"/>
  <c r="D264" i="16"/>
  <c r="D262" i="16"/>
  <c r="D260" i="16"/>
  <c r="D258" i="16"/>
  <c r="D256" i="16"/>
  <c r="D254" i="16"/>
  <c r="H1001" i="16"/>
  <c r="H999" i="16"/>
  <c r="H997" i="16"/>
  <c r="H995" i="16"/>
  <c r="H993" i="16"/>
  <c r="H991" i="16"/>
  <c r="H989" i="16"/>
  <c r="H987" i="16"/>
  <c r="H985" i="16"/>
  <c r="H983" i="16"/>
  <c r="H981" i="16"/>
  <c r="H979" i="16"/>
  <c r="H977" i="16"/>
  <c r="H975" i="16"/>
  <c r="H973" i="16"/>
  <c r="H971" i="16"/>
  <c r="H969" i="16"/>
  <c r="H967" i="16"/>
  <c r="H965" i="16"/>
  <c r="H963" i="16"/>
  <c r="H961" i="16"/>
  <c r="H959" i="16"/>
  <c r="H957" i="16"/>
  <c r="H955" i="16"/>
  <c r="H953" i="16"/>
  <c r="H951" i="16"/>
  <c r="H949" i="16"/>
  <c r="H947" i="16"/>
  <c r="H945" i="16"/>
  <c r="H943" i="16"/>
  <c r="H941" i="16"/>
  <c r="H939" i="16"/>
  <c r="H937" i="16"/>
  <c r="H935" i="16"/>
  <c r="H933" i="16"/>
  <c r="H931" i="16"/>
  <c r="H929" i="16"/>
  <c r="H927" i="16"/>
  <c r="H925" i="16"/>
  <c r="H923" i="16"/>
  <c r="H921" i="16"/>
  <c r="H919" i="16"/>
  <c r="H917" i="16"/>
  <c r="H915" i="16"/>
  <c r="H913" i="16"/>
  <c r="H911" i="16"/>
  <c r="H909" i="16"/>
  <c r="H907" i="16"/>
  <c r="H905" i="16"/>
  <c r="H903" i="16"/>
  <c r="H901" i="16"/>
  <c r="H899" i="16"/>
  <c r="H897" i="16"/>
  <c r="H895" i="16"/>
  <c r="H893" i="16"/>
  <c r="H891" i="16"/>
  <c r="H889" i="16"/>
  <c r="H887" i="16"/>
  <c r="H885" i="16"/>
  <c r="H883" i="16"/>
  <c r="H881" i="16"/>
  <c r="H879" i="16"/>
  <c r="H877" i="16"/>
  <c r="H875" i="16"/>
  <c r="H873" i="16"/>
  <c r="H871" i="16"/>
  <c r="H869" i="16"/>
  <c r="H867" i="16"/>
  <c r="H865" i="16"/>
  <c r="H863" i="16"/>
  <c r="H861" i="16"/>
  <c r="H859" i="16"/>
  <c r="H857" i="16"/>
  <c r="H855" i="16"/>
  <c r="H853" i="16"/>
  <c r="H851" i="16"/>
  <c r="H849" i="16"/>
  <c r="H847" i="16"/>
  <c r="H845" i="16"/>
  <c r="H843" i="16"/>
  <c r="H841" i="16"/>
  <c r="H839" i="16"/>
  <c r="H837" i="16"/>
  <c r="H835" i="16"/>
  <c r="H833" i="16"/>
  <c r="H831" i="16"/>
  <c r="H829" i="16"/>
  <c r="H827" i="16"/>
  <c r="H825" i="16"/>
  <c r="H823" i="16"/>
  <c r="H821" i="16"/>
  <c r="H819" i="16"/>
  <c r="H817" i="16"/>
  <c r="H815" i="16"/>
  <c r="H813" i="16"/>
  <c r="H811" i="16"/>
  <c r="H809" i="16"/>
  <c r="H807" i="16"/>
  <c r="H805" i="16"/>
  <c r="H803" i="16"/>
  <c r="H801" i="16"/>
  <c r="H799" i="16"/>
  <c r="H797" i="16"/>
  <c r="H795" i="16"/>
  <c r="H793" i="16"/>
  <c r="H791" i="16"/>
  <c r="H789" i="16"/>
  <c r="H787" i="16"/>
  <c r="H785" i="16"/>
  <c r="H783" i="16"/>
  <c r="H781" i="16"/>
  <c r="H779" i="16"/>
  <c r="H777" i="16"/>
  <c r="H775" i="16"/>
  <c r="H773" i="16"/>
  <c r="H771" i="16"/>
  <c r="H769" i="16"/>
  <c r="H767" i="16"/>
  <c r="H765" i="16"/>
  <c r="H763" i="16"/>
  <c r="H761" i="16"/>
  <c r="H759" i="16"/>
  <c r="H757" i="16"/>
  <c r="H755" i="16"/>
  <c r="H753" i="16"/>
  <c r="H751" i="16"/>
  <c r="H749" i="16"/>
  <c r="H747" i="16"/>
  <c r="H745" i="16"/>
  <c r="H743" i="16"/>
  <c r="H741" i="16"/>
  <c r="H739" i="16"/>
  <c r="H737" i="16"/>
  <c r="H735" i="16"/>
  <c r="H733" i="16"/>
  <c r="H731" i="16"/>
  <c r="H729" i="16"/>
  <c r="H727" i="16"/>
  <c r="H725" i="16"/>
  <c r="H723" i="16"/>
  <c r="H721" i="16"/>
  <c r="H719" i="16"/>
  <c r="H717" i="16"/>
  <c r="H715" i="16"/>
  <c r="H713" i="16"/>
  <c r="H711" i="16"/>
  <c r="H709" i="16"/>
  <c r="H707" i="16"/>
  <c r="H705" i="16"/>
  <c r="H703" i="16"/>
  <c r="H701" i="16"/>
  <c r="H699" i="16"/>
  <c r="H697" i="16"/>
  <c r="H695" i="16"/>
  <c r="H693" i="16"/>
  <c r="H691" i="16"/>
  <c r="H689" i="16"/>
  <c r="H687" i="16"/>
  <c r="H685" i="16"/>
  <c r="H683" i="16"/>
  <c r="H681" i="16"/>
  <c r="H679" i="16"/>
  <c r="H677" i="16"/>
  <c r="H675" i="16"/>
  <c r="H673" i="16"/>
  <c r="H671" i="16"/>
  <c r="H669" i="16"/>
  <c r="H667" i="16"/>
  <c r="H665" i="16"/>
  <c r="H663" i="16"/>
  <c r="H661" i="16"/>
  <c r="H659" i="16"/>
  <c r="H657" i="16"/>
  <c r="H655" i="16"/>
  <c r="H653" i="16"/>
  <c r="H651" i="16"/>
  <c r="H649" i="16"/>
  <c r="H647" i="16"/>
  <c r="H645" i="16"/>
  <c r="H643" i="16"/>
  <c r="H641" i="16"/>
  <c r="H639" i="16"/>
  <c r="H637" i="16"/>
  <c r="H635" i="16"/>
  <c r="H633" i="16"/>
  <c r="H631" i="16"/>
  <c r="H629" i="16"/>
  <c r="H627" i="16"/>
  <c r="H625" i="16"/>
  <c r="H623" i="16"/>
  <c r="H621" i="16"/>
  <c r="H619" i="16"/>
  <c r="H617" i="16"/>
  <c r="H615" i="16"/>
  <c r="H613" i="16"/>
  <c r="H611" i="16"/>
  <c r="H609" i="16"/>
  <c r="H607" i="16"/>
  <c r="H605" i="16"/>
  <c r="H603" i="16"/>
  <c r="H601" i="16"/>
  <c r="H599" i="16"/>
  <c r="H597" i="16"/>
  <c r="H595" i="16"/>
  <c r="H593" i="16"/>
  <c r="H591" i="16"/>
  <c r="H589" i="16"/>
  <c r="H587" i="16"/>
  <c r="H585" i="16"/>
  <c r="H583" i="16"/>
  <c r="H581" i="16"/>
  <c r="H579" i="16"/>
  <c r="H577" i="16"/>
  <c r="H575" i="16"/>
  <c r="H573" i="16"/>
  <c r="H571" i="16"/>
  <c r="H569" i="16"/>
  <c r="H567" i="16"/>
  <c r="H565" i="16"/>
  <c r="H563" i="16"/>
  <c r="H561" i="16"/>
  <c r="H559" i="16"/>
  <c r="H557" i="16"/>
  <c r="H555" i="16"/>
  <c r="H553" i="16"/>
  <c r="H551" i="16"/>
  <c r="H549" i="16"/>
  <c r="H547" i="16"/>
  <c r="H545" i="16"/>
  <c r="H543" i="16"/>
  <c r="H541" i="16"/>
  <c r="H539" i="16"/>
  <c r="H537" i="16"/>
  <c r="H535" i="16"/>
  <c r="H533" i="16"/>
  <c r="H531" i="16"/>
  <c r="H529" i="16"/>
  <c r="H527" i="16"/>
  <c r="H525" i="16"/>
  <c r="H523" i="16"/>
  <c r="H521" i="16"/>
  <c r="H519" i="16"/>
  <c r="H517" i="16"/>
  <c r="H515" i="16"/>
  <c r="H513" i="16"/>
  <c r="H511" i="16"/>
  <c r="H509" i="16"/>
  <c r="H507" i="16"/>
  <c r="H505" i="16"/>
  <c r="H503" i="16"/>
  <c r="H501" i="16"/>
  <c r="H499" i="16"/>
  <c r="H497" i="16"/>
  <c r="H495" i="16"/>
  <c r="H493" i="16"/>
  <c r="H491" i="16"/>
  <c r="H489" i="16"/>
  <c r="H487" i="16"/>
  <c r="H485" i="16"/>
  <c r="H483" i="16"/>
  <c r="H481" i="16"/>
  <c r="H479" i="16"/>
  <c r="H477" i="16"/>
  <c r="H475" i="16"/>
  <c r="H473" i="16"/>
  <c r="H471" i="16"/>
  <c r="H469" i="16"/>
  <c r="H467" i="16"/>
  <c r="H465" i="16"/>
  <c r="H463" i="16"/>
  <c r="H461" i="16"/>
  <c r="H459" i="16"/>
  <c r="H457" i="16"/>
  <c r="H455" i="16"/>
  <c r="H453" i="16"/>
  <c r="H451" i="16"/>
  <c r="H449" i="16"/>
  <c r="H447" i="16"/>
  <c r="H445" i="16"/>
  <c r="H443" i="16"/>
  <c r="H441" i="16"/>
  <c r="H439" i="16"/>
  <c r="H437" i="16"/>
  <c r="H435" i="16"/>
  <c r="H433" i="16"/>
  <c r="H431" i="16"/>
  <c r="H429" i="16"/>
  <c r="H427" i="16"/>
  <c r="H425" i="16"/>
  <c r="H423" i="16"/>
  <c r="H421" i="16"/>
  <c r="H419" i="16"/>
  <c r="H417" i="16"/>
  <c r="H415" i="16"/>
  <c r="H413" i="16"/>
  <c r="H411" i="16"/>
  <c r="H409" i="16"/>
  <c r="H407" i="16"/>
  <c r="H405" i="16"/>
  <c r="H403" i="16"/>
  <c r="H401" i="16"/>
  <c r="H399" i="16"/>
  <c r="H397" i="16"/>
  <c r="H395" i="16"/>
  <c r="H393" i="16"/>
  <c r="H391" i="16"/>
  <c r="H389" i="16"/>
  <c r="H387" i="16"/>
  <c r="H385" i="16"/>
  <c r="H383" i="16"/>
  <c r="H381" i="16"/>
  <c r="H379" i="16"/>
  <c r="H377" i="16"/>
  <c r="H375" i="16"/>
  <c r="H373" i="16"/>
  <c r="H371" i="16"/>
  <c r="H369" i="16"/>
  <c r="H367" i="16"/>
  <c r="H365" i="16"/>
  <c r="H363" i="16"/>
  <c r="H361" i="16"/>
  <c r="H359" i="16"/>
  <c r="H357" i="16"/>
  <c r="H355" i="16"/>
  <c r="H353" i="16"/>
  <c r="H351" i="16"/>
  <c r="H349" i="16"/>
  <c r="H347" i="16"/>
  <c r="H345" i="16"/>
  <c r="H343" i="16"/>
  <c r="H341" i="16"/>
  <c r="H339" i="16"/>
  <c r="H337" i="16"/>
  <c r="H335" i="16"/>
  <c r="H333" i="16"/>
  <c r="H331" i="16"/>
  <c r="H329" i="16"/>
  <c r="H327" i="16"/>
  <c r="H325" i="16"/>
  <c r="H323" i="16"/>
  <c r="H321" i="16"/>
  <c r="H319" i="16"/>
  <c r="H317" i="16"/>
  <c r="H315" i="16"/>
  <c r="H313" i="16"/>
  <c r="H311" i="16"/>
  <c r="H309" i="16"/>
  <c r="H307" i="16"/>
  <c r="H305" i="16"/>
  <c r="H303" i="16"/>
  <c r="H301" i="16"/>
  <c r="H299" i="16"/>
  <c r="H297" i="16"/>
  <c r="H295" i="16"/>
  <c r="H293" i="16"/>
  <c r="H291" i="16"/>
  <c r="H289" i="16"/>
  <c r="H287" i="16"/>
  <c r="H285" i="16"/>
  <c r="H283" i="16"/>
  <c r="H281" i="16"/>
  <c r="H279" i="16"/>
  <c r="H277" i="16"/>
  <c r="H275" i="16"/>
  <c r="H273" i="16"/>
  <c r="H271" i="16"/>
  <c r="H269" i="16"/>
  <c r="H267" i="16"/>
  <c r="H265" i="16"/>
  <c r="H263" i="16"/>
  <c r="H261" i="16"/>
  <c r="H259" i="16"/>
  <c r="H257" i="16"/>
  <c r="H255" i="16"/>
  <c r="H1002" i="16"/>
  <c r="D1001" i="16"/>
  <c r="D999" i="16"/>
  <c r="D997" i="16"/>
  <c r="D995" i="16"/>
  <c r="D993" i="16"/>
  <c r="D991" i="16"/>
  <c r="D989" i="16"/>
  <c r="D987" i="16"/>
  <c r="D985" i="16"/>
  <c r="D983" i="16"/>
  <c r="D981" i="16"/>
  <c r="D979" i="16"/>
  <c r="D977" i="16"/>
  <c r="D975" i="16"/>
  <c r="D973" i="16"/>
  <c r="D971" i="16"/>
  <c r="D969" i="16"/>
  <c r="D967" i="16"/>
  <c r="D965" i="16"/>
  <c r="D963" i="16"/>
  <c r="D961" i="16"/>
  <c r="D959" i="16"/>
  <c r="D957" i="16"/>
  <c r="D955" i="16"/>
  <c r="D953" i="16"/>
  <c r="D951" i="16"/>
  <c r="D949" i="16"/>
  <c r="D947" i="16"/>
  <c r="D945" i="16"/>
  <c r="D943" i="16"/>
  <c r="D941" i="16"/>
  <c r="D939" i="16"/>
  <c r="D937" i="16"/>
  <c r="D935" i="16"/>
  <c r="D933" i="16"/>
  <c r="D931" i="16"/>
  <c r="D929" i="16"/>
  <c r="D927" i="16"/>
  <c r="D925" i="16"/>
  <c r="D923" i="16"/>
  <c r="D921" i="16"/>
  <c r="D919" i="16"/>
  <c r="D917" i="16"/>
  <c r="D915" i="16"/>
  <c r="D913" i="16"/>
  <c r="D911" i="16"/>
  <c r="D909" i="16"/>
  <c r="D907" i="16"/>
  <c r="D905" i="16"/>
  <c r="D903" i="16"/>
  <c r="D901" i="16"/>
  <c r="D899" i="16"/>
  <c r="D897" i="16"/>
  <c r="D895" i="16"/>
  <c r="D893" i="16"/>
  <c r="D891" i="16"/>
  <c r="D889" i="16"/>
  <c r="D887" i="16"/>
  <c r="D885" i="16"/>
  <c r="D883" i="16"/>
  <c r="D881" i="16"/>
  <c r="D879" i="16"/>
  <c r="D877" i="16"/>
  <c r="D875" i="16"/>
  <c r="D873" i="16"/>
  <c r="D871" i="16"/>
  <c r="D869" i="16"/>
  <c r="D867" i="16"/>
  <c r="D865" i="16"/>
  <c r="D863" i="16"/>
  <c r="D861" i="16"/>
  <c r="D859" i="16"/>
  <c r="D857" i="16"/>
  <c r="D855" i="16"/>
  <c r="D853" i="16"/>
  <c r="D851" i="16"/>
  <c r="D849" i="16"/>
  <c r="D847" i="16"/>
  <c r="D845" i="16"/>
  <c r="D843" i="16"/>
  <c r="D841" i="16"/>
  <c r="D839" i="16"/>
  <c r="D837" i="16"/>
  <c r="D835" i="16"/>
  <c r="D833" i="16"/>
  <c r="D831" i="16"/>
  <c r="D829" i="16"/>
  <c r="D827" i="16"/>
  <c r="D825" i="16"/>
  <c r="D823" i="16"/>
  <c r="D821" i="16"/>
  <c r="D819" i="16"/>
  <c r="D817" i="16"/>
  <c r="D815" i="16"/>
  <c r="D813" i="16"/>
  <c r="D811" i="16"/>
  <c r="D809" i="16"/>
  <c r="D807" i="16"/>
  <c r="D805" i="16"/>
  <c r="D803" i="16"/>
  <c r="D801" i="16"/>
  <c r="D799" i="16"/>
  <c r="D797" i="16"/>
  <c r="D795" i="16"/>
  <c r="D793" i="16"/>
  <c r="D791" i="16"/>
  <c r="D789" i="16"/>
  <c r="D787" i="16"/>
  <c r="D785" i="16"/>
  <c r="D783" i="16"/>
  <c r="D781" i="16"/>
  <c r="D779" i="16"/>
  <c r="D777" i="16"/>
  <c r="D775" i="16"/>
  <c r="D773" i="16"/>
  <c r="D771" i="16"/>
  <c r="D769" i="16"/>
  <c r="D767" i="16"/>
  <c r="D765" i="16"/>
  <c r="D763" i="16"/>
  <c r="D761" i="16"/>
  <c r="D759" i="16"/>
  <c r="D757" i="16"/>
  <c r="D755" i="16"/>
  <c r="D753" i="16"/>
  <c r="D751" i="16"/>
  <c r="D749" i="16"/>
  <c r="D747" i="16"/>
  <c r="D745" i="16"/>
  <c r="D743" i="16"/>
  <c r="D741" i="16"/>
  <c r="D739" i="16"/>
  <c r="D737" i="16"/>
  <c r="D735" i="16"/>
  <c r="D733" i="16"/>
  <c r="D731" i="16"/>
  <c r="D729" i="16"/>
  <c r="D727" i="16"/>
  <c r="D725" i="16"/>
  <c r="D723" i="16"/>
  <c r="D721" i="16"/>
  <c r="D719" i="16"/>
  <c r="D717" i="16"/>
  <c r="D715" i="16"/>
  <c r="D713" i="16"/>
  <c r="D711" i="16"/>
  <c r="D709" i="16"/>
  <c r="D707" i="16"/>
  <c r="D705" i="16"/>
  <c r="D703" i="16"/>
  <c r="D701" i="16"/>
  <c r="D699" i="16"/>
  <c r="D697" i="16"/>
  <c r="D695" i="16"/>
  <c r="D693" i="16"/>
  <c r="D691" i="16"/>
  <c r="D689" i="16"/>
  <c r="D687" i="16"/>
  <c r="D685" i="16"/>
  <c r="D683" i="16"/>
  <c r="D681" i="16"/>
  <c r="D679" i="16"/>
  <c r="D677" i="16"/>
  <c r="D675" i="16"/>
  <c r="D673" i="16"/>
  <c r="D671" i="16"/>
  <c r="D669" i="16"/>
  <c r="D667" i="16"/>
  <c r="D665" i="16"/>
  <c r="D663" i="16"/>
  <c r="D661" i="16"/>
  <c r="D659" i="16"/>
  <c r="D657" i="16"/>
  <c r="D655" i="16"/>
  <c r="D653" i="16"/>
  <c r="D651" i="16"/>
  <c r="D649" i="16"/>
  <c r="D647" i="16"/>
  <c r="D645" i="16"/>
  <c r="D643" i="16"/>
  <c r="D641" i="16"/>
  <c r="D639" i="16"/>
  <c r="D637" i="16"/>
  <c r="D635" i="16"/>
  <c r="D633" i="16"/>
  <c r="D631" i="16"/>
  <c r="D629" i="16"/>
  <c r="D627" i="16"/>
  <c r="D625" i="16"/>
  <c r="D623" i="16"/>
  <c r="D621" i="16"/>
  <c r="D619" i="16"/>
  <c r="D617" i="16"/>
  <c r="D615" i="16"/>
  <c r="D613" i="16"/>
  <c r="D611" i="16"/>
  <c r="D609" i="16"/>
  <c r="D607" i="16"/>
  <c r="D605" i="16"/>
  <c r="D603" i="16"/>
  <c r="D601" i="16"/>
  <c r="D599" i="16"/>
  <c r="D597" i="16"/>
  <c r="D595" i="16"/>
  <c r="D593" i="16"/>
  <c r="D591" i="16"/>
  <c r="D589" i="16"/>
  <c r="D587" i="16"/>
  <c r="D585" i="16"/>
  <c r="D583" i="16"/>
  <c r="D581" i="16"/>
  <c r="D579" i="16"/>
  <c r="D577" i="16"/>
  <c r="D575" i="16"/>
  <c r="D573" i="16"/>
  <c r="D571" i="16"/>
  <c r="D569" i="16"/>
  <c r="D567" i="16"/>
  <c r="D565" i="16"/>
  <c r="D563" i="16"/>
  <c r="D561" i="16"/>
  <c r="D559" i="16"/>
  <c r="D557" i="16"/>
  <c r="D555" i="16"/>
  <c r="D553" i="16"/>
  <c r="D551" i="16"/>
  <c r="D549" i="16"/>
  <c r="D547" i="16"/>
  <c r="D545" i="16"/>
  <c r="D543" i="16"/>
  <c r="D541" i="16"/>
  <c r="D539" i="16"/>
  <c r="D537" i="16"/>
  <c r="D535" i="16"/>
  <c r="D533" i="16"/>
  <c r="D531" i="16"/>
  <c r="D529" i="16"/>
  <c r="D527" i="16"/>
  <c r="D525" i="16"/>
  <c r="D523" i="16"/>
  <c r="D521" i="16"/>
  <c r="D519" i="16"/>
  <c r="D517" i="16"/>
  <c r="D515" i="16"/>
  <c r="D513" i="16"/>
  <c r="D511" i="16"/>
  <c r="D509" i="16"/>
  <c r="D507" i="16"/>
  <c r="D505" i="16"/>
  <c r="D503" i="16"/>
  <c r="D501" i="16"/>
  <c r="D499" i="16"/>
  <c r="D497" i="16"/>
  <c r="D495" i="16"/>
  <c r="D493" i="16"/>
  <c r="D491" i="16"/>
  <c r="D489" i="16"/>
  <c r="D487" i="16"/>
  <c r="D485" i="16"/>
  <c r="D483" i="16"/>
  <c r="D481" i="16"/>
  <c r="D479" i="16"/>
  <c r="D477" i="16"/>
  <c r="D475" i="16"/>
  <c r="D473" i="16"/>
  <c r="D471" i="16"/>
  <c r="D469" i="16"/>
  <c r="D467" i="16"/>
  <c r="D465" i="16"/>
  <c r="D463" i="16"/>
  <c r="D461" i="16"/>
  <c r="D459" i="16"/>
  <c r="D457" i="16"/>
  <c r="D455" i="16"/>
  <c r="D453" i="16"/>
  <c r="D451" i="16"/>
  <c r="D449" i="16"/>
  <c r="D447" i="16"/>
  <c r="D445" i="16"/>
  <c r="D443" i="16"/>
  <c r="D441" i="16"/>
  <c r="D439" i="16"/>
  <c r="D437" i="16"/>
  <c r="D435" i="16"/>
  <c r="D433" i="16"/>
  <c r="D431" i="16"/>
  <c r="D429" i="16"/>
  <c r="D427" i="16"/>
  <c r="D425" i="16"/>
  <c r="D423" i="16"/>
  <c r="D421" i="16"/>
  <c r="D419" i="16"/>
  <c r="D417" i="16"/>
  <c r="D415" i="16"/>
  <c r="D413" i="16"/>
  <c r="D411" i="16"/>
  <c r="D409" i="16"/>
  <c r="D407" i="16"/>
  <c r="D405" i="16"/>
  <c r="D403" i="16"/>
  <c r="D401" i="16"/>
  <c r="D399" i="16"/>
  <c r="D397" i="16"/>
  <c r="D395" i="16"/>
  <c r="D393" i="16"/>
  <c r="D391" i="16"/>
  <c r="D389" i="16"/>
  <c r="D387" i="16"/>
  <c r="D385" i="16"/>
  <c r="D383" i="16"/>
  <c r="D381" i="16"/>
  <c r="D379" i="16"/>
  <c r="D377" i="16"/>
  <c r="D375" i="16"/>
  <c r="D373" i="16"/>
  <c r="D371" i="16"/>
  <c r="D369" i="16"/>
  <c r="D367" i="16"/>
  <c r="D365" i="16"/>
  <c r="D363" i="16"/>
  <c r="D361" i="16"/>
  <c r="D359" i="16"/>
  <c r="D357" i="16"/>
  <c r="D355" i="16"/>
  <c r="D353" i="16"/>
  <c r="D351" i="16"/>
  <c r="D349" i="16"/>
  <c r="D347" i="16"/>
  <c r="D345" i="16"/>
  <c r="D343" i="16"/>
  <c r="D341" i="16"/>
  <c r="D339" i="16"/>
  <c r="D337" i="16"/>
  <c r="D335" i="16"/>
  <c r="D333" i="16"/>
  <c r="D331" i="16"/>
  <c r="D329" i="16"/>
  <c r="D327" i="16"/>
  <c r="D325" i="16"/>
  <c r="D323" i="16"/>
  <c r="D321" i="16"/>
  <c r="D319" i="16"/>
  <c r="D317" i="16"/>
  <c r="D315" i="16"/>
  <c r="D313" i="16"/>
  <c r="D311" i="16"/>
  <c r="D309" i="16"/>
  <c r="D307" i="16"/>
  <c r="D305" i="16"/>
  <c r="D303" i="16"/>
  <c r="D301" i="16"/>
  <c r="D299" i="16"/>
  <c r="D297" i="16"/>
  <c r="D295" i="16"/>
  <c r="D293" i="16"/>
  <c r="D291" i="16"/>
  <c r="D289" i="16"/>
  <c r="D287" i="16"/>
  <c r="D285" i="16"/>
  <c r="D283" i="16"/>
  <c r="D281" i="16"/>
  <c r="D279" i="16"/>
  <c r="D277" i="16"/>
  <c r="D275" i="16"/>
  <c r="D273" i="16"/>
  <c r="D271" i="16"/>
  <c r="D269" i="16"/>
  <c r="D267" i="16"/>
  <c r="D265" i="16"/>
  <c r="D263" i="16"/>
  <c r="D261" i="16"/>
  <c r="D259" i="16"/>
  <c r="D257" i="16"/>
  <c r="D255" i="16"/>
  <c r="D1002" i="16"/>
  <c r="H1000" i="16"/>
  <c r="H998" i="16"/>
  <c r="H996" i="16"/>
  <c r="H994" i="16"/>
  <c r="H992" i="16"/>
  <c r="H990" i="16"/>
  <c r="H988" i="16"/>
  <c r="H986" i="16"/>
  <c r="H984" i="16"/>
  <c r="H982" i="16"/>
  <c r="H980" i="16"/>
  <c r="H978" i="16"/>
  <c r="H976" i="16"/>
  <c r="H974" i="16"/>
  <c r="H972" i="16"/>
  <c r="H970" i="16"/>
  <c r="H968" i="16"/>
  <c r="H966" i="16"/>
  <c r="H964" i="16"/>
  <c r="H962" i="16"/>
  <c r="H960" i="16"/>
  <c r="H958" i="16"/>
  <c r="H956" i="16"/>
  <c r="H954" i="16"/>
  <c r="H952" i="16"/>
  <c r="H950" i="16"/>
  <c r="H948" i="16"/>
  <c r="H946" i="16"/>
  <c r="H944" i="16"/>
  <c r="H942" i="16"/>
  <c r="H940" i="16"/>
  <c r="H938" i="16"/>
  <c r="H936" i="16"/>
  <c r="H934" i="16"/>
  <c r="H932" i="16"/>
  <c r="H930" i="16"/>
  <c r="H928" i="16"/>
  <c r="H926" i="16"/>
  <c r="H924" i="16"/>
  <c r="H922" i="16"/>
  <c r="H920" i="16"/>
  <c r="H918" i="16"/>
  <c r="H916" i="16"/>
  <c r="H914" i="16"/>
  <c r="H912" i="16"/>
  <c r="H910" i="16"/>
  <c r="H908" i="16"/>
  <c r="H906" i="16"/>
  <c r="H904" i="16"/>
  <c r="H902" i="16"/>
  <c r="H900" i="16"/>
  <c r="H898" i="16"/>
  <c r="H896" i="16"/>
  <c r="H894" i="16"/>
  <c r="H892" i="16"/>
  <c r="H890" i="16"/>
  <c r="H888" i="16"/>
  <c r="H886" i="16"/>
  <c r="H884" i="16"/>
  <c r="H882" i="16"/>
  <c r="H880" i="16"/>
  <c r="H878" i="16"/>
  <c r="H876" i="16"/>
  <c r="H874" i="16"/>
  <c r="H872" i="16"/>
  <c r="H870" i="16"/>
  <c r="H868" i="16"/>
  <c r="H866" i="16"/>
  <c r="H864" i="16"/>
  <c r="H862" i="16"/>
  <c r="H860" i="16"/>
  <c r="H858" i="16"/>
  <c r="H856" i="16"/>
  <c r="H854" i="16"/>
  <c r="H852" i="16"/>
  <c r="H850" i="16"/>
  <c r="H848" i="16"/>
  <c r="H846" i="16"/>
  <c r="H844" i="16"/>
  <c r="H842" i="16"/>
  <c r="H840" i="16"/>
  <c r="H838" i="16"/>
  <c r="H836" i="16"/>
  <c r="H834" i="16"/>
  <c r="H832" i="16"/>
  <c r="H830" i="16"/>
  <c r="H828" i="16"/>
  <c r="H826" i="16"/>
  <c r="H824" i="16"/>
  <c r="H822" i="16"/>
  <c r="H820" i="16"/>
  <c r="H818" i="16"/>
  <c r="H816" i="16"/>
  <c r="H814" i="16"/>
  <c r="H812" i="16"/>
  <c r="H810" i="16"/>
  <c r="H808" i="16"/>
  <c r="H806" i="16"/>
  <c r="H804" i="16"/>
  <c r="H802" i="16"/>
  <c r="H800" i="16"/>
  <c r="H798" i="16"/>
  <c r="H796" i="16"/>
  <c r="H794" i="16"/>
  <c r="H792" i="16"/>
  <c r="H790" i="16"/>
  <c r="H788" i="16"/>
  <c r="H786" i="16"/>
  <c r="H784" i="16"/>
  <c r="H782" i="16"/>
  <c r="H780" i="16"/>
  <c r="H778" i="16"/>
  <c r="H776" i="16"/>
  <c r="H774" i="16"/>
  <c r="H772" i="16"/>
  <c r="H770" i="16"/>
  <c r="H768" i="16"/>
  <c r="H766" i="16"/>
  <c r="H764" i="16"/>
  <c r="H762" i="16"/>
  <c r="H760" i="16"/>
  <c r="H758" i="16"/>
  <c r="H756" i="16"/>
  <c r="H754" i="16"/>
  <c r="H752" i="16"/>
  <c r="H750" i="16"/>
  <c r="H748" i="16"/>
  <c r="H746" i="16"/>
  <c r="H744" i="16"/>
  <c r="H742" i="16"/>
  <c r="H740" i="16"/>
  <c r="H738" i="16"/>
  <c r="H736" i="16"/>
  <c r="H734" i="16"/>
  <c r="H732" i="16"/>
  <c r="H730" i="16"/>
  <c r="H728" i="16"/>
  <c r="H726" i="16"/>
  <c r="H724" i="16"/>
  <c r="H722" i="16"/>
  <c r="H720" i="16"/>
  <c r="H718" i="16"/>
  <c r="H716" i="16"/>
  <c r="H714" i="16"/>
  <c r="H712" i="16"/>
  <c r="H710" i="16"/>
  <c r="H708" i="16"/>
  <c r="H706" i="16"/>
  <c r="H704" i="16"/>
  <c r="H702" i="16"/>
  <c r="H700" i="16"/>
  <c r="H698" i="16"/>
  <c r="H696" i="16"/>
  <c r="H694" i="16"/>
  <c r="H692" i="16"/>
  <c r="H690" i="16"/>
  <c r="H688" i="16"/>
  <c r="H686" i="16"/>
  <c r="H684" i="16"/>
  <c r="H682" i="16"/>
  <c r="H680" i="16"/>
  <c r="H678" i="16"/>
  <c r="H676" i="16"/>
  <c r="H674" i="16"/>
  <c r="H672" i="16"/>
  <c r="H670" i="16"/>
  <c r="H668" i="16"/>
  <c r="H666" i="16"/>
  <c r="H664" i="16"/>
  <c r="H662" i="16"/>
  <c r="H660" i="16"/>
  <c r="H658" i="16"/>
  <c r="H656" i="16"/>
  <c r="H654" i="16"/>
  <c r="H652" i="16"/>
  <c r="H650" i="16"/>
  <c r="H648" i="16"/>
  <c r="H646" i="16"/>
  <c r="H644" i="16"/>
  <c r="H642" i="16"/>
  <c r="H640" i="16"/>
  <c r="H638" i="16"/>
  <c r="H636" i="16"/>
  <c r="H634" i="16"/>
  <c r="H632" i="16"/>
  <c r="H630" i="16"/>
  <c r="H628" i="16"/>
  <c r="H626" i="16"/>
  <c r="H624" i="16"/>
  <c r="H622" i="16"/>
  <c r="H620" i="16"/>
  <c r="H618" i="16"/>
  <c r="H616" i="16"/>
  <c r="H614" i="16"/>
  <c r="H612" i="16"/>
  <c r="H610" i="16"/>
  <c r="H608" i="16"/>
  <c r="H606" i="16"/>
  <c r="H604" i="16"/>
  <c r="H602" i="16"/>
  <c r="H600" i="16"/>
  <c r="H598" i="16"/>
  <c r="H596" i="16"/>
  <c r="H594" i="16"/>
  <c r="H592" i="16"/>
  <c r="H590" i="16"/>
  <c r="H588" i="16"/>
  <c r="H586" i="16"/>
  <c r="H584" i="16"/>
  <c r="H582" i="16"/>
  <c r="H580" i="16"/>
  <c r="H578" i="16"/>
  <c r="H576" i="16"/>
  <c r="H574" i="16"/>
  <c r="H572" i="16"/>
  <c r="H570" i="16"/>
  <c r="H568" i="16"/>
  <c r="H566" i="16"/>
  <c r="H564" i="16"/>
  <c r="H562" i="16"/>
  <c r="H560" i="16"/>
  <c r="H558" i="16"/>
  <c r="H556" i="16"/>
  <c r="H554" i="16"/>
  <c r="H552" i="16"/>
  <c r="H550" i="16"/>
  <c r="H548" i="16"/>
  <c r="H546" i="16"/>
  <c r="H544" i="16"/>
  <c r="H542" i="16"/>
  <c r="H540" i="16"/>
  <c r="H538" i="16"/>
  <c r="H536" i="16"/>
  <c r="H534" i="16"/>
  <c r="H532" i="16"/>
  <c r="H530" i="16"/>
  <c r="H528" i="16"/>
  <c r="H526" i="16"/>
  <c r="H524" i="16"/>
  <c r="H522" i="16"/>
  <c r="H520" i="16"/>
  <c r="H518" i="16"/>
  <c r="H516" i="16"/>
  <c r="H514" i="16"/>
  <c r="H512" i="16"/>
  <c r="H510" i="16"/>
  <c r="H508" i="16"/>
  <c r="H506" i="16"/>
  <c r="H504" i="16"/>
  <c r="H502" i="16"/>
  <c r="H500" i="16"/>
  <c r="H498" i="16"/>
  <c r="H496" i="16"/>
  <c r="H494" i="16"/>
  <c r="H492" i="16"/>
  <c r="H490" i="16"/>
  <c r="H488" i="16"/>
  <c r="H486" i="16"/>
  <c r="H484" i="16"/>
  <c r="H482" i="16"/>
  <c r="H480" i="16"/>
  <c r="H478" i="16"/>
  <c r="H476" i="16"/>
  <c r="H474" i="16"/>
  <c r="H472" i="16"/>
  <c r="H470" i="16"/>
  <c r="H468" i="16"/>
  <c r="H466" i="16"/>
  <c r="H464" i="16"/>
  <c r="H462" i="16"/>
  <c r="H460" i="16"/>
  <c r="H458" i="16"/>
  <c r="H456" i="16"/>
  <c r="H454" i="16"/>
  <c r="H452" i="16"/>
  <c r="H450" i="16"/>
  <c r="H448" i="16"/>
  <c r="H446" i="16"/>
  <c r="H444" i="16"/>
  <c r="H442" i="16"/>
  <c r="H440" i="16"/>
  <c r="H438" i="16"/>
  <c r="H436" i="16"/>
  <c r="H434" i="16"/>
  <c r="H432" i="16"/>
  <c r="H430" i="16"/>
  <c r="H428" i="16"/>
  <c r="H426" i="16"/>
  <c r="H424" i="16"/>
  <c r="H422" i="16"/>
  <c r="H420" i="16"/>
  <c r="H418" i="16"/>
  <c r="H416" i="16"/>
  <c r="H414" i="16"/>
  <c r="H412" i="16"/>
  <c r="H410" i="16"/>
  <c r="H408" i="16"/>
  <c r="H406" i="16"/>
  <c r="H404" i="16"/>
  <c r="H402" i="16"/>
  <c r="H400" i="16"/>
  <c r="H398" i="16"/>
  <c r="H396" i="16"/>
  <c r="H394" i="16"/>
  <c r="H392" i="16"/>
  <c r="H390" i="16"/>
  <c r="H388" i="16"/>
  <c r="H386" i="16"/>
  <c r="H384" i="16"/>
  <c r="H382" i="16"/>
  <c r="H380" i="16"/>
  <c r="H378" i="16"/>
  <c r="H376" i="16"/>
  <c r="H374" i="16"/>
  <c r="H372" i="16"/>
  <c r="H370" i="16"/>
  <c r="H368" i="16"/>
  <c r="H366" i="16"/>
  <c r="H364" i="16"/>
  <c r="H362" i="16"/>
  <c r="H360" i="16"/>
  <c r="H358" i="16"/>
  <c r="H356" i="16"/>
  <c r="H354" i="16"/>
  <c r="H352" i="16"/>
  <c r="H350" i="16"/>
  <c r="H348" i="16"/>
  <c r="H346" i="16"/>
  <c r="H344" i="16"/>
  <c r="H342" i="16"/>
  <c r="H340" i="16"/>
  <c r="H338" i="16"/>
  <c r="H336" i="16"/>
  <c r="H334" i="16"/>
  <c r="H332" i="16"/>
  <c r="H330" i="16"/>
  <c r="H328" i="16"/>
  <c r="H326" i="16"/>
  <c r="H324" i="16"/>
  <c r="H322" i="16"/>
  <c r="H320" i="16"/>
  <c r="H318" i="16"/>
  <c r="H316" i="16"/>
  <c r="H314" i="16"/>
  <c r="H312" i="16"/>
  <c r="H310" i="16"/>
  <c r="H308" i="16"/>
  <c r="H306" i="16"/>
  <c r="H304" i="16"/>
  <c r="H302" i="16"/>
  <c r="H300" i="16"/>
  <c r="H298" i="16"/>
  <c r="H296" i="16"/>
  <c r="H294" i="16"/>
  <c r="H292" i="16"/>
  <c r="H290" i="16"/>
  <c r="H288" i="16"/>
  <c r="H286" i="16"/>
  <c r="H284" i="16"/>
  <c r="H282" i="16"/>
  <c r="H280" i="16"/>
  <c r="H278" i="16"/>
  <c r="H276" i="16"/>
  <c r="H274" i="16"/>
  <c r="H272" i="16"/>
  <c r="H270" i="16"/>
  <c r="H268" i="16"/>
  <c r="H266" i="16"/>
  <c r="H264" i="16"/>
  <c r="H262" i="16"/>
  <c r="H260" i="16"/>
  <c r="H258" i="16"/>
  <c r="H256" i="16"/>
  <c r="H254" i="16"/>
  <c r="M5"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M64" i="6"/>
  <c r="M65" i="6"/>
  <c r="M66" i="6"/>
  <c r="M67" i="6"/>
  <c r="M68" i="6"/>
  <c r="M69" i="6"/>
  <c r="M70" i="6"/>
  <c r="M71" i="6"/>
  <c r="M72" i="6"/>
  <c r="M73" i="6"/>
  <c r="M74" i="6"/>
  <c r="M75" i="6"/>
  <c r="M76" i="6"/>
  <c r="M77" i="6"/>
  <c r="M78" i="6"/>
  <c r="M79" i="6"/>
  <c r="M80" i="6"/>
  <c r="M81" i="6"/>
  <c r="M82" i="6"/>
  <c r="M84" i="6"/>
  <c r="M86" i="6"/>
  <c r="M88" i="6"/>
  <c r="M90" i="6"/>
  <c r="M92" i="6"/>
  <c r="M94" i="6"/>
  <c r="M96" i="6"/>
  <c r="M98" i="6"/>
  <c r="M100" i="6"/>
  <c r="M102" i="6"/>
  <c r="M104" i="6"/>
  <c r="M106" i="6"/>
  <c r="M108" i="6"/>
  <c r="M110" i="6"/>
  <c r="M112" i="6"/>
  <c r="M114" i="6"/>
  <c r="M116" i="6"/>
  <c r="M118" i="6"/>
  <c r="M120" i="6"/>
  <c r="M122" i="6"/>
  <c r="M83" i="6"/>
  <c r="M85" i="6"/>
  <c r="M87" i="6"/>
  <c r="M89" i="6"/>
  <c r="M91" i="6"/>
  <c r="M93" i="6"/>
  <c r="M95" i="6"/>
  <c r="M97" i="6"/>
  <c r="M99" i="6"/>
  <c r="M101" i="6"/>
  <c r="M103" i="6"/>
  <c r="M105" i="6"/>
  <c r="M107" i="6"/>
  <c r="M109" i="6"/>
  <c r="M111" i="6"/>
  <c r="M113" i="6"/>
  <c r="M115" i="6"/>
  <c r="M117" i="6"/>
  <c r="M119" i="6"/>
  <c r="M121" i="6"/>
  <c r="M123" i="6"/>
  <c r="M124" i="6"/>
  <c r="M125" i="6"/>
  <c r="M126" i="6"/>
  <c r="M127" i="6"/>
  <c r="M128" i="6"/>
  <c r="M129" i="6"/>
  <c r="M130" i="6"/>
  <c r="M131" i="6"/>
  <c r="M132" i="6"/>
  <c r="M133" i="6"/>
  <c r="M134" i="6"/>
  <c r="M135" i="6"/>
  <c r="M136" i="6"/>
  <c r="M137" i="6"/>
  <c r="M138" i="6"/>
  <c r="M139" i="6"/>
  <c r="M140" i="6"/>
  <c r="M141" i="6"/>
  <c r="M142" i="6"/>
  <c r="M143" i="6"/>
  <c r="M144" i="6"/>
  <c r="M145" i="6"/>
  <c r="M146" i="6"/>
  <c r="M147" i="6"/>
  <c r="M148" i="6"/>
  <c r="M149" i="6"/>
  <c r="M150" i="6"/>
  <c r="M151" i="6"/>
  <c r="M152" i="6"/>
  <c r="M153" i="6"/>
  <c r="M154" i="6"/>
  <c r="M155" i="6"/>
  <c r="M156" i="6"/>
  <c r="M157" i="6"/>
  <c r="M158" i="6"/>
  <c r="M159" i="6"/>
  <c r="M160" i="6"/>
  <c r="M161" i="6"/>
  <c r="M162" i="6"/>
  <c r="M163" i="6"/>
  <c r="M164" i="6"/>
  <c r="M165" i="6"/>
  <c r="M166" i="6"/>
  <c r="M167" i="6"/>
  <c r="M168" i="6"/>
  <c r="M169" i="6"/>
  <c r="M170" i="6"/>
  <c r="M171" i="6"/>
  <c r="M172" i="6"/>
  <c r="M173" i="6"/>
  <c r="M174" i="6"/>
  <c r="M175" i="6"/>
  <c r="M176" i="6"/>
  <c r="M177" i="6"/>
  <c r="M178" i="6"/>
  <c r="M179" i="6"/>
  <c r="M180" i="6"/>
  <c r="M181" i="6"/>
  <c r="M182" i="6"/>
  <c r="M183" i="6"/>
  <c r="M184" i="6"/>
  <c r="M185" i="6"/>
  <c r="M186" i="6"/>
  <c r="M187" i="6"/>
  <c r="M188" i="6"/>
  <c r="M189" i="6"/>
  <c r="M190" i="6"/>
  <c r="M191" i="6"/>
  <c r="M192" i="6"/>
  <c r="M193" i="6"/>
  <c r="M194" i="6"/>
  <c r="M195" i="6"/>
  <c r="M196" i="6"/>
  <c r="M197" i="6"/>
  <c r="M198" i="6"/>
  <c r="M199" i="6"/>
  <c r="M200" i="6"/>
  <c r="M201" i="6"/>
  <c r="M202" i="6"/>
  <c r="M203" i="6"/>
  <c r="M204" i="6"/>
  <c r="M205" i="6"/>
  <c r="M206" i="6"/>
  <c r="M207" i="6"/>
  <c r="M208" i="6"/>
  <c r="M209" i="6"/>
  <c r="M210" i="6"/>
  <c r="M211" i="6"/>
  <c r="M212" i="6"/>
  <c r="M213" i="6"/>
  <c r="M214" i="6"/>
  <c r="M215" i="6"/>
  <c r="M216" i="6"/>
  <c r="M217" i="6"/>
  <c r="M218" i="6"/>
  <c r="M219" i="6"/>
  <c r="M220" i="6"/>
  <c r="M221" i="6"/>
  <c r="M222" i="6"/>
  <c r="M223" i="6"/>
  <c r="M224" i="6"/>
  <c r="M225" i="6"/>
  <c r="M226" i="6"/>
  <c r="M227" i="6"/>
  <c r="M228" i="6"/>
  <c r="M229" i="6"/>
  <c r="M230" i="6"/>
  <c r="M231" i="6"/>
  <c r="M232" i="6"/>
  <c r="M233" i="6"/>
  <c r="M234" i="6"/>
  <c r="M235" i="6"/>
  <c r="M236" i="6"/>
  <c r="M237" i="6"/>
  <c r="M238" i="6"/>
  <c r="M239" i="6"/>
  <c r="M240" i="6"/>
  <c r="M241" i="6"/>
  <c r="M242" i="6"/>
  <c r="M243" i="6"/>
  <c r="M244" i="6"/>
  <c r="M245" i="6"/>
  <c r="M246" i="6"/>
  <c r="M247" i="6"/>
  <c r="M248" i="6"/>
  <c r="M249" i="6"/>
  <c r="M250" i="6"/>
  <c r="M251" i="6"/>
  <c r="M252" i="6"/>
  <c r="M253" i="6"/>
  <c r="M254" i="6"/>
  <c r="M255" i="6"/>
  <c r="M256" i="6"/>
  <c r="O4" i="6"/>
  <c r="U7" i="13"/>
  <c r="V4" i="13"/>
  <c r="V4" i="7"/>
  <c r="U7" i="7"/>
  <c r="U7" i="15"/>
  <c r="V4" i="15"/>
  <c r="V9" i="15" s="1"/>
  <c r="U7" i="14"/>
  <c r="V4" i="14"/>
  <c r="V9" i="14" s="1"/>
  <c r="D60" i="16"/>
  <c r="D52" i="16"/>
  <c r="D48" i="16"/>
  <c r="D44" i="16"/>
  <c r="D40" i="16"/>
  <c r="D36" i="16"/>
  <c r="D32" i="16"/>
  <c r="D28" i="16"/>
  <c r="D214" i="16"/>
  <c r="D212" i="16"/>
  <c r="D210" i="16"/>
  <c r="D208" i="16"/>
  <c r="D206" i="16"/>
  <c r="D204" i="16"/>
  <c r="D202" i="16"/>
  <c r="D200" i="16"/>
  <c r="D198" i="16"/>
  <c r="D196" i="16"/>
  <c r="D194" i="16"/>
  <c r="D192" i="16"/>
  <c r="D190" i="16"/>
  <c r="D188" i="16"/>
  <c r="D186" i="16"/>
  <c r="D184" i="16"/>
  <c r="D182" i="16"/>
  <c r="D180" i="16"/>
  <c r="D178" i="16"/>
  <c r="D176" i="16"/>
  <c r="D174" i="16"/>
  <c r="D172" i="16"/>
  <c r="D170" i="16"/>
  <c r="D168" i="16"/>
  <c r="D166" i="16"/>
  <c r="D164" i="16"/>
  <c r="D162" i="16"/>
  <c r="D160" i="16"/>
  <c r="D158" i="16"/>
  <c r="D156" i="16"/>
  <c r="D154" i="16"/>
  <c r="D152" i="16"/>
  <c r="D150" i="16"/>
  <c r="D148" i="16"/>
  <c r="D146" i="16"/>
  <c r="D144" i="16"/>
  <c r="D142" i="16"/>
  <c r="D140" i="16"/>
  <c r="D138" i="16"/>
  <c r="D136" i="16"/>
  <c r="D134" i="16"/>
  <c r="D132" i="16"/>
  <c r="D130" i="16"/>
  <c r="D128" i="16"/>
  <c r="D126" i="16"/>
  <c r="D124" i="16"/>
  <c r="D122" i="16"/>
  <c r="D120" i="16"/>
  <c r="D118" i="16"/>
  <c r="D116" i="16"/>
  <c r="D114" i="16"/>
  <c r="D112" i="16"/>
  <c r="D110" i="16"/>
  <c r="D108" i="16"/>
  <c r="D106" i="16"/>
  <c r="D104" i="16"/>
  <c r="D102" i="16"/>
  <c r="D100" i="16"/>
  <c r="D98" i="16"/>
  <c r="D96" i="16"/>
  <c r="D94" i="16"/>
  <c r="D92" i="16"/>
  <c r="D90" i="16"/>
  <c r="D88" i="16"/>
  <c r="D86" i="16"/>
  <c r="D84" i="16"/>
  <c r="D82" i="16"/>
  <c r="D80" i="16"/>
  <c r="D78" i="16"/>
  <c r="D76" i="16"/>
  <c r="D74" i="16"/>
  <c r="D72" i="16"/>
  <c r="D70" i="16"/>
  <c r="D68" i="16"/>
  <c r="D66" i="16"/>
  <c r="D64" i="16"/>
  <c r="D61" i="16"/>
  <c r="D57" i="16"/>
  <c r="D53" i="16"/>
  <c r="D49" i="16"/>
  <c r="D45" i="16"/>
  <c r="D41" i="16"/>
  <c r="D37" i="16"/>
  <c r="D33" i="16"/>
  <c r="D29" i="16"/>
  <c r="D25" i="16"/>
  <c r="D23" i="16"/>
  <c r="D21" i="16"/>
  <c r="D19" i="16"/>
  <c r="D17" i="16"/>
  <c r="D15" i="16"/>
  <c r="D13" i="16"/>
  <c r="D11" i="16"/>
  <c r="D9" i="16"/>
  <c r="D7" i="16"/>
  <c r="D5" i="16"/>
  <c r="D3" i="16"/>
  <c r="H58" i="16"/>
  <c r="H54" i="16"/>
  <c r="H50" i="16"/>
  <c r="H46" i="16"/>
  <c r="H42" i="16"/>
  <c r="H38" i="16"/>
  <c r="H34" i="16"/>
  <c r="H30" i="16"/>
  <c r="H26" i="16"/>
  <c r="H213" i="16"/>
  <c r="H211" i="16"/>
  <c r="H209" i="16"/>
  <c r="H207" i="16"/>
  <c r="H205" i="16"/>
  <c r="H203" i="16"/>
  <c r="H201" i="16"/>
  <c r="H199" i="16"/>
  <c r="H197" i="16"/>
  <c r="H195" i="16"/>
  <c r="H193" i="16"/>
  <c r="H191" i="16"/>
  <c r="H189" i="16"/>
  <c r="H187" i="16"/>
  <c r="H185" i="16"/>
  <c r="H183" i="16"/>
  <c r="H181" i="16"/>
  <c r="H179" i="16"/>
  <c r="H177" i="16"/>
  <c r="H175" i="16"/>
  <c r="H173" i="16"/>
  <c r="H171" i="16"/>
  <c r="H169" i="16"/>
  <c r="H167" i="16"/>
  <c r="H165" i="16"/>
  <c r="H163" i="16"/>
  <c r="H161" i="16"/>
  <c r="H159" i="16"/>
  <c r="H157" i="16"/>
  <c r="H155" i="16"/>
  <c r="H153" i="16"/>
  <c r="H151" i="16"/>
  <c r="H149" i="16"/>
  <c r="H147" i="16"/>
  <c r="H145" i="16"/>
  <c r="H143" i="16"/>
  <c r="H141" i="16"/>
  <c r="H139" i="16"/>
  <c r="H137" i="16"/>
  <c r="H135" i="16"/>
  <c r="H133" i="16"/>
  <c r="H131" i="16"/>
  <c r="H129" i="16"/>
  <c r="H127" i="16"/>
  <c r="H125" i="16"/>
  <c r="H123" i="16"/>
  <c r="H121" i="16"/>
  <c r="H119" i="16"/>
  <c r="H117" i="16"/>
  <c r="H115" i="16"/>
  <c r="H113" i="16"/>
  <c r="H111" i="16"/>
  <c r="H109" i="16"/>
  <c r="H107" i="16"/>
  <c r="H105" i="16"/>
  <c r="H103" i="16"/>
  <c r="H101" i="16"/>
  <c r="H99" i="16"/>
  <c r="H97" i="16"/>
  <c r="H95" i="16"/>
  <c r="H93" i="16"/>
  <c r="H91" i="16"/>
  <c r="H89" i="16"/>
  <c r="H87" i="16"/>
  <c r="H85" i="16"/>
  <c r="H83" i="16"/>
  <c r="H81" i="16"/>
  <c r="H79" i="16"/>
  <c r="H77" i="16"/>
  <c r="H75" i="16"/>
  <c r="H73" i="16"/>
  <c r="H71" i="16"/>
  <c r="H69" i="16"/>
  <c r="H67" i="16"/>
  <c r="H65" i="16"/>
  <c r="H63" i="16"/>
  <c r="H61" i="16"/>
  <c r="H57" i="16"/>
  <c r="H53" i="16"/>
  <c r="H49" i="16"/>
  <c r="H45" i="16"/>
  <c r="H41" i="16"/>
  <c r="H37" i="16"/>
  <c r="H33" i="16"/>
  <c r="H29" i="16"/>
  <c r="H25" i="16"/>
  <c r="H23" i="16"/>
  <c r="H21" i="16"/>
  <c r="H19" i="16"/>
  <c r="H17" i="16"/>
  <c r="H15" i="16"/>
  <c r="H13" i="16"/>
  <c r="H11" i="16"/>
  <c r="H9" i="16"/>
  <c r="H7" i="16"/>
  <c r="H5" i="16"/>
  <c r="H3" i="16"/>
  <c r="V8" i="13"/>
  <c r="N4" i="6"/>
  <c r="K4" i="6"/>
  <c r="V8" i="7"/>
  <c r="D56" i="16"/>
  <c r="D253" i="16"/>
  <c r="D249" i="16"/>
  <c r="D245" i="16"/>
  <c r="D241" i="16"/>
  <c r="D237" i="16"/>
  <c r="D233" i="16"/>
  <c r="D229" i="16"/>
  <c r="D225" i="16"/>
  <c r="D221" i="16"/>
  <c r="D217" i="16"/>
  <c r="D252" i="16"/>
  <c r="D248" i="16"/>
  <c r="D244" i="16"/>
  <c r="D240" i="16"/>
  <c r="D236" i="16"/>
  <c r="D232" i="16"/>
  <c r="D228" i="16"/>
  <c r="D224" i="16"/>
  <c r="D220" i="16"/>
  <c r="D216" i="16"/>
  <c r="D62" i="16"/>
  <c r="D58" i="16"/>
  <c r="D54" i="16"/>
  <c r="D50" i="16"/>
  <c r="D46" i="16"/>
  <c r="D42" i="16"/>
  <c r="D38" i="16"/>
  <c r="D34" i="16"/>
  <c r="D30" i="16"/>
  <c r="D26" i="16"/>
  <c r="D213" i="16"/>
  <c r="D211" i="16"/>
  <c r="D209" i="16"/>
  <c r="D207" i="16"/>
  <c r="D205" i="16"/>
  <c r="D203" i="16"/>
  <c r="D201" i="16"/>
  <c r="D199" i="16"/>
  <c r="D197" i="16"/>
  <c r="D195" i="16"/>
  <c r="D193" i="16"/>
  <c r="D191" i="16"/>
  <c r="D189" i="16"/>
  <c r="D187" i="16"/>
  <c r="D185" i="16"/>
  <c r="D183" i="16"/>
  <c r="D181" i="16"/>
  <c r="D179" i="16"/>
  <c r="D177" i="16"/>
  <c r="D175" i="16"/>
  <c r="D173" i="16"/>
  <c r="D171" i="16"/>
  <c r="D169" i="16"/>
  <c r="D167" i="16"/>
  <c r="D165" i="16"/>
  <c r="D163" i="16"/>
  <c r="D161" i="16"/>
  <c r="D159" i="16"/>
  <c r="D157" i="16"/>
  <c r="D155" i="16"/>
  <c r="D153" i="16"/>
  <c r="D151" i="16"/>
  <c r="D149" i="16"/>
  <c r="D147" i="16"/>
  <c r="D145" i="16"/>
  <c r="D143" i="16"/>
  <c r="D141" i="16"/>
  <c r="D139" i="16"/>
  <c r="D137" i="16"/>
  <c r="D135" i="16"/>
  <c r="D133" i="16"/>
  <c r="D131" i="16"/>
  <c r="D129" i="16"/>
  <c r="D127" i="16"/>
  <c r="D125" i="16"/>
  <c r="D123" i="16"/>
  <c r="D121" i="16"/>
  <c r="D119" i="16"/>
  <c r="D117" i="16"/>
  <c r="D115" i="16"/>
  <c r="D113" i="16"/>
  <c r="D111" i="16"/>
  <c r="D109" i="16"/>
  <c r="D107" i="16"/>
  <c r="D105" i="16"/>
  <c r="D103" i="16"/>
  <c r="D101" i="16"/>
  <c r="D99" i="16"/>
  <c r="D97" i="16"/>
  <c r="D95" i="16"/>
  <c r="D93" i="16"/>
  <c r="D91" i="16"/>
  <c r="D89" i="16"/>
  <c r="D87" i="16"/>
  <c r="D85" i="16"/>
  <c r="D83" i="16"/>
  <c r="D81" i="16"/>
  <c r="D79" i="16"/>
  <c r="D77" i="16"/>
  <c r="D75" i="16"/>
  <c r="D73" i="16"/>
  <c r="D71" i="16"/>
  <c r="D69" i="16"/>
  <c r="D67" i="16"/>
  <c r="D65" i="16"/>
  <c r="D63" i="16"/>
  <c r="D59" i="16"/>
  <c r="D55" i="16"/>
  <c r="D51" i="16"/>
  <c r="D47" i="16"/>
  <c r="D43" i="16"/>
  <c r="D39" i="16"/>
  <c r="D35" i="16"/>
  <c r="D31" i="16"/>
  <c r="D27" i="16"/>
  <c r="D24" i="16"/>
  <c r="D22" i="16"/>
  <c r="D20" i="16"/>
  <c r="D18" i="16"/>
  <c r="D16" i="16"/>
  <c r="D14" i="16"/>
  <c r="D12" i="16"/>
  <c r="D10" i="16"/>
  <c r="D8" i="16"/>
  <c r="D6" i="16"/>
  <c r="D4" i="16"/>
  <c r="H253" i="16"/>
  <c r="H249" i="16"/>
  <c r="H245" i="16"/>
  <c r="H241" i="16"/>
  <c r="H237" i="16"/>
  <c r="H233" i="16"/>
  <c r="H229" i="16"/>
  <c r="H225" i="16"/>
  <c r="H221" i="16"/>
  <c r="H217" i="16"/>
  <c r="H252" i="16"/>
  <c r="H248" i="16"/>
  <c r="H244" i="16"/>
  <c r="H240" i="16"/>
  <c r="H236" i="16"/>
  <c r="H232" i="16"/>
  <c r="H228" i="16"/>
  <c r="H224" i="16"/>
  <c r="H220" i="16"/>
  <c r="H216" i="16"/>
  <c r="H60" i="16"/>
  <c r="H56" i="16"/>
  <c r="H52" i="16"/>
  <c r="H48" i="16"/>
  <c r="H44" i="16"/>
  <c r="H40" i="16"/>
  <c r="H36" i="16"/>
  <c r="H32" i="16"/>
  <c r="H28" i="16"/>
  <c r="H214" i="16"/>
  <c r="H212" i="16"/>
  <c r="H210" i="16"/>
  <c r="H208" i="16"/>
  <c r="H206" i="16"/>
  <c r="H204" i="16"/>
  <c r="H202" i="16"/>
  <c r="H200" i="16"/>
  <c r="H198" i="16"/>
  <c r="H196" i="16"/>
  <c r="H194" i="16"/>
  <c r="H192" i="16"/>
  <c r="H190" i="16"/>
  <c r="H188" i="16"/>
  <c r="H186" i="16"/>
  <c r="H184" i="16"/>
  <c r="H182" i="16"/>
  <c r="H180" i="16"/>
  <c r="H178" i="16"/>
  <c r="H176" i="16"/>
  <c r="H174" i="16"/>
  <c r="H172" i="16"/>
  <c r="H170" i="16"/>
  <c r="H168" i="16"/>
  <c r="H166" i="16"/>
  <c r="H164" i="16"/>
  <c r="H162" i="16"/>
  <c r="H160" i="16"/>
  <c r="H158" i="16"/>
  <c r="H156" i="16"/>
  <c r="H154" i="16"/>
  <c r="H152" i="16"/>
  <c r="H150" i="16"/>
  <c r="H148" i="16"/>
  <c r="H146" i="16"/>
  <c r="H144" i="16"/>
  <c r="H142" i="16"/>
  <c r="H140" i="16"/>
  <c r="H138" i="16"/>
  <c r="H136" i="16"/>
  <c r="H134" i="16"/>
  <c r="H132" i="16"/>
  <c r="H130" i="16"/>
  <c r="H128" i="16"/>
  <c r="H126" i="16"/>
  <c r="H124" i="16"/>
  <c r="H122" i="16"/>
  <c r="H120" i="16"/>
  <c r="H118" i="16"/>
  <c r="H116" i="16"/>
  <c r="H114" i="16"/>
  <c r="H112" i="16"/>
  <c r="H110" i="16"/>
  <c r="H108" i="16"/>
  <c r="H106" i="16"/>
  <c r="H104" i="16"/>
  <c r="H102" i="16"/>
  <c r="H100" i="16"/>
  <c r="H98" i="16"/>
  <c r="H96" i="16"/>
  <c r="H94" i="16"/>
  <c r="H92" i="16"/>
  <c r="H90" i="16"/>
  <c r="H88" i="16"/>
  <c r="H86" i="16"/>
  <c r="H84" i="16"/>
  <c r="H82" i="16"/>
  <c r="H80" i="16"/>
  <c r="H78" i="16"/>
  <c r="H76" i="16"/>
  <c r="H74" i="16"/>
  <c r="H72" i="16"/>
  <c r="H70" i="16"/>
  <c r="H68" i="16"/>
  <c r="H66" i="16"/>
  <c r="H64" i="16"/>
  <c r="H62" i="16"/>
  <c r="H59" i="16"/>
  <c r="H55" i="16"/>
  <c r="H51" i="16"/>
  <c r="H47" i="16"/>
  <c r="H43" i="16"/>
  <c r="H39" i="16"/>
  <c r="H35" i="16"/>
  <c r="H31" i="16"/>
  <c r="H27" i="16"/>
  <c r="H24" i="16"/>
  <c r="H22" i="16"/>
  <c r="H20" i="16"/>
  <c r="H18" i="16"/>
  <c r="H16" i="16"/>
  <c r="H14" i="16"/>
  <c r="H12" i="16"/>
  <c r="H10" i="16"/>
  <c r="H8" i="16"/>
  <c r="H6" i="16"/>
  <c r="H4" i="16"/>
  <c r="V9" i="12"/>
  <c r="K1005" i="6" l="1"/>
  <c r="K257" i="6"/>
  <c r="K258" i="6"/>
  <c r="K259" i="6"/>
  <c r="K260" i="6"/>
  <c r="K261" i="6"/>
  <c r="K262" i="6"/>
  <c r="K263" i="6"/>
  <c r="K264" i="6"/>
  <c r="K265" i="6"/>
  <c r="K266" i="6"/>
  <c r="K267" i="6"/>
  <c r="K268" i="6"/>
  <c r="K269" i="6"/>
  <c r="K270" i="6"/>
  <c r="K271" i="6"/>
  <c r="K272" i="6"/>
  <c r="K273" i="6"/>
  <c r="K274" i="6"/>
  <c r="K275" i="6"/>
  <c r="K276" i="6"/>
  <c r="K277" i="6"/>
  <c r="K278" i="6"/>
  <c r="K279" i="6"/>
  <c r="K280" i="6"/>
  <c r="K281" i="6"/>
  <c r="K282" i="6"/>
  <c r="K283" i="6"/>
  <c r="K284" i="6"/>
  <c r="K285" i="6"/>
  <c r="K286" i="6"/>
  <c r="K287" i="6"/>
  <c r="K288" i="6"/>
  <c r="K289" i="6"/>
  <c r="K290" i="6"/>
  <c r="K291" i="6"/>
  <c r="K292" i="6"/>
  <c r="K293" i="6"/>
  <c r="K294" i="6"/>
  <c r="K295" i="6"/>
  <c r="K296" i="6"/>
  <c r="K297" i="6"/>
  <c r="K298" i="6"/>
  <c r="K299" i="6"/>
  <c r="K300" i="6"/>
  <c r="K301" i="6"/>
  <c r="K302" i="6"/>
  <c r="K303" i="6"/>
  <c r="K304" i="6"/>
  <c r="K305" i="6"/>
  <c r="K306" i="6"/>
  <c r="K307" i="6"/>
  <c r="K308" i="6"/>
  <c r="K309" i="6"/>
  <c r="K310" i="6"/>
  <c r="K311" i="6"/>
  <c r="K312" i="6"/>
  <c r="K313" i="6"/>
  <c r="K314" i="6"/>
  <c r="K315" i="6"/>
  <c r="K316" i="6"/>
  <c r="K317" i="6"/>
  <c r="K318" i="6"/>
  <c r="K319" i="6"/>
  <c r="K320" i="6"/>
  <c r="K321" i="6"/>
  <c r="K322" i="6"/>
  <c r="K323" i="6"/>
  <c r="K324" i="6"/>
  <c r="K325" i="6"/>
  <c r="K326" i="6"/>
  <c r="K327" i="6"/>
  <c r="K328" i="6"/>
  <c r="K329" i="6"/>
  <c r="K330" i="6"/>
  <c r="K331" i="6"/>
  <c r="K332" i="6"/>
  <c r="K333" i="6"/>
  <c r="K334" i="6"/>
  <c r="K335" i="6"/>
  <c r="K336" i="6"/>
  <c r="K337" i="6"/>
  <c r="K338" i="6"/>
  <c r="K339" i="6"/>
  <c r="K340" i="6"/>
  <c r="K341" i="6"/>
  <c r="K342" i="6"/>
  <c r="K343" i="6"/>
  <c r="K344" i="6"/>
  <c r="K345" i="6"/>
  <c r="K346" i="6"/>
  <c r="K347" i="6"/>
  <c r="K348" i="6"/>
  <c r="K349" i="6"/>
  <c r="K350" i="6"/>
  <c r="K351" i="6"/>
  <c r="K352" i="6"/>
  <c r="K353" i="6"/>
  <c r="K354" i="6"/>
  <c r="K355" i="6"/>
  <c r="K356" i="6"/>
  <c r="K357" i="6"/>
  <c r="K358" i="6"/>
  <c r="K359" i="6"/>
  <c r="K360" i="6"/>
  <c r="K361" i="6"/>
  <c r="K362" i="6"/>
  <c r="K363" i="6"/>
  <c r="K364" i="6"/>
  <c r="K365" i="6"/>
  <c r="K366" i="6"/>
  <c r="K367" i="6"/>
  <c r="K368" i="6"/>
  <c r="K369" i="6"/>
  <c r="K370" i="6"/>
  <c r="K371" i="6"/>
  <c r="K372" i="6"/>
  <c r="K373" i="6"/>
  <c r="K374" i="6"/>
  <c r="K375" i="6"/>
  <c r="K376" i="6"/>
  <c r="K377" i="6"/>
  <c r="K378" i="6"/>
  <c r="K379" i="6"/>
  <c r="K380" i="6"/>
  <c r="K381" i="6"/>
  <c r="K382" i="6"/>
  <c r="K383" i="6"/>
  <c r="K384" i="6"/>
  <c r="K385" i="6"/>
  <c r="K386" i="6"/>
  <c r="K387" i="6"/>
  <c r="K388" i="6"/>
  <c r="K389" i="6"/>
  <c r="K390" i="6"/>
  <c r="K391" i="6"/>
  <c r="K392" i="6"/>
  <c r="K393" i="6"/>
  <c r="K394" i="6"/>
  <c r="K395" i="6"/>
  <c r="K396" i="6"/>
  <c r="K397" i="6"/>
  <c r="K398" i="6"/>
  <c r="K399" i="6"/>
  <c r="K400" i="6"/>
  <c r="K401" i="6"/>
  <c r="K402" i="6"/>
  <c r="K403" i="6"/>
  <c r="K404" i="6"/>
  <c r="K405" i="6"/>
  <c r="K406" i="6"/>
  <c r="K407" i="6"/>
  <c r="K408" i="6"/>
  <c r="K409" i="6"/>
  <c r="K410" i="6"/>
  <c r="K411" i="6"/>
  <c r="K412" i="6"/>
  <c r="K413" i="6"/>
  <c r="K414" i="6"/>
  <c r="K415" i="6"/>
  <c r="K416" i="6"/>
  <c r="K417" i="6"/>
  <c r="K418" i="6"/>
  <c r="K419" i="6"/>
  <c r="K420" i="6"/>
  <c r="K421" i="6"/>
  <c r="K422" i="6"/>
  <c r="K423" i="6"/>
  <c r="K424" i="6"/>
  <c r="K425" i="6"/>
  <c r="K426" i="6"/>
  <c r="K427" i="6"/>
  <c r="K428" i="6"/>
  <c r="K429" i="6"/>
  <c r="K430" i="6"/>
  <c r="K431" i="6"/>
  <c r="K432" i="6"/>
  <c r="K433" i="6"/>
  <c r="K434" i="6"/>
  <c r="K435" i="6"/>
  <c r="K436" i="6"/>
  <c r="K437" i="6"/>
  <c r="K438" i="6"/>
  <c r="K439" i="6"/>
  <c r="K440" i="6"/>
  <c r="K441" i="6"/>
  <c r="K442" i="6"/>
  <c r="K443" i="6"/>
  <c r="K444" i="6"/>
  <c r="K445" i="6"/>
  <c r="K446" i="6"/>
  <c r="K447" i="6"/>
  <c r="K448" i="6"/>
  <c r="K449" i="6"/>
  <c r="K450" i="6"/>
  <c r="K451" i="6"/>
  <c r="K453" i="6"/>
  <c r="K455" i="6"/>
  <c r="K457" i="6"/>
  <c r="K459" i="6"/>
  <c r="K461" i="6"/>
  <c r="K463" i="6"/>
  <c r="K465" i="6"/>
  <c r="K467" i="6"/>
  <c r="K469" i="6"/>
  <c r="K471" i="6"/>
  <c r="K473" i="6"/>
  <c r="K475" i="6"/>
  <c r="K477" i="6"/>
  <c r="K479" i="6"/>
  <c r="K481" i="6"/>
  <c r="K483" i="6"/>
  <c r="K485" i="6"/>
  <c r="K487" i="6"/>
  <c r="K489" i="6"/>
  <c r="K491" i="6"/>
  <c r="K493" i="6"/>
  <c r="K495" i="6"/>
  <c r="K497" i="6"/>
  <c r="K499" i="6"/>
  <c r="K501" i="6"/>
  <c r="K503" i="6"/>
  <c r="K505" i="6"/>
  <c r="K506" i="6"/>
  <c r="K507" i="6"/>
  <c r="K508" i="6"/>
  <c r="K509" i="6"/>
  <c r="K510" i="6"/>
  <c r="K511" i="6"/>
  <c r="K512" i="6"/>
  <c r="K513" i="6"/>
  <c r="K514" i="6"/>
  <c r="K515" i="6"/>
  <c r="K516" i="6"/>
  <c r="K517" i="6"/>
  <c r="K518" i="6"/>
  <c r="K519" i="6"/>
  <c r="K520" i="6"/>
  <c r="K521" i="6"/>
  <c r="K522" i="6"/>
  <c r="K523" i="6"/>
  <c r="K524" i="6"/>
  <c r="K525" i="6"/>
  <c r="K526" i="6"/>
  <c r="K527" i="6"/>
  <c r="K528" i="6"/>
  <c r="K529" i="6"/>
  <c r="K530" i="6"/>
  <c r="K531" i="6"/>
  <c r="K532" i="6"/>
  <c r="K533" i="6"/>
  <c r="K534" i="6"/>
  <c r="K535" i="6"/>
  <c r="K536" i="6"/>
  <c r="K537" i="6"/>
  <c r="K538" i="6"/>
  <c r="K539" i="6"/>
  <c r="K540" i="6"/>
  <c r="K541" i="6"/>
  <c r="K542" i="6"/>
  <c r="K543" i="6"/>
  <c r="K544" i="6"/>
  <c r="K545" i="6"/>
  <c r="K546" i="6"/>
  <c r="K547" i="6"/>
  <c r="K548" i="6"/>
  <c r="K549" i="6"/>
  <c r="K550" i="6"/>
  <c r="K551" i="6"/>
  <c r="K552" i="6"/>
  <c r="K553" i="6"/>
  <c r="K554" i="6"/>
  <c r="K555" i="6"/>
  <c r="K556" i="6"/>
  <c r="K557" i="6"/>
  <c r="K558" i="6"/>
  <c r="K559" i="6"/>
  <c r="K560" i="6"/>
  <c r="K561" i="6"/>
  <c r="K562" i="6"/>
  <c r="K563" i="6"/>
  <c r="K564" i="6"/>
  <c r="K565" i="6"/>
  <c r="K566" i="6"/>
  <c r="K567" i="6"/>
  <c r="K568" i="6"/>
  <c r="K569" i="6"/>
  <c r="K570" i="6"/>
  <c r="K571" i="6"/>
  <c r="K572" i="6"/>
  <c r="K573" i="6"/>
  <c r="K574" i="6"/>
  <c r="K575" i="6"/>
  <c r="K576" i="6"/>
  <c r="K577" i="6"/>
  <c r="K578" i="6"/>
  <c r="K579" i="6"/>
  <c r="K580" i="6"/>
  <c r="K581" i="6"/>
  <c r="K582" i="6"/>
  <c r="K583" i="6"/>
  <c r="K584" i="6"/>
  <c r="K585" i="6"/>
  <c r="K586" i="6"/>
  <c r="K587" i="6"/>
  <c r="K588" i="6"/>
  <c r="K589" i="6"/>
  <c r="K590" i="6"/>
  <c r="K591" i="6"/>
  <c r="K592" i="6"/>
  <c r="K593" i="6"/>
  <c r="K594" i="6"/>
  <c r="K595" i="6"/>
  <c r="K596" i="6"/>
  <c r="K597" i="6"/>
  <c r="K598" i="6"/>
  <c r="K599" i="6"/>
  <c r="K600" i="6"/>
  <c r="K601" i="6"/>
  <c r="K602" i="6"/>
  <c r="K603" i="6"/>
  <c r="K604" i="6"/>
  <c r="K605" i="6"/>
  <c r="K606" i="6"/>
  <c r="K607" i="6"/>
  <c r="K608" i="6"/>
  <c r="K609" i="6"/>
  <c r="K610" i="6"/>
  <c r="K611" i="6"/>
  <c r="K612" i="6"/>
  <c r="K613" i="6"/>
  <c r="K614" i="6"/>
  <c r="K615" i="6"/>
  <c r="K616" i="6"/>
  <c r="K617" i="6"/>
  <c r="K618" i="6"/>
  <c r="K619" i="6"/>
  <c r="K620" i="6"/>
  <c r="K621" i="6"/>
  <c r="K622" i="6"/>
  <c r="K623" i="6"/>
  <c r="K624" i="6"/>
  <c r="K625" i="6"/>
  <c r="K626" i="6"/>
  <c r="K627" i="6"/>
  <c r="K628" i="6"/>
  <c r="K629" i="6"/>
  <c r="K630" i="6"/>
  <c r="K631" i="6"/>
  <c r="K632" i="6"/>
  <c r="K633" i="6"/>
  <c r="K634" i="6"/>
  <c r="K635" i="6"/>
  <c r="K636" i="6"/>
  <c r="K637" i="6"/>
  <c r="K638" i="6"/>
  <c r="K639" i="6"/>
  <c r="K640" i="6"/>
  <c r="K641" i="6"/>
  <c r="K642" i="6"/>
  <c r="K643" i="6"/>
  <c r="K644" i="6"/>
  <c r="K645" i="6"/>
  <c r="K646" i="6"/>
  <c r="K647" i="6"/>
  <c r="K648" i="6"/>
  <c r="K649" i="6"/>
  <c r="K650" i="6"/>
  <c r="K651" i="6"/>
  <c r="K652" i="6"/>
  <c r="K653" i="6"/>
  <c r="K654" i="6"/>
  <c r="K655" i="6"/>
  <c r="K656" i="6"/>
  <c r="K657" i="6"/>
  <c r="K658" i="6"/>
  <c r="K659" i="6"/>
  <c r="K660" i="6"/>
  <c r="K661" i="6"/>
  <c r="K662" i="6"/>
  <c r="K663" i="6"/>
  <c r="K664" i="6"/>
  <c r="K665" i="6"/>
  <c r="K666" i="6"/>
  <c r="K667" i="6"/>
  <c r="K668" i="6"/>
  <c r="K669" i="6"/>
  <c r="K670" i="6"/>
  <c r="K671" i="6"/>
  <c r="K672" i="6"/>
  <c r="K673" i="6"/>
  <c r="K674" i="6"/>
  <c r="K675" i="6"/>
  <c r="K676" i="6"/>
  <c r="K677" i="6"/>
  <c r="K678" i="6"/>
  <c r="K679" i="6"/>
  <c r="K680" i="6"/>
  <c r="K681" i="6"/>
  <c r="K682" i="6"/>
  <c r="K683" i="6"/>
  <c r="K684" i="6"/>
  <c r="K685" i="6"/>
  <c r="K686" i="6"/>
  <c r="K687" i="6"/>
  <c r="K688" i="6"/>
  <c r="K689" i="6"/>
  <c r="K690" i="6"/>
  <c r="K691" i="6"/>
  <c r="K692" i="6"/>
  <c r="K693" i="6"/>
  <c r="K694" i="6"/>
  <c r="K695" i="6"/>
  <c r="K696" i="6"/>
  <c r="K697" i="6"/>
  <c r="K698" i="6"/>
  <c r="K699" i="6"/>
  <c r="K700" i="6"/>
  <c r="K701" i="6"/>
  <c r="K702" i="6"/>
  <c r="K703" i="6"/>
  <c r="K704" i="6"/>
  <c r="K705" i="6"/>
  <c r="K706" i="6"/>
  <c r="K707" i="6"/>
  <c r="K708" i="6"/>
  <c r="K709" i="6"/>
  <c r="K710" i="6"/>
  <c r="K711" i="6"/>
  <c r="K712" i="6"/>
  <c r="K713" i="6"/>
  <c r="K714" i="6"/>
  <c r="K715" i="6"/>
  <c r="K716" i="6"/>
  <c r="K717" i="6"/>
  <c r="K718" i="6"/>
  <c r="K719" i="6"/>
  <c r="K720" i="6"/>
  <c r="K721" i="6"/>
  <c r="K722" i="6"/>
  <c r="K723" i="6"/>
  <c r="K724" i="6"/>
  <c r="K725" i="6"/>
  <c r="K726" i="6"/>
  <c r="K727" i="6"/>
  <c r="K728" i="6"/>
  <c r="K729" i="6"/>
  <c r="K730" i="6"/>
  <c r="K731" i="6"/>
  <c r="K732" i="6"/>
  <c r="K733" i="6"/>
  <c r="K734" i="6"/>
  <c r="K735" i="6"/>
  <c r="K736" i="6"/>
  <c r="K737" i="6"/>
  <c r="K738" i="6"/>
  <c r="K739" i="6"/>
  <c r="K740" i="6"/>
  <c r="K741" i="6"/>
  <c r="K742" i="6"/>
  <c r="K743" i="6"/>
  <c r="K744" i="6"/>
  <c r="K745" i="6"/>
  <c r="K746" i="6"/>
  <c r="K747" i="6"/>
  <c r="K748" i="6"/>
  <c r="K749" i="6"/>
  <c r="K750" i="6"/>
  <c r="K751" i="6"/>
  <c r="K752" i="6"/>
  <c r="K753" i="6"/>
  <c r="K754" i="6"/>
  <c r="K755" i="6"/>
  <c r="K756" i="6"/>
  <c r="K757" i="6"/>
  <c r="K758" i="6"/>
  <c r="K759" i="6"/>
  <c r="K760" i="6"/>
  <c r="K761" i="6"/>
  <c r="K762" i="6"/>
  <c r="K763" i="6"/>
  <c r="K764" i="6"/>
  <c r="K765" i="6"/>
  <c r="K766" i="6"/>
  <c r="K767" i="6"/>
  <c r="K768" i="6"/>
  <c r="K769" i="6"/>
  <c r="K770" i="6"/>
  <c r="K771" i="6"/>
  <c r="K772" i="6"/>
  <c r="K773" i="6"/>
  <c r="K774" i="6"/>
  <c r="K775" i="6"/>
  <c r="K776" i="6"/>
  <c r="K777" i="6"/>
  <c r="K778" i="6"/>
  <c r="K779" i="6"/>
  <c r="K780" i="6"/>
  <c r="K781" i="6"/>
  <c r="K782" i="6"/>
  <c r="K783" i="6"/>
  <c r="K784" i="6"/>
  <c r="K785" i="6"/>
  <c r="K786" i="6"/>
  <c r="K787" i="6"/>
  <c r="K788" i="6"/>
  <c r="K789" i="6"/>
  <c r="K790" i="6"/>
  <c r="K791" i="6"/>
  <c r="K792" i="6"/>
  <c r="K793" i="6"/>
  <c r="K794" i="6"/>
  <c r="K795" i="6"/>
  <c r="K796" i="6"/>
  <c r="K797" i="6"/>
  <c r="K798" i="6"/>
  <c r="K799" i="6"/>
  <c r="K800" i="6"/>
  <c r="K801" i="6"/>
  <c r="K802" i="6"/>
  <c r="K803" i="6"/>
  <c r="K804" i="6"/>
  <c r="K805" i="6"/>
  <c r="K806" i="6"/>
  <c r="K807" i="6"/>
  <c r="K808" i="6"/>
  <c r="K809" i="6"/>
  <c r="K810" i="6"/>
  <c r="K811" i="6"/>
  <c r="K812" i="6"/>
  <c r="K813" i="6"/>
  <c r="K814" i="6"/>
  <c r="K815" i="6"/>
  <c r="K816" i="6"/>
  <c r="K817" i="6"/>
  <c r="K818" i="6"/>
  <c r="K819" i="6"/>
  <c r="K820" i="6"/>
  <c r="K821" i="6"/>
  <c r="K822" i="6"/>
  <c r="K823" i="6"/>
  <c r="K824" i="6"/>
  <c r="K825" i="6"/>
  <c r="K826" i="6"/>
  <c r="K827" i="6"/>
  <c r="K828" i="6"/>
  <c r="K829" i="6"/>
  <c r="K830" i="6"/>
  <c r="K831" i="6"/>
  <c r="K832" i="6"/>
  <c r="K833" i="6"/>
  <c r="K834" i="6"/>
  <c r="K835" i="6"/>
  <c r="K836" i="6"/>
  <c r="K837" i="6"/>
  <c r="K838" i="6"/>
  <c r="K839" i="6"/>
  <c r="K840" i="6"/>
  <c r="K841" i="6"/>
  <c r="K842" i="6"/>
  <c r="K843" i="6"/>
  <c r="K844" i="6"/>
  <c r="K845" i="6"/>
  <c r="K846" i="6"/>
  <c r="K847" i="6"/>
  <c r="K848" i="6"/>
  <c r="K849" i="6"/>
  <c r="K850" i="6"/>
  <c r="K851" i="6"/>
  <c r="K852" i="6"/>
  <c r="K853" i="6"/>
  <c r="K854" i="6"/>
  <c r="K855" i="6"/>
  <c r="K856" i="6"/>
  <c r="K857" i="6"/>
  <c r="K858" i="6"/>
  <c r="K859" i="6"/>
  <c r="K860" i="6"/>
  <c r="K861" i="6"/>
  <c r="K862" i="6"/>
  <c r="K863" i="6"/>
  <c r="K864" i="6"/>
  <c r="K865" i="6"/>
  <c r="K866" i="6"/>
  <c r="K867" i="6"/>
  <c r="K868" i="6"/>
  <c r="K869" i="6"/>
  <c r="K870" i="6"/>
  <c r="K871" i="6"/>
  <c r="K872" i="6"/>
  <c r="K873" i="6"/>
  <c r="K874" i="6"/>
  <c r="K875" i="6"/>
  <c r="K876" i="6"/>
  <c r="K877" i="6"/>
  <c r="K878" i="6"/>
  <c r="K879" i="6"/>
  <c r="K880" i="6"/>
  <c r="K881" i="6"/>
  <c r="K882" i="6"/>
  <c r="K883" i="6"/>
  <c r="K884" i="6"/>
  <c r="K885" i="6"/>
  <c r="K886" i="6"/>
  <c r="K887" i="6"/>
  <c r="K888" i="6"/>
  <c r="K889" i="6"/>
  <c r="K890" i="6"/>
  <c r="K891" i="6"/>
  <c r="K892" i="6"/>
  <c r="K893" i="6"/>
  <c r="K894" i="6"/>
  <c r="K895" i="6"/>
  <c r="K896" i="6"/>
  <c r="K897" i="6"/>
  <c r="K898" i="6"/>
  <c r="K899" i="6"/>
  <c r="K900" i="6"/>
  <c r="K901" i="6"/>
  <c r="K902" i="6"/>
  <c r="K903" i="6"/>
  <c r="K904" i="6"/>
  <c r="K905" i="6"/>
  <c r="K906" i="6"/>
  <c r="K907" i="6"/>
  <c r="K908" i="6"/>
  <c r="K909" i="6"/>
  <c r="K910" i="6"/>
  <c r="K911" i="6"/>
  <c r="K912" i="6"/>
  <c r="K913" i="6"/>
  <c r="K914" i="6"/>
  <c r="K915" i="6"/>
  <c r="K916" i="6"/>
  <c r="K917" i="6"/>
  <c r="K918" i="6"/>
  <c r="K919" i="6"/>
  <c r="K920" i="6"/>
  <c r="K921" i="6"/>
  <c r="K922" i="6"/>
  <c r="K923" i="6"/>
  <c r="K924" i="6"/>
  <c r="K925" i="6"/>
  <c r="K926" i="6"/>
  <c r="K927" i="6"/>
  <c r="K928" i="6"/>
  <c r="K929" i="6"/>
  <c r="K930" i="6"/>
  <c r="K931" i="6"/>
  <c r="K932" i="6"/>
  <c r="K933" i="6"/>
  <c r="K934" i="6"/>
  <c r="K935" i="6"/>
  <c r="K936" i="6"/>
  <c r="K937" i="6"/>
  <c r="K938" i="6"/>
  <c r="K939" i="6"/>
  <c r="K940" i="6"/>
  <c r="K941" i="6"/>
  <c r="K942" i="6"/>
  <c r="K943" i="6"/>
  <c r="K944" i="6"/>
  <c r="K945" i="6"/>
  <c r="K946" i="6"/>
  <c r="K947" i="6"/>
  <c r="K948" i="6"/>
  <c r="K949" i="6"/>
  <c r="K950" i="6"/>
  <c r="K951" i="6"/>
  <c r="K952" i="6"/>
  <c r="K953" i="6"/>
  <c r="K954" i="6"/>
  <c r="K955" i="6"/>
  <c r="K956" i="6"/>
  <c r="K957" i="6"/>
  <c r="K958" i="6"/>
  <c r="K959" i="6"/>
  <c r="K960" i="6"/>
  <c r="K961" i="6"/>
  <c r="K962" i="6"/>
  <c r="K963" i="6"/>
  <c r="K964" i="6"/>
  <c r="K965" i="6"/>
  <c r="K966" i="6"/>
  <c r="K967" i="6"/>
  <c r="K968" i="6"/>
  <c r="K969" i="6"/>
  <c r="K970" i="6"/>
  <c r="K971" i="6"/>
  <c r="K972" i="6"/>
  <c r="K973" i="6"/>
  <c r="K974" i="6"/>
  <c r="K975" i="6"/>
  <c r="K976" i="6"/>
  <c r="K977" i="6"/>
  <c r="K978" i="6"/>
  <c r="K979" i="6"/>
  <c r="K980" i="6"/>
  <c r="K981" i="6"/>
  <c r="K982" i="6"/>
  <c r="K983" i="6"/>
  <c r="K984" i="6"/>
  <c r="K985" i="6"/>
  <c r="K986" i="6"/>
  <c r="K987" i="6"/>
  <c r="K988" i="6"/>
  <c r="K989" i="6"/>
  <c r="K990" i="6"/>
  <c r="K991" i="6"/>
  <c r="K992" i="6"/>
  <c r="K993" i="6"/>
  <c r="K994" i="6"/>
  <c r="K995" i="6"/>
  <c r="K996" i="6"/>
  <c r="K997" i="6"/>
  <c r="K998" i="6"/>
  <c r="K999" i="6"/>
  <c r="K1000" i="6"/>
  <c r="K1001" i="6"/>
  <c r="K1002" i="6"/>
  <c r="K1003" i="6"/>
  <c r="K1004" i="6"/>
  <c r="K452" i="6"/>
  <c r="K454" i="6"/>
  <c r="K456" i="6"/>
  <c r="K458" i="6"/>
  <c r="K460" i="6"/>
  <c r="K462" i="6"/>
  <c r="K464" i="6"/>
  <c r="K466" i="6"/>
  <c r="K468" i="6"/>
  <c r="K470" i="6"/>
  <c r="K472" i="6"/>
  <c r="K474" i="6"/>
  <c r="K476" i="6"/>
  <c r="K478" i="6"/>
  <c r="K480" i="6"/>
  <c r="K482" i="6"/>
  <c r="K484" i="6"/>
  <c r="K486" i="6"/>
  <c r="K488" i="6"/>
  <c r="K490" i="6"/>
  <c r="K492" i="6"/>
  <c r="K494" i="6"/>
  <c r="K496" i="6"/>
  <c r="K498" i="6"/>
  <c r="K500" i="6"/>
  <c r="K502" i="6"/>
  <c r="K504" i="6"/>
  <c r="O1005" i="6"/>
  <c r="O257" i="6"/>
  <c r="O258" i="6"/>
  <c r="O259" i="6"/>
  <c r="O260" i="6"/>
  <c r="O261" i="6"/>
  <c r="O262" i="6"/>
  <c r="O263" i="6"/>
  <c r="O264" i="6"/>
  <c r="O265" i="6"/>
  <c r="O266" i="6"/>
  <c r="O267" i="6"/>
  <c r="O268" i="6"/>
  <c r="O269" i="6"/>
  <c r="O270" i="6"/>
  <c r="O271" i="6"/>
  <c r="O272" i="6"/>
  <c r="O273" i="6"/>
  <c r="O274" i="6"/>
  <c r="O275" i="6"/>
  <c r="O276" i="6"/>
  <c r="O277" i="6"/>
  <c r="O278" i="6"/>
  <c r="O279" i="6"/>
  <c r="O280" i="6"/>
  <c r="O281" i="6"/>
  <c r="O282" i="6"/>
  <c r="O283" i="6"/>
  <c r="O284" i="6"/>
  <c r="O285" i="6"/>
  <c r="O286" i="6"/>
  <c r="O287" i="6"/>
  <c r="O288" i="6"/>
  <c r="O289" i="6"/>
  <c r="O290" i="6"/>
  <c r="O291" i="6"/>
  <c r="O292" i="6"/>
  <c r="O293" i="6"/>
  <c r="O294" i="6"/>
  <c r="O295" i="6"/>
  <c r="O296" i="6"/>
  <c r="O297" i="6"/>
  <c r="O298" i="6"/>
  <c r="O299" i="6"/>
  <c r="O300" i="6"/>
  <c r="O301" i="6"/>
  <c r="O302" i="6"/>
  <c r="O303" i="6"/>
  <c r="O304" i="6"/>
  <c r="O305" i="6"/>
  <c r="O306" i="6"/>
  <c r="O307" i="6"/>
  <c r="O308" i="6"/>
  <c r="O309" i="6"/>
  <c r="O310" i="6"/>
  <c r="O311" i="6"/>
  <c r="O312" i="6"/>
  <c r="O313" i="6"/>
  <c r="O314" i="6"/>
  <c r="O315" i="6"/>
  <c r="O316" i="6"/>
  <c r="O317" i="6"/>
  <c r="O318" i="6"/>
  <c r="O319" i="6"/>
  <c r="O320" i="6"/>
  <c r="O321" i="6"/>
  <c r="O322" i="6"/>
  <c r="O323" i="6"/>
  <c r="O324" i="6"/>
  <c r="O325" i="6"/>
  <c r="O326" i="6"/>
  <c r="O327" i="6"/>
  <c r="O328" i="6"/>
  <c r="O329" i="6"/>
  <c r="O330" i="6"/>
  <c r="O331" i="6"/>
  <c r="O332" i="6"/>
  <c r="O333" i="6"/>
  <c r="O334" i="6"/>
  <c r="O335" i="6"/>
  <c r="O336" i="6"/>
  <c r="O337" i="6"/>
  <c r="O338" i="6"/>
  <c r="O339" i="6"/>
  <c r="O340" i="6"/>
  <c r="O341" i="6"/>
  <c r="O342" i="6"/>
  <c r="O343" i="6"/>
  <c r="O344" i="6"/>
  <c r="O345" i="6"/>
  <c r="O346" i="6"/>
  <c r="O347" i="6"/>
  <c r="O348" i="6"/>
  <c r="O349" i="6"/>
  <c r="O350" i="6"/>
  <c r="O351" i="6"/>
  <c r="O352" i="6"/>
  <c r="O353" i="6"/>
  <c r="O354" i="6"/>
  <c r="O355" i="6"/>
  <c r="O356" i="6"/>
  <c r="O357" i="6"/>
  <c r="O358" i="6"/>
  <c r="O359" i="6"/>
  <c r="O360" i="6"/>
  <c r="O361" i="6"/>
  <c r="O362" i="6"/>
  <c r="O363" i="6"/>
  <c r="O364" i="6"/>
  <c r="O365" i="6"/>
  <c r="O366" i="6"/>
  <c r="O367" i="6"/>
  <c r="O368" i="6"/>
  <c r="O369" i="6"/>
  <c r="O370" i="6"/>
  <c r="O371" i="6"/>
  <c r="O372" i="6"/>
  <c r="O373" i="6"/>
  <c r="O374" i="6"/>
  <c r="O375" i="6"/>
  <c r="O376" i="6"/>
  <c r="O377" i="6"/>
  <c r="O378" i="6"/>
  <c r="O379" i="6"/>
  <c r="O380" i="6"/>
  <c r="O381" i="6"/>
  <c r="O382" i="6"/>
  <c r="O383" i="6"/>
  <c r="O384" i="6"/>
  <c r="O385" i="6"/>
  <c r="O386" i="6"/>
  <c r="O387" i="6"/>
  <c r="O388" i="6"/>
  <c r="O389" i="6"/>
  <c r="O390" i="6"/>
  <c r="O391" i="6"/>
  <c r="O392" i="6"/>
  <c r="O393" i="6"/>
  <c r="O394" i="6"/>
  <c r="O395" i="6"/>
  <c r="O396" i="6"/>
  <c r="O397" i="6"/>
  <c r="O398" i="6"/>
  <c r="O399" i="6"/>
  <c r="O400" i="6"/>
  <c r="O401" i="6"/>
  <c r="O402" i="6"/>
  <c r="O403" i="6"/>
  <c r="O404" i="6"/>
  <c r="O405" i="6"/>
  <c r="O406" i="6"/>
  <c r="O407" i="6"/>
  <c r="O408" i="6"/>
  <c r="O409" i="6"/>
  <c r="O410" i="6"/>
  <c r="O411" i="6"/>
  <c r="O412" i="6"/>
  <c r="O413" i="6"/>
  <c r="O414" i="6"/>
  <c r="O415" i="6"/>
  <c r="O416" i="6"/>
  <c r="O417" i="6"/>
  <c r="O418" i="6"/>
  <c r="O419" i="6"/>
  <c r="O420" i="6"/>
  <c r="O421" i="6"/>
  <c r="O422" i="6"/>
  <c r="O423" i="6"/>
  <c r="O424" i="6"/>
  <c r="O425" i="6"/>
  <c r="O426" i="6"/>
  <c r="O427" i="6"/>
  <c r="O428" i="6"/>
  <c r="O429" i="6"/>
  <c r="O430" i="6"/>
  <c r="O431" i="6"/>
  <c r="O432" i="6"/>
  <c r="O433" i="6"/>
  <c r="O434" i="6"/>
  <c r="O435" i="6"/>
  <c r="O436" i="6"/>
  <c r="O437" i="6"/>
  <c r="O438" i="6"/>
  <c r="O439" i="6"/>
  <c r="O440" i="6"/>
  <c r="O441" i="6"/>
  <c r="O442" i="6"/>
  <c r="O443" i="6"/>
  <c r="O444" i="6"/>
  <c r="O445" i="6"/>
  <c r="O446" i="6"/>
  <c r="O447" i="6"/>
  <c r="O448" i="6"/>
  <c r="O449" i="6"/>
  <c r="O450" i="6"/>
  <c r="O451" i="6"/>
  <c r="O453" i="6"/>
  <c r="O455" i="6"/>
  <c r="O457" i="6"/>
  <c r="O459" i="6"/>
  <c r="O461" i="6"/>
  <c r="O463" i="6"/>
  <c r="O465" i="6"/>
  <c r="O467" i="6"/>
  <c r="O469" i="6"/>
  <c r="O471" i="6"/>
  <c r="O473" i="6"/>
  <c r="O475" i="6"/>
  <c r="O477" i="6"/>
  <c r="O479" i="6"/>
  <c r="O481" i="6"/>
  <c r="O483" i="6"/>
  <c r="O485" i="6"/>
  <c r="O487" i="6"/>
  <c r="O489" i="6"/>
  <c r="O491" i="6"/>
  <c r="O493" i="6"/>
  <c r="O495" i="6"/>
  <c r="O497" i="6"/>
  <c r="O499" i="6"/>
  <c r="O501" i="6"/>
  <c r="O503" i="6"/>
  <c r="O505" i="6"/>
  <c r="O506" i="6"/>
  <c r="O507" i="6"/>
  <c r="O508" i="6"/>
  <c r="O509" i="6"/>
  <c r="O510" i="6"/>
  <c r="O511" i="6"/>
  <c r="O512" i="6"/>
  <c r="O513" i="6"/>
  <c r="O514" i="6"/>
  <c r="O515" i="6"/>
  <c r="O516" i="6"/>
  <c r="O517" i="6"/>
  <c r="O518" i="6"/>
  <c r="O519" i="6"/>
  <c r="O520" i="6"/>
  <c r="O521" i="6"/>
  <c r="O522" i="6"/>
  <c r="O523" i="6"/>
  <c r="O524" i="6"/>
  <c r="O525" i="6"/>
  <c r="O526" i="6"/>
  <c r="O527" i="6"/>
  <c r="O528" i="6"/>
  <c r="O529" i="6"/>
  <c r="O530" i="6"/>
  <c r="O531" i="6"/>
  <c r="O532" i="6"/>
  <c r="O533" i="6"/>
  <c r="O534" i="6"/>
  <c r="O535" i="6"/>
  <c r="O536" i="6"/>
  <c r="O537" i="6"/>
  <c r="O538" i="6"/>
  <c r="O539" i="6"/>
  <c r="O540" i="6"/>
  <c r="O541" i="6"/>
  <c r="O542" i="6"/>
  <c r="O543" i="6"/>
  <c r="O544" i="6"/>
  <c r="O545" i="6"/>
  <c r="O546" i="6"/>
  <c r="O547" i="6"/>
  <c r="O548" i="6"/>
  <c r="O549" i="6"/>
  <c r="O550" i="6"/>
  <c r="O551" i="6"/>
  <c r="O552" i="6"/>
  <c r="O553" i="6"/>
  <c r="O554" i="6"/>
  <c r="O555" i="6"/>
  <c r="O556" i="6"/>
  <c r="O557" i="6"/>
  <c r="O558" i="6"/>
  <c r="O559" i="6"/>
  <c r="O560" i="6"/>
  <c r="O561" i="6"/>
  <c r="O562" i="6"/>
  <c r="O563" i="6"/>
  <c r="O564" i="6"/>
  <c r="O565" i="6"/>
  <c r="O566" i="6"/>
  <c r="O567" i="6"/>
  <c r="O568" i="6"/>
  <c r="O569" i="6"/>
  <c r="O570" i="6"/>
  <c r="O571" i="6"/>
  <c r="O572" i="6"/>
  <c r="O573" i="6"/>
  <c r="O574" i="6"/>
  <c r="O575" i="6"/>
  <c r="O576" i="6"/>
  <c r="O577" i="6"/>
  <c r="O578" i="6"/>
  <c r="O579" i="6"/>
  <c r="O580" i="6"/>
  <c r="O581" i="6"/>
  <c r="O582" i="6"/>
  <c r="O583" i="6"/>
  <c r="O584" i="6"/>
  <c r="O585" i="6"/>
  <c r="O586" i="6"/>
  <c r="O587" i="6"/>
  <c r="O588" i="6"/>
  <c r="O589" i="6"/>
  <c r="O590" i="6"/>
  <c r="O591" i="6"/>
  <c r="O592" i="6"/>
  <c r="O593" i="6"/>
  <c r="O594" i="6"/>
  <c r="O595" i="6"/>
  <c r="O596" i="6"/>
  <c r="O597" i="6"/>
  <c r="O598" i="6"/>
  <c r="O599" i="6"/>
  <c r="O600" i="6"/>
  <c r="O601" i="6"/>
  <c r="O602" i="6"/>
  <c r="O603" i="6"/>
  <c r="O604" i="6"/>
  <c r="O605" i="6"/>
  <c r="O606" i="6"/>
  <c r="O607" i="6"/>
  <c r="O608" i="6"/>
  <c r="O609" i="6"/>
  <c r="O610" i="6"/>
  <c r="O611" i="6"/>
  <c r="O612" i="6"/>
  <c r="O613" i="6"/>
  <c r="O614" i="6"/>
  <c r="O615" i="6"/>
  <c r="O616" i="6"/>
  <c r="O617" i="6"/>
  <c r="O618" i="6"/>
  <c r="O619" i="6"/>
  <c r="O620" i="6"/>
  <c r="O621" i="6"/>
  <c r="O622" i="6"/>
  <c r="O623" i="6"/>
  <c r="O624" i="6"/>
  <c r="O625" i="6"/>
  <c r="O626" i="6"/>
  <c r="O627" i="6"/>
  <c r="O628" i="6"/>
  <c r="O629" i="6"/>
  <c r="O630" i="6"/>
  <c r="O631" i="6"/>
  <c r="O632" i="6"/>
  <c r="O633" i="6"/>
  <c r="O634" i="6"/>
  <c r="O635" i="6"/>
  <c r="O636" i="6"/>
  <c r="O637" i="6"/>
  <c r="O638" i="6"/>
  <c r="O639" i="6"/>
  <c r="O640" i="6"/>
  <c r="O641" i="6"/>
  <c r="O642" i="6"/>
  <c r="O643" i="6"/>
  <c r="O644" i="6"/>
  <c r="O645" i="6"/>
  <c r="O646" i="6"/>
  <c r="O647" i="6"/>
  <c r="O648" i="6"/>
  <c r="O649" i="6"/>
  <c r="O650" i="6"/>
  <c r="O651" i="6"/>
  <c r="O652" i="6"/>
  <c r="O653" i="6"/>
  <c r="O654" i="6"/>
  <c r="O655" i="6"/>
  <c r="O656" i="6"/>
  <c r="O657" i="6"/>
  <c r="O658" i="6"/>
  <c r="O659" i="6"/>
  <c r="O660" i="6"/>
  <c r="O661" i="6"/>
  <c r="O662" i="6"/>
  <c r="O663" i="6"/>
  <c r="O664" i="6"/>
  <c r="O665" i="6"/>
  <c r="O666" i="6"/>
  <c r="O667" i="6"/>
  <c r="O668" i="6"/>
  <c r="O669" i="6"/>
  <c r="O670" i="6"/>
  <c r="O671" i="6"/>
  <c r="O672" i="6"/>
  <c r="O673" i="6"/>
  <c r="O674" i="6"/>
  <c r="O675" i="6"/>
  <c r="O676" i="6"/>
  <c r="O677" i="6"/>
  <c r="O678" i="6"/>
  <c r="O679" i="6"/>
  <c r="O680" i="6"/>
  <c r="O681" i="6"/>
  <c r="O682" i="6"/>
  <c r="O683" i="6"/>
  <c r="O684" i="6"/>
  <c r="O685" i="6"/>
  <c r="O686" i="6"/>
  <c r="O687" i="6"/>
  <c r="O688" i="6"/>
  <c r="O689" i="6"/>
  <c r="O690" i="6"/>
  <c r="O691" i="6"/>
  <c r="O692" i="6"/>
  <c r="O693" i="6"/>
  <c r="O694" i="6"/>
  <c r="O695" i="6"/>
  <c r="O696" i="6"/>
  <c r="O697" i="6"/>
  <c r="O698" i="6"/>
  <c r="O699" i="6"/>
  <c r="O700" i="6"/>
  <c r="O701" i="6"/>
  <c r="O702" i="6"/>
  <c r="O703" i="6"/>
  <c r="O704" i="6"/>
  <c r="O705" i="6"/>
  <c r="O706" i="6"/>
  <c r="O707" i="6"/>
  <c r="O708" i="6"/>
  <c r="O709" i="6"/>
  <c r="O710" i="6"/>
  <c r="O711" i="6"/>
  <c r="O712" i="6"/>
  <c r="O713" i="6"/>
  <c r="O714" i="6"/>
  <c r="O715" i="6"/>
  <c r="O716" i="6"/>
  <c r="O717" i="6"/>
  <c r="O718" i="6"/>
  <c r="O719" i="6"/>
  <c r="O720" i="6"/>
  <c r="O721" i="6"/>
  <c r="O722" i="6"/>
  <c r="O723" i="6"/>
  <c r="O724" i="6"/>
  <c r="O725" i="6"/>
  <c r="O726" i="6"/>
  <c r="O727" i="6"/>
  <c r="O728" i="6"/>
  <c r="O729" i="6"/>
  <c r="O730" i="6"/>
  <c r="O731" i="6"/>
  <c r="O732" i="6"/>
  <c r="O733" i="6"/>
  <c r="O734" i="6"/>
  <c r="O735" i="6"/>
  <c r="O736" i="6"/>
  <c r="O737" i="6"/>
  <c r="O738" i="6"/>
  <c r="O739" i="6"/>
  <c r="O740" i="6"/>
  <c r="O741" i="6"/>
  <c r="O742" i="6"/>
  <c r="O743" i="6"/>
  <c r="O744" i="6"/>
  <c r="O745" i="6"/>
  <c r="O746" i="6"/>
  <c r="O747" i="6"/>
  <c r="O748" i="6"/>
  <c r="O749" i="6"/>
  <c r="O750" i="6"/>
  <c r="O751" i="6"/>
  <c r="O752" i="6"/>
  <c r="O753" i="6"/>
  <c r="O754" i="6"/>
  <c r="O755" i="6"/>
  <c r="O756" i="6"/>
  <c r="O757" i="6"/>
  <c r="O758" i="6"/>
  <c r="O759" i="6"/>
  <c r="O760" i="6"/>
  <c r="O761" i="6"/>
  <c r="O762" i="6"/>
  <c r="O763" i="6"/>
  <c r="O764" i="6"/>
  <c r="O765" i="6"/>
  <c r="O766" i="6"/>
  <c r="O767" i="6"/>
  <c r="O768" i="6"/>
  <c r="O769" i="6"/>
  <c r="O770" i="6"/>
  <c r="O771" i="6"/>
  <c r="O772" i="6"/>
  <c r="O773" i="6"/>
  <c r="O774" i="6"/>
  <c r="O775" i="6"/>
  <c r="O776" i="6"/>
  <c r="O777" i="6"/>
  <c r="O778" i="6"/>
  <c r="O779" i="6"/>
  <c r="O780" i="6"/>
  <c r="O781" i="6"/>
  <c r="O782" i="6"/>
  <c r="O783" i="6"/>
  <c r="O784" i="6"/>
  <c r="O785" i="6"/>
  <c r="O786" i="6"/>
  <c r="O787" i="6"/>
  <c r="O788" i="6"/>
  <c r="O789" i="6"/>
  <c r="O790" i="6"/>
  <c r="O791" i="6"/>
  <c r="O792" i="6"/>
  <c r="O793" i="6"/>
  <c r="O794" i="6"/>
  <c r="O795" i="6"/>
  <c r="O796" i="6"/>
  <c r="O797" i="6"/>
  <c r="O798" i="6"/>
  <c r="O799" i="6"/>
  <c r="O800" i="6"/>
  <c r="O801" i="6"/>
  <c r="O802" i="6"/>
  <c r="O803" i="6"/>
  <c r="O804" i="6"/>
  <c r="O805" i="6"/>
  <c r="O806" i="6"/>
  <c r="O807" i="6"/>
  <c r="O808" i="6"/>
  <c r="O809" i="6"/>
  <c r="O810" i="6"/>
  <c r="O811" i="6"/>
  <c r="O812" i="6"/>
  <c r="O813" i="6"/>
  <c r="O814" i="6"/>
  <c r="O815" i="6"/>
  <c r="O816" i="6"/>
  <c r="O817" i="6"/>
  <c r="O818" i="6"/>
  <c r="O819" i="6"/>
  <c r="O820" i="6"/>
  <c r="O821" i="6"/>
  <c r="O822" i="6"/>
  <c r="O823" i="6"/>
  <c r="O824" i="6"/>
  <c r="O825" i="6"/>
  <c r="O826" i="6"/>
  <c r="O827" i="6"/>
  <c r="O828" i="6"/>
  <c r="O829" i="6"/>
  <c r="O830" i="6"/>
  <c r="O831" i="6"/>
  <c r="O832" i="6"/>
  <c r="O833" i="6"/>
  <c r="O834" i="6"/>
  <c r="O835" i="6"/>
  <c r="O836" i="6"/>
  <c r="O837" i="6"/>
  <c r="O838" i="6"/>
  <c r="O839" i="6"/>
  <c r="O840" i="6"/>
  <c r="O841" i="6"/>
  <c r="O842" i="6"/>
  <c r="O843" i="6"/>
  <c r="O844" i="6"/>
  <c r="O845" i="6"/>
  <c r="O846" i="6"/>
  <c r="O847" i="6"/>
  <c r="O848" i="6"/>
  <c r="O849" i="6"/>
  <c r="O850" i="6"/>
  <c r="O851" i="6"/>
  <c r="O852" i="6"/>
  <c r="O853" i="6"/>
  <c r="O854" i="6"/>
  <c r="O855" i="6"/>
  <c r="O856" i="6"/>
  <c r="O857" i="6"/>
  <c r="O858" i="6"/>
  <c r="O859" i="6"/>
  <c r="O860" i="6"/>
  <c r="O861" i="6"/>
  <c r="O862" i="6"/>
  <c r="O863" i="6"/>
  <c r="O864" i="6"/>
  <c r="O865" i="6"/>
  <c r="O866" i="6"/>
  <c r="O867" i="6"/>
  <c r="O868" i="6"/>
  <c r="O869" i="6"/>
  <c r="O870" i="6"/>
  <c r="O871" i="6"/>
  <c r="O872" i="6"/>
  <c r="O873" i="6"/>
  <c r="O874" i="6"/>
  <c r="O875" i="6"/>
  <c r="O876" i="6"/>
  <c r="O877" i="6"/>
  <c r="O878" i="6"/>
  <c r="O879" i="6"/>
  <c r="O880" i="6"/>
  <c r="O881" i="6"/>
  <c r="O882" i="6"/>
  <c r="O883" i="6"/>
  <c r="O884" i="6"/>
  <c r="O885" i="6"/>
  <c r="O886" i="6"/>
  <c r="O887" i="6"/>
  <c r="O888" i="6"/>
  <c r="O889" i="6"/>
  <c r="O890" i="6"/>
  <c r="O891" i="6"/>
  <c r="O892" i="6"/>
  <c r="O893" i="6"/>
  <c r="O894" i="6"/>
  <c r="O895" i="6"/>
  <c r="O896" i="6"/>
  <c r="O897" i="6"/>
  <c r="O898" i="6"/>
  <c r="O899" i="6"/>
  <c r="O900" i="6"/>
  <c r="O901" i="6"/>
  <c r="O902" i="6"/>
  <c r="O903" i="6"/>
  <c r="O904" i="6"/>
  <c r="O905" i="6"/>
  <c r="O906" i="6"/>
  <c r="O907" i="6"/>
  <c r="O908" i="6"/>
  <c r="O909" i="6"/>
  <c r="O910" i="6"/>
  <c r="O911" i="6"/>
  <c r="O912" i="6"/>
  <c r="O913" i="6"/>
  <c r="O914" i="6"/>
  <c r="O915" i="6"/>
  <c r="O916" i="6"/>
  <c r="O917" i="6"/>
  <c r="O918" i="6"/>
  <c r="O919" i="6"/>
  <c r="O920" i="6"/>
  <c r="O921" i="6"/>
  <c r="O922" i="6"/>
  <c r="O923" i="6"/>
  <c r="O924" i="6"/>
  <c r="O925" i="6"/>
  <c r="O926" i="6"/>
  <c r="O927" i="6"/>
  <c r="O928" i="6"/>
  <c r="O929" i="6"/>
  <c r="O930" i="6"/>
  <c r="O931" i="6"/>
  <c r="O932" i="6"/>
  <c r="O933" i="6"/>
  <c r="O934" i="6"/>
  <c r="O935" i="6"/>
  <c r="O936" i="6"/>
  <c r="O937" i="6"/>
  <c r="O938" i="6"/>
  <c r="O939" i="6"/>
  <c r="O940" i="6"/>
  <c r="O941" i="6"/>
  <c r="O942" i="6"/>
  <c r="O943" i="6"/>
  <c r="O944" i="6"/>
  <c r="O945" i="6"/>
  <c r="O946" i="6"/>
  <c r="O947" i="6"/>
  <c r="O948" i="6"/>
  <c r="O949" i="6"/>
  <c r="O950" i="6"/>
  <c r="O951" i="6"/>
  <c r="O952" i="6"/>
  <c r="O953" i="6"/>
  <c r="O954" i="6"/>
  <c r="O955" i="6"/>
  <c r="O956" i="6"/>
  <c r="O957" i="6"/>
  <c r="O958" i="6"/>
  <c r="O959" i="6"/>
  <c r="O960" i="6"/>
  <c r="O961" i="6"/>
  <c r="O962" i="6"/>
  <c r="O963" i="6"/>
  <c r="O964" i="6"/>
  <c r="O965" i="6"/>
  <c r="O966" i="6"/>
  <c r="O967" i="6"/>
  <c r="O968" i="6"/>
  <c r="O969" i="6"/>
  <c r="O970" i="6"/>
  <c r="O971" i="6"/>
  <c r="O972" i="6"/>
  <c r="O973" i="6"/>
  <c r="O974" i="6"/>
  <c r="O975" i="6"/>
  <c r="O976" i="6"/>
  <c r="O977" i="6"/>
  <c r="O978" i="6"/>
  <c r="O979" i="6"/>
  <c r="O980" i="6"/>
  <c r="O981" i="6"/>
  <c r="O982" i="6"/>
  <c r="O983" i="6"/>
  <c r="O984" i="6"/>
  <c r="O985" i="6"/>
  <c r="O986" i="6"/>
  <c r="O987" i="6"/>
  <c r="O988" i="6"/>
  <c r="O989" i="6"/>
  <c r="O990" i="6"/>
  <c r="O991" i="6"/>
  <c r="O992" i="6"/>
  <c r="O993" i="6"/>
  <c r="O994" i="6"/>
  <c r="O995" i="6"/>
  <c r="O996" i="6"/>
  <c r="O997" i="6"/>
  <c r="O998" i="6"/>
  <c r="O999" i="6"/>
  <c r="O1000" i="6"/>
  <c r="O1001" i="6"/>
  <c r="O1002" i="6"/>
  <c r="O1003" i="6"/>
  <c r="O1004" i="6"/>
  <c r="O452" i="6"/>
  <c r="O454" i="6"/>
  <c r="O456" i="6"/>
  <c r="O458" i="6"/>
  <c r="O460" i="6"/>
  <c r="O462" i="6"/>
  <c r="O464" i="6"/>
  <c r="O466" i="6"/>
  <c r="O468" i="6"/>
  <c r="O470" i="6"/>
  <c r="O472" i="6"/>
  <c r="O474" i="6"/>
  <c r="O476" i="6"/>
  <c r="O478" i="6"/>
  <c r="O480" i="6"/>
  <c r="O482" i="6"/>
  <c r="O484" i="6"/>
  <c r="O486" i="6"/>
  <c r="O488" i="6"/>
  <c r="O490" i="6"/>
  <c r="O492" i="6"/>
  <c r="O494" i="6"/>
  <c r="O496" i="6"/>
  <c r="O498" i="6"/>
  <c r="O500" i="6"/>
  <c r="O502" i="6"/>
  <c r="O504" i="6"/>
  <c r="N1005" i="6"/>
  <c r="N257" i="6"/>
  <c r="N258" i="6"/>
  <c r="N259" i="6"/>
  <c r="N260" i="6"/>
  <c r="N261" i="6"/>
  <c r="N262" i="6"/>
  <c r="N263" i="6"/>
  <c r="N264" i="6"/>
  <c r="N265" i="6"/>
  <c r="N266" i="6"/>
  <c r="N267" i="6"/>
  <c r="N268" i="6"/>
  <c r="N269" i="6"/>
  <c r="N270" i="6"/>
  <c r="N271" i="6"/>
  <c r="N272" i="6"/>
  <c r="N273" i="6"/>
  <c r="N274" i="6"/>
  <c r="N275" i="6"/>
  <c r="N276" i="6"/>
  <c r="N277" i="6"/>
  <c r="N278" i="6"/>
  <c r="N279" i="6"/>
  <c r="N280" i="6"/>
  <c r="N281" i="6"/>
  <c r="N282" i="6"/>
  <c r="N283" i="6"/>
  <c r="N284" i="6"/>
  <c r="N285" i="6"/>
  <c r="N286" i="6"/>
  <c r="N287" i="6"/>
  <c r="N288" i="6"/>
  <c r="N289" i="6"/>
  <c r="N290" i="6"/>
  <c r="N291" i="6"/>
  <c r="N292" i="6"/>
  <c r="N293" i="6"/>
  <c r="N294" i="6"/>
  <c r="N295" i="6"/>
  <c r="N296" i="6"/>
  <c r="N297" i="6"/>
  <c r="N298" i="6"/>
  <c r="N299" i="6"/>
  <c r="N300" i="6"/>
  <c r="N301" i="6"/>
  <c r="N302" i="6"/>
  <c r="N303" i="6"/>
  <c r="N304" i="6"/>
  <c r="N305" i="6"/>
  <c r="N306" i="6"/>
  <c r="N307" i="6"/>
  <c r="N308" i="6"/>
  <c r="N309" i="6"/>
  <c r="N310" i="6"/>
  <c r="N311" i="6"/>
  <c r="N312" i="6"/>
  <c r="N313" i="6"/>
  <c r="N314" i="6"/>
  <c r="N315" i="6"/>
  <c r="N316" i="6"/>
  <c r="N317" i="6"/>
  <c r="N318" i="6"/>
  <c r="N319" i="6"/>
  <c r="N320" i="6"/>
  <c r="N321" i="6"/>
  <c r="N322" i="6"/>
  <c r="N323" i="6"/>
  <c r="N324" i="6"/>
  <c r="N325" i="6"/>
  <c r="N326" i="6"/>
  <c r="N327" i="6"/>
  <c r="N328" i="6"/>
  <c r="N329" i="6"/>
  <c r="N330" i="6"/>
  <c r="N331" i="6"/>
  <c r="N332" i="6"/>
  <c r="N333" i="6"/>
  <c r="N334" i="6"/>
  <c r="N335" i="6"/>
  <c r="N336" i="6"/>
  <c r="N337" i="6"/>
  <c r="N338" i="6"/>
  <c r="N339" i="6"/>
  <c r="N340" i="6"/>
  <c r="N341" i="6"/>
  <c r="N342" i="6"/>
  <c r="N343" i="6"/>
  <c r="N344" i="6"/>
  <c r="N345" i="6"/>
  <c r="N346" i="6"/>
  <c r="N347" i="6"/>
  <c r="N348" i="6"/>
  <c r="N349" i="6"/>
  <c r="N350" i="6"/>
  <c r="N351" i="6"/>
  <c r="N352" i="6"/>
  <c r="N353" i="6"/>
  <c r="N354" i="6"/>
  <c r="N355" i="6"/>
  <c r="N356" i="6"/>
  <c r="N357" i="6"/>
  <c r="N358" i="6"/>
  <c r="N359" i="6"/>
  <c r="N360" i="6"/>
  <c r="N361" i="6"/>
  <c r="N362" i="6"/>
  <c r="N363" i="6"/>
  <c r="N364" i="6"/>
  <c r="N365" i="6"/>
  <c r="N366" i="6"/>
  <c r="N367" i="6"/>
  <c r="N368" i="6"/>
  <c r="N369" i="6"/>
  <c r="N370" i="6"/>
  <c r="N371" i="6"/>
  <c r="N372" i="6"/>
  <c r="N373" i="6"/>
  <c r="N374" i="6"/>
  <c r="N375" i="6"/>
  <c r="N376" i="6"/>
  <c r="N377" i="6"/>
  <c r="N378" i="6"/>
  <c r="N379" i="6"/>
  <c r="N380" i="6"/>
  <c r="N381" i="6"/>
  <c r="N382" i="6"/>
  <c r="N383" i="6"/>
  <c r="N384" i="6"/>
  <c r="N385" i="6"/>
  <c r="N386" i="6"/>
  <c r="N387" i="6"/>
  <c r="N388" i="6"/>
  <c r="N389" i="6"/>
  <c r="N390" i="6"/>
  <c r="N391" i="6"/>
  <c r="N392" i="6"/>
  <c r="N393" i="6"/>
  <c r="N394" i="6"/>
  <c r="N395" i="6"/>
  <c r="N396" i="6"/>
  <c r="N397" i="6"/>
  <c r="N398" i="6"/>
  <c r="N399" i="6"/>
  <c r="N400" i="6"/>
  <c r="N401" i="6"/>
  <c r="N402" i="6"/>
  <c r="N403" i="6"/>
  <c r="N404" i="6"/>
  <c r="N405" i="6"/>
  <c r="N406" i="6"/>
  <c r="N407" i="6"/>
  <c r="N408" i="6"/>
  <c r="N409" i="6"/>
  <c r="N410" i="6"/>
  <c r="N411" i="6"/>
  <c r="N412" i="6"/>
  <c r="N413" i="6"/>
  <c r="N414" i="6"/>
  <c r="N415" i="6"/>
  <c r="N416" i="6"/>
  <c r="N417" i="6"/>
  <c r="N418" i="6"/>
  <c r="N419" i="6"/>
  <c r="N420" i="6"/>
  <c r="N421" i="6"/>
  <c r="N422" i="6"/>
  <c r="N423" i="6"/>
  <c r="N424" i="6"/>
  <c r="N425" i="6"/>
  <c r="N426" i="6"/>
  <c r="N427" i="6"/>
  <c r="N428" i="6"/>
  <c r="N429" i="6"/>
  <c r="N430" i="6"/>
  <c r="N431" i="6"/>
  <c r="N432" i="6"/>
  <c r="N433" i="6"/>
  <c r="N434" i="6"/>
  <c r="N435" i="6"/>
  <c r="N436" i="6"/>
  <c r="N437" i="6"/>
  <c r="N438" i="6"/>
  <c r="N439" i="6"/>
  <c r="N440" i="6"/>
  <c r="N441" i="6"/>
  <c r="N442" i="6"/>
  <c r="N443" i="6"/>
  <c r="N444" i="6"/>
  <c r="N445" i="6"/>
  <c r="N446" i="6"/>
  <c r="N447" i="6"/>
  <c r="N448" i="6"/>
  <c r="N449" i="6"/>
  <c r="N450" i="6"/>
  <c r="N451" i="6"/>
  <c r="N452" i="6"/>
  <c r="N453" i="6"/>
  <c r="N454" i="6"/>
  <c r="N455" i="6"/>
  <c r="N456" i="6"/>
  <c r="N457" i="6"/>
  <c r="N458" i="6"/>
  <c r="N459" i="6"/>
  <c r="N460" i="6"/>
  <c r="N461" i="6"/>
  <c r="N462" i="6"/>
  <c r="N463" i="6"/>
  <c r="N464" i="6"/>
  <c r="N465" i="6"/>
  <c r="N466" i="6"/>
  <c r="N467" i="6"/>
  <c r="N468" i="6"/>
  <c r="N469" i="6"/>
  <c r="N470" i="6"/>
  <c r="N471" i="6"/>
  <c r="N472" i="6"/>
  <c r="N473" i="6"/>
  <c r="N474" i="6"/>
  <c r="N475" i="6"/>
  <c r="N476" i="6"/>
  <c r="N477" i="6"/>
  <c r="N478" i="6"/>
  <c r="N479" i="6"/>
  <c r="N480" i="6"/>
  <c r="N481" i="6"/>
  <c r="N482" i="6"/>
  <c r="N483" i="6"/>
  <c r="N484" i="6"/>
  <c r="N485" i="6"/>
  <c r="N486" i="6"/>
  <c r="N487" i="6"/>
  <c r="N488" i="6"/>
  <c r="N489" i="6"/>
  <c r="N490" i="6"/>
  <c r="N491" i="6"/>
  <c r="N492" i="6"/>
  <c r="N493" i="6"/>
  <c r="N494" i="6"/>
  <c r="N495" i="6"/>
  <c r="N496" i="6"/>
  <c r="N497" i="6"/>
  <c r="N498" i="6"/>
  <c r="N499" i="6"/>
  <c r="N500" i="6"/>
  <c r="N501" i="6"/>
  <c r="N502" i="6"/>
  <c r="N503" i="6"/>
  <c r="N504" i="6"/>
  <c r="N505" i="6"/>
  <c r="N506" i="6"/>
  <c r="N507" i="6"/>
  <c r="N508" i="6"/>
  <c r="N509" i="6"/>
  <c r="N510" i="6"/>
  <c r="N511" i="6"/>
  <c r="N512" i="6"/>
  <c r="N513" i="6"/>
  <c r="N514" i="6"/>
  <c r="N515" i="6"/>
  <c r="N516" i="6"/>
  <c r="N517" i="6"/>
  <c r="N518" i="6"/>
  <c r="N519" i="6"/>
  <c r="N520" i="6"/>
  <c r="N521" i="6"/>
  <c r="N522" i="6"/>
  <c r="N523" i="6"/>
  <c r="N524" i="6"/>
  <c r="N525" i="6"/>
  <c r="N526" i="6"/>
  <c r="N527" i="6"/>
  <c r="N528" i="6"/>
  <c r="N529" i="6"/>
  <c r="N530" i="6"/>
  <c r="N531" i="6"/>
  <c r="N532" i="6"/>
  <c r="N533" i="6"/>
  <c r="N534" i="6"/>
  <c r="N535" i="6"/>
  <c r="N536" i="6"/>
  <c r="N537" i="6"/>
  <c r="N538" i="6"/>
  <c r="N539" i="6"/>
  <c r="N540" i="6"/>
  <c r="N541" i="6"/>
  <c r="N542" i="6"/>
  <c r="N543" i="6"/>
  <c r="N544" i="6"/>
  <c r="N545" i="6"/>
  <c r="N546" i="6"/>
  <c r="N547" i="6"/>
  <c r="N548" i="6"/>
  <c r="N549" i="6"/>
  <c r="N550" i="6"/>
  <c r="N551" i="6"/>
  <c r="N552" i="6"/>
  <c r="N553" i="6"/>
  <c r="N554" i="6"/>
  <c r="N555" i="6"/>
  <c r="N556" i="6"/>
  <c r="N557" i="6"/>
  <c r="N558" i="6"/>
  <c r="N559" i="6"/>
  <c r="N560" i="6"/>
  <c r="N561" i="6"/>
  <c r="N562" i="6"/>
  <c r="N563" i="6"/>
  <c r="N564" i="6"/>
  <c r="N565" i="6"/>
  <c r="N566" i="6"/>
  <c r="N567" i="6"/>
  <c r="N568" i="6"/>
  <c r="N569" i="6"/>
  <c r="N570" i="6"/>
  <c r="N571" i="6"/>
  <c r="N572" i="6"/>
  <c r="N573" i="6"/>
  <c r="N574" i="6"/>
  <c r="N575" i="6"/>
  <c r="N576" i="6"/>
  <c r="N577" i="6"/>
  <c r="N578" i="6"/>
  <c r="N579" i="6"/>
  <c r="N580" i="6"/>
  <c r="N581" i="6"/>
  <c r="N582" i="6"/>
  <c r="N583" i="6"/>
  <c r="N584" i="6"/>
  <c r="N585" i="6"/>
  <c r="N586" i="6"/>
  <c r="N587" i="6"/>
  <c r="N588" i="6"/>
  <c r="N589" i="6"/>
  <c r="N590" i="6"/>
  <c r="N591" i="6"/>
  <c r="N592" i="6"/>
  <c r="N593" i="6"/>
  <c r="N594" i="6"/>
  <c r="N595" i="6"/>
  <c r="N596" i="6"/>
  <c r="N597" i="6"/>
  <c r="N598" i="6"/>
  <c r="N599" i="6"/>
  <c r="N600" i="6"/>
  <c r="N601" i="6"/>
  <c r="N602" i="6"/>
  <c r="N603" i="6"/>
  <c r="N604" i="6"/>
  <c r="N605" i="6"/>
  <c r="N606" i="6"/>
  <c r="N607" i="6"/>
  <c r="N608" i="6"/>
  <c r="N609" i="6"/>
  <c r="N610" i="6"/>
  <c r="N611" i="6"/>
  <c r="N612" i="6"/>
  <c r="N613" i="6"/>
  <c r="N614" i="6"/>
  <c r="N615" i="6"/>
  <c r="N616" i="6"/>
  <c r="N617" i="6"/>
  <c r="N618" i="6"/>
  <c r="N619" i="6"/>
  <c r="N620" i="6"/>
  <c r="N621" i="6"/>
  <c r="N622" i="6"/>
  <c r="N623" i="6"/>
  <c r="N624" i="6"/>
  <c r="N625" i="6"/>
  <c r="N626" i="6"/>
  <c r="N627" i="6"/>
  <c r="N628" i="6"/>
  <c r="N629" i="6"/>
  <c r="N630" i="6"/>
  <c r="N631" i="6"/>
  <c r="N632" i="6"/>
  <c r="N633" i="6"/>
  <c r="N634" i="6"/>
  <c r="N635" i="6"/>
  <c r="N636" i="6"/>
  <c r="N637" i="6"/>
  <c r="N638" i="6"/>
  <c r="N639" i="6"/>
  <c r="N640" i="6"/>
  <c r="N641" i="6"/>
  <c r="N642" i="6"/>
  <c r="N643" i="6"/>
  <c r="N644" i="6"/>
  <c r="N645" i="6"/>
  <c r="N646" i="6"/>
  <c r="N647" i="6"/>
  <c r="N648" i="6"/>
  <c r="N649" i="6"/>
  <c r="N650" i="6"/>
  <c r="N651" i="6"/>
  <c r="N652" i="6"/>
  <c r="N653" i="6"/>
  <c r="N654" i="6"/>
  <c r="N655" i="6"/>
  <c r="N656" i="6"/>
  <c r="N657" i="6"/>
  <c r="N658" i="6"/>
  <c r="N659" i="6"/>
  <c r="N660" i="6"/>
  <c r="N661" i="6"/>
  <c r="N662" i="6"/>
  <c r="N663" i="6"/>
  <c r="N664" i="6"/>
  <c r="N665" i="6"/>
  <c r="N666" i="6"/>
  <c r="N667" i="6"/>
  <c r="N668" i="6"/>
  <c r="N669" i="6"/>
  <c r="N670" i="6"/>
  <c r="N671" i="6"/>
  <c r="N672" i="6"/>
  <c r="N673" i="6"/>
  <c r="N674" i="6"/>
  <c r="N675" i="6"/>
  <c r="N676" i="6"/>
  <c r="N677" i="6"/>
  <c r="N678" i="6"/>
  <c r="N679" i="6"/>
  <c r="N680" i="6"/>
  <c r="N681" i="6"/>
  <c r="N682" i="6"/>
  <c r="N683" i="6"/>
  <c r="N684" i="6"/>
  <c r="N685" i="6"/>
  <c r="N686" i="6"/>
  <c r="N687" i="6"/>
  <c r="N688" i="6"/>
  <c r="N689" i="6"/>
  <c r="N690" i="6"/>
  <c r="N691" i="6"/>
  <c r="N692" i="6"/>
  <c r="N693" i="6"/>
  <c r="N694" i="6"/>
  <c r="N695" i="6"/>
  <c r="N696" i="6"/>
  <c r="N697" i="6"/>
  <c r="N698" i="6"/>
  <c r="N699" i="6"/>
  <c r="N700" i="6"/>
  <c r="N701" i="6"/>
  <c r="N702" i="6"/>
  <c r="N703" i="6"/>
  <c r="N704" i="6"/>
  <c r="N705" i="6"/>
  <c r="N706" i="6"/>
  <c r="N707" i="6"/>
  <c r="N708" i="6"/>
  <c r="N709" i="6"/>
  <c r="N710" i="6"/>
  <c r="N711" i="6"/>
  <c r="N712" i="6"/>
  <c r="N713" i="6"/>
  <c r="N714" i="6"/>
  <c r="N715" i="6"/>
  <c r="N716" i="6"/>
  <c r="N717" i="6"/>
  <c r="N718" i="6"/>
  <c r="N719" i="6"/>
  <c r="N720" i="6"/>
  <c r="N721" i="6"/>
  <c r="N722" i="6"/>
  <c r="N723" i="6"/>
  <c r="N724" i="6"/>
  <c r="N725" i="6"/>
  <c r="N726" i="6"/>
  <c r="N727" i="6"/>
  <c r="N728" i="6"/>
  <c r="N729" i="6"/>
  <c r="N730" i="6"/>
  <c r="N731" i="6"/>
  <c r="N732" i="6"/>
  <c r="N733" i="6"/>
  <c r="N734" i="6"/>
  <c r="N735" i="6"/>
  <c r="N736" i="6"/>
  <c r="N737" i="6"/>
  <c r="N738" i="6"/>
  <c r="N739" i="6"/>
  <c r="N740" i="6"/>
  <c r="N741" i="6"/>
  <c r="N742" i="6"/>
  <c r="N743" i="6"/>
  <c r="N744" i="6"/>
  <c r="N745" i="6"/>
  <c r="N746" i="6"/>
  <c r="N747" i="6"/>
  <c r="N748" i="6"/>
  <c r="N749" i="6"/>
  <c r="N750" i="6"/>
  <c r="N751" i="6"/>
  <c r="N752" i="6"/>
  <c r="N753" i="6"/>
  <c r="N754" i="6"/>
  <c r="N755" i="6"/>
  <c r="N756" i="6"/>
  <c r="N757" i="6"/>
  <c r="N758" i="6"/>
  <c r="N759" i="6"/>
  <c r="N760" i="6"/>
  <c r="N761" i="6"/>
  <c r="N762" i="6"/>
  <c r="N763" i="6"/>
  <c r="N764" i="6"/>
  <c r="N765" i="6"/>
  <c r="N766" i="6"/>
  <c r="N767" i="6"/>
  <c r="N768" i="6"/>
  <c r="N769" i="6"/>
  <c r="N770" i="6"/>
  <c r="N771" i="6"/>
  <c r="N772" i="6"/>
  <c r="N773" i="6"/>
  <c r="N774" i="6"/>
  <c r="N775" i="6"/>
  <c r="N776" i="6"/>
  <c r="N777" i="6"/>
  <c r="N778" i="6"/>
  <c r="N779" i="6"/>
  <c r="N780" i="6"/>
  <c r="N781" i="6"/>
  <c r="N782" i="6"/>
  <c r="N783" i="6"/>
  <c r="N784" i="6"/>
  <c r="N785" i="6"/>
  <c r="N786" i="6"/>
  <c r="N787" i="6"/>
  <c r="N788" i="6"/>
  <c r="N789" i="6"/>
  <c r="N790" i="6"/>
  <c r="N791" i="6"/>
  <c r="N792" i="6"/>
  <c r="N793" i="6"/>
  <c r="N794" i="6"/>
  <c r="N795" i="6"/>
  <c r="N796" i="6"/>
  <c r="N797" i="6"/>
  <c r="N798" i="6"/>
  <c r="N799" i="6"/>
  <c r="N800" i="6"/>
  <c r="N801" i="6"/>
  <c r="N802" i="6"/>
  <c r="N803" i="6"/>
  <c r="N804" i="6"/>
  <c r="N805" i="6"/>
  <c r="N806" i="6"/>
  <c r="N807" i="6"/>
  <c r="N808" i="6"/>
  <c r="N809" i="6"/>
  <c r="N810" i="6"/>
  <c r="N811" i="6"/>
  <c r="N812" i="6"/>
  <c r="N813" i="6"/>
  <c r="N814" i="6"/>
  <c r="N815" i="6"/>
  <c r="N816" i="6"/>
  <c r="N817" i="6"/>
  <c r="N818" i="6"/>
  <c r="N819" i="6"/>
  <c r="N820" i="6"/>
  <c r="N821" i="6"/>
  <c r="N822" i="6"/>
  <c r="N823" i="6"/>
  <c r="N824" i="6"/>
  <c r="N825" i="6"/>
  <c r="N826" i="6"/>
  <c r="N827" i="6"/>
  <c r="N828" i="6"/>
  <c r="N829" i="6"/>
  <c r="N830" i="6"/>
  <c r="N831" i="6"/>
  <c r="N832" i="6"/>
  <c r="N833" i="6"/>
  <c r="N834" i="6"/>
  <c r="N835" i="6"/>
  <c r="N836" i="6"/>
  <c r="N837" i="6"/>
  <c r="N838" i="6"/>
  <c r="N839" i="6"/>
  <c r="N840" i="6"/>
  <c r="N841" i="6"/>
  <c r="N842" i="6"/>
  <c r="N843" i="6"/>
  <c r="N844" i="6"/>
  <c r="N845" i="6"/>
  <c r="N846" i="6"/>
  <c r="N847" i="6"/>
  <c r="N848" i="6"/>
  <c r="N849" i="6"/>
  <c r="N850" i="6"/>
  <c r="N851" i="6"/>
  <c r="N852" i="6"/>
  <c r="N853" i="6"/>
  <c r="N854" i="6"/>
  <c r="N855" i="6"/>
  <c r="N856" i="6"/>
  <c r="N857" i="6"/>
  <c r="N858" i="6"/>
  <c r="N859" i="6"/>
  <c r="N860" i="6"/>
  <c r="N861" i="6"/>
  <c r="N862" i="6"/>
  <c r="N863" i="6"/>
  <c r="N864" i="6"/>
  <c r="N865" i="6"/>
  <c r="N866" i="6"/>
  <c r="N867" i="6"/>
  <c r="N868" i="6"/>
  <c r="N869" i="6"/>
  <c r="N870" i="6"/>
  <c r="N871" i="6"/>
  <c r="N872" i="6"/>
  <c r="N873" i="6"/>
  <c r="N874" i="6"/>
  <c r="N875" i="6"/>
  <c r="N876" i="6"/>
  <c r="N877" i="6"/>
  <c r="N878" i="6"/>
  <c r="N879" i="6"/>
  <c r="N880" i="6"/>
  <c r="N881" i="6"/>
  <c r="N882" i="6"/>
  <c r="N883" i="6"/>
  <c r="N884" i="6"/>
  <c r="N885" i="6"/>
  <c r="N886" i="6"/>
  <c r="N887" i="6"/>
  <c r="N888" i="6"/>
  <c r="N889" i="6"/>
  <c r="N890" i="6"/>
  <c r="N891" i="6"/>
  <c r="N892" i="6"/>
  <c r="N893" i="6"/>
  <c r="N894" i="6"/>
  <c r="N895" i="6"/>
  <c r="N896" i="6"/>
  <c r="N897" i="6"/>
  <c r="N898" i="6"/>
  <c r="N899" i="6"/>
  <c r="N900" i="6"/>
  <c r="N901" i="6"/>
  <c r="N902" i="6"/>
  <c r="N903" i="6"/>
  <c r="N904" i="6"/>
  <c r="N905" i="6"/>
  <c r="N906" i="6"/>
  <c r="N907" i="6"/>
  <c r="N908" i="6"/>
  <c r="N909" i="6"/>
  <c r="N910" i="6"/>
  <c r="N911" i="6"/>
  <c r="N912" i="6"/>
  <c r="N913" i="6"/>
  <c r="N914" i="6"/>
  <c r="N915" i="6"/>
  <c r="N916" i="6"/>
  <c r="N917" i="6"/>
  <c r="N918" i="6"/>
  <c r="N919" i="6"/>
  <c r="N920" i="6"/>
  <c r="N921" i="6"/>
  <c r="N922" i="6"/>
  <c r="N923" i="6"/>
  <c r="N924" i="6"/>
  <c r="N925" i="6"/>
  <c r="N926" i="6"/>
  <c r="N927" i="6"/>
  <c r="N928" i="6"/>
  <c r="N929" i="6"/>
  <c r="N930" i="6"/>
  <c r="N931" i="6"/>
  <c r="N932" i="6"/>
  <c r="N933" i="6"/>
  <c r="N934" i="6"/>
  <c r="N935" i="6"/>
  <c r="N936" i="6"/>
  <c r="N937" i="6"/>
  <c r="N938" i="6"/>
  <c r="N939" i="6"/>
  <c r="N940" i="6"/>
  <c r="N941" i="6"/>
  <c r="N942" i="6"/>
  <c r="N943" i="6"/>
  <c r="N944" i="6"/>
  <c r="N945" i="6"/>
  <c r="N946" i="6"/>
  <c r="N947" i="6"/>
  <c r="N948" i="6"/>
  <c r="N949" i="6"/>
  <c r="N950" i="6"/>
  <c r="N951" i="6"/>
  <c r="N952" i="6"/>
  <c r="N953" i="6"/>
  <c r="N954" i="6"/>
  <c r="N955" i="6"/>
  <c r="N956" i="6"/>
  <c r="N957" i="6"/>
  <c r="N958" i="6"/>
  <c r="N959" i="6"/>
  <c r="N960" i="6"/>
  <c r="N961" i="6"/>
  <c r="N962" i="6"/>
  <c r="N963" i="6"/>
  <c r="N964" i="6"/>
  <c r="N965" i="6"/>
  <c r="N966" i="6"/>
  <c r="N967" i="6"/>
  <c r="N968" i="6"/>
  <c r="N969" i="6"/>
  <c r="N970" i="6"/>
  <c r="N971" i="6"/>
  <c r="N972" i="6"/>
  <c r="N973" i="6"/>
  <c r="N974" i="6"/>
  <c r="N975" i="6"/>
  <c r="N976" i="6"/>
  <c r="N977" i="6"/>
  <c r="N978" i="6"/>
  <c r="N979" i="6"/>
  <c r="N980" i="6"/>
  <c r="N981" i="6"/>
  <c r="N982" i="6"/>
  <c r="N983" i="6"/>
  <c r="N984" i="6"/>
  <c r="N985" i="6"/>
  <c r="N986" i="6"/>
  <c r="N987" i="6"/>
  <c r="N988" i="6"/>
  <c r="N989" i="6"/>
  <c r="N990" i="6"/>
  <c r="N991" i="6"/>
  <c r="N992" i="6"/>
  <c r="N993" i="6"/>
  <c r="N994" i="6"/>
  <c r="N995" i="6"/>
  <c r="N996" i="6"/>
  <c r="N997" i="6"/>
  <c r="N998" i="6"/>
  <c r="N999" i="6"/>
  <c r="N1000" i="6"/>
  <c r="N1001" i="6"/>
  <c r="N1002" i="6"/>
  <c r="N1003" i="6"/>
  <c r="N1004" i="6"/>
  <c r="E502" i="16"/>
  <c r="E498" i="16"/>
  <c r="E494" i="16"/>
  <c r="E490" i="16"/>
  <c r="E486" i="16"/>
  <c r="E482" i="16"/>
  <c r="E478" i="16"/>
  <c r="E474" i="16"/>
  <c r="E470" i="16"/>
  <c r="E466" i="16"/>
  <c r="E462" i="16"/>
  <c r="E458" i="16"/>
  <c r="E454" i="16"/>
  <c r="E450" i="16"/>
  <c r="E1001" i="16"/>
  <c r="E999" i="16"/>
  <c r="E997" i="16"/>
  <c r="E995" i="16"/>
  <c r="E993" i="16"/>
  <c r="E991" i="16"/>
  <c r="E989" i="16"/>
  <c r="E987" i="16"/>
  <c r="E985" i="16"/>
  <c r="E983" i="16"/>
  <c r="E981" i="16"/>
  <c r="E979" i="16"/>
  <c r="E977" i="16"/>
  <c r="E975" i="16"/>
  <c r="E973" i="16"/>
  <c r="E971" i="16"/>
  <c r="E969" i="16"/>
  <c r="E967" i="16"/>
  <c r="E965" i="16"/>
  <c r="E963" i="16"/>
  <c r="E961" i="16"/>
  <c r="E959" i="16"/>
  <c r="E957" i="16"/>
  <c r="E955" i="16"/>
  <c r="E953" i="16"/>
  <c r="E951" i="16"/>
  <c r="E949" i="16"/>
  <c r="E947" i="16"/>
  <c r="E945" i="16"/>
  <c r="E943" i="16"/>
  <c r="E941" i="16"/>
  <c r="E939" i="16"/>
  <c r="E937" i="16"/>
  <c r="E935" i="16"/>
  <c r="E933" i="16"/>
  <c r="E931" i="16"/>
  <c r="E929" i="16"/>
  <c r="E927" i="16"/>
  <c r="E925" i="16"/>
  <c r="E923" i="16"/>
  <c r="E921" i="16"/>
  <c r="E919" i="16"/>
  <c r="E917" i="16"/>
  <c r="E915" i="16"/>
  <c r="E913" i="16"/>
  <c r="E911" i="16"/>
  <c r="E909" i="16"/>
  <c r="E907" i="16"/>
  <c r="E905" i="16"/>
  <c r="E903" i="16"/>
  <c r="E901" i="16"/>
  <c r="E899" i="16"/>
  <c r="E897" i="16"/>
  <c r="E895" i="16"/>
  <c r="E893" i="16"/>
  <c r="E891" i="16"/>
  <c r="E889" i="16"/>
  <c r="E887" i="16"/>
  <c r="E885" i="16"/>
  <c r="E883" i="16"/>
  <c r="E881" i="16"/>
  <c r="E879" i="16"/>
  <c r="E877" i="16"/>
  <c r="E875" i="16"/>
  <c r="E873" i="16"/>
  <c r="E871" i="16"/>
  <c r="E869" i="16"/>
  <c r="E867" i="16"/>
  <c r="E865" i="16"/>
  <c r="E863" i="16"/>
  <c r="E861" i="16"/>
  <c r="E859" i="16"/>
  <c r="E857" i="16"/>
  <c r="E855" i="16"/>
  <c r="E853" i="16"/>
  <c r="E851" i="16"/>
  <c r="E849" i="16"/>
  <c r="E847" i="16"/>
  <c r="E845" i="16"/>
  <c r="E843" i="16"/>
  <c r="E841" i="16"/>
  <c r="E839" i="16"/>
  <c r="E837" i="16"/>
  <c r="E835" i="16"/>
  <c r="E833" i="16"/>
  <c r="E831" i="16"/>
  <c r="E829" i="16"/>
  <c r="E827" i="16"/>
  <c r="E825" i="16"/>
  <c r="E823" i="16"/>
  <c r="E821" i="16"/>
  <c r="E819" i="16"/>
  <c r="E817" i="16"/>
  <c r="E815" i="16"/>
  <c r="E813" i="16"/>
  <c r="E811" i="16"/>
  <c r="E809" i="16"/>
  <c r="E807" i="16"/>
  <c r="E805" i="16"/>
  <c r="E803" i="16"/>
  <c r="E801" i="16"/>
  <c r="E799" i="16"/>
  <c r="E797" i="16"/>
  <c r="E795" i="16"/>
  <c r="E793" i="16"/>
  <c r="E791" i="16"/>
  <c r="E789" i="16"/>
  <c r="E787" i="16"/>
  <c r="E785" i="16"/>
  <c r="E783" i="16"/>
  <c r="E781" i="16"/>
  <c r="E779" i="16"/>
  <c r="E777" i="16"/>
  <c r="E775" i="16"/>
  <c r="E773" i="16"/>
  <c r="E771" i="16"/>
  <c r="E769" i="16"/>
  <c r="E767" i="16"/>
  <c r="E765" i="16"/>
  <c r="E763" i="16"/>
  <c r="E761" i="16"/>
  <c r="E759" i="16"/>
  <c r="E757" i="16"/>
  <c r="E755" i="16"/>
  <c r="E753" i="16"/>
  <c r="E751" i="16"/>
  <c r="E749" i="16"/>
  <c r="E747" i="16"/>
  <c r="E745" i="16"/>
  <c r="E743" i="16"/>
  <c r="E741" i="16"/>
  <c r="E739" i="16"/>
  <c r="E737" i="16"/>
  <c r="E735" i="16"/>
  <c r="E733" i="16"/>
  <c r="E731" i="16"/>
  <c r="E729" i="16"/>
  <c r="E727" i="16"/>
  <c r="E725" i="16"/>
  <c r="E723" i="16"/>
  <c r="E721" i="16"/>
  <c r="E719" i="16"/>
  <c r="E717" i="16"/>
  <c r="E715" i="16"/>
  <c r="E713" i="16"/>
  <c r="E711" i="16"/>
  <c r="E709" i="16"/>
  <c r="E707" i="16"/>
  <c r="E705" i="16"/>
  <c r="E703" i="16"/>
  <c r="E701" i="16"/>
  <c r="E699" i="16"/>
  <c r="E697" i="16"/>
  <c r="E695" i="16"/>
  <c r="E693" i="16"/>
  <c r="E691" i="16"/>
  <c r="E689" i="16"/>
  <c r="E687" i="16"/>
  <c r="E685" i="16"/>
  <c r="E683" i="16"/>
  <c r="E681" i="16"/>
  <c r="E679" i="16"/>
  <c r="E677" i="16"/>
  <c r="E675" i="16"/>
  <c r="E673" i="16"/>
  <c r="E671" i="16"/>
  <c r="E669" i="16"/>
  <c r="E667" i="16"/>
  <c r="E665" i="16"/>
  <c r="E663" i="16"/>
  <c r="E661" i="16"/>
  <c r="E659" i="16"/>
  <c r="E657" i="16"/>
  <c r="E655" i="16"/>
  <c r="E653" i="16"/>
  <c r="E651" i="16"/>
  <c r="E649" i="16"/>
  <c r="E647" i="16"/>
  <c r="E645" i="16"/>
  <c r="E643" i="16"/>
  <c r="E641" i="16"/>
  <c r="E639" i="16"/>
  <c r="E637" i="16"/>
  <c r="E635" i="16"/>
  <c r="E633" i="16"/>
  <c r="E631" i="16"/>
  <c r="E629" i="16"/>
  <c r="E627" i="16"/>
  <c r="E625" i="16"/>
  <c r="E623" i="16"/>
  <c r="E621" i="16"/>
  <c r="E619" i="16"/>
  <c r="E617" i="16"/>
  <c r="E615" i="16"/>
  <c r="E613" i="16"/>
  <c r="E611" i="16"/>
  <c r="E609" i="16"/>
  <c r="E607" i="16"/>
  <c r="E605" i="16"/>
  <c r="E603" i="16"/>
  <c r="E601" i="16"/>
  <c r="E599" i="16"/>
  <c r="E597" i="16"/>
  <c r="E595" i="16"/>
  <c r="E593" i="16"/>
  <c r="E591" i="16"/>
  <c r="E589" i="16"/>
  <c r="E587" i="16"/>
  <c r="E585" i="16"/>
  <c r="E583" i="16"/>
  <c r="E581" i="16"/>
  <c r="E579" i="16"/>
  <c r="E577" i="16"/>
  <c r="E575" i="16"/>
  <c r="E573" i="16"/>
  <c r="E571" i="16"/>
  <c r="E569" i="16"/>
  <c r="E567" i="16"/>
  <c r="E565" i="16"/>
  <c r="E563" i="16"/>
  <c r="E561" i="16"/>
  <c r="E559" i="16"/>
  <c r="E557" i="16"/>
  <c r="E555" i="16"/>
  <c r="E553" i="16"/>
  <c r="E551" i="16"/>
  <c r="E549" i="16"/>
  <c r="E547" i="16"/>
  <c r="E545" i="16"/>
  <c r="E543" i="16"/>
  <c r="E541" i="16"/>
  <c r="E539" i="16"/>
  <c r="E537" i="16"/>
  <c r="E535" i="16"/>
  <c r="E533" i="16"/>
  <c r="E531" i="16"/>
  <c r="E529" i="16"/>
  <c r="E527" i="16"/>
  <c r="E525" i="16"/>
  <c r="E523" i="16"/>
  <c r="E521" i="16"/>
  <c r="E519" i="16"/>
  <c r="E517" i="16"/>
  <c r="E515" i="16"/>
  <c r="E513" i="16"/>
  <c r="E511" i="16"/>
  <c r="E509" i="16"/>
  <c r="E507" i="16"/>
  <c r="E505" i="16"/>
  <c r="E503" i="16"/>
  <c r="E499" i="16"/>
  <c r="E495" i="16"/>
  <c r="E491" i="16"/>
  <c r="E487" i="16"/>
  <c r="E483" i="16"/>
  <c r="E479" i="16"/>
  <c r="E475" i="16"/>
  <c r="E471" i="16"/>
  <c r="E467" i="16"/>
  <c r="E463" i="16"/>
  <c r="E459" i="16"/>
  <c r="E455" i="16"/>
  <c r="E451" i="16"/>
  <c r="E447" i="16"/>
  <c r="E445" i="16"/>
  <c r="E443" i="16"/>
  <c r="E441" i="16"/>
  <c r="E439" i="16"/>
  <c r="E437" i="16"/>
  <c r="E435" i="16"/>
  <c r="E433" i="16"/>
  <c r="E431" i="16"/>
  <c r="E429" i="16"/>
  <c r="E427" i="16"/>
  <c r="E425" i="16"/>
  <c r="E423" i="16"/>
  <c r="E421" i="16"/>
  <c r="E419" i="16"/>
  <c r="E417" i="16"/>
  <c r="E415" i="16"/>
  <c r="E413" i="16"/>
  <c r="E411" i="16"/>
  <c r="E409" i="16"/>
  <c r="E407" i="16"/>
  <c r="E405" i="16"/>
  <c r="E403" i="16"/>
  <c r="E401" i="16"/>
  <c r="E399" i="16"/>
  <c r="E397" i="16"/>
  <c r="E395" i="16"/>
  <c r="E393" i="16"/>
  <c r="E391" i="16"/>
  <c r="E389" i="16"/>
  <c r="E387" i="16"/>
  <c r="E385" i="16"/>
  <c r="E383" i="16"/>
  <c r="E381" i="16"/>
  <c r="E379" i="16"/>
  <c r="E377" i="16"/>
  <c r="E375" i="16"/>
  <c r="E373" i="16"/>
  <c r="E371" i="16"/>
  <c r="E369" i="16"/>
  <c r="E367" i="16"/>
  <c r="E365" i="16"/>
  <c r="E363" i="16"/>
  <c r="E361" i="16"/>
  <c r="E359" i="16"/>
  <c r="E357" i="16"/>
  <c r="E355" i="16"/>
  <c r="E353" i="16"/>
  <c r="E351" i="16"/>
  <c r="E349" i="16"/>
  <c r="E347" i="16"/>
  <c r="E345" i="16"/>
  <c r="E343" i="16"/>
  <c r="E341" i="16"/>
  <c r="E339" i="16"/>
  <c r="E337" i="16"/>
  <c r="E335" i="16"/>
  <c r="E333" i="16"/>
  <c r="E331" i="16"/>
  <c r="E329" i="16"/>
  <c r="E327" i="16"/>
  <c r="E325" i="16"/>
  <c r="E323" i="16"/>
  <c r="E321" i="16"/>
  <c r="E319" i="16"/>
  <c r="E317" i="16"/>
  <c r="E315" i="16"/>
  <c r="E313" i="16"/>
  <c r="E311" i="16"/>
  <c r="E309" i="16"/>
  <c r="E307" i="16"/>
  <c r="E305" i="16"/>
  <c r="E303" i="16"/>
  <c r="E301" i="16"/>
  <c r="E299" i="16"/>
  <c r="E297" i="16"/>
  <c r="E295" i="16"/>
  <c r="E293" i="16"/>
  <c r="E291" i="16"/>
  <c r="E289" i="16"/>
  <c r="E287" i="16"/>
  <c r="E285" i="16"/>
  <c r="E283" i="16"/>
  <c r="E281" i="16"/>
  <c r="E279" i="16"/>
  <c r="E277" i="16"/>
  <c r="E275" i="16"/>
  <c r="E273" i="16"/>
  <c r="E271" i="16"/>
  <c r="E269" i="16"/>
  <c r="E267" i="16"/>
  <c r="E265" i="16"/>
  <c r="E263" i="16"/>
  <c r="E261" i="16"/>
  <c r="E259" i="16"/>
  <c r="E257" i="16"/>
  <c r="E255" i="16"/>
  <c r="E1002" i="16"/>
  <c r="E500" i="16"/>
  <c r="E496" i="16"/>
  <c r="E492" i="16"/>
  <c r="E488" i="16"/>
  <c r="E484" i="16"/>
  <c r="E480" i="16"/>
  <c r="E476" i="16"/>
  <c r="E472" i="16"/>
  <c r="E468" i="16"/>
  <c r="E464" i="16"/>
  <c r="E460" i="16"/>
  <c r="E456" i="16"/>
  <c r="E452" i="16"/>
  <c r="E448" i="16"/>
  <c r="E1000" i="16"/>
  <c r="E998" i="16"/>
  <c r="E996" i="16"/>
  <c r="E994" i="16"/>
  <c r="E992" i="16"/>
  <c r="E990" i="16"/>
  <c r="E988" i="16"/>
  <c r="E986" i="16"/>
  <c r="E984" i="16"/>
  <c r="E982" i="16"/>
  <c r="E980" i="16"/>
  <c r="E978" i="16"/>
  <c r="E976" i="16"/>
  <c r="E974" i="16"/>
  <c r="E972" i="16"/>
  <c r="E970" i="16"/>
  <c r="E968" i="16"/>
  <c r="E966" i="16"/>
  <c r="E964" i="16"/>
  <c r="E962" i="16"/>
  <c r="E960" i="16"/>
  <c r="E958" i="16"/>
  <c r="E956" i="16"/>
  <c r="E954" i="16"/>
  <c r="E952" i="16"/>
  <c r="E950" i="16"/>
  <c r="E948" i="16"/>
  <c r="E946" i="16"/>
  <c r="E944" i="16"/>
  <c r="E942" i="16"/>
  <c r="E940" i="16"/>
  <c r="E938" i="16"/>
  <c r="E936" i="16"/>
  <c r="E934" i="16"/>
  <c r="E932" i="16"/>
  <c r="E930" i="16"/>
  <c r="E928" i="16"/>
  <c r="E926" i="16"/>
  <c r="E924" i="16"/>
  <c r="E922" i="16"/>
  <c r="E920" i="16"/>
  <c r="E918" i="16"/>
  <c r="E916" i="16"/>
  <c r="E914" i="16"/>
  <c r="E912" i="16"/>
  <c r="E910" i="16"/>
  <c r="E908" i="16"/>
  <c r="E906" i="16"/>
  <c r="E904" i="16"/>
  <c r="E902" i="16"/>
  <c r="E900" i="16"/>
  <c r="E898" i="16"/>
  <c r="E896" i="16"/>
  <c r="E894" i="16"/>
  <c r="E892" i="16"/>
  <c r="E890" i="16"/>
  <c r="E888" i="16"/>
  <c r="E886" i="16"/>
  <c r="E884" i="16"/>
  <c r="E882" i="16"/>
  <c r="E880" i="16"/>
  <c r="E878" i="16"/>
  <c r="E876" i="16"/>
  <c r="E874" i="16"/>
  <c r="E872" i="16"/>
  <c r="E870" i="16"/>
  <c r="E868" i="16"/>
  <c r="E866" i="16"/>
  <c r="E864" i="16"/>
  <c r="E862" i="16"/>
  <c r="E860" i="16"/>
  <c r="E858" i="16"/>
  <c r="E856" i="16"/>
  <c r="E854" i="16"/>
  <c r="E852" i="16"/>
  <c r="E850" i="16"/>
  <c r="E848" i="16"/>
  <c r="E846" i="16"/>
  <c r="E844" i="16"/>
  <c r="E842" i="16"/>
  <c r="E840" i="16"/>
  <c r="E838" i="16"/>
  <c r="E836" i="16"/>
  <c r="E834" i="16"/>
  <c r="E832" i="16"/>
  <c r="E830" i="16"/>
  <c r="E828" i="16"/>
  <c r="E826" i="16"/>
  <c r="E824" i="16"/>
  <c r="E822" i="16"/>
  <c r="E820" i="16"/>
  <c r="E818" i="16"/>
  <c r="E816" i="16"/>
  <c r="E814" i="16"/>
  <c r="E812" i="16"/>
  <c r="E810" i="16"/>
  <c r="E808" i="16"/>
  <c r="E806" i="16"/>
  <c r="E804" i="16"/>
  <c r="E802" i="16"/>
  <c r="E800" i="16"/>
  <c r="E798" i="16"/>
  <c r="E796" i="16"/>
  <c r="E794" i="16"/>
  <c r="E792" i="16"/>
  <c r="E790" i="16"/>
  <c r="E788" i="16"/>
  <c r="E786" i="16"/>
  <c r="E784" i="16"/>
  <c r="E782" i="16"/>
  <c r="E780" i="16"/>
  <c r="E778" i="16"/>
  <c r="E776" i="16"/>
  <c r="E774" i="16"/>
  <c r="E772" i="16"/>
  <c r="E770" i="16"/>
  <c r="E768" i="16"/>
  <c r="E766" i="16"/>
  <c r="E764" i="16"/>
  <c r="E762" i="16"/>
  <c r="E760" i="16"/>
  <c r="E758" i="16"/>
  <c r="E756" i="16"/>
  <c r="E754" i="16"/>
  <c r="E752" i="16"/>
  <c r="E750" i="16"/>
  <c r="E748" i="16"/>
  <c r="E746" i="16"/>
  <c r="E744" i="16"/>
  <c r="E742" i="16"/>
  <c r="E740" i="16"/>
  <c r="E738" i="16"/>
  <c r="E736" i="16"/>
  <c r="E734" i="16"/>
  <c r="E732" i="16"/>
  <c r="E730" i="16"/>
  <c r="E728" i="16"/>
  <c r="E726" i="16"/>
  <c r="E724" i="16"/>
  <c r="E722" i="16"/>
  <c r="E720" i="16"/>
  <c r="E718" i="16"/>
  <c r="E716" i="16"/>
  <c r="E714" i="16"/>
  <c r="E712" i="16"/>
  <c r="E710" i="16"/>
  <c r="E708" i="16"/>
  <c r="E706" i="16"/>
  <c r="E704" i="16"/>
  <c r="E702" i="16"/>
  <c r="E700" i="16"/>
  <c r="E698" i="16"/>
  <c r="E696" i="16"/>
  <c r="E694" i="16"/>
  <c r="E692" i="16"/>
  <c r="E690" i="16"/>
  <c r="E688" i="16"/>
  <c r="E686" i="16"/>
  <c r="E684" i="16"/>
  <c r="E682" i="16"/>
  <c r="E680" i="16"/>
  <c r="E678" i="16"/>
  <c r="E676" i="16"/>
  <c r="E674" i="16"/>
  <c r="E672" i="16"/>
  <c r="E670" i="16"/>
  <c r="E668" i="16"/>
  <c r="E666" i="16"/>
  <c r="E664" i="16"/>
  <c r="E662" i="16"/>
  <c r="E660" i="16"/>
  <c r="E658" i="16"/>
  <c r="E656" i="16"/>
  <c r="E654" i="16"/>
  <c r="E652" i="16"/>
  <c r="E650" i="16"/>
  <c r="E648" i="16"/>
  <c r="E646" i="16"/>
  <c r="E644" i="16"/>
  <c r="E642" i="16"/>
  <c r="E640" i="16"/>
  <c r="E638" i="16"/>
  <c r="E636" i="16"/>
  <c r="E634" i="16"/>
  <c r="E632" i="16"/>
  <c r="E630" i="16"/>
  <c r="E628" i="16"/>
  <c r="E626" i="16"/>
  <c r="E624" i="16"/>
  <c r="E622" i="16"/>
  <c r="E620" i="16"/>
  <c r="E618" i="16"/>
  <c r="E616" i="16"/>
  <c r="E614" i="16"/>
  <c r="E612" i="16"/>
  <c r="E610" i="16"/>
  <c r="E608" i="16"/>
  <c r="E606" i="16"/>
  <c r="E604" i="16"/>
  <c r="E602" i="16"/>
  <c r="E600" i="16"/>
  <c r="E598" i="16"/>
  <c r="E596" i="16"/>
  <c r="E594" i="16"/>
  <c r="E592" i="16"/>
  <c r="E590" i="16"/>
  <c r="E588" i="16"/>
  <c r="E586" i="16"/>
  <c r="E584" i="16"/>
  <c r="E582" i="16"/>
  <c r="E580" i="16"/>
  <c r="E578" i="16"/>
  <c r="E576" i="16"/>
  <c r="E574" i="16"/>
  <c r="E572" i="16"/>
  <c r="E570" i="16"/>
  <c r="E568" i="16"/>
  <c r="E566" i="16"/>
  <c r="E564" i="16"/>
  <c r="E562" i="16"/>
  <c r="E560" i="16"/>
  <c r="E558" i="16"/>
  <c r="E556" i="16"/>
  <c r="E554" i="16"/>
  <c r="E552" i="16"/>
  <c r="E550" i="16"/>
  <c r="E548" i="16"/>
  <c r="E546" i="16"/>
  <c r="E544" i="16"/>
  <c r="E542" i="16"/>
  <c r="E540" i="16"/>
  <c r="E538" i="16"/>
  <c r="E536" i="16"/>
  <c r="E534" i="16"/>
  <c r="E532" i="16"/>
  <c r="E530" i="16"/>
  <c r="E528" i="16"/>
  <c r="E526" i="16"/>
  <c r="E524" i="16"/>
  <c r="E522" i="16"/>
  <c r="E520" i="16"/>
  <c r="E518" i="16"/>
  <c r="E516" i="16"/>
  <c r="E514" i="16"/>
  <c r="E512" i="16"/>
  <c r="E510" i="16"/>
  <c r="E508" i="16"/>
  <c r="E506" i="16"/>
  <c r="E504" i="16"/>
  <c r="E501" i="16"/>
  <c r="E497" i="16"/>
  <c r="E493" i="16"/>
  <c r="E489" i="16"/>
  <c r="E485" i="16"/>
  <c r="E481" i="16"/>
  <c r="E477" i="16"/>
  <c r="E473" i="16"/>
  <c r="E469" i="16"/>
  <c r="E465" i="16"/>
  <c r="E461" i="16"/>
  <c r="E457" i="16"/>
  <c r="E453" i="16"/>
  <c r="E449" i="16"/>
  <c r="E446" i="16"/>
  <c r="E444" i="16"/>
  <c r="E442" i="16"/>
  <c r="E440" i="16"/>
  <c r="E438" i="16"/>
  <c r="E436" i="16"/>
  <c r="E434" i="16"/>
  <c r="E432" i="16"/>
  <c r="E430" i="16"/>
  <c r="E428" i="16"/>
  <c r="E426" i="16"/>
  <c r="E424" i="16"/>
  <c r="E422" i="16"/>
  <c r="E420" i="16"/>
  <c r="E418" i="16"/>
  <c r="E416" i="16"/>
  <c r="E414" i="16"/>
  <c r="E412" i="16"/>
  <c r="E410" i="16"/>
  <c r="E408" i="16"/>
  <c r="E406" i="16"/>
  <c r="E404" i="16"/>
  <c r="E402" i="16"/>
  <c r="E400" i="16"/>
  <c r="E398" i="16"/>
  <c r="E396" i="16"/>
  <c r="E394" i="16"/>
  <c r="E392" i="16"/>
  <c r="E390" i="16"/>
  <c r="E388" i="16"/>
  <c r="E386" i="16"/>
  <c r="E384" i="16"/>
  <c r="E382" i="16"/>
  <c r="E380" i="16"/>
  <c r="E378" i="16"/>
  <c r="E376" i="16"/>
  <c r="E374" i="16"/>
  <c r="E372" i="16"/>
  <c r="E370" i="16"/>
  <c r="E368" i="16"/>
  <c r="E366" i="16"/>
  <c r="E364" i="16"/>
  <c r="E362" i="16"/>
  <c r="E360" i="16"/>
  <c r="E358" i="16"/>
  <c r="E356" i="16"/>
  <c r="E354" i="16"/>
  <c r="E352" i="16"/>
  <c r="E350" i="16"/>
  <c r="E348" i="16"/>
  <c r="E346" i="16"/>
  <c r="E344" i="16"/>
  <c r="E342" i="16"/>
  <c r="E340" i="16"/>
  <c r="E338" i="16"/>
  <c r="E336" i="16"/>
  <c r="E334" i="16"/>
  <c r="E332" i="16"/>
  <c r="E330" i="16"/>
  <c r="E328" i="16"/>
  <c r="E326" i="16"/>
  <c r="E324" i="16"/>
  <c r="E322" i="16"/>
  <c r="E320" i="16"/>
  <c r="E318" i="16"/>
  <c r="E316" i="16"/>
  <c r="E314" i="16"/>
  <c r="E312" i="16"/>
  <c r="E310" i="16"/>
  <c r="E308" i="16"/>
  <c r="E306" i="16"/>
  <c r="E304" i="16"/>
  <c r="E302" i="16"/>
  <c r="E300" i="16"/>
  <c r="E298" i="16"/>
  <c r="E296" i="16"/>
  <c r="E294" i="16"/>
  <c r="E292" i="16"/>
  <c r="E290" i="16"/>
  <c r="E288" i="16"/>
  <c r="E286" i="16"/>
  <c r="E284" i="16"/>
  <c r="E282" i="16"/>
  <c r="E280" i="16"/>
  <c r="E278" i="16"/>
  <c r="E276" i="16"/>
  <c r="E274" i="16"/>
  <c r="E272" i="16"/>
  <c r="E270" i="16"/>
  <c r="E268" i="16"/>
  <c r="E266" i="16"/>
  <c r="E264" i="16"/>
  <c r="E262" i="16"/>
  <c r="E260" i="16"/>
  <c r="E258" i="16"/>
  <c r="E256" i="16"/>
  <c r="E254" i="16"/>
  <c r="K5" i="6"/>
  <c r="K6" i="6"/>
  <c r="K7" i="6"/>
  <c r="K8" i="6"/>
  <c r="K9" i="6"/>
  <c r="K10" i="6"/>
  <c r="K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49" i="6"/>
  <c r="K50" i="6"/>
  <c r="K51" i="6"/>
  <c r="K52" i="6"/>
  <c r="K53" i="6"/>
  <c r="K54" i="6"/>
  <c r="K55" i="6"/>
  <c r="K56" i="6"/>
  <c r="K57" i="6"/>
  <c r="K58" i="6"/>
  <c r="K59" i="6"/>
  <c r="K60" i="6"/>
  <c r="K61" i="6"/>
  <c r="K62" i="6"/>
  <c r="K63" i="6"/>
  <c r="K64" i="6"/>
  <c r="K65" i="6"/>
  <c r="K66" i="6"/>
  <c r="K67" i="6"/>
  <c r="K68" i="6"/>
  <c r="K69" i="6"/>
  <c r="K70" i="6"/>
  <c r="K71" i="6"/>
  <c r="K72" i="6"/>
  <c r="K73" i="6"/>
  <c r="K74" i="6"/>
  <c r="K75" i="6"/>
  <c r="K76" i="6"/>
  <c r="K77" i="6"/>
  <c r="K78" i="6"/>
  <c r="K79" i="6"/>
  <c r="K80" i="6"/>
  <c r="K81" i="6"/>
  <c r="K83" i="6"/>
  <c r="K85" i="6"/>
  <c r="K87" i="6"/>
  <c r="K89" i="6"/>
  <c r="K91" i="6"/>
  <c r="K93" i="6"/>
  <c r="K95" i="6"/>
  <c r="K97" i="6"/>
  <c r="K99" i="6"/>
  <c r="K101" i="6"/>
  <c r="K103" i="6"/>
  <c r="K105" i="6"/>
  <c r="K107" i="6"/>
  <c r="K109" i="6"/>
  <c r="K111" i="6"/>
  <c r="K113" i="6"/>
  <c r="K115" i="6"/>
  <c r="K117" i="6"/>
  <c r="K119" i="6"/>
  <c r="K121" i="6"/>
  <c r="K123" i="6"/>
  <c r="K82" i="6"/>
  <c r="K84" i="6"/>
  <c r="K86" i="6"/>
  <c r="K88" i="6"/>
  <c r="K90" i="6"/>
  <c r="K92" i="6"/>
  <c r="K94" i="6"/>
  <c r="K96" i="6"/>
  <c r="K98" i="6"/>
  <c r="K100" i="6"/>
  <c r="K102" i="6"/>
  <c r="K104" i="6"/>
  <c r="K106" i="6"/>
  <c r="K108" i="6"/>
  <c r="K110" i="6"/>
  <c r="K112" i="6"/>
  <c r="K114" i="6"/>
  <c r="K116" i="6"/>
  <c r="K118" i="6"/>
  <c r="K120" i="6"/>
  <c r="K122" i="6"/>
  <c r="K124" i="6"/>
  <c r="K125" i="6"/>
  <c r="K126" i="6"/>
  <c r="K127" i="6"/>
  <c r="K128" i="6"/>
  <c r="K129" i="6"/>
  <c r="K130" i="6"/>
  <c r="K131" i="6"/>
  <c r="K132" i="6"/>
  <c r="K133" i="6"/>
  <c r="K134" i="6"/>
  <c r="K135" i="6"/>
  <c r="K136" i="6"/>
  <c r="K137" i="6"/>
  <c r="K138" i="6"/>
  <c r="K139" i="6"/>
  <c r="K140" i="6"/>
  <c r="K141" i="6"/>
  <c r="K142" i="6"/>
  <c r="K143" i="6"/>
  <c r="K144" i="6"/>
  <c r="K145" i="6"/>
  <c r="K146" i="6"/>
  <c r="K147" i="6"/>
  <c r="K148" i="6"/>
  <c r="K149" i="6"/>
  <c r="K150" i="6"/>
  <c r="K151" i="6"/>
  <c r="K152" i="6"/>
  <c r="K153" i="6"/>
  <c r="K154" i="6"/>
  <c r="K155" i="6"/>
  <c r="K156" i="6"/>
  <c r="K157" i="6"/>
  <c r="K158" i="6"/>
  <c r="K159" i="6"/>
  <c r="K160" i="6"/>
  <c r="K161" i="6"/>
  <c r="K162" i="6"/>
  <c r="K163" i="6"/>
  <c r="K164" i="6"/>
  <c r="K165" i="6"/>
  <c r="K166" i="6"/>
  <c r="K167" i="6"/>
  <c r="K168" i="6"/>
  <c r="K169" i="6"/>
  <c r="K170" i="6"/>
  <c r="K171" i="6"/>
  <c r="K172" i="6"/>
  <c r="K173" i="6"/>
  <c r="K174" i="6"/>
  <c r="K175" i="6"/>
  <c r="K176" i="6"/>
  <c r="K177" i="6"/>
  <c r="K178" i="6"/>
  <c r="K179" i="6"/>
  <c r="K180" i="6"/>
  <c r="K181" i="6"/>
  <c r="K182" i="6"/>
  <c r="K183" i="6"/>
  <c r="K184" i="6"/>
  <c r="K185" i="6"/>
  <c r="K186" i="6"/>
  <c r="K187" i="6"/>
  <c r="K188" i="6"/>
  <c r="K189" i="6"/>
  <c r="K190" i="6"/>
  <c r="K191" i="6"/>
  <c r="K192" i="6"/>
  <c r="K193" i="6"/>
  <c r="K194" i="6"/>
  <c r="K195" i="6"/>
  <c r="K196" i="6"/>
  <c r="K197" i="6"/>
  <c r="K198" i="6"/>
  <c r="K199" i="6"/>
  <c r="K200" i="6"/>
  <c r="K201" i="6"/>
  <c r="K202" i="6"/>
  <c r="K203" i="6"/>
  <c r="K204" i="6"/>
  <c r="K205" i="6"/>
  <c r="K206" i="6"/>
  <c r="K207" i="6"/>
  <c r="K208" i="6"/>
  <c r="K209" i="6"/>
  <c r="K210" i="6"/>
  <c r="K211" i="6"/>
  <c r="K212" i="6"/>
  <c r="K213" i="6"/>
  <c r="K214" i="6"/>
  <c r="K215" i="6"/>
  <c r="K216" i="6"/>
  <c r="K217" i="6"/>
  <c r="K218" i="6"/>
  <c r="K219" i="6"/>
  <c r="K220" i="6"/>
  <c r="K221" i="6"/>
  <c r="K222" i="6"/>
  <c r="K223" i="6"/>
  <c r="K224" i="6"/>
  <c r="K225" i="6"/>
  <c r="K226" i="6"/>
  <c r="K227" i="6"/>
  <c r="K228" i="6"/>
  <c r="K229" i="6"/>
  <c r="K230" i="6"/>
  <c r="K231" i="6"/>
  <c r="K232" i="6"/>
  <c r="K233" i="6"/>
  <c r="K234" i="6"/>
  <c r="K235" i="6"/>
  <c r="K236" i="6"/>
  <c r="K237" i="6"/>
  <c r="K238" i="6"/>
  <c r="K239" i="6"/>
  <c r="K240" i="6"/>
  <c r="K241" i="6"/>
  <c r="K242" i="6"/>
  <c r="K243" i="6"/>
  <c r="K244" i="6"/>
  <c r="K245" i="6"/>
  <c r="K246" i="6"/>
  <c r="K247" i="6"/>
  <c r="K248" i="6"/>
  <c r="K249" i="6"/>
  <c r="K250" i="6"/>
  <c r="K251" i="6"/>
  <c r="K252" i="6"/>
  <c r="K253" i="6"/>
  <c r="K254" i="6"/>
  <c r="K255" i="6"/>
  <c r="K256" i="6"/>
  <c r="O5" i="6"/>
  <c r="O6" i="6"/>
  <c r="G3" i="16" s="1"/>
  <c r="O7" i="6"/>
  <c r="G4" i="16" s="1"/>
  <c r="O8" i="6"/>
  <c r="O9" i="6"/>
  <c r="O10" i="6"/>
  <c r="O11" i="6"/>
  <c r="O12" i="6"/>
  <c r="O13" i="6"/>
  <c r="O14" i="6"/>
  <c r="O15" i="6"/>
  <c r="O16" i="6"/>
  <c r="O17" i="6"/>
  <c r="G14" i="16" s="1"/>
  <c r="O18" i="6"/>
  <c r="G15" i="16" s="1"/>
  <c r="O19" i="6"/>
  <c r="O20" i="6"/>
  <c r="O21" i="6"/>
  <c r="O22" i="6"/>
  <c r="O23" i="6"/>
  <c r="O24" i="6"/>
  <c r="O25" i="6"/>
  <c r="O26" i="6"/>
  <c r="O27" i="6"/>
  <c r="O28" i="6"/>
  <c r="O29" i="6"/>
  <c r="G26" i="16" s="1"/>
  <c r="O30" i="6"/>
  <c r="G27" i="16" s="1"/>
  <c r="O31" i="6"/>
  <c r="G28" i="16" s="1"/>
  <c r="O32" i="6"/>
  <c r="O33" i="6"/>
  <c r="O34" i="6"/>
  <c r="O35" i="6"/>
  <c r="O36" i="6"/>
  <c r="O37" i="6"/>
  <c r="O38" i="6"/>
  <c r="O39" i="6"/>
  <c r="O40" i="6"/>
  <c r="G37" i="16" s="1"/>
  <c r="O41" i="6"/>
  <c r="O42" i="6"/>
  <c r="O43" i="6"/>
  <c r="O44" i="6"/>
  <c r="O45" i="6"/>
  <c r="O46" i="6"/>
  <c r="O47" i="6"/>
  <c r="O48" i="6"/>
  <c r="O49" i="6"/>
  <c r="O50" i="6"/>
  <c r="O51" i="6"/>
  <c r="O52" i="6"/>
  <c r="O53" i="6"/>
  <c r="G50" i="16" s="1"/>
  <c r="O54" i="6"/>
  <c r="O55" i="6"/>
  <c r="O56" i="6"/>
  <c r="O57" i="6"/>
  <c r="O58" i="6"/>
  <c r="O59" i="6"/>
  <c r="O60" i="6"/>
  <c r="O61" i="6"/>
  <c r="O62" i="6"/>
  <c r="O63" i="6"/>
  <c r="O64" i="6"/>
  <c r="O65" i="6"/>
  <c r="O66" i="6"/>
  <c r="O67" i="6"/>
  <c r="O68" i="6"/>
  <c r="O69" i="6"/>
  <c r="O70" i="6"/>
  <c r="O71" i="6"/>
  <c r="O72" i="6"/>
  <c r="O73" i="6"/>
  <c r="O74" i="6"/>
  <c r="O75" i="6"/>
  <c r="O76" i="6"/>
  <c r="O77" i="6"/>
  <c r="G74" i="16" s="1"/>
  <c r="O78" i="6"/>
  <c r="O79" i="6"/>
  <c r="G76" i="16" s="1"/>
  <c r="O80" i="6"/>
  <c r="O81" i="6"/>
  <c r="O83" i="6"/>
  <c r="O85" i="6"/>
  <c r="O87" i="6"/>
  <c r="O89" i="6"/>
  <c r="O91" i="6"/>
  <c r="O93" i="6"/>
  <c r="O95" i="6"/>
  <c r="O97" i="6"/>
  <c r="O99" i="6"/>
  <c r="O101" i="6"/>
  <c r="O103" i="6"/>
  <c r="O105" i="6"/>
  <c r="O107" i="6"/>
  <c r="O109" i="6"/>
  <c r="O111" i="6"/>
  <c r="O113" i="6"/>
  <c r="O115" i="6"/>
  <c r="O117" i="6"/>
  <c r="O119" i="6"/>
  <c r="O121" i="6"/>
  <c r="G118" i="16" s="1"/>
  <c r="O82" i="6"/>
  <c r="O84" i="6"/>
  <c r="G81" i="16" s="1"/>
  <c r="O86" i="6"/>
  <c r="O88" i="6"/>
  <c r="O90" i="6"/>
  <c r="O92" i="6"/>
  <c r="O94" i="6"/>
  <c r="O96" i="6"/>
  <c r="O98" i="6"/>
  <c r="O100" i="6"/>
  <c r="O102" i="6"/>
  <c r="O104" i="6"/>
  <c r="O106" i="6"/>
  <c r="O108" i="6"/>
  <c r="O110" i="6"/>
  <c r="O112" i="6"/>
  <c r="O114" i="6"/>
  <c r="O116" i="6"/>
  <c r="O118" i="6"/>
  <c r="O120" i="6"/>
  <c r="G117" i="16" s="1"/>
  <c r="O122" i="6"/>
  <c r="O123" i="6"/>
  <c r="O124" i="6"/>
  <c r="O125" i="6"/>
  <c r="G122" i="16" s="1"/>
  <c r="O126" i="6"/>
  <c r="O127" i="6"/>
  <c r="G124" i="16" s="1"/>
  <c r="O128" i="6"/>
  <c r="O129" i="6"/>
  <c r="O130" i="6"/>
  <c r="O131" i="6"/>
  <c r="O132" i="6"/>
  <c r="O133" i="6"/>
  <c r="O134" i="6"/>
  <c r="O135" i="6"/>
  <c r="O136" i="6"/>
  <c r="O137" i="6"/>
  <c r="O138" i="6"/>
  <c r="O139" i="6"/>
  <c r="O140" i="6"/>
  <c r="O141" i="6"/>
  <c r="O142" i="6"/>
  <c r="O143" i="6"/>
  <c r="O144" i="6"/>
  <c r="O145" i="6"/>
  <c r="O146" i="6"/>
  <c r="O147" i="6"/>
  <c r="O148" i="6"/>
  <c r="O149" i="6"/>
  <c r="G146" i="16" s="1"/>
  <c r="O150" i="6"/>
  <c r="G147" i="16" s="1"/>
  <c r="O151" i="6"/>
  <c r="O152" i="6"/>
  <c r="O153" i="6"/>
  <c r="O154" i="6"/>
  <c r="O155" i="6"/>
  <c r="O156" i="6"/>
  <c r="O157" i="6"/>
  <c r="O158" i="6"/>
  <c r="O159" i="6"/>
  <c r="O160" i="6"/>
  <c r="O161" i="6"/>
  <c r="O162" i="6"/>
  <c r="O163" i="6"/>
  <c r="O164" i="6"/>
  <c r="O165" i="6"/>
  <c r="O166" i="6"/>
  <c r="O167" i="6"/>
  <c r="O168" i="6"/>
  <c r="O169" i="6"/>
  <c r="O170" i="6"/>
  <c r="O171" i="6"/>
  <c r="O172" i="6"/>
  <c r="O173" i="6"/>
  <c r="G170" i="16" s="1"/>
  <c r="O174" i="6"/>
  <c r="O175" i="6"/>
  <c r="G172" i="16" s="1"/>
  <c r="O176" i="6"/>
  <c r="O177" i="6"/>
  <c r="O178" i="6"/>
  <c r="O179" i="6"/>
  <c r="O180" i="6"/>
  <c r="O181" i="6"/>
  <c r="O182" i="6"/>
  <c r="O183" i="6"/>
  <c r="O184" i="6"/>
  <c r="O185" i="6"/>
  <c r="O186" i="6"/>
  <c r="O187" i="6"/>
  <c r="O188" i="6"/>
  <c r="O189" i="6"/>
  <c r="O190" i="6"/>
  <c r="O191" i="6"/>
  <c r="O192" i="6"/>
  <c r="O193" i="6"/>
  <c r="O194" i="6"/>
  <c r="O195" i="6"/>
  <c r="O196" i="6"/>
  <c r="O197" i="6"/>
  <c r="G194" i="16" s="1"/>
  <c r="O198" i="6"/>
  <c r="O199" i="6"/>
  <c r="O200" i="6"/>
  <c r="O201" i="6"/>
  <c r="O202" i="6"/>
  <c r="O203" i="6"/>
  <c r="O204" i="6"/>
  <c r="O205" i="6"/>
  <c r="O206" i="6"/>
  <c r="O207" i="6"/>
  <c r="O208" i="6"/>
  <c r="O209" i="6"/>
  <c r="O210" i="6"/>
  <c r="O211" i="6"/>
  <c r="G208" i="16" s="1"/>
  <c r="O212" i="6"/>
  <c r="O213" i="6"/>
  <c r="O214" i="6"/>
  <c r="O215" i="6"/>
  <c r="O216" i="6"/>
  <c r="O217" i="6"/>
  <c r="O218" i="6"/>
  <c r="O219" i="6"/>
  <c r="O220" i="6"/>
  <c r="O221" i="6"/>
  <c r="G218" i="16" s="1"/>
  <c r="O222" i="6"/>
  <c r="O223" i="6"/>
  <c r="O224" i="6"/>
  <c r="O225" i="6"/>
  <c r="O226" i="6"/>
  <c r="O227" i="6"/>
  <c r="O228" i="6"/>
  <c r="O229" i="6"/>
  <c r="G226" i="16" s="1"/>
  <c r="O230" i="6"/>
  <c r="O231" i="6"/>
  <c r="O232" i="6"/>
  <c r="O233" i="6"/>
  <c r="O234" i="6"/>
  <c r="O235" i="6"/>
  <c r="O236" i="6"/>
  <c r="O237" i="6"/>
  <c r="O238" i="6"/>
  <c r="O239" i="6"/>
  <c r="O240" i="6"/>
  <c r="O241" i="6"/>
  <c r="O242" i="6"/>
  <c r="O243" i="6"/>
  <c r="O244" i="6"/>
  <c r="O245" i="6"/>
  <c r="G242" i="16" s="1"/>
  <c r="O246" i="6"/>
  <c r="G243" i="16" s="1"/>
  <c r="O247" i="6"/>
  <c r="O248" i="6"/>
  <c r="O249" i="6"/>
  <c r="O250" i="6"/>
  <c r="O251" i="6"/>
  <c r="O252" i="6"/>
  <c r="O253" i="6"/>
  <c r="O254" i="6"/>
  <c r="O255" i="6"/>
  <c r="O256" i="6"/>
  <c r="N5" i="6"/>
  <c r="N6" i="6"/>
  <c r="N7" i="6"/>
  <c r="N8" i="6"/>
  <c r="N9" i="6"/>
  <c r="N10" i="6"/>
  <c r="N11" i="6"/>
  <c r="N12" i="6"/>
  <c r="N13" i="6"/>
  <c r="N14" i="6"/>
  <c r="N15" i="6"/>
  <c r="N16" i="6"/>
  <c r="N17" i="6"/>
  <c r="N18" i="6"/>
  <c r="N19" i="6"/>
  <c r="N20" i="6"/>
  <c r="N21" i="6"/>
  <c r="N22" i="6"/>
  <c r="N23" i="6"/>
  <c r="N24" i="6"/>
  <c r="N25" i="6"/>
  <c r="N26" i="6"/>
  <c r="N27" i="6"/>
  <c r="N28" i="6"/>
  <c r="N30" i="6"/>
  <c r="N32" i="6"/>
  <c r="N34" i="6"/>
  <c r="N36" i="6"/>
  <c r="N38" i="6"/>
  <c r="N40" i="6"/>
  <c r="N42" i="6"/>
  <c r="N44" i="6"/>
  <c r="N46" i="6"/>
  <c r="N29" i="6"/>
  <c r="N31" i="6"/>
  <c r="N33" i="6"/>
  <c r="N35" i="6"/>
  <c r="N37" i="6"/>
  <c r="N39" i="6"/>
  <c r="N41" i="6"/>
  <c r="N43" i="6"/>
  <c r="N45" i="6"/>
  <c r="N47" i="6"/>
  <c r="N48" i="6"/>
  <c r="N49" i="6"/>
  <c r="N50" i="6"/>
  <c r="N51" i="6"/>
  <c r="N52" i="6"/>
  <c r="N53" i="6"/>
  <c r="N54" i="6"/>
  <c r="N55" i="6"/>
  <c r="N56" i="6"/>
  <c r="N57" i="6"/>
  <c r="N58" i="6"/>
  <c r="N59" i="6"/>
  <c r="N60" i="6"/>
  <c r="N61" i="6"/>
  <c r="N62" i="6"/>
  <c r="N63" i="6"/>
  <c r="N64" i="6"/>
  <c r="N65" i="6"/>
  <c r="N66" i="6"/>
  <c r="N67" i="6"/>
  <c r="N68" i="6"/>
  <c r="N69" i="6"/>
  <c r="N70" i="6"/>
  <c r="N71" i="6"/>
  <c r="N72" i="6"/>
  <c r="N73" i="6"/>
  <c r="N74" i="6"/>
  <c r="N75" i="6"/>
  <c r="N76" i="6"/>
  <c r="N77" i="6"/>
  <c r="N78" i="6"/>
  <c r="N79" i="6"/>
  <c r="N80" i="6"/>
  <c r="N81" i="6"/>
  <c r="N82" i="6"/>
  <c r="N83" i="6"/>
  <c r="N84" i="6"/>
  <c r="N85" i="6"/>
  <c r="N86" i="6"/>
  <c r="N87" i="6"/>
  <c r="N88" i="6"/>
  <c r="N89" i="6"/>
  <c r="N90" i="6"/>
  <c r="N91" i="6"/>
  <c r="N92" i="6"/>
  <c r="N93" i="6"/>
  <c r="N94" i="6"/>
  <c r="N95" i="6"/>
  <c r="N96" i="6"/>
  <c r="N97" i="6"/>
  <c r="N98" i="6"/>
  <c r="N99" i="6"/>
  <c r="N100" i="6"/>
  <c r="N101" i="6"/>
  <c r="N102" i="6"/>
  <c r="N103" i="6"/>
  <c r="N104" i="6"/>
  <c r="N105" i="6"/>
  <c r="N106" i="6"/>
  <c r="N107" i="6"/>
  <c r="N108" i="6"/>
  <c r="N109" i="6"/>
  <c r="N110" i="6"/>
  <c r="N111" i="6"/>
  <c r="N112" i="6"/>
  <c r="N113" i="6"/>
  <c r="N114" i="6"/>
  <c r="N115" i="6"/>
  <c r="N116" i="6"/>
  <c r="N117" i="6"/>
  <c r="N118" i="6"/>
  <c r="N119" i="6"/>
  <c r="N120" i="6"/>
  <c r="N121" i="6"/>
  <c r="N122" i="6"/>
  <c r="N123" i="6"/>
  <c r="N124" i="6"/>
  <c r="N125" i="6"/>
  <c r="N126" i="6"/>
  <c r="N127" i="6"/>
  <c r="N128" i="6"/>
  <c r="N129" i="6"/>
  <c r="N130" i="6"/>
  <c r="N131" i="6"/>
  <c r="N132" i="6"/>
  <c r="N133" i="6"/>
  <c r="N134" i="6"/>
  <c r="N135" i="6"/>
  <c r="N136" i="6"/>
  <c r="N137" i="6"/>
  <c r="N138" i="6"/>
  <c r="N139" i="6"/>
  <c r="N140" i="6"/>
  <c r="N141" i="6"/>
  <c r="N142" i="6"/>
  <c r="N143" i="6"/>
  <c r="N144" i="6"/>
  <c r="N145" i="6"/>
  <c r="N146" i="6"/>
  <c r="N147" i="6"/>
  <c r="N148" i="6"/>
  <c r="N149" i="6"/>
  <c r="N150" i="6"/>
  <c r="N151" i="6"/>
  <c r="N152" i="6"/>
  <c r="N153" i="6"/>
  <c r="N154" i="6"/>
  <c r="N155" i="6"/>
  <c r="N156" i="6"/>
  <c r="N157" i="6"/>
  <c r="N158" i="6"/>
  <c r="N159" i="6"/>
  <c r="N160" i="6"/>
  <c r="N161" i="6"/>
  <c r="N162" i="6"/>
  <c r="N163" i="6"/>
  <c r="N164" i="6"/>
  <c r="N165" i="6"/>
  <c r="N166" i="6"/>
  <c r="N167" i="6"/>
  <c r="N168" i="6"/>
  <c r="N169" i="6"/>
  <c r="N170" i="6"/>
  <c r="N171" i="6"/>
  <c r="N172" i="6"/>
  <c r="N173" i="6"/>
  <c r="N174" i="6"/>
  <c r="N175" i="6"/>
  <c r="N176" i="6"/>
  <c r="N177" i="6"/>
  <c r="N178" i="6"/>
  <c r="N179" i="6"/>
  <c r="N180" i="6"/>
  <c r="N181" i="6"/>
  <c r="N182" i="6"/>
  <c r="N183" i="6"/>
  <c r="N184" i="6"/>
  <c r="N185" i="6"/>
  <c r="N186" i="6"/>
  <c r="N187" i="6"/>
  <c r="N188" i="6"/>
  <c r="N189" i="6"/>
  <c r="N190" i="6"/>
  <c r="N191" i="6"/>
  <c r="N192" i="6"/>
  <c r="N193" i="6"/>
  <c r="N194" i="6"/>
  <c r="N195" i="6"/>
  <c r="N196" i="6"/>
  <c r="N197" i="6"/>
  <c r="N198" i="6"/>
  <c r="N199" i="6"/>
  <c r="N200" i="6"/>
  <c r="N201" i="6"/>
  <c r="N202" i="6"/>
  <c r="N203" i="6"/>
  <c r="N204" i="6"/>
  <c r="N205" i="6"/>
  <c r="N206" i="6"/>
  <c r="N207" i="6"/>
  <c r="N208" i="6"/>
  <c r="N209" i="6"/>
  <c r="N210" i="6"/>
  <c r="N211" i="6"/>
  <c r="N212" i="6"/>
  <c r="N213" i="6"/>
  <c r="N214" i="6"/>
  <c r="N215" i="6"/>
  <c r="N216" i="6"/>
  <c r="N217" i="6"/>
  <c r="N218" i="6"/>
  <c r="N219" i="6"/>
  <c r="N220" i="6"/>
  <c r="N221" i="6"/>
  <c r="F218" i="16" s="1"/>
  <c r="N222" i="6"/>
  <c r="N223" i="6"/>
  <c r="N224" i="6"/>
  <c r="N225" i="6"/>
  <c r="N226" i="6"/>
  <c r="N227" i="6"/>
  <c r="N228" i="6"/>
  <c r="N229" i="6"/>
  <c r="N230" i="6"/>
  <c r="N231" i="6"/>
  <c r="N232" i="6"/>
  <c r="N233" i="6"/>
  <c r="F230" i="16" s="1"/>
  <c r="N234" i="6"/>
  <c r="N235" i="6"/>
  <c r="N236" i="6"/>
  <c r="N237" i="6"/>
  <c r="N238" i="6"/>
  <c r="N239" i="6"/>
  <c r="N240" i="6"/>
  <c r="N241" i="6"/>
  <c r="N242" i="6"/>
  <c r="N243" i="6"/>
  <c r="N244" i="6"/>
  <c r="N245" i="6"/>
  <c r="F242" i="16" s="1"/>
  <c r="N246" i="6"/>
  <c r="N247" i="6"/>
  <c r="N248" i="6"/>
  <c r="N249" i="6"/>
  <c r="N250" i="6"/>
  <c r="N251" i="6"/>
  <c r="N252" i="6"/>
  <c r="N253" i="6"/>
  <c r="N254" i="6"/>
  <c r="N255" i="6"/>
  <c r="N256" i="6"/>
  <c r="G164" i="16"/>
  <c r="G87" i="16"/>
  <c r="E253" i="16"/>
  <c r="E251" i="16"/>
  <c r="E249" i="16"/>
  <c r="E247" i="16"/>
  <c r="E245" i="16"/>
  <c r="E243" i="16"/>
  <c r="E241" i="16"/>
  <c r="E239" i="16"/>
  <c r="E237" i="16"/>
  <c r="E235" i="16"/>
  <c r="E233" i="16"/>
  <c r="E231" i="16"/>
  <c r="E229" i="16"/>
  <c r="E227" i="16"/>
  <c r="E225" i="16"/>
  <c r="E223" i="16"/>
  <c r="E221" i="16"/>
  <c r="E219" i="16"/>
  <c r="E217" i="16"/>
  <c r="E215" i="16"/>
  <c r="E213" i="16"/>
  <c r="E211" i="16"/>
  <c r="E209" i="16"/>
  <c r="E207" i="16"/>
  <c r="E205" i="16"/>
  <c r="E203" i="16"/>
  <c r="E201" i="16"/>
  <c r="E199" i="16"/>
  <c r="E197" i="16"/>
  <c r="E195" i="16"/>
  <c r="E252" i="16"/>
  <c r="E250" i="16"/>
  <c r="E248" i="16"/>
  <c r="E246" i="16"/>
  <c r="E244" i="16"/>
  <c r="E242" i="16"/>
  <c r="E240" i="16"/>
  <c r="E238" i="16"/>
  <c r="E236" i="16"/>
  <c r="E234" i="16"/>
  <c r="E232" i="16"/>
  <c r="E230" i="16"/>
  <c r="E228" i="16"/>
  <c r="E226" i="16"/>
  <c r="E224" i="16"/>
  <c r="E222" i="16"/>
  <c r="E220" i="16"/>
  <c r="E218" i="16"/>
  <c r="E216" i="16"/>
  <c r="E214" i="16"/>
  <c r="E212" i="16"/>
  <c r="E210" i="16"/>
  <c r="E208" i="16"/>
  <c r="E206" i="16"/>
  <c r="E204" i="16"/>
  <c r="E202" i="16"/>
  <c r="E200" i="16"/>
  <c r="E198" i="16"/>
  <c r="E196" i="16"/>
  <c r="E194" i="16"/>
  <c r="E192" i="16"/>
  <c r="E190" i="16"/>
  <c r="E188" i="16"/>
  <c r="E186" i="16"/>
  <c r="E184" i="16"/>
  <c r="E182" i="16"/>
  <c r="E180" i="16"/>
  <c r="E178" i="16"/>
  <c r="E176" i="16"/>
  <c r="E174" i="16"/>
  <c r="E172" i="16"/>
  <c r="E170" i="16"/>
  <c r="E168" i="16"/>
  <c r="E166" i="16"/>
  <c r="E164" i="16"/>
  <c r="E162" i="16"/>
  <c r="E160" i="16"/>
  <c r="E158" i="16"/>
  <c r="E156" i="16"/>
  <c r="E154" i="16"/>
  <c r="E152" i="16"/>
  <c r="E150" i="16"/>
  <c r="E148" i="16"/>
  <c r="E146" i="16"/>
  <c r="E144" i="16"/>
  <c r="E142" i="16"/>
  <c r="E140" i="16"/>
  <c r="E138" i="16"/>
  <c r="E136" i="16"/>
  <c r="E134" i="16"/>
  <c r="E132" i="16"/>
  <c r="E130" i="16"/>
  <c r="E128" i="16"/>
  <c r="E126" i="16"/>
  <c r="E124" i="16"/>
  <c r="E122" i="16"/>
  <c r="E120" i="16"/>
  <c r="E118" i="16"/>
  <c r="E116" i="16"/>
  <c r="E114" i="16"/>
  <c r="E112" i="16"/>
  <c r="E110" i="16"/>
  <c r="E108" i="16"/>
  <c r="E106" i="16"/>
  <c r="E104" i="16"/>
  <c r="E102" i="16"/>
  <c r="E100" i="16"/>
  <c r="E98" i="16"/>
  <c r="E96" i="16"/>
  <c r="E94" i="16"/>
  <c r="E92" i="16"/>
  <c r="E90" i="16"/>
  <c r="E88" i="16"/>
  <c r="E86" i="16"/>
  <c r="E84" i="16"/>
  <c r="E82" i="16"/>
  <c r="E80" i="16"/>
  <c r="E78" i="16"/>
  <c r="E76" i="16"/>
  <c r="E74" i="16"/>
  <c r="E72" i="16"/>
  <c r="E70" i="16"/>
  <c r="E68" i="16"/>
  <c r="E66" i="16"/>
  <c r="E64" i="16"/>
  <c r="E62" i="16"/>
  <c r="E60" i="16"/>
  <c r="E58" i="16"/>
  <c r="E56" i="16"/>
  <c r="E54" i="16"/>
  <c r="E52" i="16"/>
  <c r="E50" i="16"/>
  <c r="E48" i="16"/>
  <c r="E46" i="16"/>
  <c r="E44" i="16"/>
  <c r="E42" i="16"/>
  <c r="E40" i="16"/>
  <c r="E38" i="16"/>
  <c r="E36" i="16"/>
  <c r="E34" i="16"/>
  <c r="E32" i="16"/>
  <c r="E30" i="16"/>
  <c r="E28" i="16"/>
  <c r="E26" i="16"/>
  <c r="E24" i="16"/>
  <c r="E22" i="16"/>
  <c r="E20" i="16"/>
  <c r="E18" i="16"/>
  <c r="E16" i="16"/>
  <c r="E14" i="16"/>
  <c r="E12" i="16"/>
  <c r="E10" i="16"/>
  <c r="E8" i="16"/>
  <c r="E6" i="16"/>
  <c r="E4" i="16"/>
  <c r="V9" i="7"/>
  <c r="E193" i="16"/>
  <c r="E191" i="16"/>
  <c r="E189" i="16"/>
  <c r="E187" i="16"/>
  <c r="E185" i="16"/>
  <c r="E183" i="16"/>
  <c r="E181" i="16"/>
  <c r="E179" i="16"/>
  <c r="E177" i="16"/>
  <c r="E175" i="16"/>
  <c r="E173" i="16"/>
  <c r="E171" i="16"/>
  <c r="E169" i="16"/>
  <c r="E167" i="16"/>
  <c r="E165" i="16"/>
  <c r="E163" i="16"/>
  <c r="E161" i="16"/>
  <c r="E159" i="16"/>
  <c r="E157" i="16"/>
  <c r="E155" i="16"/>
  <c r="E153" i="16"/>
  <c r="E151" i="16"/>
  <c r="E149" i="16"/>
  <c r="E147" i="16"/>
  <c r="E145" i="16"/>
  <c r="E143" i="16"/>
  <c r="E141" i="16"/>
  <c r="E139" i="16"/>
  <c r="E137" i="16"/>
  <c r="E135" i="16"/>
  <c r="E133" i="16"/>
  <c r="E131" i="16"/>
  <c r="E129" i="16"/>
  <c r="E127" i="16"/>
  <c r="E125" i="16"/>
  <c r="E123" i="16"/>
  <c r="E121" i="16"/>
  <c r="E119" i="16"/>
  <c r="E117" i="16"/>
  <c r="E115" i="16"/>
  <c r="E113" i="16"/>
  <c r="E111" i="16"/>
  <c r="E109" i="16"/>
  <c r="E107" i="16"/>
  <c r="E105" i="16"/>
  <c r="E103" i="16"/>
  <c r="E101" i="16"/>
  <c r="E99" i="16"/>
  <c r="E97" i="16"/>
  <c r="E95" i="16"/>
  <c r="E93" i="16"/>
  <c r="E91" i="16"/>
  <c r="E89" i="16"/>
  <c r="E87" i="16"/>
  <c r="E85" i="16"/>
  <c r="E83" i="16"/>
  <c r="E81" i="16"/>
  <c r="E79" i="16"/>
  <c r="E77" i="16"/>
  <c r="E75" i="16"/>
  <c r="E73" i="16"/>
  <c r="E71" i="16"/>
  <c r="E69" i="16"/>
  <c r="E67" i="16"/>
  <c r="E65" i="16"/>
  <c r="E63" i="16"/>
  <c r="E61" i="16"/>
  <c r="E59" i="16"/>
  <c r="E57" i="16"/>
  <c r="E55" i="16"/>
  <c r="E53" i="16"/>
  <c r="E51" i="16"/>
  <c r="E49" i="16"/>
  <c r="E47" i="16"/>
  <c r="E45" i="16"/>
  <c r="E43" i="16"/>
  <c r="E41" i="16"/>
  <c r="E39" i="16"/>
  <c r="E37" i="16"/>
  <c r="E35" i="16"/>
  <c r="E33" i="16"/>
  <c r="E31" i="16"/>
  <c r="E29" i="16"/>
  <c r="E27" i="16"/>
  <c r="E25" i="16"/>
  <c r="E23" i="16"/>
  <c r="E21" i="16"/>
  <c r="E19" i="16"/>
  <c r="E17" i="16"/>
  <c r="E15" i="16"/>
  <c r="E13" i="16"/>
  <c r="E11" i="16"/>
  <c r="E9" i="16"/>
  <c r="E7" i="16"/>
  <c r="E5" i="16"/>
  <c r="E3" i="16"/>
  <c r="V9" i="13"/>
  <c r="G90" i="16"/>
  <c r="G62" i="16"/>
  <c r="G42" i="16"/>
  <c r="G39" i="16" l="1"/>
  <c r="F241" i="16"/>
  <c r="G250" i="16"/>
  <c r="F225" i="16"/>
  <c r="G247" i="16"/>
  <c r="G35" i="16"/>
  <c r="F245" i="16"/>
  <c r="F233" i="16"/>
  <c r="F221" i="16"/>
  <c r="G125" i="16"/>
  <c r="G97" i="16"/>
  <c r="F253" i="16"/>
  <c r="G156" i="16"/>
  <c r="G119" i="16"/>
  <c r="G95" i="16"/>
  <c r="G59" i="16"/>
  <c r="F229" i="16"/>
  <c r="G130" i="16"/>
  <c r="G34" i="16"/>
  <c r="F238" i="16"/>
  <c r="G10" i="16"/>
  <c r="G114" i="16"/>
  <c r="F217" i="16"/>
  <c r="G142" i="16"/>
  <c r="F250" i="16"/>
  <c r="G93" i="16"/>
  <c r="G58" i="16"/>
  <c r="G236" i="16"/>
  <c r="G106" i="16"/>
  <c r="G44" i="16"/>
  <c r="G178" i="16"/>
  <c r="G86" i="16"/>
  <c r="F237" i="16"/>
  <c r="G111" i="16"/>
  <c r="G104" i="16"/>
  <c r="G67" i="16"/>
  <c r="F226" i="16"/>
  <c r="G202" i="16"/>
  <c r="G154" i="16"/>
  <c r="F249" i="16"/>
  <c r="G211" i="16"/>
  <c r="F246" i="16"/>
  <c r="F234" i="16"/>
  <c r="F222" i="16"/>
  <c r="G234" i="16"/>
  <c r="G210" i="16"/>
  <c r="G186" i="16"/>
  <c r="G162" i="16"/>
  <c r="G138" i="16"/>
  <c r="G109" i="16"/>
  <c r="G102" i="16"/>
  <c r="G66" i="16"/>
  <c r="G18" i="16"/>
  <c r="G12" i="16"/>
  <c r="G60" i="16"/>
  <c r="G113" i="16"/>
  <c r="G31" i="16"/>
  <c r="G235" i="16"/>
  <c r="G187" i="16"/>
  <c r="G139" i="16"/>
  <c r="G88" i="16"/>
  <c r="G110" i="16"/>
  <c r="G190" i="16"/>
  <c r="G228" i="16"/>
  <c r="G204" i="16"/>
  <c r="G188" i="16"/>
  <c r="G20" i="16"/>
  <c r="G6" i="16"/>
  <c r="G78" i="16"/>
  <c r="G214" i="16"/>
  <c r="G229" i="16"/>
  <c r="G197" i="16"/>
  <c r="G173" i="16"/>
  <c r="G149" i="16"/>
  <c r="G83" i="16"/>
  <c r="G77" i="16"/>
  <c r="G45" i="16"/>
  <c r="G13" i="16"/>
  <c r="G54" i="16"/>
  <c r="G126" i="16"/>
  <c r="G182" i="16"/>
  <c r="G112" i="16"/>
  <c r="G222" i="16"/>
  <c r="G163" i="16"/>
  <c r="G203" i="16"/>
  <c r="G171" i="16"/>
  <c r="G131" i="16"/>
  <c r="G79" i="16"/>
  <c r="G80" i="16"/>
  <c r="G196" i="16"/>
  <c r="G140" i="16"/>
  <c r="G68" i="16"/>
  <c r="G30" i="16"/>
  <c r="G158" i="16"/>
  <c r="G63" i="16"/>
  <c r="G253" i="16"/>
  <c r="G221" i="16"/>
  <c r="G189" i="16"/>
  <c r="G157" i="16"/>
  <c r="G115" i="16"/>
  <c r="G92" i="16"/>
  <c r="G53" i="16"/>
  <c r="G21" i="16"/>
  <c r="G206" i="16"/>
  <c r="G238" i="16"/>
  <c r="G7" i="16"/>
  <c r="G55" i="16"/>
  <c r="G231" i="16"/>
  <c r="G239" i="16"/>
  <c r="G223" i="16"/>
  <c r="G207" i="16"/>
  <c r="G199" i="16"/>
  <c r="G191" i="16"/>
  <c r="G183" i="16"/>
  <c r="G175" i="16"/>
  <c r="G167" i="16"/>
  <c r="G159" i="16"/>
  <c r="G151" i="16"/>
  <c r="G143" i="16"/>
  <c r="G135" i="16"/>
  <c r="G38" i="16"/>
  <c r="G166" i="16"/>
  <c r="G148" i="16"/>
  <c r="G227" i="16"/>
  <c r="G195" i="16"/>
  <c r="G155" i="16"/>
  <c r="G123" i="16"/>
  <c r="G51" i="16"/>
  <c r="G134" i="16"/>
  <c r="G52" i="16"/>
  <c r="G244" i="16"/>
  <c r="G212" i="16"/>
  <c r="G132" i="16"/>
  <c r="G56" i="16"/>
  <c r="G101" i="16"/>
  <c r="G23" i="16"/>
  <c r="G237" i="16"/>
  <c r="G205" i="16"/>
  <c r="G165" i="16"/>
  <c r="G133" i="16"/>
  <c r="G108" i="16"/>
  <c r="G61" i="16"/>
  <c r="G5" i="16"/>
  <c r="G22" i="16"/>
  <c r="G46" i="16"/>
  <c r="G70" i="16"/>
  <c r="G96" i="16"/>
  <c r="G150" i="16"/>
  <c r="G174" i="16"/>
  <c r="G85" i="16"/>
  <c r="G47" i="16"/>
  <c r="G103" i="16"/>
  <c r="G215" i="16"/>
  <c r="G248" i="16"/>
  <c r="G240" i="16"/>
  <c r="G232" i="16"/>
  <c r="G224" i="16"/>
  <c r="G216" i="16"/>
  <c r="G200" i="16"/>
  <c r="G184" i="16"/>
  <c r="G176" i="16"/>
  <c r="G168" i="16"/>
  <c r="G160" i="16"/>
  <c r="G152" i="16"/>
  <c r="G144" i="16"/>
  <c r="G136" i="16"/>
  <c r="G128" i="16"/>
  <c r="G120" i="16"/>
  <c r="G105" i="16"/>
  <c r="G89" i="16"/>
  <c r="G98" i="16"/>
  <c r="G82" i="16"/>
  <c r="G72" i="16"/>
  <c r="G64" i="16"/>
  <c r="G48" i="16"/>
  <c r="G40" i="16"/>
  <c r="G32" i="16"/>
  <c r="G24" i="16"/>
  <c r="G16" i="16"/>
  <c r="G8" i="16"/>
  <c r="G192" i="16"/>
  <c r="G71" i="16"/>
  <c r="G251" i="16"/>
  <c r="G219" i="16"/>
  <c r="G179" i="16"/>
  <c r="G75" i="16"/>
  <c r="G252" i="16"/>
  <c r="G220" i="16"/>
  <c r="G180" i="16"/>
  <c r="G36" i="16"/>
  <c r="G246" i="16"/>
  <c r="G127" i="16"/>
  <c r="G245" i="16"/>
  <c r="G213" i="16"/>
  <c r="G181" i="16"/>
  <c r="G141" i="16"/>
  <c r="G99" i="16"/>
  <c r="G69" i="16"/>
  <c r="G29" i="16"/>
  <c r="G94" i="16"/>
  <c r="G198" i="16"/>
  <c r="G230" i="16"/>
  <c r="G249" i="16"/>
  <c r="G241" i="16"/>
  <c r="G233" i="16"/>
  <c r="G225" i="16"/>
  <c r="G217" i="16"/>
  <c r="G209" i="16"/>
  <c r="G201" i="16"/>
  <c r="G193" i="16"/>
  <c r="G185" i="16"/>
  <c r="G177" i="16"/>
  <c r="G169" i="16"/>
  <c r="G161" i="16"/>
  <c r="G153" i="16"/>
  <c r="G145" i="16"/>
  <c r="G137" i="16"/>
  <c r="G129" i="16"/>
  <c r="G121" i="16"/>
  <c r="G107" i="16"/>
  <c r="G91" i="16"/>
  <c r="G116" i="16"/>
  <c r="G100" i="16"/>
  <c r="G84" i="16"/>
  <c r="G73" i="16"/>
  <c r="G65" i="16"/>
  <c r="G57" i="16"/>
  <c r="G49" i="16"/>
  <c r="G41" i="16"/>
  <c r="G33" i="16"/>
  <c r="G25" i="16"/>
  <c r="G17" i="16"/>
  <c r="G9" i="16"/>
  <c r="G43" i="16"/>
  <c r="G19" i="16"/>
  <c r="G11" i="16"/>
  <c r="F1001" i="16"/>
  <c r="F999" i="16"/>
  <c r="F997" i="16"/>
  <c r="F995" i="16"/>
  <c r="F993" i="16"/>
  <c r="F991" i="16"/>
  <c r="F989" i="16"/>
  <c r="F987" i="16"/>
  <c r="F985" i="16"/>
  <c r="F983" i="16"/>
  <c r="F981" i="16"/>
  <c r="F979" i="16"/>
  <c r="F977" i="16"/>
  <c r="F975" i="16"/>
  <c r="F973" i="16"/>
  <c r="F971" i="16"/>
  <c r="F969" i="16"/>
  <c r="F967" i="16"/>
  <c r="F965" i="16"/>
  <c r="F963" i="16"/>
  <c r="F961" i="16"/>
  <c r="F959" i="16"/>
  <c r="F957" i="16"/>
  <c r="F955" i="16"/>
  <c r="F953" i="16"/>
  <c r="F951" i="16"/>
  <c r="F949" i="16"/>
  <c r="F947" i="16"/>
  <c r="F945" i="16"/>
  <c r="F943" i="16"/>
  <c r="F941" i="16"/>
  <c r="F939" i="16"/>
  <c r="F937" i="16"/>
  <c r="F935" i="16"/>
  <c r="F933" i="16"/>
  <c r="F931" i="16"/>
  <c r="F929" i="16"/>
  <c r="F927" i="16"/>
  <c r="F925" i="16"/>
  <c r="F923" i="16"/>
  <c r="F921" i="16"/>
  <c r="F919" i="16"/>
  <c r="F917" i="16"/>
  <c r="F915" i="16"/>
  <c r="F913" i="16"/>
  <c r="F911" i="16"/>
  <c r="F909" i="16"/>
  <c r="F907" i="16"/>
  <c r="F905" i="16"/>
  <c r="F903" i="16"/>
  <c r="F901" i="16"/>
  <c r="F899" i="16"/>
  <c r="F897" i="16"/>
  <c r="F895" i="16"/>
  <c r="F893" i="16"/>
  <c r="F891" i="16"/>
  <c r="F889" i="16"/>
  <c r="F887" i="16"/>
  <c r="F885" i="16"/>
  <c r="F883" i="16"/>
  <c r="F881" i="16"/>
  <c r="F879" i="16"/>
  <c r="F877" i="16"/>
  <c r="F875" i="16"/>
  <c r="F873" i="16"/>
  <c r="F871" i="16"/>
  <c r="F869" i="16"/>
  <c r="F867" i="16"/>
  <c r="F865" i="16"/>
  <c r="F863" i="16"/>
  <c r="F861" i="16"/>
  <c r="F859" i="16"/>
  <c r="F857" i="16"/>
  <c r="F855" i="16"/>
  <c r="F853" i="16"/>
  <c r="F851" i="16"/>
  <c r="F849" i="16"/>
  <c r="F847" i="16"/>
  <c r="F845" i="16"/>
  <c r="F843" i="16"/>
  <c r="F841" i="16"/>
  <c r="F839" i="16"/>
  <c r="F837" i="16"/>
  <c r="F835" i="16"/>
  <c r="F833" i="16"/>
  <c r="F831" i="16"/>
  <c r="F829" i="16"/>
  <c r="F827" i="16"/>
  <c r="F825" i="16"/>
  <c r="F823" i="16"/>
  <c r="F821" i="16"/>
  <c r="F819" i="16"/>
  <c r="F817" i="16"/>
  <c r="F815" i="16"/>
  <c r="F813" i="16"/>
  <c r="F811" i="16"/>
  <c r="F809" i="16"/>
  <c r="F807" i="16"/>
  <c r="F805" i="16"/>
  <c r="F803" i="16"/>
  <c r="F801" i="16"/>
  <c r="F799" i="16"/>
  <c r="F797" i="16"/>
  <c r="F795" i="16"/>
  <c r="F793" i="16"/>
  <c r="F791" i="16"/>
  <c r="F789" i="16"/>
  <c r="F787" i="16"/>
  <c r="F785" i="16"/>
  <c r="F783" i="16"/>
  <c r="F781" i="16"/>
  <c r="F779" i="16"/>
  <c r="F777" i="16"/>
  <c r="F775" i="16"/>
  <c r="F773" i="16"/>
  <c r="F771" i="16"/>
  <c r="F769" i="16"/>
  <c r="F767" i="16"/>
  <c r="F765" i="16"/>
  <c r="F763" i="16"/>
  <c r="F761" i="16"/>
  <c r="F759" i="16"/>
  <c r="F757" i="16"/>
  <c r="F755" i="16"/>
  <c r="F753" i="16"/>
  <c r="F751" i="16"/>
  <c r="F749" i="16"/>
  <c r="F747" i="16"/>
  <c r="F745" i="16"/>
  <c r="F743" i="16"/>
  <c r="F741" i="16"/>
  <c r="F739" i="16"/>
  <c r="F737" i="16"/>
  <c r="F735" i="16"/>
  <c r="F733" i="16"/>
  <c r="F731" i="16"/>
  <c r="F729" i="16"/>
  <c r="F727" i="16"/>
  <c r="F725" i="16"/>
  <c r="F723" i="16"/>
  <c r="F721" i="16"/>
  <c r="F719" i="16"/>
  <c r="F717" i="16"/>
  <c r="F715" i="16"/>
  <c r="F713" i="16"/>
  <c r="F711" i="16"/>
  <c r="F709" i="16"/>
  <c r="F707" i="16"/>
  <c r="F705" i="16"/>
  <c r="F703" i="16"/>
  <c r="F701" i="16"/>
  <c r="F699" i="16"/>
  <c r="F697" i="16"/>
  <c r="F695" i="16"/>
  <c r="F693" i="16"/>
  <c r="F691" i="16"/>
  <c r="F689" i="16"/>
  <c r="F687" i="16"/>
  <c r="F685" i="16"/>
  <c r="F683" i="16"/>
  <c r="F681" i="16"/>
  <c r="F679" i="16"/>
  <c r="F677" i="16"/>
  <c r="F675" i="16"/>
  <c r="F673" i="16"/>
  <c r="F671" i="16"/>
  <c r="F669" i="16"/>
  <c r="F667" i="16"/>
  <c r="F665" i="16"/>
  <c r="F663" i="16"/>
  <c r="F661" i="16"/>
  <c r="F659" i="16"/>
  <c r="F657" i="16"/>
  <c r="F655" i="16"/>
  <c r="F653" i="16"/>
  <c r="F651" i="16"/>
  <c r="F649" i="16"/>
  <c r="F647" i="16"/>
  <c r="F645" i="16"/>
  <c r="F643" i="16"/>
  <c r="F641" i="16"/>
  <c r="F639" i="16"/>
  <c r="F637" i="16"/>
  <c r="F635" i="16"/>
  <c r="F633" i="16"/>
  <c r="F631" i="16"/>
  <c r="F629" i="16"/>
  <c r="F627" i="16"/>
  <c r="F625" i="16"/>
  <c r="F623" i="16"/>
  <c r="F621" i="16"/>
  <c r="F619" i="16"/>
  <c r="F617" i="16"/>
  <c r="F615" i="16"/>
  <c r="F613" i="16"/>
  <c r="F611" i="16"/>
  <c r="F609" i="16"/>
  <c r="F607" i="16"/>
  <c r="F605" i="16"/>
  <c r="F603" i="16"/>
  <c r="F601" i="16"/>
  <c r="F599" i="16"/>
  <c r="F597" i="16"/>
  <c r="F595" i="16"/>
  <c r="F593" i="16"/>
  <c r="F591" i="16"/>
  <c r="F589" i="16"/>
  <c r="F587" i="16"/>
  <c r="F585" i="16"/>
  <c r="F583" i="16"/>
  <c r="F581" i="16"/>
  <c r="F579" i="16"/>
  <c r="F577" i="16"/>
  <c r="F575" i="16"/>
  <c r="F573" i="16"/>
  <c r="F571" i="16"/>
  <c r="F569" i="16"/>
  <c r="F567" i="16"/>
  <c r="F565" i="16"/>
  <c r="F563" i="16"/>
  <c r="F561" i="16"/>
  <c r="F559" i="16"/>
  <c r="F557" i="16"/>
  <c r="F555" i="16"/>
  <c r="F553" i="16"/>
  <c r="F551" i="16"/>
  <c r="F549" i="16"/>
  <c r="F547" i="16"/>
  <c r="F545" i="16"/>
  <c r="F543" i="16"/>
  <c r="F541" i="16"/>
  <c r="F539" i="16"/>
  <c r="F537" i="16"/>
  <c r="F535" i="16"/>
  <c r="F533" i="16"/>
  <c r="F531" i="16"/>
  <c r="F529" i="16"/>
  <c r="F527" i="16"/>
  <c r="F525" i="16"/>
  <c r="F523" i="16"/>
  <c r="F521" i="16"/>
  <c r="F519" i="16"/>
  <c r="F517" i="16"/>
  <c r="F515" i="16"/>
  <c r="F513" i="16"/>
  <c r="F511" i="16"/>
  <c r="F509" i="16"/>
  <c r="F507" i="16"/>
  <c r="F505" i="16"/>
  <c r="F503" i="16"/>
  <c r="F501" i="16"/>
  <c r="F499" i="16"/>
  <c r="F497" i="16"/>
  <c r="F495" i="16"/>
  <c r="F493" i="16"/>
  <c r="F491" i="16"/>
  <c r="F489" i="16"/>
  <c r="F487" i="16"/>
  <c r="F485" i="16"/>
  <c r="F483" i="16"/>
  <c r="F481" i="16"/>
  <c r="F479" i="16"/>
  <c r="F477" i="16"/>
  <c r="F475" i="16"/>
  <c r="F473" i="16"/>
  <c r="F471" i="16"/>
  <c r="F469" i="16"/>
  <c r="F467" i="16"/>
  <c r="F465" i="16"/>
  <c r="F463" i="16"/>
  <c r="F461" i="16"/>
  <c r="F459" i="16"/>
  <c r="F457" i="16"/>
  <c r="F455" i="16"/>
  <c r="F453" i="16"/>
  <c r="F451" i="16"/>
  <c r="F449" i="16"/>
  <c r="F447" i="16"/>
  <c r="F445" i="16"/>
  <c r="F443" i="16"/>
  <c r="F441" i="16"/>
  <c r="F439" i="16"/>
  <c r="F437" i="16"/>
  <c r="F435" i="16"/>
  <c r="F433" i="16"/>
  <c r="F431" i="16"/>
  <c r="F429" i="16"/>
  <c r="F427" i="16"/>
  <c r="F425" i="16"/>
  <c r="F423" i="16"/>
  <c r="F421" i="16"/>
  <c r="F419" i="16"/>
  <c r="F417" i="16"/>
  <c r="F415" i="16"/>
  <c r="F413" i="16"/>
  <c r="F411" i="16"/>
  <c r="F409" i="16"/>
  <c r="F407" i="16"/>
  <c r="F405" i="16"/>
  <c r="F403" i="16"/>
  <c r="F401" i="16"/>
  <c r="F399" i="16"/>
  <c r="F397" i="16"/>
  <c r="F395" i="16"/>
  <c r="F393" i="16"/>
  <c r="F391" i="16"/>
  <c r="F389" i="16"/>
  <c r="F387" i="16"/>
  <c r="F385" i="16"/>
  <c r="F383" i="16"/>
  <c r="F381" i="16"/>
  <c r="F379" i="16"/>
  <c r="F377" i="16"/>
  <c r="F375" i="16"/>
  <c r="F373" i="16"/>
  <c r="F371" i="16"/>
  <c r="F369" i="16"/>
  <c r="F367" i="16"/>
  <c r="F365" i="16"/>
  <c r="F363" i="16"/>
  <c r="F361" i="16"/>
  <c r="F359" i="16"/>
  <c r="F357" i="16"/>
  <c r="F355" i="16"/>
  <c r="F353" i="16"/>
  <c r="F351" i="16"/>
  <c r="F349" i="16"/>
  <c r="F347" i="16"/>
  <c r="F345" i="16"/>
  <c r="F343" i="16"/>
  <c r="F341" i="16"/>
  <c r="F339" i="16"/>
  <c r="F337" i="16"/>
  <c r="F335" i="16"/>
  <c r="F333" i="16"/>
  <c r="F331" i="16"/>
  <c r="F329" i="16"/>
  <c r="F327" i="16"/>
  <c r="F325" i="16"/>
  <c r="F323" i="16"/>
  <c r="F321" i="16"/>
  <c r="F319" i="16"/>
  <c r="F317" i="16"/>
  <c r="F315" i="16"/>
  <c r="F313" i="16"/>
  <c r="F311" i="16"/>
  <c r="F309" i="16"/>
  <c r="F307" i="16"/>
  <c r="F305" i="16"/>
  <c r="F303" i="16"/>
  <c r="F301" i="16"/>
  <c r="F299" i="16"/>
  <c r="F297" i="16"/>
  <c r="F295" i="16"/>
  <c r="F293" i="16"/>
  <c r="F291" i="16"/>
  <c r="F289" i="16"/>
  <c r="F287" i="16"/>
  <c r="F285" i="16"/>
  <c r="F283" i="16"/>
  <c r="F281" i="16"/>
  <c r="F279" i="16"/>
  <c r="F277" i="16"/>
  <c r="F275" i="16"/>
  <c r="F273" i="16"/>
  <c r="F271" i="16"/>
  <c r="F269" i="16"/>
  <c r="F267" i="16"/>
  <c r="F265" i="16"/>
  <c r="F263" i="16"/>
  <c r="F261" i="16"/>
  <c r="F259" i="16"/>
  <c r="F257" i="16"/>
  <c r="F255" i="16"/>
  <c r="F1002" i="16"/>
  <c r="G499" i="16"/>
  <c r="G495" i="16"/>
  <c r="G491" i="16"/>
  <c r="G487" i="16"/>
  <c r="G483" i="16"/>
  <c r="G479" i="16"/>
  <c r="G475" i="16"/>
  <c r="G471" i="16"/>
  <c r="G467" i="16"/>
  <c r="G463" i="16"/>
  <c r="G459" i="16"/>
  <c r="G455" i="16"/>
  <c r="G451" i="16"/>
  <c r="G1001" i="16"/>
  <c r="G999" i="16"/>
  <c r="G997" i="16"/>
  <c r="G995" i="16"/>
  <c r="G993" i="16"/>
  <c r="G991" i="16"/>
  <c r="G989" i="16"/>
  <c r="G987" i="16"/>
  <c r="G985" i="16"/>
  <c r="G983" i="16"/>
  <c r="G981" i="16"/>
  <c r="G979" i="16"/>
  <c r="G977" i="16"/>
  <c r="G975" i="16"/>
  <c r="G973" i="16"/>
  <c r="G971" i="16"/>
  <c r="G969" i="16"/>
  <c r="G967" i="16"/>
  <c r="G965" i="16"/>
  <c r="G963" i="16"/>
  <c r="G961" i="16"/>
  <c r="G959" i="16"/>
  <c r="G957" i="16"/>
  <c r="G955" i="16"/>
  <c r="G953" i="16"/>
  <c r="G951" i="16"/>
  <c r="G949" i="16"/>
  <c r="G947" i="16"/>
  <c r="G945" i="16"/>
  <c r="G943" i="16"/>
  <c r="G941" i="16"/>
  <c r="G939" i="16"/>
  <c r="G937" i="16"/>
  <c r="G935" i="16"/>
  <c r="G933" i="16"/>
  <c r="G931" i="16"/>
  <c r="G929" i="16"/>
  <c r="G927" i="16"/>
  <c r="G925" i="16"/>
  <c r="G923" i="16"/>
  <c r="G921" i="16"/>
  <c r="G919" i="16"/>
  <c r="G917" i="16"/>
  <c r="G915" i="16"/>
  <c r="G913" i="16"/>
  <c r="G911" i="16"/>
  <c r="G909" i="16"/>
  <c r="G907" i="16"/>
  <c r="G905" i="16"/>
  <c r="G903" i="16"/>
  <c r="G901" i="16"/>
  <c r="G899" i="16"/>
  <c r="G897" i="16"/>
  <c r="G895" i="16"/>
  <c r="G893" i="16"/>
  <c r="G891" i="16"/>
  <c r="G889" i="16"/>
  <c r="G887" i="16"/>
  <c r="G885" i="16"/>
  <c r="G883" i="16"/>
  <c r="G881" i="16"/>
  <c r="G879" i="16"/>
  <c r="G877" i="16"/>
  <c r="G875" i="16"/>
  <c r="G873" i="16"/>
  <c r="G871" i="16"/>
  <c r="G869" i="16"/>
  <c r="G867" i="16"/>
  <c r="G865" i="16"/>
  <c r="G863" i="16"/>
  <c r="G861" i="16"/>
  <c r="G859" i="16"/>
  <c r="G857" i="16"/>
  <c r="G855" i="16"/>
  <c r="G853" i="16"/>
  <c r="G851" i="16"/>
  <c r="G849" i="16"/>
  <c r="G847" i="16"/>
  <c r="G845" i="16"/>
  <c r="G843" i="16"/>
  <c r="G841" i="16"/>
  <c r="G839" i="16"/>
  <c r="G837" i="16"/>
  <c r="G835" i="16"/>
  <c r="G833" i="16"/>
  <c r="G831" i="16"/>
  <c r="G829" i="16"/>
  <c r="G827" i="16"/>
  <c r="G825" i="16"/>
  <c r="G823" i="16"/>
  <c r="G821" i="16"/>
  <c r="G819" i="16"/>
  <c r="G817" i="16"/>
  <c r="G815" i="16"/>
  <c r="G813" i="16"/>
  <c r="G811" i="16"/>
  <c r="G809" i="16"/>
  <c r="G807" i="16"/>
  <c r="G805" i="16"/>
  <c r="G803" i="16"/>
  <c r="G801" i="16"/>
  <c r="G799" i="16"/>
  <c r="G797" i="16"/>
  <c r="G795" i="16"/>
  <c r="G793" i="16"/>
  <c r="G791" i="16"/>
  <c r="G789" i="16"/>
  <c r="G787" i="16"/>
  <c r="G785" i="16"/>
  <c r="G783" i="16"/>
  <c r="G781" i="16"/>
  <c r="G779" i="16"/>
  <c r="G777" i="16"/>
  <c r="G775" i="16"/>
  <c r="G773" i="16"/>
  <c r="G771" i="16"/>
  <c r="G769" i="16"/>
  <c r="G767" i="16"/>
  <c r="G765" i="16"/>
  <c r="G763" i="16"/>
  <c r="G761" i="16"/>
  <c r="G759" i="16"/>
  <c r="G757" i="16"/>
  <c r="G755" i="16"/>
  <c r="G753" i="16"/>
  <c r="G751" i="16"/>
  <c r="G749" i="16"/>
  <c r="G747" i="16"/>
  <c r="G745" i="16"/>
  <c r="G743" i="16"/>
  <c r="G741" i="16"/>
  <c r="G739" i="16"/>
  <c r="G737" i="16"/>
  <c r="G735" i="16"/>
  <c r="G733" i="16"/>
  <c r="G731" i="16"/>
  <c r="G729" i="16"/>
  <c r="G727" i="16"/>
  <c r="G725" i="16"/>
  <c r="G723" i="16"/>
  <c r="G721" i="16"/>
  <c r="G719" i="16"/>
  <c r="G717" i="16"/>
  <c r="G715" i="16"/>
  <c r="G713" i="16"/>
  <c r="G711" i="16"/>
  <c r="G709" i="16"/>
  <c r="G707" i="16"/>
  <c r="G705" i="16"/>
  <c r="G703" i="16"/>
  <c r="G701" i="16"/>
  <c r="G699" i="16"/>
  <c r="G697" i="16"/>
  <c r="G695" i="16"/>
  <c r="G693" i="16"/>
  <c r="G691" i="16"/>
  <c r="G689" i="16"/>
  <c r="G687" i="16"/>
  <c r="G685" i="16"/>
  <c r="G683" i="16"/>
  <c r="G681" i="16"/>
  <c r="G679" i="16"/>
  <c r="G677" i="16"/>
  <c r="G675" i="16"/>
  <c r="G673" i="16"/>
  <c r="G671" i="16"/>
  <c r="G669" i="16"/>
  <c r="G667" i="16"/>
  <c r="G665" i="16"/>
  <c r="G663" i="16"/>
  <c r="G661" i="16"/>
  <c r="G659" i="16"/>
  <c r="G657" i="16"/>
  <c r="G655" i="16"/>
  <c r="G653" i="16"/>
  <c r="G651" i="16"/>
  <c r="G649" i="16"/>
  <c r="G647" i="16"/>
  <c r="G645" i="16"/>
  <c r="G643" i="16"/>
  <c r="G641" i="16"/>
  <c r="G639" i="16"/>
  <c r="G637" i="16"/>
  <c r="G635" i="16"/>
  <c r="G633" i="16"/>
  <c r="G631" i="16"/>
  <c r="G629" i="16"/>
  <c r="G627" i="16"/>
  <c r="G625" i="16"/>
  <c r="G623" i="16"/>
  <c r="G621" i="16"/>
  <c r="G619" i="16"/>
  <c r="G617" i="16"/>
  <c r="G615" i="16"/>
  <c r="G613" i="16"/>
  <c r="G611" i="16"/>
  <c r="G609" i="16"/>
  <c r="G607" i="16"/>
  <c r="G605" i="16"/>
  <c r="G603" i="16"/>
  <c r="G601" i="16"/>
  <c r="G599" i="16"/>
  <c r="G597" i="16"/>
  <c r="G595" i="16"/>
  <c r="G593" i="16"/>
  <c r="G591" i="16"/>
  <c r="G589" i="16"/>
  <c r="G587" i="16"/>
  <c r="G585" i="16"/>
  <c r="G583" i="16"/>
  <c r="G581" i="16"/>
  <c r="G579" i="16"/>
  <c r="G577" i="16"/>
  <c r="G575" i="16"/>
  <c r="G573" i="16"/>
  <c r="G571" i="16"/>
  <c r="G569" i="16"/>
  <c r="G567" i="16"/>
  <c r="G565" i="16"/>
  <c r="G563" i="16"/>
  <c r="G561" i="16"/>
  <c r="G559" i="16"/>
  <c r="G557" i="16"/>
  <c r="G555" i="16"/>
  <c r="G553" i="16"/>
  <c r="G551" i="16"/>
  <c r="G549" i="16"/>
  <c r="G547" i="16"/>
  <c r="G545" i="16"/>
  <c r="G543" i="16"/>
  <c r="G541" i="16"/>
  <c r="G539" i="16"/>
  <c r="G537" i="16"/>
  <c r="G535" i="16"/>
  <c r="G533" i="16"/>
  <c r="G531" i="16"/>
  <c r="G529" i="16"/>
  <c r="G527" i="16"/>
  <c r="G525" i="16"/>
  <c r="G523" i="16"/>
  <c r="G521" i="16"/>
  <c r="G519" i="16"/>
  <c r="G517" i="16"/>
  <c r="G515" i="16"/>
  <c r="G513" i="16"/>
  <c r="G511" i="16"/>
  <c r="G509" i="16"/>
  <c r="G507" i="16"/>
  <c r="G505" i="16"/>
  <c r="G503" i="16"/>
  <c r="G500" i="16"/>
  <c r="G496" i="16"/>
  <c r="G492" i="16"/>
  <c r="G488" i="16"/>
  <c r="G484" i="16"/>
  <c r="G480" i="16"/>
  <c r="G476" i="16"/>
  <c r="G472" i="16"/>
  <c r="G468" i="16"/>
  <c r="G464" i="16"/>
  <c r="G460" i="16"/>
  <c r="G456" i="16"/>
  <c r="G452" i="16"/>
  <c r="G448" i="16"/>
  <c r="G446" i="16"/>
  <c r="G444" i="16"/>
  <c r="G442" i="16"/>
  <c r="G440" i="16"/>
  <c r="G438" i="16"/>
  <c r="G436" i="16"/>
  <c r="G434" i="16"/>
  <c r="G432" i="16"/>
  <c r="G430" i="16"/>
  <c r="G428" i="16"/>
  <c r="G426" i="16"/>
  <c r="G424" i="16"/>
  <c r="G422" i="16"/>
  <c r="G420" i="16"/>
  <c r="G418" i="16"/>
  <c r="G416" i="16"/>
  <c r="G414" i="16"/>
  <c r="G412" i="16"/>
  <c r="G410" i="16"/>
  <c r="G408" i="16"/>
  <c r="G406" i="16"/>
  <c r="G404" i="16"/>
  <c r="G402" i="16"/>
  <c r="G400" i="16"/>
  <c r="G398" i="16"/>
  <c r="G396" i="16"/>
  <c r="G394" i="16"/>
  <c r="G392" i="16"/>
  <c r="G390" i="16"/>
  <c r="G388" i="16"/>
  <c r="G386" i="16"/>
  <c r="G384" i="16"/>
  <c r="G382" i="16"/>
  <c r="G380" i="16"/>
  <c r="G378" i="16"/>
  <c r="G376" i="16"/>
  <c r="G374" i="16"/>
  <c r="G372" i="16"/>
  <c r="G370" i="16"/>
  <c r="G368" i="16"/>
  <c r="G366" i="16"/>
  <c r="G364" i="16"/>
  <c r="G362" i="16"/>
  <c r="G360" i="16"/>
  <c r="G358" i="16"/>
  <c r="G356" i="16"/>
  <c r="G354" i="16"/>
  <c r="G352" i="16"/>
  <c r="G350" i="16"/>
  <c r="G348" i="16"/>
  <c r="G346" i="16"/>
  <c r="G344" i="16"/>
  <c r="G342" i="16"/>
  <c r="G340" i="16"/>
  <c r="G338" i="16"/>
  <c r="G336" i="16"/>
  <c r="G334" i="16"/>
  <c r="G332" i="16"/>
  <c r="G330" i="16"/>
  <c r="G328" i="16"/>
  <c r="G326" i="16"/>
  <c r="G324" i="16"/>
  <c r="G322" i="16"/>
  <c r="G320" i="16"/>
  <c r="G318" i="16"/>
  <c r="G316" i="16"/>
  <c r="G314" i="16"/>
  <c r="G312" i="16"/>
  <c r="G310" i="16"/>
  <c r="G308" i="16"/>
  <c r="G306" i="16"/>
  <c r="G304" i="16"/>
  <c r="G302" i="16"/>
  <c r="G300" i="16"/>
  <c r="G298" i="16"/>
  <c r="G296" i="16"/>
  <c r="G294" i="16"/>
  <c r="G292" i="16"/>
  <c r="G290" i="16"/>
  <c r="G288" i="16"/>
  <c r="G286" i="16"/>
  <c r="G284" i="16"/>
  <c r="G282" i="16"/>
  <c r="G280" i="16"/>
  <c r="G278" i="16"/>
  <c r="G276" i="16"/>
  <c r="G274" i="16"/>
  <c r="G272" i="16"/>
  <c r="G270" i="16"/>
  <c r="G268" i="16"/>
  <c r="G266" i="16"/>
  <c r="G264" i="16"/>
  <c r="G262" i="16"/>
  <c r="G260" i="16"/>
  <c r="G258" i="16"/>
  <c r="G256" i="16"/>
  <c r="G254" i="16"/>
  <c r="C501" i="16"/>
  <c r="C497" i="16"/>
  <c r="C493" i="16"/>
  <c r="C489" i="16"/>
  <c r="C485" i="16"/>
  <c r="C481" i="16"/>
  <c r="C477" i="16"/>
  <c r="C473" i="16"/>
  <c r="C469" i="16"/>
  <c r="C465" i="16"/>
  <c r="C461" i="16"/>
  <c r="C457" i="16"/>
  <c r="C453" i="16"/>
  <c r="C449" i="16"/>
  <c r="C1000" i="16"/>
  <c r="C998" i="16"/>
  <c r="C996" i="16"/>
  <c r="C994" i="16"/>
  <c r="C992" i="16"/>
  <c r="C990" i="16"/>
  <c r="C988" i="16"/>
  <c r="C986" i="16"/>
  <c r="C984" i="16"/>
  <c r="C982" i="16"/>
  <c r="C980" i="16"/>
  <c r="C978" i="16"/>
  <c r="C976" i="16"/>
  <c r="C974" i="16"/>
  <c r="C972" i="16"/>
  <c r="C970" i="16"/>
  <c r="C968" i="16"/>
  <c r="C966" i="16"/>
  <c r="C964" i="16"/>
  <c r="C962" i="16"/>
  <c r="C960" i="16"/>
  <c r="C958" i="16"/>
  <c r="C956" i="16"/>
  <c r="C954" i="16"/>
  <c r="C952" i="16"/>
  <c r="C950" i="16"/>
  <c r="C948" i="16"/>
  <c r="C946" i="16"/>
  <c r="C944" i="16"/>
  <c r="C942" i="16"/>
  <c r="C940" i="16"/>
  <c r="C938" i="16"/>
  <c r="C936" i="16"/>
  <c r="C934" i="16"/>
  <c r="C932" i="16"/>
  <c r="C930" i="16"/>
  <c r="C928" i="16"/>
  <c r="C926" i="16"/>
  <c r="C924" i="16"/>
  <c r="C922" i="16"/>
  <c r="C920" i="16"/>
  <c r="C918" i="16"/>
  <c r="C916" i="16"/>
  <c r="C914" i="16"/>
  <c r="C912" i="16"/>
  <c r="C910" i="16"/>
  <c r="C908" i="16"/>
  <c r="C906" i="16"/>
  <c r="C904" i="16"/>
  <c r="C902" i="16"/>
  <c r="C900" i="16"/>
  <c r="C898" i="16"/>
  <c r="C896" i="16"/>
  <c r="C894" i="16"/>
  <c r="C892" i="16"/>
  <c r="C890" i="16"/>
  <c r="C888" i="16"/>
  <c r="C886" i="16"/>
  <c r="C884" i="16"/>
  <c r="C882" i="16"/>
  <c r="C880" i="16"/>
  <c r="C878" i="16"/>
  <c r="C876" i="16"/>
  <c r="C874" i="16"/>
  <c r="C872" i="16"/>
  <c r="C870" i="16"/>
  <c r="C868" i="16"/>
  <c r="C866" i="16"/>
  <c r="C864" i="16"/>
  <c r="C862" i="16"/>
  <c r="C860" i="16"/>
  <c r="C858" i="16"/>
  <c r="C856" i="16"/>
  <c r="C854" i="16"/>
  <c r="C852" i="16"/>
  <c r="C850" i="16"/>
  <c r="C848" i="16"/>
  <c r="C846" i="16"/>
  <c r="C844" i="16"/>
  <c r="C842" i="16"/>
  <c r="C840" i="16"/>
  <c r="C838" i="16"/>
  <c r="C836" i="16"/>
  <c r="C834" i="16"/>
  <c r="C832" i="16"/>
  <c r="C830" i="16"/>
  <c r="C828" i="16"/>
  <c r="C826" i="16"/>
  <c r="C824" i="16"/>
  <c r="C822" i="16"/>
  <c r="C820" i="16"/>
  <c r="C818" i="16"/>
  <c r="C816" i="16"/>
  <c r="C814" i="16"/>
  <c r="C812" i="16"/>
  <c r="C810" i="16"/>
  <c r="C808" i="16"/>
  <c r="C806" i="16"/>
  <c r="C804" i="16"/>
  <c r="C802" i="16"/>
  <c r="C800" i="16"/>
  <c r="C798" i="16"/>
  <c r="C796" i="16"/>
  <c r="C794" i="16"/>
  <c r="C792" i="16"/>
  <c r="C790" i="16"/>
  <c r="C788" i="16"/>
  <c r="C786" i="16"/>
  <c r="C784" i="16"/>
  <c r="C782" i="16"/>
  <c r="C780" i="16"/>
  <c r="C778" i="16"/>
  <c r="C776" i="16"/>
  <c r="C774" i="16"/>
  <c r="C772" i="16"/>
  <c r="C770" i="16"/>
  <c r="C768" i="16"/>
  <c r="C766" i="16"/>
  <c r="C764" i="16"/>
  <c r="C762" i="16"/>
  <c r="C760" i="16"/>
  <c r="C758" i="16"/>
  <c r="C756" i="16"/>
  <c r="C754" i="16"/>
  <c r="C752" i="16"/>
  <c r="C750" i="16"/>
  <c r="C748" i="16"/>
  <c r="C746" i="16"/>
  <c r="C744" i="16"/>
  <c r="C742" i="16"/>
  <c r="C740" i="16"/>
  <c r="C738" i="16"/>
  <c r="C736" i="16"/>
  <c r="C734" i="16"/>
  <c r="C732" i="16"/>
  <c r="C730" i="16"/>
  <c r="C728" i="16"/>
  <c r="C726" i="16"/>
  <c r="C724" i="16"/>
  <c r="C722" i="16"/>
  <c r="C720" i="16"/>
  <c r="C718" i="16"/>
  <c r="C716" i="16"/>
  <c r="C714" i="16"/>
  <c r="C712" i="16"/>
  <c r="C710" i="16"/>
  <c r="C708" i="16"/>
  <c r="C706" i="16"/>
  <c r="C704" i="16"/>
  <c r="C702" i="16"/>
  <c r="C700" i="16"/>
  <c r="C698" i="16"/>
  <c r="C696" i="16"/>
  <c r="C694" i="16"/>
  <c r="C692" i="16"/>
  <c r="C690" i="16"/>
  <c r="C688" i="16"/>
  <c r="C686" i="16"/>
  <c r="C684" i="16"/>
  <c r="C682" i="16"/>
  <c r="C680" i="16"/>
  <c r="C678" i="16"/>
  <c r="C676" i="16"/>
  <c r="C674" i="16"/>
  <c r="C672" i="16"/>
  <c r="C670" i="16"/>
  <c r="C668" i="16"/>
  <c r="C666" i="16"/>
  <c r="C664" i="16"/>
  <c r="C662" i="16"/>
  <c r="C660" i="16"/>
  <c r="C658" i="16"/>
  <c r="C656" i="16"/>
  <c r="C654" i="16"/>
  <c r="C652" i="16"/>
  <c r="C650" i="16"/>
  <c r="C648" i="16"/>
  <c r="C646" i="16"/>
  <c r="C644" i="16"/>
  <c r="C642" i="16"/>
  <c r="C640" i="16"/>
  <c r="C638" i="16"/>
  <c r="C636" i="16"/>
  <c r="C634" i="16"/>
  <c r="C632" i="16"/>
  <c r="C630" i="16"/>
  <c r="C628" i="16"/>
  <c r="C626" i="16"/>
  <c r="C624" i="16"/>
  <c r="C622" i="16"/>
  <c r="C620" i="16"/>
  <c r="C618" i="16"/>
  <c r="C616" i="16"/>
  <c r="C614" i="16"/>
  <c r="C612" i="16"/>
  <c r="C610" i="16"/>
  <c r="C608" i="16"/>
  <c r="C606" i="16"/>
  <c r="C604" i="16"/>
  <c r="C602" i="16"/>
  <c r="C600" i="16"/>
  <c r="C598" i="16"/>
  <c r="C596" i="16"/>
  <c r="C594" i="16"/>
  <c r="C592" i="16"/>
  <c r="C590" i="16"/>
  <c r="C588" i="16"/>
  <c r="C586" i="16"/>
  <c r="C584" i="16"/>
  <c r="C582" i="16"/>
  <c r="C580" i="16"/>
  <c r="C578" i="16"/>
  <c r="C576" i="16"/>
  <c r="C574" i="16"/>
  <c r="C572" i="16"/>
  <c r="C570" i="16"/>
  <c r="C568" i="16"/>
  <c r="C566" i="16"/>
  <c r="C564" i="16"/>
  <c r="C562" i="16"/>
  <c r="C560" i="16"/>
  <c r="C558" i="16"/>
  <c r="C556" i="16"/>
  <c r="C554" i="16"/>
  <c r="C552" i="16"/>
  <c r="C550" i="16"/>
  <c r="C548" i="16"/>
  <c r="C546" i="16"/>
  <c r="C544" i="16"/>
  <c r="C542" i="16"/>
  <c r="C540" i="16"/>
  <c r="C538" i="16"/>
  <c r="C536" i="16"/>
  <c r="C534" i="16"/>
  <c r="C532" i="16"/>
  <c r="C530" i="16"/>
  <c r="C528" i="16"/>
  <c r="C526" i="16"/>
  <c r="C524" i="16"/>
  <c r="C522" i="16"/>
  <c r="C520" i="16"/>
  <c r="C518" i="16"/>
  <c r="C516" i="16"/>
  <c r="C514" i="16"/>
  <c r="C512" i="16"/>
  <c r="C510" i="16"/>
  <c r="C508" i="16"/>
  <c r="C506" i="16"/>
  <c r="C504" i="16"/>
  <c r="C502" i="16"/>
  <c r="C498" i="16"/>
  <c r="C494" i="16"/>
  <c r="C490" i="16"/>
  <c r="C486" i="16"/>
  <c r="C482" i="16"/>
  <c r="C478" i="16"/>
  <c r="C474" i="16"/>
  <c r="C470" i="16"/>
  <c r="C466" i="16"/>
  <c r="C462" i="16"/>
  <c r="C458" i="16"/>
  <c r="C454" i="16"/>
  <c r="C450" i="16"/>
  <c r="C447" i="16"/>
  <c r="C445" i="16"/>
  <c r="C443" i="16"/>
  <c r="C441" i="16"/>
  <c r="C439" i="16"/>
  <c r="C437" i="16"/>
  <c r="C435" i="16"/>
  <c r="C433" i="16"/>
  <c r="C431" i="16"/>
  <c r="C429" i="16"/>
  <c r="C427" i="16"/>
  <c r="C425" i="16"/>
  <c r="C423" i="16"/>
  <c r="C421" i="16"/>
  <c r="C419" i="16"/>
  <c r="C417" i="16"/>
  <c r="C415" i="16"/>
  <c r="C413" i="16"/>
  <c r="C411" i="16"/>
  <c r="C409" i="16"/>
  <c r="C407" i="16"/>
  <c r="C405" i="16"/>
  <c r="C403" i="16"/>
  <c r="C401" i="16"/>
  <c r="C399" i="16"/>
  <c r="C397" i="16"/>
  <c r="C395" i="16"/>
  <c r="C393" i="16"/>
  <c r="C391" i="16"/>
  <c r="C389" i="16"/>
  <c r="C387" i="16"/>
  <c r="C385" i="16"/>
  <c r="C383" i="16"/>
  <c r="C381" i="16"/>
  <c r="C379" i="16"/>
  <c r="C377" i="16"/>
  <c r="C375" i="16"/>
  <c r="C373" i="16"/>
  <c r="C371" i="16"/>
  <c r="C369" i="16"/>
  <c r="C367" i="16"/>
  <c r="C365" i="16"/>
  <c r="C363" i="16"/>
  <c r="C361" i="16"/>
  <c r="C359" i="16"/>
  <c r="C357" i="16"/>
  <c r="C355" i="16"/>
  <c r="C353" i="16"/>
  <c r="C351" i="16"/>
  <c r="C349" i="16"/>
  <c r="C347" i="16"/>
  <c r="C345" i="16"/>
  <c r="C343" i="16"/>
  <c r="C341" i="16"/>
  <c r="C339" i="16"/>
  <c r="C337" i="16"/>
  <c r="C335" i="16"/>
  <c r="C333" i="16"/>
  <c r="C331" i="16"/>
  <c r="C329" i="16"/>
  <c r="C327" i="16"/>
  <c r="C325" i="16"/>
  <c r="C323" i="16"/>
  <c r="C321" i="16"/>
  <c r="C319" i="16"/>
  <c r="C317" i="16"/>
  <c r="C315" i="16"/>
  <c r="C313" i="16"/>
  <c r="C311" i="16"/>
  <c r="C309" i="16"/>
  <c r="C307" i="16"/>
  <c r="C305" i="16"/>
  <c r="C303" i="16"/>
  <c r="C301" i="16"/>
  <c r="C299" i="16"/>
  <c r="C297" i="16"/>
  <c r="C295" i="16"/>
  <c r="C293" i="16"/>
  <c r="C291" i="16"/>
  <c r="C289" i="16"/>
  <c r="C287" i="16"/>
  <c r="C285" i="16"/>
  <c r="C283" i="16"/>
  <c r="C281" i="16"/>
  <c r="C279" i="16"/>
  <c r="C277" i="16"/>
  <c r="C275" i="16"/>
  <c r="C273" i="16"/>
  <c r="C271" i="16"/>
  <c r="C269" i="16"/>
  <c r="C267" i="16"/>
  <c r="C265" i="16"/>
  <c r="C263" i="16"/>
  <c r="C261" i="16"/>
  <c r="C259" i="16"/>
  <c r="C257" i="16"/>
  <c r="C255" i="16"/>
  <c r="C1002" i="16"/>
  <c r="F1000" i="16"/>
  <c r="F998" i="16"/>
  <c r="F996" i="16"/>
  <c r="F994" i="16"/>
  <c r="F992" i="16"/>
  <c r="F990" i="16"/>
  <c r="F988" i="16"/>
  <c r="F986" i="16"/>
  <c r="F984" i="16"/>
  <c r="F982" i="16"/>
  <c r="F980" i="16"/>
  <c r="F978" i="16"/>
  <c r="F976" i="16"/>
  <c r="F974" i="16"/>
  <c r="F972" i="16"/>
  <c r="F970" i="16"/>
  <c r="F968" i="16"/>
  <c r="F966" i="16"/>
  <c r="F964" i="16"/>
  <c r="F962" i="16"/>
  <c r="F960" i="16"/>
  <c r="F958" i="16"/>
  <c r="F956" i="16"/>
  <c r="F954" i="16"/>
  <c r="F952" i="16"/>
  <c r="F950" i="16"/>
  <c r="F948" i="16"/>
  <c r="F946" i="16"/>
  <c r="F944" i="16"/>
  <c r="F942" i="16"/>
  <c r="F940" i="16"/>
  <c r="F938" i="16"/>
  <c r="F936" i="16"/>
  <c r="F934" i="16"/>
  <c r="F932" i="16"/>
  <c r="F930" i="16"/>
  <c r="F928" i="16"/>
  <c r="F926" i="16"/>
  <c r="F924" i="16"/>
  <c r="F922" i="16"/>
  <c r="F920" i="16"/>
  <c r="F918" i="16"/>
  <c r="F916" i="16"/>
  <c r="F914" i="16"/>
  <c r="F912" i="16"/>
  <c r="F910" i="16"/>
  <c r="F908" i="16"/>
  <c r="F906" i="16"/>
  <c r="F904" i="16"/>
  <c r="F902" i="16"/>
  <c r="F900" i="16"/>
  <c r="F898" i="16"/>
  <c r="F896" i="16"/>
  <c r="F894" i="16"/>
  <c r="F892" i="16"/>
  <c r="F890" i="16"/>
  <c r="F888" i="16"/>
  <c r="F886" i="16"/>
  <c r="F884" i="16"/>
  <c r="F882" i="16"/>
  <c r="F880" i="16"/>
  <c r="F878" i="16"/>
  <c r="F876" i="16"/>
  <c r="F874" i="16"/>
  <c r="F872" i="16"/>
  <c r="F870" i="16"/>
  <c r="F868" i="16"/>
  <c r="F866" i="16"/>
  <c r="F864" i="16"/>
  <c r="F862" i="16"/>
  <c r="F860" i="16"/>
  <c r="F858" i="16"/>
  <c r="F856" i="16"/>
  <c r="F854" i="16"/>
  <c r="F852" i="16"/>
  <c r="F850" i="16"/>
  <c r="F848" i="16"/>
  <c r="F846" i="16"/>
  <c r="F844" i="16"/>
  <c r="F842" i="16"/>
  <c r="F840" i="16"/>
  <c r="F838" i="16"/>
  <c r="F836" i="16"/>
  <c r="F834" i="16"/>
  <c r="F832" i="16"/>
  <c r="F830" i="16"/>
  <c r="F828" i="16"/>
  <c r="F826" i="16"/>
  <c r="F824" i="16"/>
  <c r="F822" i="16"/>
  <c r="F820" i="16"/>
  <c r="F818" i="16"/>
  <c r="F816" i="16"/>
  <c r="F814" i="16"/>
  <c r="F812" i="16"/>
  <c r="F810" i="16"/>
  <c r="F808" i="16"/>
  <c r="F806" i="16"/>
  <c r="F804" i="16"/>
  <c r="F802" i="16"/>
  <c r="F800" i="16"/>
  <c r="F798" i="16"/>
  <c r="F796" i="16"/>
  <c r="F794" i="16"/>
  <c r="F792" i="16"/>
  <c r="F790" i="16"/>
  <c r="F788" i="16"/>
  <c r="F786" i="16"/>
  <c r="F784" i="16"/>
  <c r="F782" i="16"/>
  <c r="F780" i="16"/>
  <c r="F778" i="16"/>
  <c r="F776" i="16"/>
  <c r="F774" i="16"/>
  <c r="F772" i="16"/>
  <c r="F770" i="16"/>
  <c r="F768" i="16"/>
  <c r="F766" i="16"/>
  <c r="F764" i="16"/>
  <c r="F762" i="16"/>
  <c r="F760" i="16"/>
  <c r="F758" i="16"/>
  <c r="F756" i="16"/>
  <c r="F754" i="16"/>
  <c r="F752" i="16"/>
  <c r="F750" i="16"/>
  <c r="F748" i="16"/>
  <c r="F746" i="16"/>
  <c r="F744" i="16"/>
  <c r="F742" i="16"/>
  <c r="F740" i="16"/>
  <c r="F738" i="16"/>
  <c r="F736" i="16"/>
  <c r="F734" i="16"/>
  <c r="F732" i="16"/>
  <c r="F730" i="16"/>
  <c r="F728" i="16"/>
  <c r="F726" i="16"/>
  <c r="F724" i="16"/>
  <c r="F722" i="16"/>
  <c r="F720" i="16"/>
  <c r="F718" i="16"/>
  <c r="F716" i="16"/>
  <c r="F714" i="16"/>
  <c r="F712" i="16"/>
  <c r="F710" i="16"/>
  <c r="F708" i="16"/>
  <c r="F706" i="16"/>
  <c r="F704" i="16"/>
  <c r="F702" i="16"/>
  <c r="F700" i="16"/>
  <c r="F698" i="16"/>
  <c r="F696" i="16"/>
  <c r="F694" i="16"/>
  <c r="F692" i="16"/>
  <c r="F690" i="16"/>
  <c r="F688" i="16"/>
  <c r="F686" i="16"/>
  <c r="F684" i="16"/>
  <c r="F682" i="16"/>
  <c r="F680" i="16"/>
  <c r="F678" i="16"/>
  <c r="F676" i="16"/>
  <c r="F674" i="16"/>
  <c r="F672" i="16"/>
  <c r="F670" i="16"/>
  <c r="F668" i="16"/>
  <c r="F666" i="16"/>
  <c r="F664" i="16"/>
  <c r="F662" i="16"/>
  <c r="F660" i="16"/>
  <c r="F658" i="16"/>
  <c r="F656" i="16"/>
  <c r="F654" i="16"/>
  <c r="F652" i="16"/>
  <c r="F650" i="16"/>
  <c r="F648" i="16"/>
  <c r="F646" i="16"/>
  <c r="F644" i="16"/>
  <c r="F642" i="16"/>
  <c r="F640" i="16"/>
  <c r="F638" i="16"/>
  <c r="F636" i="16"/>
  <c r="F634" i="16"/>
  <c r="F632" i="16"/>
  <c r="F630" i="16"/>
  <c r="F628" i="16"/>
  <c r="F626" i="16"/>
  <c r="F624" i="16"/>
  <c r="F622" i="16"/>
  <c r="F620" i="16"/>
  <c r="F618" i="16"/>
  <c r="F616" i="16"/>
  <c r="F614" i="16"/>
  <c r="F612" i="16"/>
  <c r="F610" i="16"/>
  <c r="F608" i="16"/>
  <c r="F606" i="16"/>
  <c r="F604" i="16"/>
  <c r="F602" i="16"/>
  <c r="F600" i="16"/>
  <c r="F598" i="16"/>
  <c r="F596" i="16"/>
  <c r="F594" i="16"/>
  <c r="F592" i="16"/>
  <c r="F590" i="16"/>
  <c r="F588" i="16"/>
  <c r="F586" i="16"/>
  <c r="F584" i="16"/>
  <c r="F582" i="16"/>
  <c r="F580" i="16"/>
  <c r="F578" i="16"/>
  <c r="F576" i="16"/>
  <c r="F574" i="16"/>
  <c r="F572" i="16"/>
  <c r="F570" i="16"/>
  <c r="F568" i="16"/>
  <c r="F566" i="16"/>
  <c r="F564" i="16"/>
  <c r="F562" i="16"/>
  <c r="F560" i="16"/>
  <c r="F558" i="16"/>
  <c r="F556" i="16"/>
  <c r="F554" i="16"/>
  <c r="F552" i="16"/>
  <c r="F550" i="16"/>
  <c r="F548" i="16"/>
  <c r="F546" i="16"/>
  <c r="F544" i="16"/>
  <c r="F542" i="16"/>
  <c r="F540" i="16"/>
  <c r="F538" i="16"/>
  <c r="F536" i="16"/>
  <c r="F534" i="16"/>
  <c r="F532" i="16"/>
  <c r="F530" i="16"/>
  <c r="F528" i="16"/>
  <c r="F526" i="16"/>
  <c r="F524" i="16"/>
  <c r="F522" i="16"/>
  <c r="F520" i="16"/>
  <c r="F518" i="16"/>
  <c r="F516" i="16"/>
  <c r="F514" i="16"/>
  <c r="F512" i="16"/>
  <c r="F510" i="16"/>
  <c r="F508" i="16"/>
  <c r="F506" i="16"/>
  <c r="F504" i="16"/>
  <c r="F502" i="16"/>
  <c r="F500" i="16"/>
  <c r="F498" i="16"/>
  <c r="F496" i="16"/>
  <c r="F494" i="16"/>
  <c r="F492" i="16"/>
  <c r="F490" i="16"/>
  <c r="F488" i="16"/>
  <c r="F486" i="16"/>
  <c r="F484" i="16"/>
  <c r="F482" i="16"/>
  <c r="F480" i="16"/>
  <c r="F478" i="16"/>
  <c r="F476" i="16"/>
  <c r="F474" i="16"/>
  <c r="F472" i="16"/>
  <c r="F470" i="16"/>
  <c r="F468" i="16"/>
  <c r="F466" i="16"/>
  <c r="F464" i="16"/>
  <c r="F462" i="16"/>
  <c r="F460" i="16"/>
  <c r="F458" i="16"/>
  <c r="F456" i="16"/>
  <c r="F454" i="16"/>
  <c r="F452" i="16"/>
  <c r="F450" i="16"/>
  <c r="F448" i="16"/>
  <c r="F446" i="16"/>
  <c r="F444" i="16"/>
  <c r="F442" i="16"/>
  <c r="F440" i="16"/>
  <c r="F438" i="16"/>
  <c r="F436" i="16"/>
  <c r="F434" i="16"/>
  <c r="F432" i="16"/>
  <c r="F430" i="16"/>
  <c r="F428" i="16"/>
  <c r="F426" i="16"/>
  <c r="F424" i="16"/>
  <c r="F422" i="16"/>
  <c r="F420" i="16"/>
  <c r="F418" i="16"/>
  <c r="F416" i="16"/>
  <c r="F414" i="16"/>
  <c r="F412" i="16"/>
  <c r="F410" i="16"/>
  <c r="F408" i="16"/>
  <c r="F406" i="16"/>
  <c r="F404" i="16"/>
  <c r="F402" i="16"/>
  <c r="F400" i="16"/>
  <c r="F398" i="16"/>
  <c r="F396" i="16"/>
  <c r="F394" i="16"/>
  <c r="F392" i="16"/>
  <c r="F390" i="16"/>
  <c r="F388" i="16"/>
  <c r="F386" i="16"/>
  <c r="F384" i="16"/>
  <c r="F382" i="16"/>
  <c r="F380" i="16"/>
  <c r="F378" i="16"/>
  <c r="F376" i="16"/>
  <c r="F374" i="16"/>
  <c r="F372" i="16"/>
  <c r="F370" i="16"/>
  <c r="F368" i="16"/>
  <c r="F366" i="16"/>
  <c r="F364" i="16"/>
  <c r="F362" i="16"/>
  <c r="F360" i="16"/>
  <c r="F358" i="16"/>
  <c r="F356" i="16"/>
  <c r="F354" i="16"/>
  <c r="F352" i="16"/>
  <c r="F350" i="16"/>
  <c r="F348" i="16"/>
  <c r="F346" i="16"/>
  <c r="F344" i="16"/>
  <c r="F342" i="16"/>
  <c r="F340" i="16"/>
  <c r="F338" i="16"/>
  <c r="F336" i="16"/>
  <c r="F334" i="16"/>
  <c r="F332" i="16"/>
  <c r="F330" i="16"/>
  <c r="F328" i="16"/>
  <c r="F326" i="16"/>
  <c r="F324" i="16"/>
  <c r="F322" i="16"/>
  <c r="F320" i="16"/>
  <c r="F318" i="16"/>
  <c r="F316" i="16"/>
  <c r="F314" i="16"/>
  <c r="F312" i="16"/>
  <c r="F310" i="16"/>
  <c r="F308" i="16"/>
  <c r="F306" i="16"/>
  <c r="F304" i="16"/>
  <c r="F302" i="16"/>
  <c r="F300" i="16"/>
  <c r="F298" i="16"/>
  <c r="F296" i="16"/>
  <c r="F294" i="16"/>
  <c r="F292" i="16"/>
  <c r="F290" i="16"/>
  <c r="F288" i="16"/>
  <c r="F286" i="16"/>
  <c r="F284" i="16"/>
  <c r="F282" i="16"/>
  <c r="F280" i="16"/>
  <c r="F278" i="16"/>
  <c r="F276" i="16"/>
  <c r="F274" i="16"/>
  <c r="F272" i="16"/>
  <c r="F270" i="16"/>
  <c r="F268" i="16"/>
  <c r="F266" i="16"/>
  <c r="F264" i="16"/>
  <c r="F262" i="16"/>
  <c r="F260" i="16"/>
  <c r="F258" i="16"/>
  <c r="F256" i="16"/>
  <c r="F254" i="16"/>
  <c r="G501" i="16"/>
  <c r="G497" i="16"/>
  <c r="G493" i="16"/>
  <c r="G489" i="16"/>
  <c r="G485" i="16"/>
  <c r="G481" i="16"/>
  <c r="G477" i="16"/>
  <c r="G473" i="16"/>
  <c r="G469" i="16"/>
  <c r="G465" i="16"/>
  <c r="G461" i="16"/>
  <c r="G457" i="16"/>
  <c r="G453" i="16"/>
  <c r="G449" i="16"/>
  <c r="G1000" i="16"/>
  <c r="G998" i="16"/>
  <c r="G996" i="16"/>
  <c r="G994" i="16"/>
  <c r="G992" i="16"/>
  <c r="G990" i="16"/>
  <c r="G988" i="16"/>
  <c r="G986" i="16"/>
  <c r="G984" i="16"/>
  <c r="G982" i="16"/>
  <c r="G980" i="16"/>
  <c r="G978" i="16"/>
  <c r="G976" i="16"/>
  <c r="G974" i="16"/>
  <c r="G972" i="16"/>
  <c r="G970" i="16"/>
  <c r="G968" i="16"/>
  <c r="G966" i="16"/>
  <c r="G964" i="16"/>
  <c r="G962" i="16"/>
  <c r="G960" i="16"/>
  <c r="G958" i="16"/>
  <c r="G956" i="16"/>
  <c r="G954" i="16"/>
  <c r="G952" i="16"/>
  <c r="G950" i="16"/>
  <c r="G948" i="16"/>
  <c r="G946" i="16"/>
  <c r="G944" i="16"/>
  <c r="G942" i="16"/>
  <c r="G940" i="16"/>
  <c r="G938" i="16"/>
  <c r="G936" i="16"/>
  <c r="G934" i="16"/>
  <c r="G932" i="16"/>
  <c r="G930" i="16"/>
  <c r="G928" i="16"/>
  <c r="G926" i="16"/>
  <c r="G924" i="16"/>
  <c r="G922" i="16"/>
  <c r="G920" i="16"/>
  <c r="G918" i="16"/>
  <c r="G916" i="16"/>
  <c r="G914" i="16"/>
  <c r="G912" i="16"/>
  <c r="G910" i="16"/>
  <c r="G908" i="16"/>
  <c r="G906" i="16"/>
  <c r="G904" i="16"/>
  <c r="G902" i="16"/>
  <c r="G900" i="16"/>
  <c r="G898" i="16"/>
  <c r="G896" i="16"/>
  <c r="G894" i="16"/>
  <c r="G892" i="16"/>
  <c r="G890" i="16"/>
  <c r="G888" i="16"/>
  <c r="G886" i="16"/>
  <c r="G884" i="16"/>
  <c r="G882" i="16"/>
  <c r="G880" i="16"/>
  <c r="G878" i="16"/>
  <c r="G876" i="16"/>
  <c r="G874" i="16"/>
  <c r="G872" i="16"/>
  <c r="G870" i="16"/>
  <c r="G868" i="16"/>
  <c r="G866" i="16"/>
  <c r="G864" i="16"/>
  <c r="G862" i="16"/>
  <c r="G860" i="16"/>
  <c r="G858" i="16"/>
  <c r="G856" i="16"/>
  <c r="G854" i="16"/>
  <c r="G852" i="16"/>
  <c r="G850" i="16"/>
  <c r="G848" i="16"/>
  <c r="G846" i="16"/>
  <c r="G844" i="16"/>
  <c r="G842" i="16"/>
  <c r="G840" i="16"/>
  <c r="G838" i="16"/>
  <c r="G836" i="16"/>
  <c r="G834" i="16"/>
  <c r="G832" i="16"/>
  <c r="G830" i="16"/>
  <c r="G828" i="16"/>
  <c r="G826" i="16"/>
  <c r="G824" i="16"/>
  <c r="G822" i="16"/>
  <c r="G820" i="16"/>
  <c r="G818" i="16"/>
  <c r="G816" i="16"/>
  <c r="G814" i="16"/>
  <c r="G812" i="16"/>
  <c r="G810" i="16"/>
  <c r="G808" i="16"/>
  <c r="G806" i="16"/>
  <c r="G804" i="16"/>
  <c r="G802" i="16"/>
  <c r="G800" i="16"/>
  <c r="G798" i="16"/>
  <c r="G796" i="16"/>
  <c r="G794" i="16"/>
  <c r="G792" i="16"/>
  <c r="G790" i="16"/>
  <c r="G788" i="16"/>
  <c r="G786" i="16"/>
  <c r="G784" i="16"/>
  <c r="G782" i="16"/>
  <c r="G780" i="16"/>
  <c r="G778" i="16"/>
  <c r="G776" i="16"/>
  <c r="G774" i="16"/>
  <c r="G772" i="16"/>
  <c r="G770" i="16"/>
  <c r="G768" i="16"/>
  <c r="G766" i="16"/>
  <c r="G764" i="16"/>
  <c r="G762" i="16"/>
  <c r="G760" i="16"/>
  <c r="G758" i="16"/>
  <c r="G756" i="16"/>
  <c r="G754" i="16"/>
  <c r="G752" i="16"/>
  <c r="G750" i="16"/>
  <c r="G748" i="16"/>
  <c r="G746" i="16"/>
  <c r="G744" i="16"/>
  <c r="G742" i="16"/>
  <c r="G740" i="16"/>
  <c r="G738" i="16"/>
  <c r="G736" i="16"/>
  <c r="G734" i="16"/>
  <c r="G732" i="16"/>
  <c r="G730" i="16"/>
  <c r="G728" i="16"/>
  <c r="G726" i="16"/>
  <c r="G724" i="16"/>
  <c r="G722" i="16"/>
  <c r="G720" i="16"/>
  <c r="G718" i="16"/>
  <c r="G716" i="16"/>
  <c r="G714" i="16"/>
  <c r="G712" i="16"/>
  <c r="G710" i="16"/>
  <c r="G708" i="16"/>
  <c r="G706" i="16"/>
  <c r="G704" i="16"/>
  <c r="G702" i="16"/>
  <c r="G700" i="16"/>
  <c r="G698" i="16"/>
  <c r="G696" i="16"/>
  <c r="G694" i="16"/>
  <c r="G692" i="16"/>
  <c r="G690" i="16"/>
  <c r="G688" i="16"/>
  <c r="G686" i="16"/>
  <c r="G684" i="16"/>
  <c r="G682" i="16"/>
  <c r="G680" i="16"/>
  <c r="G678" i="16"/>
  <c r="G676" i="16"/>
  <c r="G674" i="16"/>
  <c r="G672" i="16"/>
  <c r="G670" i="16"/>
  <c r="G668" i="16"/>
  <c r="G666" i="16"/>
  <c r="G664" i="16"/>
  <c r="G662" i="16"/>
  <c r="G660" i="16"/>
  <c r="G658" i="16"/>
  <c r="G656" i="16"/>
  <c r="G654" i="16"/>
  <c r="G652" i="16"/>
  <c r="G650" i="16"/>
  <c r="G648" i="16"/>
  <c r="G646" i="16"/>
  <c r="G644" i="16"/>
  <c r="G642" i="16"/>
  <c r="G640" i="16"/>
  <c r="G638" i="16"/>
  <c r="G636" i="16"/>
  <c r="G634" i="16"/>
  <c r="G632" i="16"/>
  <c r="G630" i="16"/>
  <c r="G628" i="16"/>
  <c r="G626" i="16"/>
  <c r="G624" i="16"/>
  <c r="G622" i="16"/>
  <c r="G620" i="16"/>
  <c r="G618" i="16"/>
  <c r="G616" i="16"/>
  <c r="G614" i="16"/>
  <c r="G612" i="16"/>
  <c r="G610" i="16"/>
  <c r="G608" i="16"/>
  <c r="G606" i="16"/>
  <c r="G604" i="16"/>
  <c r="G602" i="16"/>
  <c r="G600" i="16"/>
  <c r="G598" i="16"/>
  <c r="G596" i="16"/>
  <c r="G594" i="16"/>
  <c r="G592" i="16"/>
  <c r="G590" i="16"/>
  <c r="G588" i="16"/>
  <c r="G586" i="16"/>
  <c r="G584" i="16"/>
  <c r="G582" i="16"/>
  <c r="G580" i="16"/>
  <c r="G578" i="16"/>
  <c r="G576" i="16"/>
  <c r="G574" i="16"/>
  <c r="G572" i="16"/>
  <c r="G570" i="16"/>
  <c r="G568" i="16"/>
  <c r="G566" i="16"/>
  <c r="G564" i="16"/>
  <c r="G562" i="16"/>
  <c r="G560" i="16"/>
  <c r="G558" i="16"/>
  <c r="G556" i="16"/>
  <c r="G554" i="16"/>
  <c r="G552" i="16"/>
  <c r="G550" i="16"/>
  <c r="G548" i="16"/>
  <c r="G546" i="16"/>
  <c r="G544" i="16"/>
  <c r="G542" i="16"/>
  <c r="G540" i="16"/>
  <c r="G538" i="16"/>
  <c r="G536" i="16"/>
  <c r="G534" i="16"/>
  <c r="G532" i="16"/>
  <c r="G530" i="16"/>
  <c r="G528" i="16"/>
  <c r="G526" i="16"/>
  <c r="G524" i="16"/>
  <c r="G522" i="16"/>
  <c r="G520" i="16"/>
  <c r="G518" i="16"/>
  <c r="G516" i="16"/>
  <c r="G514" i="16"/>
  <c r="G512" i="16"/>
  <c r="G510" i="16"/>
  <c r="G508" i="16"/>
  <c r="G506" i="16"/>
  <c r="G504" i="16"/>
  <c r="G502" i="16"/>
  <c r="G498" i="16"/>
  <c r="G494" i="16"/>
  <c r="G490" i="16"/>
  <c r="G486" i="16"/>
  <c r="G482" i="16"/>
  <c r="G478" i="16"/>
  <c r="G474" i="16"/>
  <c r="G470" i="16"/>
  <c r="G466" i="16"/>
  <c r="G462" i="16"/>
  <c r="G458" i="16"/>
  <c r="G454" i="16"/>
  <c r="G450" i="16"/>
  <c r="G447" i="16"/>
  <c r="G445" i="16"/>
  <c r="G443" i="16"/>
  <c r="G441" i="16"/>
  <c r="G439" i="16"/>
  <c r="G437" i="16"/>
  <c r="G435" i="16"/>
  <c r="G433" i="16"/>
  <c r="G431" i="16"/>
  <c r="G429" i="16"/>
  <c r="G427" i="16"/>
  <c r="G425" i="16"/>
  <c r="G423" i="16"/>
  <c r="G421" i="16"/>
  <c r="G419" i="16"/>
  <c r="G417" i="16"/>
  <c r="G415" i="16"/>
  <c r="G413" i="16"/>
  <c r="G411" i="16"/>
  <c r="G409" i="16"/>
  <c r="G407" i="16"/>
  <c r="G405" i="16"/>
  <c r="G403" i="16"/>
  <c r="G401" i="16"/>
  <c r="G399" i="16"/>
  <c r="G397" i="16"/>
  <c r="G395" i="16"/>
  <c r="G393" i="16"/>
  <c r="G391" i="16"/>
  <c r="G389" i="16"/>
  <c r="G387" i="16"/>
  <c r="G385" i="16"/>
  <c r="G383" i="16"/>
  <c r="G381" i="16"/>
  <c r="G379" i="16"/>
  <c r="G377" i="16"/>
  <c r="G375" i="16"/>
  <c r="G373" i="16"/>
  <c r="G371" i="16"/>
  <c r="G369" i="16"/>
  <c r="G367" i="16"/>
  <c r="G365" i="16"/>
  <c r="G363" i="16"/>
  <c r="G361" i="16"/>
  <c r="G359" i="16"/>
  <c r="G357" i="16"/>
  <c r="G355" i="16"/>
  <c r="G353" i="16"/>
  <c r="G351" i="16"/>
  <c r="G349" i="16"/>
  <c r="G347" i="16"/>
  <c r="G345" i="16"/>
  <c r="G343" i="16"/>
  <c r="G341" i="16"/>
  <c r="G339" i="16"/>
  <c r="G337" i="16"/>
  <c r="G335" i="16"/>
  <c r="G333" i="16"/>
  <c r="G331" i="16"/>
  <c r="G329" i="16"/>
  <c r="G327" i="16"/>
  <c r="G325" i="16"/>
  <c r="G323" i="16"/>
  <c r="G321" i="16"/>
  <c r="G319" i="16"/>
  <c r="G317" i="16"/>
  <c r="G315" i="16"/>
  <c r="G313" i="16"/>
  <c r="G311" i="16"/>
  <c r="G309" i="16"/>
  <c r="G307" i="16"/>
  <c r="G305" i="16"/>
  <c r="G303" i="16"/>
  <c r="G301" i="16"/>
  <c r="G299" i="16"/>
  <c r="G297" i="16"/>
  <c r="G295" i="16"/>
  <c r="G293" i="16"/>
  <c r="G291" i="16"/>
  <c r="G289" i="16"/>
  <c r="G287" i="16"/>
  <c r="G285" i="16"/>
  <c r="G283" i="16"/>
  <c r="G281" i="16"/>
  <c r="G279" i="16"/>
  <c r="G277" i="16"/>
  <c r="G275" i="16"/>
  <c r="G273" i="16"/>
  <c r="G271" i="16"/>
  <c r="G269" i="16"/>
  <c r="G267" i="16"/>
  <c r="G265" i="16"/>
  <c r="G263" i="16"/>
  <c r="G261" i="16"/>
  <c r="G259" i="16"/>
  <c r="G257" i="16"/>
  <c r="G255" i="16"/>
  <c r="G1002" i="16"/>
  <c r="C499" i="16"/>
  <c r="C495" i="16"/>
  <c r="I495" i="16" s="1"/>
  <c r="C491" i="16"/>
  <c r="C487" i="16"/>
  <c r="C483" i="16"/>
  <c r="C479" i="16"/>
  <c r="C475" i="16"/>
  <c r="I475" i="16" s="1"/>
  <c r="C471" i="16"/>
  <c r="C467" i="16"/>
  <c r="C463" i="16"/>
  <c r="I463" i="16" s="1"/>
  <c r="C459" i="16"/>
  <c r="C455" i="16"/>
  <c r="C451" i="16"/>
  <c r="C1001" i="16"/>
  <c r="C999" i="16"/>
  <c r="C997" i="16"/>
  <c r="C995" i="16"/>
  <c r="C993" i="16"/>
  <c r="C991" i="16"/>
  <c r="C989" i="16"/>
  <c r="C987" i="16"/>
  <c r="C985" i="16"/>
  <c r="C983" i="16"/>
  <c r="C981" i="16"/>
  <c r="C979" i="16"/>
  <c r="C977" i="16"/>
  <c r="C975" i="16"/>
  <c r="C973" i="16"/>
  <c r="C971" i="16"/>
  <c r="C969" i="16"/>
  <c r="C967" i="16"/>
  <c r="C965" i="16"/>
  <c r="C963" i="16"/>
  <c r="C961" i="16"/>
  <c r="C959" i="16"/>
  <c r="C957" i="16"/>
  <c r="C955" i="16"/>
  <c r="C953" i="16"/>
  <c r="C951" i="16"/>
  <c r="C949" i="16"/>
  <c r="C947" i="16"/>
  <c r="C945" i="16"/>
  <c r="C943" i="16"/>
  <c r="C941" i="16"/>
  <c r="C939" i="16"/>
  <c r="C937" i="16"/>
  <c r="C935" i="16"/>
  <c r="C933" i="16"/>
  <c r="C931" i="16"/>
  <c r="C929" i="16"/>
  <c r="C927" i="16"/>
  <c r="C925" i="16"/>
  <c r="C923" i="16"/>
  <c r="C921" i="16"/>
  <c r="C919" i="16"/>
  <c r="C917" i="16"/>
  <c r="C915" i="16"/>
  <c r="C913" i="16"/>
  <c r="C911" i="16"/>
  <c r="C909" i="16"/>
  <c r="C907" i="16"/>
  <c r="C905" i="16"/>
  <c r="C903" i="16"/>
  <c r="C901" i="16"/>
  <c r="C899" i="16"/>
  <c r="C897" i="16"/>
  <c r="C895" i="16"/>
  <c r="C893" i="16"/>
  <c r="C891" i="16"/>
  <c r="C889" i="16"/>
  <c r="C887" i="16"/>
  <c r="C885" i="16"/>
  <c r="C883" i="16"/>
  <c r="C881" i="16"/>
  <c r="C879" i="16"/>
  <c r="C877" i="16"/>
  <c r="C875" i="16"/>
  <c r="C873" i="16"/>
  <c r="C871" i="16"/>
  <c r="C869" i="16"/>
  <c r="C867" i="16"/>
  <c r="C865" i="16"/>
  <c r="C863" i="16"/>
  <c r="C861" i="16"/>
  <c r="C859" i="16"/>
  <c r="C857" i="16"/>
  <c r="C855" i="16"/>
  <c r="C853" i="16"/>
  <c r="C851" i="16"/>
  <c r="C849" i="16"/>
  <c r="C847" i="16"/>
  <c r="C845" i="16"/>
  <c r="C843" i="16"/>
  <c r="C841" i="16"/>
  <c r="C839" i="16"/>
  <c r="C837" i="16"/>
  <c r="C835" i="16"/>
  <c r="C833" i="16"/>
  <c r="C831" i="16"/>
  <c r="C829" i="16"/>
  <c r="C827" i="16"/>
  <c r="C825" i="16"/>
  <c r="C823" i="16"/>
  <c r="C821" i="16"/>
  <c r="C819" i="16"/>
  <c r="C817" i="16"/>
  <c r="C815" i="16"/>
  <c r="C813" i="16"/>
  <c r="C811" i="16"/>
  <c r="C809" i="16"/>
  <c r="C807" i="16"/>
  <c r="C805" i="16"/>
  <c r="C803" i="16"/>
  <c r="C801" i="16"/>
  <c r="C799" i="16"/>
  <c r="C797" i="16"/>
  <c r="C795" i="16"/>
  <c r="C793" i="16"/>
  <c r="C791" i="16"/>
  <c r="C789" i="16"/>
  <c r="C787" i="16"/>
  <c r="C785" i="16"/>
  <c r="C783" i="16"/>
  <c r="C781" i="16"/>
  <c r="C779" i="16"/>
  <c r="C777" i="16"/>
  <c r="C775" i="16"/>
  <c r="C773" i="16"/>
  <c r="C771" i="16"/>
  <c r="C769" i="16"/>
  <c r="C767" i="16"/>
  <c r="C765" i="16"/>
  <c r="C763" i="16"/>
  <c r="C761" i="16"/>
  <c r="C759" i="16"/>
  <c r="C757" i="16"/>
  <c r="C755" i="16"/>
  <c r="C753" i="16"/>
  <c r="C751" i="16"/>
  <c r="C749" i="16"/>
  <c r="C747" i="16"/>
  <c r="C745" i="16"/>
  <c r="C743" i="16"/>
  <c r="C741" i="16"/>
  <c r="C739" i="16"/>
  <c r="C737" i="16"/>
  <c r="C735" i="16"/>
  <c r="C733" i="16"/>
  <c r="C731" i="16"/>
  <c r="C729" i="16"/>
  <c r="C727" i="16"/>
  <c r="C725" i="16"/>
  <c r="C723" i="16"/>
  <c r="C721" i="16"/>
  <c r="C719" i="16"/>
  <c r="C717" i="16"/>
  <c r="C715" i="16"/>
  <c r="C713" i="16"/>
  <c r="C711" i="16"/>
  <c r="C709" i="16"/>
  <c r="C707" i="16"/>
  <c r="C705" i="16"/>
  <c r="C703" i="16"/>
  <c r="C701" i="16"/>
  <c r="C699" i="16"/>
  <c r="C697" i="16"/>
  <c r="C695" i="16"/>
  <c r="C693" i="16"/>
  <c r="C691" i="16"/>
  <c r="C689" i="16"/>
  <c r="C687" i="16"/>
  <c r="C685" i="16"/>
  <c r="C683" i="16"/>
  <c r="C681" i="16"/>
  <c r="C679" i="16"/>
  <c r="C677" i="16"/>
  <c r="C675" i="16"/>
  <c r="C673" i="16"/>
  <c r="C671" i="16"/>
  <c r="C669" i="16"/>
  <c r="C667" i="16"/>
  <c r="C665" i="16"/>
  <c r="C663" i="16"/>
  <c r="C661" i="16"/>
  <c r="C659" i="16"/>
  <c r="C657" i="16"/>
  <c r="C655" i="16"/>
  <c r="C653" i="16"/>
  <c r="C651" i="16"/>
  <c r="C649" i="16"/>
  <c r="C647" i="16"/>
  <c r="C645" i="16"/>
  <c r="C643" i="16"/>
  <c r="C641" i="16"/>
  <c r="C639" i="16"/>
  <c r="C637" i="16"/>
  <c r="C635" i="16"/>
  <c r="C633" i="16"/>
  <c r="C631" i="16"/>
  <c r="C629" i="16"/>
  <c r="C627" i="16"/>
  <c r="C625" i="16"/>
  <c r="C623" i="16"/>
  <c r="C621" i="16"/>
  <c r="C619" i="16"/>
  <c r="C617" i="16"/>
  <c r="C615" i="16"/>
  <c r="C613" i="16"/>
  <c r="C611" i="16"/>
  <c r="C609" i="16"/>
  <c r="C607" i="16"/>
  <c r="C605" i="16"/>
  <c r="C603" i="16"/>
  <c r="C601" i="16"/>
  <c r="C599" i="16"/>
  <c r="C597" i="16"/>
  <c r="C595" i="16"/>
  <c r="C593" i="16"/>
  <c r="C591" i="16"/>
  <c r="C589" i="16"/>
  <c r="C587" i="16"/>
  <c r="C585" i="16"/>
  <c r="C583" i="16"/>
  <c r="C581" i="16"/>
  <c r="C579" i="16"/>
  <c r="C577" i="16"/>
  <c r="C575" i="16"/>
  <c r="C573" i="16"/>
  <c r="C571" i="16"/>
  <c r="C569" i="16"/>
  <c r="C567" i="16"/>
  <c r="C565" i="16"/>
  <c r="C563" i="16"/>
  <c r="C561" i="16"/>
  <c r="C559" i="16"/>
  <c r="C557" i="16"/>
  <c r="C555" i="16"/>
  <c r="C553" i="16"/>
  <c r="C551" i="16"/>
  <c r="C549" i="16"/>
  <c r="C547" i="16"/>
  <c r="C545" i="16"/>
  <c r="C543" i="16"/>
  <c r="C541" i="16"/>
  <c r="C539" i="16"/>
  <c r="C537" i="16"/>
  <c r="C535" i="16"/>
  <c r="C533" i="16"/>
  <c r="C531" i="16"/>
  <c r="C529" i="16"/>
  <c r="C527" i="16"/>
  <c r="C525" i="16"/>
  <c r="C523" i="16"/>
  <c r="C521" i="16"/>
  <c r="C519" i="16"/>
  <c r="C517" i="16"/>
  <c r="C515" i="16"/>
  <c r="C513" i="16"/>
  <c r="C511" i="16"/>
  <c r="C509" i="16"/>
  <c r="C507" i="16"/>
  <c r="C505" i="16"/>
  <c r="C503" i="16"/>
  <c r="C500" i="16"/>
  <c r="C496" i="16"/>
  <c r="C492" i="16"/>
  <c r="I492" i="16" s="1"/>
  <c r="C488" i="16"/>
  <c r="C484" i="16"/>
  <c r="C480" i="16"/>
  <c r="C476" i="16"/>
  <c r="C472" i="16"/>
  <c r="C468" i="16"/>
  <c r="C464" i="16"/>
  <c r="C460" i="16"/>
  <c r="C456" i="16"/>
  <c r="C452" i="16"/>
  <c r="C448" i="16"/>
  <c r="C446" i="16"/>
  <c r="C444" i="16"/>
  <c r="C442" i="16"/>
  <c r="C440" i="16"/>
  <c r="C438" i="16"/>
  <c r="C436" i="16"/>
  <c r="C434" i="16"/>
  <c r="C432" i="16"/>
  <c r="C430" i="16"/>
  <c r="C428" i="16"/>
  <c r="C426" i="16"/>
  <c r="C424" i="16"/>
  <c r="C422" i="16"/>
  <c r="I422" i="16" s="1"/>
  <c r="C420" i="16"/>
  <c r="C418" i="16"/>
  <c r="C416" i="16"/>
  <c r="C414" i="16"/>
  <c r="C412" i="16"/>
  <c r="C410" i="16"/>
  <c r="C408" i="16"/>
  <c r="C406" i="16"/>
  <c r="I406" i="16" s="1"/>
  <c r="C404" i="16"/>
  <c r="C402" i="16"/>
  <c r="C400" i="16"/>
  <c r="C398" i="16"/>
  <c r="C396" i="16"/>
  <c r="C394" i="16"/>
  <c r="C392" i="16"/>
  <c r="C390" i="16"/>
  <c r="C388" i="16"/>
  <c r="C386" i="16"/>
  <c r="C384" i="16"/>
  <c r="C382" i="16"/>
  <c r="C380" i="16"/>
  <c r="C378" i="16"/>
  <c r="C376" i="16"/>
  <c r="C374" i="16"/>
  <c r="I374" i="16" s="1"/>
  <c r="C372" i="16"/>
  <c r="C370" i="16"/>
  <c r="C368" i="16"/>
  <c r="C366" i="16"/>
  <c r="C364" i="16"/>
  <c r="C362" i="16"/>
  <c r="C360" i="16"/>
  <c r="C358" i="16"/>
  <c r="I358" i="16" s="1"/>
  <c r="C356" i="16"/>
  <c r="C354" i="16"/>
  <c r="C352" i="16"/>
  <c r="C350" i="16"/>
  <c r="C348" i="16"/>
  <c r="C346" i="16"/>
  <c r="C344" i="16"/>
  <c r="C342" i="16"/>
  <c r="C340" i="16"/>
  <c r="C338" i="16"/>
  <c r="C336" i="16"/>
  <c r="C334" i="16"/>
  <c r="C332" i="16"/>
  <c r="C330" i="16"/>
  <c r="C328" i="16"/>
  <c r="C326" i="16"/>
  <c r="I326" i="16" s="1"/>
  <c r="C324" i="16"/>
  <c r="C322" i="16"/>
  <c r="C320" i="16"/>
  <c r="C318" i="16"/>
  <c r="C316" i="16"/>
  <c r="C314" i="16"/>
  <c r="C312" i="16"/>
  <c r="C310" i="16"/>
  <c r="I310" i="16" s="1"/>
  <c r="C308" i="16"/>
  <c r="C306" i="16"/>
  <c r="C304" i="16"/>
  <c r="C302" i="16"/>
  <c r="C300" i="16"/>
  <c r="C298" i="16"/>
  <c r="C296" i="16"/>
  <c r="C294" i="16"/>
  <c r="C292" i="16"/>
  <c r="C290" i="16"/>
  <c r="C288" i="16"/>
  <c r="C286" i="16"/>
  <c r="C284" i="16"/>
  <c r="C282" i="16"/>
  <c r="C280" i="16"/>
  <c r="C278" i="16"/>
  <c r="I278" i="16" s="1"/>
  <c r="C276" i="16"/>
  <c r="C274" i="16"/>
  <c r="C272" i="16"/>
  <c r="C270" i="16"/>
  <c r="C268" i="16"/>
  <c r="C266" i="16"/>
  <c r="C264" i="16"/>
  <c r="C262" i="16"/>
  <c r="I262" i="16" s="1"/>
  <c r="C260" i="16"/>
  <c r="C258" i="16"/>
  <c r="C256" i="16"/>
  <c r="C254" i="16"/>
  <c r="M3" i="16"/>
  <c r="F252" i="16"/>
  <c r="F248" i="16"/>
  <c r="F244" i="16"/>
  <c r="F240" i="16"/>
  <c r="F236" i="16"/>
  <c r="F232" i="16"/>
  <c r="F228" i="16"/>
  <c r="F224" i="16"/>
  <c r="F220" i="16"/>
  <c r="F216" i="16"/>
  <c r="F251" i="16"/>
  <c r="F247" i="16"/>
  <c r="F243" i="16"/>
  <c r="F239" i="16"/>
  <c r="F235" i="16"/>
  <c r="F231" i="16"/>
  <c r="F227" i="16"/>
  <c r="F223" i="16"/>
  <c r="F219" i="16"/>
  <c r="F215" i="16"/>
  <c r="F61" i="16"/>
  <c r="F57" i="16"/>
  <c r="F53" i="16"/>
  <c r="F49" i="16"/>
  <c r="F45" i="16"/>
  <c r="F41" i="16"/>
  <c r="F37" i="16"/>
  <c r="F33" i="16"/>
  <c r="C253" i="16"/>
  <c r="C251" i="16"/>
  <c r="C249" i="16"/>
  <c r="C247" i="16"/>
  <c r="C245" i="16"/>
  <c r="C243" i="16"/>
  <c r="C241" i="16"/>
  <c r="I241" i="16" s="1"/>
  <c r="C239" i="16"/>
  <c r="C237" i="16"/>
  <c r="I237" i="16" s="1"/>
  <c r="C235" i="16"/>
  <c r="C233" i="16"/>
  <c r="I233" i="16" s="1"/>
  <c r="C231" i="16"/>
  <c r="I231" i="16" s="1"/>
  <c r="C229" i="16"/>
  <c r="C227" i="16"/>
  <c r="C225" i="16"/>
  <c r="C223" i="16"/>
  <c r="C221" i="16"/>
  <c r="I221" i="16" s="1"/>
  <c r="C219" i="16"/>
  <c r="C217" i="16"/>
  <c r="C215" i="16"/>
  <c r="C213" i="16"/>
  <c r="C211" i="16"/>
  <c r="C209" i="16"/>
  <c r="C207" i="16"/>
  <c r="C205" i="16"/>
  <c r="C203" i="16"/>
  <c r="C201" i="16"/>
  <c r="C199" i="16"/>
  <c r="C197" i="16"/>
  <c r="C195" i="16"/>
  <c r="C193" i="16"/>
  <c r="C191" i="16"/>
  <c r="C189" i="16"/>
  <c r="C187" i="16"/>
  <c r="C185" i="16"/>
  <c r="C183" i="16"/>
  <c r="C181" i="16"/>
  <c r="C179" i="16"/>
  <c r="C177" i="16"/>
  <c r="C175" i="16"/>
  <c r="C173" i="16"/>
  <c r="C171" i="16"/>
  <c r="C169" i="16"/>
  <c r="C167" i="16"/>
  <c r="C165" i="16"/>
  <c r="C163" i="16"/>
  <c r="C161" i="16"/>
  <c r="C159" i="16"/>
  <c r="C157" i="16"/>
  <c r="C155" i="16"/>
  <c r="C153" i="16"/>
  <c r="C151" i="16"/>
  <c r="C149" i="16"/>
  <c r="C147" i="16"/>
  <c r="C145" i="16"/>
  <c r="C143" i="16"/>
  <c r="C141" i="16"/>
  <c r="C139" i="16"/>
  <c r="C137" i="16"/>
  <c r="C135" i="16"/>
  <c r="C133" i="16"/>
  <c r="C131" i="16"/>
  <c r="C129" i="16"/>
  <c r="C127" i="16"/>
  <c r="C125" i="16"/>
  <c r="C123" i="16"/>
  <c r="C121" i="16"/>
  <c r="C119" i="16"/>
  <c r="C117" i="16"/>
  <c r="C115" i="16"/>
  <c r="C113" i="16"/>
  <c r="C111" i="16"/>
  <c r="C109" i="16"/>
  <c r="C107" i="16"/>
  <c r="C105" i="16"/>
  <c r="C103" i="16"/>
  <c r="C101" i="16"/>
  <c r="C99" i="16"/>
  <c r="C97" i="16"/>
  <c r="C95" i="16"/>
  <c r="C93" i="16"/>
  <c r="C91" i="16"/>
  <c r="C89" i="16"/>
  <c r="C87" i="16"/>
  <c r="C85" i="16"/>
  <c r="C83" i="16"/>
  <c r="C81" i="16"/>
  <c r="C79" i="16"/>
  <c r="C77" i="16"/>
  <c r="C75" i="16"/>
  <c r="C73" i="16"/>
  <c r="C71" i="16"/>
  <c r="C69" i="16"/>
  <c r="C67" i="16"/>
  <c r="C65" i="16"/>
  <c r="C63" i="16"/>
  <c r="C61" i="16"/>
  <c r="C59" i="16"/>
  <c r="C57" i="16"/>
  <c r="C55" i="16"/>
  <c r="C53" i="16"/>
  <c r="C51" i="16"/>
  <c r="C49" i="16"/>
  <c r="C47" i="16"/>
  <c r="C45" i="16"/>
  <c r="C43" i="16"/>
  <c r="C41" i="16"/>
  <c r="C39" i="16"/>
  <c r="C37" i="16"/>
  <c r="C35" i="16"/>
  <c r="C33" i="16"/>
  <c r="C31" i="16"/>
  <c r="C29" i="16"/>
  <c r="C27" i="16"/>
  <c r="C25" i="16"/>
  <c r="C23" i="16"/>
  <c r="C21" i="16"/>
  <c r="C19" i="16"/>
  <c r="C17" i="16"/>
  <c r="C15" i="16"/>
  <c r="C13" i="16"/>
  <c r="C11" i="16"/>
  <c r="C9" i="16"/>
  <c r="C7" i="16"/>
  <c r="C5" i="16"/>
  <c r="C3" i="16"/>
  <c r="F59" i="16"/>
  <c r="F55" i="16"/>
  <c r="F51" i="16"/>
  <c r="F47" i="16"/>
  <c r="F43" i="16"/>
  <c r="F39" i="16"/>
  <c r="F35" i="16"/>
  <c r="F31" i="16"/>
  <c r="F27" i="16"/>
  <c r="F213" i="16"/>
  <c r="F211" i="16"/>
  <c r="F209" i="16"/>
  <c r="F207" i="16"/>
  <c r="F205" i="16"/>
  <c r="F203" i="16"/>
  <c r="F201" i="16"/>
  <c r="F199" i="16"/>
  <c r="F197" i="16"/>
  <c r="F195" i="16"/>
  <c r="F193" i="16"/>
  <c r="F191" i="16"/>
  <c r="F189" i="16"/>
  <c r="F187" i="16"/>
  <c r="F185" i="16"/>
  <c r="F183" i="16"/>
  <c r="F181" i="16"/>
  <c r="F179" i="16"/>
  <c r="F177" i="16"/>
  <c r="F175" i="16"/>
  <c r="F173" i="16"/>
  <c r="F171" i="16"/>
  <c r="F169" i="16"/>
  <c r="F167" i="16"/>
  <c r="F165" i="16"/>
  <c r="F163" i="16"/>
  <c r="F161" i="16"/>
  <c r="F159" i="16"/>
  <c r="F157" i="16"/>
  <c r="F155" i="16"/>
  <c r="F153" i="16"/>
  <c r="F151" i="16"/>
  <c r="F149" i="16"/>
  <c r="F147" i="16"/>
  <c r="F145" i="16"/>
  <c r="F143" i="16"/>
  <c r="F141" i="16"/>
  <c r="F139" i="16"/>
  <c r="F137" i="16"/>
  <c r="F135" i="16"/>
  <c r="F133" i="16"/>
  <c r="F131" i="16"/>
  <c r="F129" i="16"/>
  <c r="F127" i="16"/>
  <c r="F125" i="16"/>
  <c r="F123" i="16"/>
  <c r="F121" i="16"/>
  <c r="F119" i="16"/>
  <c r="F117" i="16"/>
  <c r="F115" i="16"/>
  <c r="F113" i="16"/>
  <c r="F111" i="16"/>
  <c r="F109" i="16"/>
  <c r="F107" i="16"/>
  <c r="F105" i="16"/>
  <c r="F103" i="16"/>
  <c r="F101" i="16"/>
  <c r="F99" i="16"/>
  <c r="F97" i="16"/>
  <c r="F95" i="16"/>
  <c r="F93" i="16"/>
  <c r="F91" i="16"/>
  <c r="F89" i="16"/>
  <c r="F87" i="16"/>
  <c r="F85" i="16"/>
  <c r="F83" i="16"/>
  <c r="F81" i="16"/>
  <c r="F79" i="16"/>
  <c r="F77" i="16"/>
  <c r="F75" i="16"/>
  <c r="F73" i="16"/>
  <c r="F71" i="16"/>
  <c r="F69" i="16"/>
  <c r="F67" i="16"/>
  <c r="F65" i="16"/>
  <c r="F63" i="16"/>
  <c r="F60" i="16"/>
  <c r="F56" i="16"/>
  <c r="F52" i="16"/>
  <c r="F48" i="16"/>
  <c r="F44" i="16"/>
  <c r="F40" i="16"/>
  <c r="F36" i="16"/>
  <c r="F32" i="16"/>
  <c r="F28" i="16"/>
  <c r="F25" i="16"/>
  <c r="F23" i="16"/>
  <c r="F21" i="16"/>
  <c r="F19" i="16"/>
  <c r="F17" i="16"/>
  <c r="F15" i="16"/>
  <c r="F13" i="16"/>
  <c r="F11" i="16"/>
  <c r="F9" i="16"/>
  <c r="F7" i="16"/>
  <c r="F5" i="16"/>
  <c r="F3" i="16"/>
  <c r="C252" i="16"/>
  <c r="C250" i="16"/>
  <c r="I250" i="16" s="1"/>
  <c r="C248" i="16"/>
  <c r="C246" i="16"/>
  <c r="C244" i="16"/>
  <c r="C242" i="16"/>
  <c r="I242" i="16" s="1"/>
  <c r="C240" i="16"/>
  <c r="C238" i="16"/>
  <c r="I238" i="16" s="1"/>
  <c r="C236" i="16"/>
  <c r="I236" i="16" s="1"/>
  <c r="C234" i="16"/>
  <c r="I234" i="16" s="1"/>
  <c r="C232" i="16"/>
  <c r="C230" i="16"/>
  <c r="C228" i="16"/>
  <c r="C226" i="16"/>
  <c r="I226" i="16" s="1"/>
  <c r="C224" i="16"/>
  <c r="C222" i="16"/>
  <c r="C220" i="16"/>
  <c r="C218" i="16"/>
  <c r="I218" i="16" s="1"/>
  <c r="C216" i="16"/>
  <c r="C214" i="16"/>
  <c r="C212" i="16"/>
  <c r="C210" i="16"/>
  <c r="C208" i="16"/>
  <c r="C206" i="16"/>
  <c r="C204" i="16"/>
  <c r="C202" i="16"/>
  <c r="C200" i="16"/>
  <c r="C198" i="16"/>
  <c r="C196" i="16"/>
  <c r="C194" i="16"/>
  <c r="C192" i="16"/>
  <c r="C190" i="16"/>
  <c r="C188" i="16"/>
  <c r="C186" i="16"/>
  <c r="C184" i="16"/>
  <c r="C182" i="16"/>
  <c r="C180" i="16"/>
  <c r="C178" i="16"/>
  <c r="C176" i="16"/>
  <c r="C174" i="16"/>
  <c r="C172" i="16"/>
  <c r="C170" i="16"/>
  <c r="C168" i="16"/>
  <c r="C166" i="16"/>
  <c r="C164" i="16"/>
  <c r="C162" i="16"/>
  <c r="C160" i="16"/>
  <c r="C158" i="16"/>
  <c r="C156" i="16"/>
  <c r="C154" i="16"/>
  <c r="C152" i="16"/>
  <c r="C150" i="16"/>
  <c r="C148" i="16"/>
  <c r="C146" i="16"/>
  <c r="C144" i="16"/>
  <c r="C142" i="16"/>
  <c r="C140" i="16"/>
  <c r="C138" i="16"/>
  <c r="C136" i="16"/>
  <c r="C134" i="16"/>
  <c r="C132" i="16"/>
  <c r="C130" i="16"/>
  <c r="C128" i="16"/>
  <c r="C126" i="16"/>
  <c r="C124" i="16"/>
  <c r="C122" i="16"/>
  <c r="C120" i="16"/>
  <c r="C118" i="16"/>
  <c r="C116" i="16"/>
  <c r="C114" i="16"/>
  <c r="C112" i="16"/>
  <c r="C110" i="16"/>
  <c r="C108" i="16"/>
  <c r="C106" i="16"/>
  <c r="C104" i="16"/>
  <c r="C102" i="16"/>
  <c r="C100" i="16"/>
  <c r="C98" i="16"/>
  <c r="C96" i="16"/>
  <c r="C94" i="16"/>
  <c r="C92" i="16"/>
  <c r="C90" i="16"/>
  <c r="C88" i="16"/>
  <c r="C86" i="16"/>
  <c r="C84" i="16"/>
  <c r="C82" i="16"/>
  <c r="C80" i="16"/>
  <c r="C78" i="16"/>
  <c r="C76" i="16"/>
  <c r="C74" i="16"/>
  <c r="C72" i="16"/>
  <c r="C70" i="16"/>
  <c r="C68" i="16"/>
  <c r="C66" i="16"/>
  <c r="C64" i="16"/>
  <c r="C62" i="16"/>
  <c r="C60" i="16"/>
  <c r="C58" i="16"/>
  <c r="C56" i="16"/>
  <c r="C54" i="16"/>
  <c r="C52" i="16"/>
  <c r="C50" i="16"/>
  <c r="C48" i="16"/>
  <c r="I48" i="16" s="1"/>
  <c r="C46" i="16"/>
  <c r="C44" i="16"/>
  <c r="C42" i="16"/>
  <c r="C40" i="16"/>
  <c r="C38" i="16"/>
  <c r="C36" i="16"/>
  <c r="C34" i="16"/>
  <c r="C32" i="16"/>
  <c r="C30" i="16"/>
  <c r="C28" i="16"/>
  <c r="C26" i="16"/>
  <c r="C24" i="16"/>
  <c r="C22" i="16"/>
  <c r="C20" i="16"/>
  <c r="C18" i="16"/>
  <c r="C16" i="16"/>
  <c r="C14" i="16"/>
  <c r="C12" i="16"/>
  <c r="C10" i="16"/>
  <c r="C8" i="16"/>
  <c r="C6" i="16"/>
  <c r="C4" i="16"/>
  <c r="F29" i="16"/>
  <c r="F214" i="16"/>
  <c r="F212" i="16"/>
  <c r="F210" i="16"/>
  <c r="F208" i="16"/>
  <c r="F206" i="16"/>
  <c r="F204" i="16"/>
  <c r="F202" i="16"/>
  <c r="F200" i="16"/>
  <c r="F198" i="16"/>
  <c r="F196" i="16"/>
  <c r="F194" i="16"/>
  <c r="F192" i="16"/>
  <c r="F190" i="16"/>
  <c r="F188" i="16"/>
  <c r="F186" i="16"/>
  <c r="F184" i="16"/>
  <c r="F182" i="16"/>
  <c r="F180" i="16"/>
  <c r="F178" i="16"/>
  <c r="F176" i="16"/>
  <c r="F174" i="16"/>
  <c r="F172" i="16"/>
  <c r="F170" i="16"/>
  <c r="F168" i="16"/>
  <c r="F166" i="16"/>
  <c r="F164" i="16"/>
  <c r="F162" i="16"/>
  <c r="F160" i="16"/>
  <c r="F158" i="16"/>
  <c r="F156" i="16"/>
  <c r="F154" i="16"/>
  <c r="F152" i="16"/>
  <c r="F150" i="16"/>
  <c r="F148" i="16"/>
  <c r="F146" i="16"/>
  <c r="F144" i="16"/>
  <c r="F142" i="16"/>
  <c r="F140" i="16"/>
  <c r="F138" i="16"/>
  <c r="F136" i="16"/>
  <c r="F134" i="16"/>
  <c r="F132" i="16"/>
  <c r="F130" i="16"/>
  <c r="F128" i="16"/>
  <c r="F126" i="16"/>
  <c r="F124" i="16"/>
  <c r="F122" i="16"/>
  <c r="F120" i="16"/>
  <c r="F118" i="16"/>
  <c r="F116" i="16"/>
  <c r="F114" i="16"/>
  <c r="F112" i="16"/>
  <c r="F110" i="16"/>
  <c r="F108" i="16"/>
  <c r="F106" i="16"/>
  <c r="F104" i="16"/>
  <c r="F102" i="16"/>
  <c r="F100" i="16"/>
  <c r="F98" i="16"/>
  <c r="F96" i="16"/>
  <c r="F94" i="16"/>
  <c r="F92" i="16"/>
  <c r="F90" i="16"/>
  <c r="F88" i="16"/>
  <c r="F86" i="16"/>
  <c r="F84" i="16"/>
  <c r="F82" i="16"/>
  <c r="F80" i="16"/>
  <c r="F78" i="16"/>
  <c r="F76" i="16"/>
  <c r="F74" i="16"/>
  <c r="F72" i="16"/>
  <c r="F70" i="16"/>
  <c r="F68" i="16"/>
  <c r="F66" i="16"/>
  <c r="F64" i="16"/>
  <c r="F62" i="16"/>
  <c r="F58" i="16"/>
  <c r="F54" i="16"/>
  <c r="F50" i="16"/>
  <c r="F46" i="16"/>
  <c r="F42" i="16"/>
  <c r="F38" i="16"/>
  <c r="F34" i="16"/>
  <c r="F30" i="16"/>
  <c r="F26" i="16"/>
  <c r="F24" i="16"/>
  <c r="F22" i="16"/>
  <c r="F20" i="16"/>
  <c r="F18" i="16"/>
  <c r="F16" i="16"/>
  <c r="F14" i="16"/>
  <c r="F12" i="16"/>
  <c r="F10" i="16"/>
  <c r="F8" i="16"/>
  <c r="F6" i="16"/>
  <c r="F4" i="16"/>
  <c r="I222" i="16" l="1"/>
  <c r="I230" i="16"/>
  <c r="I249" i="16"/>
  <c r="I460" i="16"/>
  <c r="I294" i="16"/>
  <c r="I342" i="16"/>
  <c r="I390" i="16"/>
  <c r="I438" i="16"/>
  <c r="I225" i="16"/>
  <c r="I543" i="16"/>
  <c r="I607" i="16"/>
  <c r="I671" i="16"/>
  <c r="I735" i="16"/>
  <c r="I799" i="16"/>
  <c r="I863" i="16"/>
  <c r="I927" i="16"/>
  <c r="I991" i="16"/>
  <c r="I455" i="16"/>
  <c r="I256" i="16"/>
  <c r="I272" i="16"/>
  <c r="I288" i="16"/>
  <c r="I304" i="16"/>
  <c r="I320" i="16"/>
  <c r="I336" i="16"/>
  <c r="I352" i="16"/>
  <c r="I368" i="16"/>
  <c r="I384" i="16"/>
  <c r="I400" i="16"/>
  <c r="I416" i="16"/>
  <c r="I432" i="16"/>
  <c r="I448" i="16"/>
  <c r="I480" i="16"/>
  <c r="I451" i="16"/>
  <c r="I483" i="16"/>
  <c r="I511" i="16"/>
  <c r="I575" i="16"/>
  <c r="I639" i="16"/>
  <c r="I703" i="16"/>
  <c r="I751" i="16"/>
  <c r="I815" i="16"/>
  <c r="I879" i="16"/>
  <c r="I943" i="16"/>
  <c r="I56" i="16"/>
  <c r="I217" i="16"/>
  <c r="I527" i="16"/>
  <c r="I591" i="16"/>
  <c r="I655" i="16"/>
  <c r="I719" i="16"/>
  <c r="I783" i="16"/>
  <c r="I847" i="16"/>
  <c r="I911" i="16"/>
  <c r="I975" i="16"/>
  <c r="I246" i="16"/>
  <c r="I215" i="16"/>
  <c r="I247" i="16"/>
  <c r="I503" i="16"/>
  <c r="I519" i="16"/>
  <c r="I535" i="16"/>
  <c r="I551" i="16"/>
  <c r="I567" i="16"/>
  <c r="I583" i="16"/>
  <c r="I599" i="16"/>
  <c r="I615" i="16"/>
  <c r="I631" i="16"/>
  <c r="I647" i="16"/>
  <c r="I663" i="16"/>
  <c r="I679" i="16"/>
  <c r="I695" i="16"/>
  <c r="I711" i="16"/>
  <c r="I727" i="16"/>
  <c r="I743" i="16"/>
  <c r="I759" i="16"/>
  <c r="I775" i="16"/>
  <c r="I791" i="16"/>
  <c r="I807" i="16"/>
  <c r="I823" i="16"/>
  <c r="I839" i="16"/>
  <c r="I855" i="16"/>
  <c r="I871" i="16"/>
  <c r="I887" i="16"/>
  <c r="I903" i="16"/>
  <c r="I919" i="16"/>
  <c r="I935" i="16"/>
  <c r="I951" i="16"/>
  <c r="I967" i="16"/>
  <c r="I983" i="16"/>
  <c r="I999" i="16"/>
  <c r="I559" i="16"/>
  <c r="I623" i="16"/>
  <c r="I687" i="16"/>
  <c r="I767" i="16"/>
  <c r="I831" i="16"/>
  <c r="I895" i="16"/>
  <c r="I959" i="16"/>
  <c r="I61" i="16"/>
  <c r="I253" i="16"/>
  <c r="I487" i="16"/>
  <c r="I229" i="16"/>
  <c r="I245" i="16"/>
  <c r="I456" i="16"/>
  <c r="I488" i="16"/>
  <c r="I513" i="16"/>
  <c r="I529" i="16"/>
  <c r="I545" i="16"/>
  <c r="I561" i="16"/>
  <c r="I577" i="16"/>
  <c r="I593" i="16"/>
  <c r="I609" i="16"/>
  <c r="I625" i="16"/>
  <c r="I641" i="16"/>
  <c r="I657" i="16"/>
  <c r="I673" i="16"/>
  <c r="I689" i="16"/>
  <c r="I705" i="16"/>
  <c r="I721" i="16"/>
  <c r="I737" i="16"/>
  <c r="I753" i="16"/>
  <c r="I769" i="16"/>
  <c r="I785" i="16"/>
  <c r="I801" i="16"/>
  <c r="I817" i="16"/>
  <c r="I833" i="16"/>
  <c r="I849" i="16"/>
  <c r="I865" i="16"/>
  <c r="I881" i="16"/>
  <c r="I897" i="16"/>
  <c r="I913" i="16"/>
  <c r="I929" i="16"/>
  <c r="I945" i="16"/>
  <c r="I961" i="16"/>
  <c r="I977" i="16"/>
  <c r="I993" i="16"/>
  <c r="I472" i="16"/>
  <c r="I40" i="16"/>
  <c r="I254" i="16"/>
  <c r="I270" i="16"/>
  <c r="I286" i="16"/>
  <c r="I302" i="16"/>
  <c r="I318" i="16"/>
  <c r="I334" i="16"/>
  <c r="I350" i="16"/>
  <c r="I366" i="16"/>
  <c r="I382" i="16"/>
  <c r="I398" i="16"/>
  <c r="I414" i="16"/>
  <c r="I430" i="16"/>
  <c r="I446" i="16"/>
  <c r="I505" i="16"/>
  <c r="I521" i="16"/>
  <c r="I537" i="16"/>
  <c r="I553" i="16"/>
  <c r="I569" i="16"/>
  <c r="I585" i="16"/>
  <c r="I601" i="16"/>
  <c r="I617" i="16"/>
  <c r="I633" i="16"/>
  <c r="I649" i="16"/>
  <c r="I665" i="16"/>
  <c r="I681" i="16"/>
  <c r="I697" i="16"/>
  <c r="I713" i="16"/>
  <c r="I729" i="16"/>
  <c r="I745" i="16"/>
  <c r="I761" i="16"/>
  <c r="I777" i="16"/>
  <c r="I793" i="16"/>
  <c r="I809" i="16"/>
  <c r="I825" i="16"/>
  <c r="I841" i="16"/>
  <c r="I857" i="16"/>
  <c r="I873" i="16"/>
  <c r="I889" i="16"/>
  <c r="I905" i="16"/>
  <c r="I921" i="16"/>
  <c r="I937" i="16"/>
  <c r="I953" i="16"/>
  <c r="I969" i="16"/>
  <c r="I985" i="16"/>
  <c r="I1001" i="16"/>
  <c r="I479" i="16"/>
  <c r="I507" i="16"/>
  <c r="I523" i="16"/>
  <c r="I539" i="16"/>
  <c r="I555" i="16"/>
  <c r="I571" i="16"/>
  <c r="I587" i="16"/>
  <c r="I603" i="16"/>
  <c r="I619" i="16"/>
  <c r="I635" i="16"/>
  <c r="I651" i="16"/>
  <c r="I667" i="16"/>
  <c r="I683" i="16"/>
  <c r="I699" i="16"/>
  <c r="I715" i="16"/>
  <c r="I731" i="16"/>
  <c r="I747" i="16"/>
  <c r="I763" i="16"/>
  <c r="I779" i="16"/>
  <c r="I795" i="16"/>
  <c r="I811" i="16"/>
  <c r="I827" i="16"/>
  <c r="I843" i="16"/>
  <c r="I859" i="16"/>
  <c r="I875" i="16"/>
  <c r="I891" i="16"/>
  <c r="I907" i="16"/>
  <c r="I923" i="16"/>
  <c r="I939" i="16"/>
  <c r="I955" i="16"/>
  <c r="I971" i="16"/>
  <c r="I987" i="16"/>
  <c r="I459" i="16"/>
  <c r="I491" i="16"/>
  <c r="I264" i="16"/>
  <c r="I280" i="16"/>
  <c r="I296" i="16"/>
  <c r="I312" i="16"/>
  <c r="I328" i="16"/>
  <c r="I344" i="16"/>
  <c r="I360" i="16"/>
  <c r="I376" i="16"/>
  <c r="I392" i="16"/>
  <c r="I408" i="16"/>
  <c r="I424" i="16"/>
  <c r="I440" i="16"/>
  <c r="I464" i="16"/>
  <c r="I496" i="16"/>
  <c r="I515" i="16"/>
  <c r="I531" i="16"/>
  <c r="I547" i="16"/>
  <c r="I563" i="16"/>
  <c r="I579" i="16"/>
  <c r="I595" i="16"/>
  <c r="I611" i="16"/>
  <c r="I627" i="16"/>
  <c r="I643" i="16"/>
  <c r="I659" i="16"/>
  <c r="I675" i="16"/>
  <c r="I691" i="16"/>
  <c r="I707" i="16"/>
  <c r="I723" i="16"/>
  <c r="I739" i="16"/>
  <c r="I755" i="16"/>
  <c r="I771" i="16"/>
  <c r="I787" i="16"/>
  <c r="I803" i="16"/>
  <c r="I819" i="16"/>
  <c r="I835" i="16"/>
  <c r="I851" i="16"/>
  <c r="I867" i="16"/>
  <c r="I883" i="16"/>
  <c r="I899" i="16"/>
  <c r="I915" i="16"/>
  <c r="I931" i="16"/>
  <c r="I947" i="16"/>
  <c r="I963" i="16"/>
  <c r="I979" i="16"/>
  <c r="I995" i="16"/>
  <c r="I467" i="16"/>
  <c r="I499" i="16"/>
  <c r="I268" i="16"/>
  <c r="I284" i="16"/>
  <c r="I300" i="16"/>
  <c r="I316" i="16"/>
  <c r="I332" i="16"/>
  <c r="I348" i="16"/>
  <c r="I364" i="16"/>
  <c r="I380" i="16"/>
  <c r="I396" i="16"/>
  <c r="I412" i="16"/>
  <c r="I428" i="16"/>
  <c r="I444" i="16"/>
  <c r="I476" i="16"/>
  <c r="I223" i="16"/>
  <c r="I239" i="16"/>
  <c r="I244" i="16"/>
  <c r="I37" i="16"/>
  <c r="I220" i="16"/>
  <c r="I252" i="16"/>
  <c r="I45" i="16"/>
  <c r="I258" i="16"/>
  <c r="I274" i="16"/>
  <c r="I290" i="16"/>
  <c r="I306" i="16"/>
  <c r="I322" i="16"/>
  <c r="I338" i="16"/>
  <c r="I354" i="16"/>
  <c r="I370" i="16"/>
  <c r="I386" i="16"/>
  <c r="I402" i="16"/>
  <c r="I418" i="16"/>
  <c r="I434" i="16"/>
  <c r="I452" i="16"/>
  <c r="I484" i="16"/>
  <c r="I509" i="16"/>
  <c r="I525" i="16"/>
  <c r="I541" i="16"/>
  <c r="I557" i="16"/>
  <c r="I573" i="16"/>
  <c r="I589" i="16"/>
  <c r="I605" i="16"/>
  <c r="I621" i="16"/>
  <c r="I637" i="16"/>
  <c r="I653" i="16"/>
  <c r="I669" i="16"/>
  <c r="I685" i="16"/>
  <c r="I701" i="16"/>
  <c r="I717" i="16"/>
  <c r="I733" i="16"/>
  <c r="I749" i="16"/>
  <c r="I765" i="16"/>
  <c r="I781" i="16"/>
  <c r="I797" i="16"/>
  <c r="I813" i="16"/>
  <c r="I829" i="16"/>
  <c r="I845" i="16"/>
  <c r="I861" i="16"/>
  <c r="I877" i="16"/>
  <c r="I893" i="16"/>
  <c r="I909" i="16"/>
  <c r="I925" i="16"/>
  <c r="I941" i="16"/>
  <c r="I957" i="16"/>
  <c r="I973" i="16"/>
  <c r="I989" i="16"/>
  <c r="I260" i="16"/>
  <c r="I276" i="16"/>
  <c r="I292" i="16"/>
  <c r="I308" i="16"/>
  <c r="I324" i="16"/>
  <c r="I340" i="16"/>
  <c r="I356" i="16"/>
  <c r="I372" i="16"/>
  <c r="I388" i="16"/>
  <c r="I404" i="16"/>
  <c r="I420" i="16"/>
  <c r="I436" i="16"/>
  <c r="I32" i="16"/>
  <c r="I228" i="16"/>
  <c r="I53" i="16"/>
  <c r="I266" i="16"/>
  <c r="I282" i="16"/>
  <c r="I298" i="16"/>
  <c r="I314" i="16"/>
  <c r="I330" i="16"/>
  <c r="I346" i="16"/>
  <c r="I362" i="16"/>
  <c r="I378" i="16"/>
  <c r="I394" i="16"/>
  <c r="I410" i="16"/>
  <c r="I426" i="16"/>
  <c r="I442" i="16"/>
  <c r="I468" i="16"/>
  <c r="I500" i="16"/>
  <c r="I517" i="16"/>
  <c r="I533" i="16"/>
  <c r="I549" i="16"/>
  <c r="I565" i="16"/>
  <c r="I581" i="16"/>
  <c r="I597" i="16"/>
  <c r="I613" i="16"/>
  <c r="I629" i="16"/>
  <c r="I645" i="16"/>
  <c r="I661" i="16"/>
  <c r="I677" i="16"/>
  <c r="I693" i="16"/>
  <c r="I709" i="16"/>
  <c r="I725" i="16"/>
  <c r="I741" i="16"/>
  <c r="I757" i="16"/>
  <c r="I773" i="16"/>
  <c r="I789" i="16"/>
  <c r="I805" i="16"/>
  <c r="I821" i="16"/>
  <c r="I837" i="16"/>
  <c r="I853" i="16"/>
  <c r="I869" i="16"/>
  <c r="I885" i="16"/>
  <c r="I901" i="16"/>
  <c r="I917" i="16"/>
  <c r="I933" i="16"/>
  <c r="I949" i="16"/>
  <c r="I965" i="16"/>
  <c r="I981" i="16"/>
  <c r="I997" i="16"/>
  <c r="I471" i="16"/>
  <c r="I28" i="16"/>
  <c r="I36" i="16"/>
  <c r="I44" i="16"/>
  <c r="I52" i="16"/>
  <c r="I60" i="16"/>
  <c r="I216" i="16"/>
  <c r="I224" i="16"/>
  <c r="I232" i="16"/>
  <c r="I240" i="16"/>
  <c r="I248" i="16"/>
  <c r="I33" i="16"/>
  <c r="I41" i="16"/>
  <c r="I49" i="16"/>
  <c r="I57" i="16"/>
  <c r="I64" i="16"/>
  <c r="I68" i="16"/>
  <c r="I72" i="16"/>
  <c r="I76" i="16"/>
  <c r="I80" i="16"/>
  <c r="I84" i="16"/>
  <c r="I88" i="16"/>
  <c r="I92" i="16"/>
  <c r="I96" i="16"/>
  <c r="I100" i="16"/>
  <c r="I104" i="16"/>
  <c r="I108" i="16"/>
  <c r="I112" i="16"/>
  <c r="I116" i="16"/>
  <c r="I120" i="16"/>
  <c r="I124" i="16"/>
  <c r="I128" i="16"/>
  <c r="I132" i="16"/>
  <c r="I136" i="16"/>
  <c r="I140" i="16"/>
  <c r="I144" i="16"/>
  <c r="I148" i="16"/>
  <c r="I152" i="16"/>
  <c r="I156" i="16"/>
  <c r="I160" i="16"/>
  <c r="I164" i="16"/>
  <c r="I168" i="16"/>
  <c r="I172" i="16"/>
  <c r="I176" i="16"/>
  <c r="I180" i="16"/>
  <c r="I184" i="16"/>
  <c r="I188" i="16"/>
  <c r="I192" i="16"/>
  <c r="I196" i="16"/>
  <c r="I200" i="16"/>
  <c r="I204" i="16"/>
  <c r="I208" i="16"/>
  <c r="I212" i="16"/>
  <c r="I255" i="16"/>
  <c r="I259" i="16"/>
  <c r="I263" i="16"/>
  <c r="I267" i="16"/>
  <c r="I271" i="16"/>
  <c r="I275" i="16"/>
  <c r="I279" i="16"/>
  <c r="I283" i="16"/>
  <c r="I287" i="16"/>
  <c r="I291" i="16"/>
  <c r="I295" i="16"/>
  <c r="I299" i="16"/>
  <c r="I303" i="16"/>
  <c r="I307" i="16"/>
  <c r="I311" i="16"/>
  <c r="I315" i="16"/>
  <c r="I319" i="16"/>
  <c r="I323" i="16"/>
  <c r="I327" i="16"/>
  <c r="I331" i="16"/>
  <c r="I335" i="16"/>
  <c r="I339" i="16"/>
  <c r="I343" i="16"/>
  <c r="I347" i="16"/>
  <c r="I351" i="16"/>
  <c r="I355" i="16"/>
  <c r="I359" i="16"/>
  <c r="I363" i="16"/>
  <c r="I367" i="16"/>
  <c r="I371" i="16"/>
  <c r="I375" i="16"/>
  <c r="I379" i="16"/>
  <c r="I383" i="16"/>
  <c r="I387" i="16"/>
  <c r="I391" i="16"/>
  <c r="I395" i="16"/>
  <c r="I399" i="16"/>
  <c r="I403" i="16"/>
  <c r="I407" i="16"/>
  <c r="I411" i="16"/>
  <c r="I415" i="16"/>
  <c r="I419" i="16"/>
  <c r="I423" i="16"/>
  <c r="I427" i="16"/>
  <c r="I431" i="16"/>
  <c r="I435" i="16"/>
  <c r="I439" i="16"/>
  <c r="I443" i="16"/>
  <c r="I447" i="16"/>
  <c r="I454" i="16"/>
  <c r="I462" i="16"/>
  <c r="I470" i="16"/>
  <c r="I478" i="16"/>
  <c r="I486" i="16"/>
  <c r="I494" i="16"/>
  <c r="I502" i="16"/>
  <c r="I506" i="16"/>
  <c r="I510" i="16"/>
  <c r="I514" i="16"/>
  <c r="I518" i="16"/>
  <c r="I522" i="16"/>
  <c r="I526" i="16"/>
  <c r="I530" i="16"/>
  <c r="I534" i="16"/>
  <c r="I538" i="16"/>
  <c r="I542" i="16"/>
  <c r="I546" i="16"/>
  <c r="I550" i="16"/>
  <c r="I554" i="16"/>
  <c r="I558" i="16"/>
  <c r="I562" i="16"/>
  <c r="I566" i="16"/>
  <c r="I570" i="16"/>
  <c r="I574" i="16"/>
  <c r="I578" i="16"/>
  <c r="I582" i="16"/>
  <c r="I586" i="16"/>
  <c r="I590" i="16"/>
  <c r="I594" i="16"/>
  <c r="I598" i="16"/>
  <c r="I602" i="16"/>
  <c r="I606" i="16"/>
  <c r="I610" i="16"/>
  <c r="I614" i="16"/>
  <c r="I618" i="16"/>
  <c r="I622" i="16"/>
  <c r="I626" i="16"/>
  <c r="I630" i="16"/>
  <c r="I634" i="16"/>
  <c r="I638" i="16"/>
  <c r="I642" i="16"/>
  <c r="I646" i="16"/>
  <c r="I650" i="16"/>
  <c r="I654" i="16"/>
  <c r="I658" i="16"/>
  <c r="I662" i="16"/>
  <c r="I666" i="16"/>
  <c r="I670" i="16"/>
  <c r="I674" i="16"/>
  <c r="I678" i="16"/>
  <c r="I682" i="16"/>
  <c r="I686" i="16"/>
  <c r="I690" i="16"/>
  <c r="I694" i="16"/>
  <c r="I698" i="16"/>
  <c r="I702" i="16"/>
  <c r="I706" i="16"/>
  <c r="I710" i="16"/>
  <c r="I714" i="16"/>
  <c r="I718" i="16"/>
  <c r="I722" i="16"/>
  <c r="I726" i="16"/>
  <c r="I730" i="16"/>
  <c r="I734" i="16"/>
  <c r="I738" i="16"/>
  <c r="I742" i="16"/>
  <c r="I746" i="16"/>
  <c r="I750" i="16"/>
  <c r="I754" i="16"/>
  <c r="I758" i="16"/>
  <c r="I762" i="16"/>
  <c r="I766" i="16"/>
  <c r="I770" i="16"/>
  <c r="I774" i="16"/>
  <c r="I778" i="16"/>
  <c r="I782" i="16"/>
  <c r="I786" i="16"/>
  <c r="I790" i="16"/>
  <c r="I794" i="16"/>
  <c r="I798" i="16"/>
  <c r="I802" i="16"/>
  <c r="I806" i="16"/>
  <c r="I810" i="16"/>
  <c r="I814" i="16"/>
  <c r="I818" i="16"/>
  <c r="I822" i="16"/>
  <c r="I826" i="16"/>
  <c r="I830" i="16"/>
  <c r="I834" i="16"/>
  <c r="I838" i="16"/>
  <c r="I842" i="16"/>
  <c r="I846" i="16"/>
  <c r="I850" i="16"/>
  <c r="I854" i="16"/>
  <c r="I858" i="16"/>
  <c r="I862" i="16"/>
  <c r="I866" i="16"/>
  <c r="I870" i="16"/>
  <c r="I874" i="16"/>
  <c r="I878" i="16"/>
  <c r="I882" i="16"/>
  <c r="I886" i="16"/>
  <c r="I890" i="16"/>
  <c r="I894" i="16"/>
  <c r="I898" i="16"/>
  <c r="I902" i="16"/>
  <c r="I906" i="16"/>
  <c r="I910" i="16"/>
  <c r="I914" i="16"/>
  <c r="I918" i="16"/>
  <c r="I922" i="16"/>
  <c r="I926" i="16"/>
  <c r="I930" i="16"/>
  <c r="I934" i="16"/>
  <c r="I938" i="16"/>
  <c r="I942" i="16"/>
  <c r="I946" i="16"/>
  <c r="I950" i="16"/>
  <c r="I954" i="16"/>
  <c r="I958" i="16"/>
  <c r="I962" i="16"/>
  <c r="I966" i="16"/>
  <c r="I970" i="16"/>
  <c r="I974" i="16"/>
  <c r="I978" i="16"/>
  <c r="I982" i="16"/>
  <c r="I986" i="16"/>
  <c r="I990" i="16"/>
  <c r="I994" i="16"/>
  <c r="I998" i="16"/>
  <c r="I449" i="16"/>
  <c r="I457" i="16"/>
  <c r="I465" i="16"/>
  <c r="I473" i="16"/>
  <c r="I481" i="16"/>
  <c r="I489" i="16"/>
  <c r="I497" i="16"/>
  <c r="I1002" i="16"/>
  <c r="I257" i="16"/>
  <c r="I261" i="16"/>
  <c r="I265" i="16"/>
  <c r="I269" i="16"/>
  <c r="I273" i="16"/>
  <c r="I277" i="16"/>
  <c r="I281" i="16"/>
  <c r="I285" i="16"/>
  <c r="I289" i="16"/>
  <c r="I293" i="16"/>
  <c r="I297" i="16"/>
  <c r="I301" i="16"/>
  <c r="I305" i="16"/>
  <c r="I309" i="16"/>
  <c r="I313" i="16"/>
  <c r="I317" i="16"/>
  <c r="I321" i="16"/>
  <c r="I325" i="16"/>
  <c r="I329" i="16"/>
  <c r="I333" i="16"/>
  <c r="I337" i="16"/>
  <c r="I341" i="16"/>
  <c r="I345" i="16"/>
  <c r="I349" i="16"/>
  <c r="I353" i="16"/>
  <c r="I357" i="16"/>
  <c r="I361" i="16"/>
  <c r="I365" i="16"/>
  <c r="I369" i="16"/>
  <c r="I373" i="16"/>
  <c r="I377" i="16"/>
  <c r="I381" i="16"/>
  <c r="I385" i="16"/>
  <c r="I389" i="16"/>
  <c r="I393" i="16"/>
  <c r="I397" i="16"/>
  <c r="I401" i="16"/>
  <c r="I405" i="16"/>
  <c r="I409" i="16"/>
  <c r="I413" i="16"/>
  <c r="I417" i="16"/>
  <c r="I421" i="16"/>
  <c r="I425" i="16"/>
  <c r="I429" i="16"/>
  <c r="I433" i="16"/>
  <c r="I437" i="16"/>
  <c r="I441" i="16"/>
  <c r="I445" i="16"/>
  <c r="I450" i="16"/>
  <c r="I458" i="16"/>
  <c r="I466" i="16"/>
  <c r="I474" i="16"/>
  <c r="I482" i="16"/>
  <c r="I490" i="16"/>
  <c r="I498" i="16"/>
  <c r="I504" i="16"/>
  <c r="I508" i="16"/>
  <c r="I512" i="16"/>
  <c r="I516" i="16"/>
  <c r="I520" i="16"/>
  <c r="I524" i="16"/>
  <c r="I528" i="16"/>
  <c r="I532" i="16"/>
  <c r="I536" i="16"/>
  <c r="I540" i="16"/>
  <c r="I544" i="16"/>
  <c r="I548" i="16"/>
  <c r="I552" i="16"/>
  <c r="I556" i="16"/>
  <c r="I560" i="16"/>
  <c r="I564" i="16"/>
  <c r="I568" i="16"/>
  <c r="I572" i="16"/>
  <c r="I576" i="16"/>
  <c r="I580" i="16"/>
  <c r="I584" i="16"/>
  <c r="I588" i="16"/>
  <c r="I592" i="16"/>
  <c r="I596" i="16"/>
  <c r="I600" i="16"/>
  <c r="I604" i="16"/>
  <c r="I608" i="16"/>
  <c r="I612" i="16"/>
  <c r="I616" i="16"/>
  <c r="I620" i="16"/>
  <c r="I624" i="16"/>
  <c r="I628" i="16"/>
  <c r="I632" i="16"/>
  <c r="I636" i="16"/>
  <c r="I640" i="16"/>
  <c r="I644" i="16"/>
  <c r="I648" i="16"/>
  <c r="I652" i="16"/>
  <c r="I656" i="16"/>
  <c r="I660" i="16"/>
  <c r="I664" i="16"/>
  <c r="I668" i="16"/>
  <c r="I672" i="16"/>
  <c r="I676" i="16"/>
  <c r="I680" i="16"/>
  <c r="I684" i="16"/>
  <c r="I688" i="16"/>
  <c r="I692" i="16"/>
  <c r="I696" i="16"/>
  <c r="I700" i="16"/>
  <c r="I704" i="16"/>
  <c r="I708" i="16"/>
  <c r="I712" i="16"/>
  <c r="I716" i="16"/>
  <c r="I720" i="16"/>
  <c r="I724" i="16"/>
  <c r="I728" i="16"/>
  <c r="I732" i="16"/>
  <c r="I736" i="16"/>
  <c r="I740" i="16"/>
  <c r="I744" i="16"/>
  <c r="I748" i="16"/>
  <c r="I752" i="16"/>
  <c r="I756" i="16"/>
  <c r="I760" i="16"/>
  <c r="I764" i="16"/>
  <c r="I768" i="16"/>
  <c r="I772" i="16"/>
  <c r="I776" i="16"/>
  <c r="I780" i="16"/>
  <c r="I784" i="16"/>
  <c r="I788" i="16"/>
  <c r="I792" i="16"/>
  <c r="I796" i="16"/>
  <c r="I800" i="16"/>
  <c r="I804" i="16"/>
  <c r="I808" i="16"/>
  <c r="I812" i="16"/>
  <c r="I816" i="16"/>
  <c r="I820" i="16"/>
  <c r="I824" i="16"/>
  <c r="I828" i="16"/>
  <c r="I832" i="16"/>
  <c r="I836" i="16"/>
  <c r="I840" i="16"/>
  <c r="I844" i="16"/>
  <c r="I848" i="16"/>
  <c r="I852" i="16"/>
  <c r="I856" i="16"/>
  <c r="I860" i="16"/>
  <c r="I864" i="16"/>
  <c r="I868" i="16"/>
  <c r="I872" i="16"/>
  <c r="I876" i="16"/>
  <c r="I880" i="16"/>
  <c r="I884" i="16"/>
  <c r="I888" i="16"/>
  <c r="I892" i="16"/>
  <c r="I896" i="16"/>
  <c r="I900" i="16"/>
  <c r="I904" i="16"/>
  <c r="I908" i="16"/>
  <c r="I912" i="16"/>
  <c r="I916" i="16"/>
  <c r="I920" i="16"/>
  <c r="I924" i="16"/>
  <c r="I928" i="16"/>
  <c r="I932" i="16"/>
  <c r="I936" i="16"/>
  <c r="I940" i="16"/>
  <c r="I944" i="16"/>
  <c r="I948" i="16"/>
  <c r="I952" i="16"/>
  <c r="I956" i="16"/>
  <c r="I960" i="16"/>
  <c r="I964" i="16"/>
  <c r="I968" i="16"/>
  <c r="I972" i="16"/>
  <c r="I976" i="16"/>
  <c r="I980" i="16"/>
  <c r="I984" i="16"/>
  <c r="I988" i="16"/>
  <c r="I992" i="16"/>
  <c r="I996" i="16"/>
  <c r="I1000" i="16"/>
  <c r="I453" i="16"/>
  <c r="I461" i="16"/>
  <c r="I469" i="16"/>
  <c r="I477" i="16"/>
  <c r="I485" i="16"/>
  <c r="I493" i="16"/>
  <c r="I501" i="16"/>
  <c r="I29" i="16"/>
  <c r="I65" i="16"/>
  <c r="I69" i="16"/>
  <c r="I73" i="16"/>
  <c r="I77" i="16"/>
  <c r="I81" i="16"/>
  <c r="I85" i="16"/>
  <c r="I89" i="16"/>
  <c r="I93" i="16"/>
  <c r="I97" i="16"/>
  <c r="I101" i="16"/>
  <c r="I105" i="16"/>
  <c r="I109" i="16"/>
  <c r="I113" i="16"/>
  <c r="I117" i="16"/>
  <c r="I121" i="16"/>
  <c r="I125" i="16"/>
  <c r="I129" i="16"/>
  <c r="I133" i="16"/>
  <c r="I137" i="16"/>
  <c r="I141" i="16"/>
  <c r="I145" i="16"/>
  <c r="I149" i="16"/>
  <c r="I153" i="16"/>
  <c r="I157" i="16"/>
  <c r="I161" i="16"/>
  <c r="I165" i="16"/>
  <c r="I169" i="16"/>
  <c r="I173" i="16"/>
  <c r="I177" i="16"/>
  <c r="I181" i="16"/>
  <c r="I185" i="16"/>
  <c r="I189" i="16"/>
  <c r="I193" i="16"/>
  <c r="I197" i="16"/>
  <c r="I201" i="16"/>
  <c r="I205" i="16"/>
  <c r="I209" i="16"/>
  <c r="I213" i="16"/>
  <c r="I8" i="16"/>
  <c r="I16" i="16"/>
  <c r="I24" i="16"/>
  <c r="I4" i="16"/>
  <c r="I12" i="16"/>
  <c r="I20" i="16"/>
  <c r="I5" i="16"/>
  <c r="I9" i="16"/>
  <c r="I13" i="16"/>
  <c r="I17" i="16"/>
  <c r="I21" i="16"/>
  <c r="I25" i="16"/>
  <c r="I6" i="16"/>
  <c r="I10" i="16"/>
  <c r="I14" i="16"/>
  <c r="I18" i="16"/>
  <c r="I22" i="16"/>
  <c r="I26" i="16"/>
  <c r="I30" i="16"/>
  <c r="I34" i="16"/>
  <c r="I38" i="16"/>
  <c r="I42" i="16"/>
  <c r="I46" i="16"/>
  <c r="I50" i="16"/>
  <c r="I54" i="16"/>
  <c r="I58" i="16"/>
  <c r="I62" i="16"/>
  <c r="I66" i="16"/>
  <c r="I70" i="16"/>
  <c r="I74" i="16"/>
  <c r="I78" i="16"/>
  <c r="I82" i="16"/>
  <c r="I86" i="16"/>
  <c r="I90" i="16"/>
  <c r="I94" i="16"/>
  <c r="I98" i="16"/>
  <c r="I102" i="16"/>
  <c r="I106" i="16"/>
  <c r="I110" i="16"/>
  <c r="I114" i="16"/>
  <c r="I118" i="16"/>
  <c r="I122" i="16"/>
  <c r="I126" i="16"/>
  <c r="I130" i="16"/>
  <c r="I134" i="16"/>
  <c r="I138" i="16"/>
  <c r="I142" i="16"/>
  <c r="I146" i="16"/>
  <c r="I150" i="16"/>
  <c r="I154" i="16"/>
  <c r="I158" i="16"/>
  <c r="I162" i="16"/>
  <c r="I166" i="16"/>
  <c r="I170" i="16"/>
  <c r="I174" i="16"/>
  <c r="I178" i="16"/>
  <c r="I182" i="16"/>
  <c r="I186" i="16"/>
  <c r="I190" i="16"/>
  <c r="I194" i="16"/>
  <c r="I198" i="16"/>
  <c r="I202" i="16"/>
  <c r="I206" i="16"/>
  <c r="I210" i="16"/>
  <c r="I214" i="16"/>
  <c r="I3" i="16"/>
  <c r="I7" i="16"/>
  <c r="I11" i="16"/>
  <c r="I15" i="16"/>
  <c r="I19" i="16"/>
  <c r="I23" i="16"/>
  <c r="I27" i="16"/>
  <c r="I31" i="16"/>
  <c r="I35" i="16"/>
  <c r="I39" i="16"/>
  <c r="I43" i="16"/>
  <c r="I47" i="16"/>
  <c r="I51" i="16"/>
  <c r="I55" i="16"/>
  <c r="I59" i="16"/>
  <c r="I63" i="16"/>
  <c r="I67" i="16"/>
  <c r="I71" i="16"/>
  <c r="I75" i="16"/>
  <c r="I79" i="16"/>
  <c r="I83" i="16"/>
  <c r="I87" i="16"/>
  <c r="I91" i="16"/>
  <c r="I95" i="16"/>
  <c r="I99" i="16"/>
  <c r="I103" i="16"/>
  <c r="I107" i="16"/>
  <c r="I111" i="16"/>
  <c r="I115" i="16"/>
  <c r="I119" i="16"/>
  <c r="I123" i="16"/>
  <c r="I127" i="16"/>
  <c r="I131" i="16"/>
  <c r="I135" i="16"/>
  <c r="I139" i="16"/>
  <c r="I143" i="16"/>
  <c r="I147" i="16"/>
  <c r="I151" i="16"/>
  <c r="I155" i="16"/>
  <c r="I159" i="16"/>
  <c r="I163" i="16"/>
  <c r="I167" i="16"/>
  <c r="I171" i="16"/>
  <c r="I175" i="16"/>
  <c r="I179" i="16"/>
  <c r="I183" i="16"/>
  <c r="I187" i="16"/>
  <c r="I191" i="16"/>
  <c r="I195" i="16"/>
  <c r="I199" i="16"/>
  <c r="I203" i="16"/>
  <c r="I207" i="16"/>
  <c r="I211" i="16"/>
  <c r="I219" i="16"/>
  <c r="I227" i="16"/>
  <c r="I235" i="16"/>
  <c r="I243" i="16"/>
  <c r="I251" i="16"/>
  <c r="J5" i="16" l="1"/>
  <c r="J7" i="16"/>
  <c r="J9" i="16"/>
  <c r="J11" i="16"/>
  <c r="J13" i="16"/>
  <c r="J15" i="16"/>
  <c r="J17" i="16"/>
  <c r="J19" i="16"/>
  <c r="J21" i="16"/>
  <c r="J23" i="16"/>
  <c r="J25" i="16"/>
  <c r="J27" i="16"/>
  <c r="J29" i="16"/>
  <c r="J31" i="16"/>
  <c r="J33" i="16"/>
  <c r="J35" i="16"/>
  <c r="J37" i="16"/>
  <c r="J39" i="16"/>
  <c r="J41" i="16"/>
  <c r="J43" i="16"/>
  <c r="J45" i="16"/>
  <c r="J47" i="16"/>
  <c r="J49" i="16"/>
  <c r="J51" i="16"/>
  <c r="J53" i="16"/>
  <c r="J55" i="16"/>
  <c r="J57" i="16"/>
  <c r="J59" i="16"/>
  <c r="J61" i="16"/>
  <c r="J63" i="16"/>
  <c r="J65" i="16"/>
  <c r="J67" i="16"/>
  <c r="J69" i="16"/>
  <c r="J71" i="16"/>
  <c r="J73" i="16"/>
  <c r="J75" i="16"/>
  <c r="J77" i="16"/>
  <c r="J79" i="16"/>
  <c r="J81" i="16"/>
  <c r="J83" i="16"/>
  <c r="J85" i="16"/>
  <c r="J87" i="16"/>
  <c r="J89" i="16"/>
  <c r="J91" i="16"/>
  <c r="J93" i="16"/>
  <c r="J95" i="16"/>
  <c r="J97" i="16"/>
  <c r="J99" i="16"/>
  <c r="J101" i="16"/>
  <c r="J103" i="16"/>
  <c r="J105" i="16"/>
  <c r="J107" i="16"/>
  <c r="J109" i="16"/>
  <c r="J111" i="16"/>
  <c r="J113" i="16"/>
  <c r="J115" i="16"/>
  <c r="J117" i="16"/>
  <c r="J119" i="16"/>
  <c r="J121" i="16"/>
  <c r="J123" i="16"/>
  <c r="J125" i="16"/>
  <c r="J127" i="16"/>
  <c r="J129" i="16"/>
  <c r="J131" i="16"/>
  <c r="J133" i="16"/>
  <c r="J135" i="16"/>
  <c r="J137" i="16"/>
  <c r="J139" i="16"/>
  <c r="J141" i="16"/>
  <c r="J143" i="16"/>
  <c r="J145" i="16"/>
  <c r="J147" i="16"/>
  <c r="J149" i="16"/>
  <c r="J151" i="16"/>
  <c r="J153" i="16"/>
  <c r="J155" i="16"/>
  <c r="J157" i="16"/>
  <c r="J159" i="16"/>
  <c r="J161" i="16"/>
  <c r="J163" i="16"/>
  <c r="J165" i="16"/>
  <c r="J167" i="16"/>
  <c r="J169" i="16"/>
  <c r="J171" i="16"/>
  <c r="J173" i="16"/>
  <c r="J175" i="16"/>
  <c r="J177" i="16"/>
  <c r="J179" i="16"/>
  <c r="J181" i="16"/>
  <c r="J183" i="16"/>
  <c r="J185" i="16"/>
  <c r="J187" i="16"/>
  <c r="J189" i="16"/>
  <c r="J191" i="16"/>
  <c r="J193" i="16"/>
  <c r="J195" i="16"/>
  <c r="J197" i="16"/>
  <c r="J199" i="16"/>
  <c r="J201" i="16"/>
  <c r="J203" i="16"/>
  <c r="J205" i="16"/>
  <c r="J207" i="16"/>
  <c r="J209" i="16"/>
  <c r="J211" i="16"/>
  <c r="J213" i="16"/>
  <c r="J215" i="16"/>
  <c r="J217" i="16"/>
  <c r="J219" i="16"/>
  <c r="J221" i="16"/>
  <c r="J223" i="16"/>
  <c r="J225" i="16"/>
  <c r="J227" i="16"/>
  <c r="J229" i="16"/>
  <c r="J231" i="16"/>
  <c r="J233" i="16"/>
  <c r="J235" i="16"/>
  <c r="J237" i="16"/>
  <c r="J239" i="16"/>
  <c r="J241" i="16"/>
  <c r="J243" i="16"/>
  <c r="J245" i="16"/>
  <c r="J247" i="16"/>
  <c r="J249" i="16"/>
  <c r="J251" i="16"/>
  <c r="J253" i="16"/>
  <c r="J255" i="16"/>
  <c r="J257" i="16"/>
  <c r="J259" i="16"/>
  <c r="J261" i="16"/>
  <c r="J263" i="16"/>
  <c r="J265" i="16"/>
  <c r="J267" i="16"/>
  <c r="J269" i="16"/>
  <c r="J271" i="16"/>
  <c r="J273" i="16"/>
  <c r="J275" i="16"/>
  <c r="J277" i="16"/>
  <c r="J279" i="16"/>
  <c r="J281" i="16"/>
  <c r="J283" i="16"/>
  <c r="J285" i="16"/>
  <c r="J287" i="16"/>
  <c r="J289" i="16"/>
  <c r="J291" i="16"/>
  <c r="J293" i="16"/>
  <c r="J295" i="16"/>
  <c r="J297" i="16"/>
  <c r="J299" i="16"/>
  <c r="J301" i="16"/>
  <c r="J303" i="16"/>
  <c r="J305" i="16"/>
  <c r="J307" i="16"/>
  <c r="J309" i="16"/>
  <c r="J311" i="16"/>
  <c r="J313" i="16"/>
  <c r="J315" i="16"/>
  <c r="J317" i="16"/>
  <c r="J319" i="16"/>
  <c r="J321" i="16"/>
  <c r="J323" i="16"/>
  <c r="J325" i="16"/>
  <c r="J327" i="16"/>
  <c r="J329" i="16"/>
  <c r="J331" i="16"/>
  <c r="J333" i="16"/>
  <c r="J335" i="16"/>
  <c r="J337" i="16"/>
  <c r="J339" i="16"/>
  <c r="J341" i="16"/>
  <c r="J343" i="16"/>
  <c r="J345" i="16"/>
  <c r="J347" i="16"/>
  <c r="J349" i="16"/>
  <c r="J351" i="16"/>
  <c r="J353" i="16"/>
  <c r="J355" i="16"/>
  <c r="J357" i="16"/>
  <c r="J359" i="16"/>
  <c r="J361" i="16"/>
  <c r="J363" i="16"/>
  <c r="J365" i="16"/>
  <c r="J367" i="16"/>
  <c r="J369" i="16"/>
  <c r="J371" i="16"/>
  <c r="J373" i="16"/>
  <c r="J375" i="16"/>
  <c r="J377" i="16"/>
  <c r="J379" i="16"/>
  <c r="J381" i="16"/>
  <c r="J383" i="16"/>
  <c r="J385" i="16"/>
  <c r="J387" i="16"/>
  <c r="J389" i="16"/>
  <c r="J391" i="16"/>
  <c r="J393" i="16"/>
  <c r="J395" i="16"/>
  <c r="J397" i="16"/>
  <c r="J399" i="16"/>
  <c r="J401" i="16"/>
  <c r="J403" i="16"/>
  <c r="J405" i="16"/>
  <c r="J407" i="16"/>
  <c r="J409" i="16"/>
  <c r="J411" i="16"/>
  <c r="J413" i="16"/>
  <c r="J415" i="16"/>
  <c r="J417" i="16"/>
  <c r="J419" i="16"/>
  <c r="J421" i="16"/>
  <c r="J423" i="16"/>
  <c r="J425" i="16"/>
  <c r="J427" i="16"/>
  <c r="J429" i="16"/>
  <c r="J431" i="16"/>
  <c r="J433" i="16"/>
  <c r="J435" i="16"/>
  <c r="J437" i="16"/>
  <c r="J439" i="16"/>
  <c r="J441" i="16"/>
  <c r="J443" i="16"/>
  <c r="J445" i="16"/>
  <c r="J447" i="16"/>
  <c r="J449" i="16"/>
  <c r="J451" i="16"/>
  <c r="J453" i="16"/>
  <c r="J455" i="16"/>
  <c r="J457" i="16"/>
  <c r="J459" i="16"/>
  <c r="J461" i="16"/>
  <c r="J463" i="16"/>
  <c r="J465" i="16"/>
  <c r="J467" i="16"/>
  <c r="J469" i="16"/>
  <c r="J471" i="16"/>
  <c r="J473" i="16"/>
  <c r="J475" i="16"/>
  <c r="J477" i="16"/>
  <c r="J479" i="16"/>
  <c r="J481" i="16"/>
  <c r="J483" i="16"/>
  <c r="J485" i="16"/>
  <c r="J487" i="16"/>
  <c r="J489" i="16"/>
  <c r="J491" i="16"/>
  <c r="J493" i="16"/>
  <c r="J495" i="16"/>
  <c r="J497" i="16"/>
  <c r="J499" i="16"/>
  <c r="J501" i="16"/>
  <c r="J503" i="16"/>
  <c r="J505" i="16"/>
  <c r="J507" i="16"/>
  <c r="J509" i="16"/>
  <c r="J511" i="16"/>
  <c r="J513" i="16"/>
  <c r="M4" i="16"/>
  <c r="J4" i="16"/>
  <c r="J6" i="16"/>
  <c r="J8" i="16"/>
  <c r="J10" i="16"/>
  <c r="J12" i="16"/>
  <c r="J14" i="16"/>
  <c r="J16" i="16"/>
  <c r="J18" i="16"/>
  <c r="J20" i="16"/>
  <c r="J22" i="16"/>
  <c r="J24" i="16"/>
  <c r="J26" i="16"/>
  <c r="J28" i="16"/>
  <c r="J30" i="16"/>
  <c r="J32" i="16"/>
  <c r="J34" i="16"/>
  <c r="J36" i="16"/>
  <c r="J38" i="16"/>
  <c r="J40" i="16"/>
  <c r="J42" i="16"/>
  <c r="J44" i="16"/>
  <c r="J46" i="16"/>
  <c r="J48" i="16"/>
  <c r="J50" i="16"/>
  <c r="J52" i="16"/>
  <c r="J54" i="16"/>
  <c r="J56" i="16"/>
  <c r="J58" i="16"/>
  <c r="J60" i="16"/>
  <c r="J62" i="16"/>
  <c r="J64" i="16"/>
  <c r="J66" i="16"/>
  <c r="J68" i="16"/>
  <c r="J70" i="16"/>
  <c r="J72" i="16"/>
  <c r="J74" i="16"/>
  <c r="J76" i="16"/>
  <c r="J78" i="16"/>
  <c r="J80" i="16"/>
  <c r="J82" i="16"/>
  <c r="J84" i="16"/>
  <c r="J86" i="16"/>
  <c r="J88" i="16"/>
  <c r="J90" i="16"/>
  <c r="J92" i="16"/>
  <c r="J94" i="16"/>
  <c r="J96" i="16"/>
  <c r="J98" i="16"/>
  <c r="J100" i="16"/>
  <c r="J102" i="16"/>
  <c r="J104" i="16"/>
  <c r="J106" i="16"/>
  <c r="J108" i="16"/>
  <c r="J110" i="16"/>
  <c r="J112" i="16"/>
  <c r="J114" i="16"/>
  <c r="J116" i="16"/>
  <c r="J118" i="16"/>
  <c r="J120" i="16"/>
  <c r="J122" i="16"/>
  <c r="J124" i="16"/>
  <c r="J126" i="16"/>
  <c r="J128" i="16"/>
  <c r="J130" i="16"/>
  <c r="J132" i="16"/>
  <c r="J134" i="16"/>
  <c r="J136" i="16"/>
  <c r="J138" i="16"/>
  <c r="J140" i="16"/>
  <c r="J142" i="16"/>
  <c r="J144" i="16"/>
  <c r="J146" i="16"/>
  <c r="J148" i="16"/>
  <c r="J150" i="16"/>
  <c r="J152" i="16"/>
  <c r="J154" i="16"/>
  <c r="J156" i="16"/>
  <c r="J158" i="16"/>
  <c r="J160" i="16"/>
  <c r="J162" i="16"/>
  <c r="J164" i="16"/>
  <c r="J166" i="16"/>
  <c r="J168" i="16"/>
  <c r="J170" i="16"/>
  <c r="J172" i="16"/>
  <c r="J174" i="16"/>
  <c r="J176" i="16"/>
  <c r="J178" i="16"/>
  <c r="J180" i="16"/>
  <c r="J182" i="16"/>
  <c r="J184" i="16"/>
  <c r="J186" i="16"/>
  <c r="J188" i="16"/>
  <c r="J190" i="16"/>
  <c r="J192" i="16"/>
  <c r="J194" i="16"/>
  <c r="J196" i="16"/>
  <c r="J198" i="16"/>
  <c r="J200" i="16"/>
  <c r="J202" i="16"/>
  <c r="J204" i="16"/>
  <c r="J206" i="16"/>
  <c r="J208" i="16"/>
  <c r="J210" i="16"/>
  <c r="J212" i="16"/>
  <c r="J214" i="16"/>
  <c r="J216" i="16"/>
  <c r="J218" i="16"/>
  <c r="J220" i="16"/>
  <c r="J222" i="16"/>
  <c r="J224" i="16"/>
  <c r="J226" i="16"/>
  <c r="J228" i="16"/>
  <c r="J230" i="16"/>
  <c r="J232" i="16"/>
  <c r="J234" i="16"/>
  <c r="J236" i="16"/>
  <c r="J238" i="16"/>
  <c r="J240" i="16"/>
  <c r="J242" i="16"/>
  <c r="J244" i="16"/>
  <c r="J246" i="16"/>
  <c r="J248" i="16"/>
  <c r="J250" i="16"/>
  <c r="J252" i="16"/>
  <c r="J254" i="16"/>
  <c r="J256" i="16"/>
  <c r="J258" i="16"/>
  <c r="J260" i="16"/>
  <c r="J262" i="16"/>
  <c r="J264" i="16"/>
  <c r="J266" i="16"/>
  <c r="J268" i="16"/>
  <c r="J270" i="16"/>
  <c r="J272" i="16"/>
  <c r="J274" i="16"/>
  <c r="J276" i="16"/>
  <c r="J278" i="16"/>
  <c r="J280" i="16"/>
  <c r="J282" i="16"/>
  <c r="J284" i="16"/>
  <c r="J286" i="16"/>
  <c r="J288" i="16"/>
  <c r="J290" i="16"/>
  <c r="J292" i="16"/>
  <c r="J294" i="16"/>
  <c r="J296" i="16"/>
  <c r="J298" i="16"/>
  <c r="J300" i="16"/>
  <c r="J302" i="16"/>
  <c r="J304" i="16"/>
  <c r="J306" i="16"/>
  <c r="J308" i="16"/>
  <c r="J310" i="16"/>
  <c r="J312" i="16"/>
  <c r="J314" i="16"/>
  <c r="J316" i="16"/>
  <c r="J318" i="16"/>
  <c r="J320" i="16"/>
  <c r="J322" i="16"/>
  <c r="J324" i="16"/>
  <c r="J326" i="16"/>
  <c r="J328" i="16"/>
  <c r="J330" i="16"/>
  <c r="J332" i="16"/>
  <c r="J334" i="16"/>
  <c r="J336" i="16"/>
  <c r="J338" i="16"/>
  <c r="J340" i="16"/>
  <c r="J342" i="16"/>
  <c r="J344" i="16"/>
  <c r="J346" i="16"/>
  <c r="J348" i="16"/>
  <c r="J350" i="16"/>
  <c r="J352" i="16"/>
  <c r="J354" i="16"/>
  <c r="J356" i="16"/>
  <c r="J358" i="16"/>
  <c r="J360" i="16"/>
  <c r="J362" i="16"/>
  <c r="J364" i="16"/>
  <c r="J366" i="16"/>
  <c r="J368" i="16"/>
  <c r="J370" i="16"/>
  <c r="J372" i="16"/>
  <c r="J374" i="16"/>
  <c r="J376" i="16"/>
  <c r="J378" i="16"/>
  <c r="J380" i="16"/>
  <c r="J382" i="16"/>
  <c r="J384" i="16"/>
  <c r="J386" i="16"/>
  <c r="J388" i="16"/>
  <c r="J390" i="16"/>
  <c r="J392" i="16"/>
  <c r="J394" i="16"/>
  <c r="J396" i="16"/>
  <c r="J398" i="16"/>
  <c r="J400" i="16"/>
  <c r="J402" i="16"/>
  <c r="J404" i="16"/>
  <c r="J406" i="16"/>
  <c r="J408" i="16"/>
  <c r="J410" i="16"/>
  <c r="J412" i="16"/>
  <c r="J414" i="16"/>
  <c r="J416" i="16"/>
  <c r="J418" i="16"/>
  <c r="J420" i="16"/>
  <c r="J422" i="16"/>
  <c r="J424" i="16"/>
  <c r="J426" i="16"/>
  <c r="J428" i="16"/>
  <c r="J430" i="16"/>
  <c r="J432" i="16"/>
  <c r="J434" i="16"/>
  <c r="J436" i="16"/>
  <c r="J438" i="16"/>
  <c r="J440" i="16"/>
  <c r="J442" i="16"/>
  <c r="J444" i="16"/>
  <c r="J446" i="16"/>
  <c r="J448" i="16"/>
  <c r="J450" i="16"/>
  <c r="J452" i="16"/>
  <c r="J454" i="16"/>
  <c r="J456" i="16"/>
  <c r="J458" i="16"/>
  <c r="J460" i="16"/>
  <c r="J462" i="16"/>
  <c r="J464" i="16"/>
  <c r="J466" i="16"/>
  <c r="J468" i="16"/>
  <c r="J470" i="16"/>
  <c r="J472" i="16"/>
  <c r="J474" i="16"/>
  <c r="J476" i="16"/>
  <c r="J478" i="16"/>
  <c r="J480" i="16"/>
  <c r="J482" i="16"/>
  <c r="J486" i="16"/>
  <c r="J490" i="16"/>
  <c r="J494" i="16"/>
  <c r="J498" i="16"/>
  <c r="J502" i="16"/>
  <c r="J506" i="16"/>
  <c r="J510" i="16"/>
  <c r="J514" i="16"/>
  <c r="J516" i="16"/>
  <c r="J518" i="16"/>
  <c r="J520" i="16"/>
  <c r="J522" i="16"/>
  <c r="J524" i="16"/>
  <c r="J526" i="16"/>
  <c r="J528" i="16"/>
  <c r="J530" i="16"/>
  <c r="J532" i="16"/>
  <c r="J534" i="16"/>
  <c r="J536" i="16"/>
  <c r="J538" i="16"/>
  <c r="J540" i="16"/>
  <c r="J542" i="16"/>
  <c r="J544" i="16"/>
  <c r="J546" i="16"/>
  <c r="J548" i="16"/>
  <c r="J550" i="16"/>
  <c r="J552" i="16"/>
  <c r="J554" i="16"/>
  <c r="J556" i="16"/>
  <c r="J558" i="16"/>
  <c r="J560" i="16"/>
  <c r="J562" i="16"/>
  <c r="J564" i="16"/>
  <c r="J566" i="16"/>
  <c r="J568" i="16"/>
  <c r="J570" i="16"/>
  <c r="J572" i="16"/>
  <c r="J574" i="16"/>
  <c r="J576" i="16"/>
  <c r="J578" i="16"/>
  <c r="J580" i="16"/>
  <c r="J582" i="16"/>
  <c r="J584" i="16"/>
  <c r="J586" i="16"/>
  <c r="J588" i="16"/>
  <c r="J590" i="16"/>
  <c r="J592" i="16"/>
  <c r="J594" i="16"/>
  <c r="J596" i="16"/>
  <c r="J598" i="16"/>
  <c r="J600" i="16"/>
  <c r="J602" i="16"/>
  <c r="J604" i="16"/>
  <c r="J606" i="16"/>
  <c r="J608" i="16"/>
  <c r="J610" i="16"/>
  <c r="J612" i="16"/>
  <c r="J614" i="16"/>
  <c r="J616" i="16"/>
  <c r="J618" i="16"/>
  <c r="J620" i="16"/>
  <c r="J622" i="16"/>
  <c r="J624" i="16"/>
  <c r="J626" i="16"/>
  <c r="J628" i="16"/>
  <c r="J630" i="16"/>
  <c r="J632" i="16"/>
  <c r="J634" i="16"/>
  <c r="J636" i="16"/>
  <c r="J638" i="16"/>
  <c r="J640" i="16"/>
  <c r="J642" i="16"/>
  <c r="J644" i="16"/>
  <c r="J646" i="16"/>
  <c r="J648" i="16"/>
  <c r="J650" i="16"/>
  <c r="J652" i="16"/>
  <c r="J654" i="16"/>
  <c r="J656" i="16"/>
  <c r="J658" i="16"/>
  <c r="J660" i="16"/>
  <c r="J662" i="16"/>
  <c r="J664" i="16"/>
  <c r="J666" i="16"/>
  <c r="J668" i="16"/>
  <c r="J670" i="16"/>
  <c r="J672" i="16"/>
  <c r="J674" i="16"/>
  <c r="J676" i="16"/>
  <c r="J678" i="16"/>
  <c r="J680" i="16"/>
  <c r="J682" i="16"/>
  <c r="J684" i="16"/>
  <c r="J686" i="16"/>
  <c r="J688" i="16"/>
  <c r="J690" i="16"/>
  <c r="J692" i="16"/>
  <c r="J694" i="16"/>
  <c r="J696" i="16"/>
  <c r="J698" i="16"/>
  <c r="J700" i="16"/>
  <c r="J702" i="16"/>
  <c r="J704" i="16"/>
  <c r="J706" i="16"/>
  <c r="J708" i="16"/>
  <c r="J710" i="16"/>
  <c r="J712" i="16"/>
  <c r="J714" i="16"/>
  <c r="J716" i="16"/>
  <c r="J718" i="16"/>
  <c r="J720" i="16"/>
  <c r="J722" i="16"/>
  <c r="J724" i="16"/>
  <c r="J726" i="16"/>
  <c r="J728" i="16"/>
  <c r="J730" i="16"/>
  <c r="J732" i="16"/>
  <c r="J734" i="16"/>
  <c r="J736" i="16"/>
  <c r="J738" i="16"/>
  <c r="J740" i="16"/>
  <c r="J742" i="16"/>
  <c r="J744" i="16"/>
  <c r="J746" i="16"/>
  <c r="J748" i="16"/>
  <c r="J750" i="16"/>
  <c r="J752" i="16"/>
  <c r="J754" i="16"/>
  <c r="J756" i="16"/>
  <c r="J758" i="16"/>
  <c r="J760" i="16"/>
  <c r="J762" i="16"/>
  <c r="J764" i="16"/>
  <c r="J766" i="16"/>
  <c r="J768" i="16"/>
  <c r="J770" i="16"/>
  <c r="J772" i="16"/>
  <c r="J774" i="16"/>
  <c r="J776" i="16"/>
  <c r="J778" i="16"/>
  <c r="J780" i="16"/>
  <c r="J782" i="16"/>
  <c r="J784" i="16"/>
  <c r="J786" i="16"/>
  <c r="J788" i="16"/>
  <c r="J790" i="16"/>
  <c r="J792" i="16"/>
  <c r="J794" i="16"/>
  <c r="J796" i="16"/>
  <c r="J798" i="16"/>
  <c r="J800" i="16"/>
  <c r="J802" i="16"/>
  <c r="J804" i="16"/>
  <c r="J806" i="16"/>
  <c r="J808" i="16"/>
  <c r="J810" i="16"/>
  <c r="J812" i="16"/>
  <c r="J814" i="16"/>
  <c r="J816" i="16"/>
  <c r="J818" i="16"/>
  <c r="J820" i="16"/>
  <c r="J822" i="16"/>
  <c r="J824" i="16"/>
  <c r="J826" i="16"/>
  <c r="J828" i="16"/>
  <c r="J830" i="16"/>
  <c r="J832" i="16"/>
  <c r="J834" i="16"/>
  <c r="J836" i="16"/>
  <c r="J838" i="16"/>
  <c r="J840" i="16"/>
  <c r="J842" i="16"/>
  <c r="J844" i="16"/>
  <c r="J846" i="16"/>
  <c r="J848" i="16"/>
  <c r="J850" i="16"/>
  <c r="J852" i="16"/>
  <c r="J854" i="16"/>
  <c r="J856" i="16"/>
  <c r="J858" i="16"/>
  <c r="J860" i="16"/>
  <c r="J862" i="16"/>
  <c r="J864" i="16"/>
  <c r="J866" i="16"/>
  <c r="J868" i="16"/>
  <c r="J870" i="16"/>
  <c r="J872" i="16"/>
  <c r="J874" i="16"/>
  <c r="J876" i="16"/>
  <c r="J878" i="16"/>
  <c r="J880" i="16"/>
  <c r="J882" i="16"/>
  <c r="J884" i="16"/>
  <c r="J886" i="16"/>
  <c r="J888" i="16"/>
  <c r="J890" i="16"/>
  <c r="J892" i="16"/>
  <c r="J894" i="16"/>
  <c r="J896" i="16"/>
  <c r="J898" i="16"/>
  <c r="J900" i="16"/>
  <c r="J902" i="16"/>
  <c r="J904" i="16"/>
  <c r="J906" i="16"/>
  <c r="J908" i="16"/>
  <c r="J910" i="16"/>
  <c r="J912" i="16"/>
  <c r="J914" i="16"/>
  <c r="J916" i="16"/>
  <c r="J918" i="16"/>
  <c r="J920" i="16"/>
  <c r="J922" i="16"/>
  <c r="J924" i="16"/>
  <c r="J926" i="16"/>
  <c r="J928" i="16"/>
  <c r="J930" i="16"/>
  <c r="J484" i="16"/>
  <c r="J488" i="16"/>
  <c r="J492" i="16"/>
  <c r="J496" i="16"/>
  <c r="J500" i="16"/>
  <c r="J504" i="16"/>
  <c r="J508" i="16"/>
  <c r="J512" i="16"/>
  <c r="J515" i="16"/>
  <c r="J517" i="16"/>
  <c r="J519" i="16"/>
  <c r="J521" i="16"/>
  <c r="J523" i="16"/>
  <c r="J525" i="16"/>
  <c r="J527" i="16"/>
  <c r="J529" i="16"/>
  <c r="J531" i="16"/>
  <c r="J533" i="16"/>
  <c r="J535" i="16"/>
  <c r="J537" i="16"/>
  <c r="J539" i="16"/>
  <c r="J541" i="16"/>
  <c r="J543" i="16"/>
  <c r="J545" i="16"/>
  <c r="J547" i="16"/>
  <c r="J549" i="16"/>
  <c r="J551" i="16"/>
  <c r="J553" i="16"/>
  <c r="J555" i="16"/>
  <c r="J557" i="16"/>
  <c r="J559" i="16"/>
  <c r="J561" i="16"/>
  <c r="J563" i="16"/>
  <c r="J565" i="16"/>
  <c r="J567" i="16"/>
  <c r="J569" i="16"/>
  <c r="J571" i="16"/>
  <c r="J573" i="16"/>
  <c r="J575" i="16"/>
  <c r="J577" i="16"/>
  <c r="J579" i="16"/>
  <c r="J581" i="16"/>
  <c r="J583" i="16"/>
  <c r="J585" i="16"/>
  <c r="J587" i="16"/>
  <c r="J589" i="16"/>
  <c r="J591" i="16"/>
  <c r="J593" i="16"/>
  <c r="J595" i="16"/>
  <c r="J597" i="16"/>
  <c r="J599" i="16"/>
  <c r="J601" i="16"/>
  <c r="J603" i="16"/>
  <c r="J605" i="16"/>
  <c r="J607" i="16"/>
  <c r="J609" i="16"/>
  <c r="J611" i="16"/>
  <c r="J613" i="16"/>
  <c r="J615" i="16"/>
  <c r="J617" i="16"/>
  <c r="J619" i="16"/>
  <c r="J621" i="16"/>
  <c r="J623" i="16"/>
  <c r="J625" i="16"/>
  <c r="J627" i="16"/>
  <c r="J629" i="16"/>
  <c r="J631" i="16"/>
  <c r="J633" i="16"/>
  <c r="J635" i="16"/>
  <c r="J637" i="16"/>
  <c r="J639" i="16"/>
  <c r="J641" i="16"/>
  <c r="J643" i="16"/>
  <c r="J645" i="16"/>
  <c r="J647" i="16"/>
  <c r="J649" i="16"/>
  <c r="J651" i="16"/>
  <c r="J653" i="16"/>
  <c r="J655" i="16"/>
  <c r="J657" i="16"/>
  <c r="J659" i="16"/>
  <c r="J661" i="16"/>
  <c r="J663" i="16"/>
  <c r="J665" i="16"/>
  <c r="J667" i="16"/>
  <c r="J669" i="16"/>
  <c r="J671" i="16"/>
  <c r="J673" i="16"/>
  <c r="J675" i="16"/>
  <c r="J677" i="16"/>
  <c r="J679" i="16"/>
  <c r="J681" i="16"/>
  <c r="J683" i="16"/>
  <c r="J685" i="16"/>
  <c r="J687" i="16"/>
  <c r="J689" i="16"/>
  <c r="J691" i="16"/>
  <c r="J693" i="16"/>
  <c r="J695" i="16"/>
  <c r="J697" i="16"/>
  <c r="J699" i="16"/>
  <c r="J701" i="16"/>
  <c r="J703" i="16"/>
  <c r="J705" i="16"/>
  <c r="J707" i="16"/>
  <c r="J709" i="16"/>
  <c r="J711" i="16"/>
  <c r="J713" i="16"/>
  <c r="J715" i="16"/>
  <c r="J717" i="16"/>
  <c r="J719" i="16"/>
  <c r="J721" i="16"/>
  <c r="J723" i="16"/>
  <c r="J725" i="16"/>
  <c r="J727" i="16"/>
  <c r="J729" i="16"/>
  <c r="J731" i="16"/>
  <c r="J733" i="16"/>
  <c r="J735" i="16"/>
  <c r="J737" i="16"/>
  <c r="J739" i="16"/>
  <c r="J741" i="16"/>
  <c r="J743" i="16"/>
  <c r="J745" i="16"/>
  <c r="J747" i="16"/>
  <c r="J749" i="16"/>
  <c r="J751" i="16"/>
  <c r="J753" i="16"/>
  <c r="J755" i="16"/>
  <c r="J757" i="16"/>
  <c r="J759" i="16"/>
  <c r="J761" i="16"/>
  <c r="J763" i="16"/>
  <c r="J765" i="16"/>
  <c r="J767" i="16"/>
  <c r="J769" i="16"/>
  <c r="J771" i="16"/>
  <c r="J773" i="16"/>
  <c r="J775" i="16"/>
  <c r="J777" i="16"/>
  <c r="J779" i="16"/>
  <c r="J781" i="16"/>
  <c r="J783" i="16"/>
  <c r="J785" i="16"/>
  <c r="J787" i="16"/>
  <c r="J789" i="16"/>
  <c r="J791" i="16"/>
  <c r="J793" i="16"/>
  <c r="J795" i="16"/>
  <c r="J797" i="16"/>
  <c r="J799" i="16"/>
  <c r="J801" i="16"/>
  <c r="J803" i="16"/>
  <c r="J805" i="16"/>
  <c r="J807" i="16"/>
  <c r="J809" i="16"/>
  <c r="J811" i="16"/>
  <c r="J813" i="16"/>
  <c r="J815" i="16"/>
  <c r="J817" i="16"/>
  <c r="J819" i="16"/>
  <c r="J821" i="16"/>
  <c r="J823" i="16"/>
  <c r="J825" i="16"/>
  <c r="J827" i="16"/>
  <c r="J829" i="16"/>
  <c r="J831" i="16"/>
  <c r="J833" i="16"/>
  <c r="J835" i="16"/>
  <c r="J837" i="16"/>
  <c r="J839" i="16"/>
  <c r="J841" i="16"/>
  <c r="J843" i="16"/>
  <c r="J845" i="16"/>
  <c r="J847" i="16"/>
  <c r="J849" i="16"/>
  <c r="J851" i="16"/>
  <c r="J853" i="16"/>
  <c r="J855" i="16"/>
  <c r="J857" i="16"/>
  <c r="J859" i="16"/>
  <c r="J861" i="16"/>
  <c r="J863" i="16"/>
  <c r="J865" i="16"/>
  <c r="J867" i="16"/>
  <c r="J869" i="16"/>
  <c r="J871" i="16"/>
  <c r="J873" i="16"/>
  <c r="J875" i="16"/>
  <c r="J877" i="16"/>
  <c r="J879" i="16"/>
  <c r="J881" i="16"/>
  <c r="J883" i="16"/>
  <c r="J885" i="16"/>
  <c r="J887" i="16"/>
  <c r="J889" i="16"/>
  <c r="J891" i="16"/>
  <c r="J893" i="16"/>
  <c r="J895" i="16"/>
  <c r="J897" i="16"/>
  <c r="J899" i="16"/>
  <c r="J901" i="16"/>
  <c r="J903" i="16"/>
  <c r="J905" i="16"/>
  <c r="J907" i="16"/>
  <c r="J909" i="16"/>
  <c r="J911" i="16"/>
  <c r="J913" i="16"/>
  <c r="J915" i="16"/>
  <c r="J917" i="16"/>
  <c r="J919" i="16"/>
  <c r="J921" i="16"/>
  <c r="J923" i="16"/>
  <c r="J925" i="16"/>
  <c r="J927" i="16"/>
  <c r="J929" i="16"/>
  <c r="J931" i="16"/>
  <c r="J933" i="16"/>
  <c r="J935" i="16"/>
  <c r="J937" i="16"/>
  <c r="J939" i="16"/>
  <c r="J941" i="16"/>
  <c r="J943" i="16"/>
  <c r="J945" i="16"/>
  <c r="J947" i="16"/>
  <c r="J949" i="16"/>
  <c r="J951" i="16"/>
  <c r="J953" i="16"/>
  <c r="J955" i="16"/>
  <c r="J957" i="16"/>
  <c r="J959" i="16"/>
  <c r="J961" i="16"/>
  <c r="J963" i="16"/>
  <c r="J965" i="16"/>
  <c r="J967" i="16"/>
  <c r="J969" i="16"/>
  <c r="J971" i="16"/>
  <c r="J973" i="16"/>
  <c r="J975" i="16"/>
  <c r="J977" i="16"/>
  <c r="J979" i="16"/>
  <c r="J981" i="16"/>
  <c r="J983" i="16"/>
  <c r="J985" i="16"/>
  <c r="J987" i="16"/>
  <c r="J989" i="16"/>
  <c r="J991" i="16"/>
  <c r="J993" i="16"/>
  <c r="J995" i="16"/>
  <c r="J997" i="16"/>
  <c r="J999" i="16"/>
  <c r="J1001" i="16"/>
  <c r="J3" i="16"/>
  <c r="J934" i="16"/>
  <c r="J938" i="16"/>
  <c r="J942" i="16"/>
  <c r="J946" i="16"/>
  <c r="J950" i="16"/>
  <c r="J954" i="16"/>
  <c r="J958" i="16"/>
  <c r="J962" i="16"/>
  <c r="J966" i="16"/>
  <c r="J970" i="16"/>
  <c r="J974" i="16"/>
  <c r="J978" i="16"/>
  <c r="J982" i="16"/>
  <c r="J986" i="16"/>
  <c r="J990" i="16"/>
  <c r="J994" i="16"/>
  <c r="J998" i="16"/>
  <c r="J1002" i="16"/>
  <c r="J932" i="16"/>
  <c r="J936" i="16"/>
  <c r="J940" i="16"/>
  <c r="J944" i="16"/>
  <c r="J948" i="16"/>
  <c r="J952" i="16"/>
  <c r="J956" i="16"/>
  <c r="J960" i="16"/>
  <c r="J964" i="16"/>
  <c r="J968" i="16"/>
  <c r="J972" i="16"/>
  <c r="J976" i="16"/>
  <c r="J980" i="16"/>
  <c r="J984" i="16"/>
  <c r="J988" i="16"/>
  <c r="J992" i="16"/>
  <c r="J996" i="16"/>
  <c r="J1000" i="16"/>
  <c r="M5" i="16"/>
  <c r="M6" i="16" l="1"/>
</calcChain>
</file>

<file path=xl/sharedStrings.xml><?xml version="1.0" encoding="utf-8"?>
<sst xmlns="http://schemas.openxmlformats.org/spreadsheetml/2006/main" count="3883" uniqueCount="1347">
  <si>
    <t>PV</t>
  </si>
  <si>
    <t>21.10.2014</t>
  </si>
  <si>
    <t>20.10.2014</t>
  </si>
  <si>
    <t>17.10.2014</t>
  </si>
  <si>
    <t>16.10.2014</t>
  </si>
  <si>
    <t>15.10.2014</t>
  </si>
  <si>
    <t>14.10.2014</t>
  </si>
  <si>
    <t>13.10.2014</t>
  </si>
  <si>
    <t>10.10.2014</t>
  </si>
  <si>
    <t>09.10.2014</t>
  </si>
  <si>
    <t>08.10.2014</t>
  </si>
  <si>
    <t>03.10.2014</t>
  </si>
  <si>
    <t>02.10.2014</t>
  </si>
  <si>
    <t>01.10.2014</t>
  </si>
  <si>
    <t>30.09.2014</t>
  </si>
  <si>
    <t>29.09.2014</t>
  </si>
  <si>
    <t>26.09.2014</t>
  </si>
  <si>
    <t>25.09.2014</t>
  </si>
  <si>
    <t>24.09.2014</t>
  </si>
  <si>
    <t>23.09.2014</t>
  </si>
  <si>
    <t>22.09.2014</t>
  </si>
  <si>
    <t>19.09.2014</t>
  </si>
  <si>
    <t>18.09.2014</t>
  </si>
  <si>
    <t>17.09.2014</t>
  </si>
  <si>
    <t>16.09.2014</t>
  </si>
  <si>
    <t>15.09.2014</t>
  </si>
  <si>
    <t>12.09.2014</t>
  </si>
  <si>
    <t>11.09.2014</t>
  </si>
  <si>
    <t>10.09.2014</t>
  </si>
  <si>
    <t>09.09.2014</t>
  </si>
  <si>
    <t>08.09.2014</t>
  </si>
  <si>
    <t>05.09.2014</t>
  </si>
  <si>
    <t>04.09.2014</t>
  </si>
  <si>
    <t>03.09.2014</t>
  </si>
  <si>
    <t>02.09.2014</t>
  </si>
  <si>
    <t>01.09.2014</t>
  </si>
  <si>
    <t>29.08.2014</t>
  </si>
  <si>
    <t>28.08.2014</t>
  </si>
  <si>
    <t>27.08.2014</t>
  </si>
  <si>
    <t>26.08.2014</t>
  </si>
  <si>
    <t>25.08.2014</t>
  </si>
  <si>
    <t>22.08.2014</t>
  </si>
  <si>
    <t>21.08.2014</t>
  </si>
  <si>
    <t>20.08.2014</t>
  </si>
  <si>
    <t>19.08.2014</t>
  </si>
  <si>
    <t>18.08.2014</t>
  </si>
  <si>
    <t>15.08.2014</t>
  </si>
  <si>
    <t>14.08.2014</t>
  </si>
  <si>
    <t>13.08.2014</t>
  </si>
  <si>
    <t>12.08.2014</t>
  </si>
  <si>
    <t>11.08.2014</t>
  </si>
  <si>
    <t>08.08.2014</t>
  </si>
  <si>
    <t>07.08.2014</t>
  </si>
  <si>
    <t>06.08.2014</t>
  </si>
  <si>
    <t>05.08.2014</t>
  </si>
  <si>
    <t>04.08.2014</t>
  </si>
  <si>
    <t>01.08.2014</t>
  </si>
  <si>
    <t>31.07.2014</t>
  </si>
  <si>
    <t>25.07.2014</t>
  </si>
  <si>
    <t>24.07.2014</t>
  </si>
  <si>
    <t>23.07.2014</t>
  </si>
  <si>
    <t>22.07.2014</t>
  </si>
  <si>
    <t>21.07.2014</t>
  </si>
  <si>
    <t>18.07.2014</t>
  </si>
  <si>
    <t>17.07.2014</t>
  </si>
  <si>
    <t>16.07.2014</t>
  </si>
  <si>
    <t>15.07.2014</t>
  </si>
  <si>
    <t>14.07.2014</t>
  </si>
  <si>
    <t>11.07.2014</t>
  </si>
  <si>
    <t>10.07.2014</t>
  </si>
  <si>
    <t>09.07.2014</t>
  </si>
  <si>
    <t>08.07.2014</t>
  </si>
  <si>
    <t>07.07.2014</t>
  </si>
  <si>
    <t>04.07.2014</t>
  </si>
  <si>
    <t>03.07.2014</t>
  </si>
  <si>
    <t>02.07.2014</t>
  </si>
  <si>
    <t>01.07.2014</t>
  </si>
  <si>
    <t>30.06.2014</t>
  </si>
  <si>
    <t>27.06.2014</t>
  </si>
  <si>
    <t>26.06.2014</t>
  </si>
  <si>
    <t>25.06.2014</t>
  </si>
  <si>
    <t>24.06.2014</t>
  </si>
  <si>
    <t>23.06.2014</t>
  </si>
  <si>
    <t>20.06.2014</t>
  </si>
  <si>
    <t>19.06.2014</t>
  </si>
  <si>
    <t>18.06.2014</t>
  </si>
  <si>
    <t>17.06.2014</t>
  </si>
  <si>
    <t>16.06.2014</t>
  </si>
  <si>
    <t>13.06.2014</t>
  </si>
  <si>
    <t>12.06.2014</t>
  </si>
  <si>
    <t>11.06.2014</t>
  </si>
  <si>
    <t>10.06.2014</t>
  </si>
  <si>
    <t>09.06.2014</t>
  </si>
  <si>
    <t>06.06.2014</t>
  </si>
  <si>
    <t>05.06.2014</t>
  </si>
  <si>
    <t>04.06.2014</t>
  </si>
  <si>
    <t>03.06.2014</t>
  </si>
  <si>
    <t>02.06.2014</t>
  </si>
  <si>
    <t>30.05.2014</t>
  </si>
  <si>
    <t>29.05.2014</t>
  </si>
  <si>
    <t>28.05.2014</t>
  </si>
  <si>
    <t>27.05.2014</t>
  </si>
  <si>
    <t>26.05.2014</t>
  </si>
  <si>
    <t>Date</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</si>
  <si>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</si>
  <si>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</si>
  <si>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</si>
  <si>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</si>
  <si>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</si>
  <si>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</si>
  <si>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</si>
  <si>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</si>
  <si>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</si>
  <si>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</si>
  <si>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</si>
  <si>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</si>
  <si>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</si>
  <si>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</si>
  <si>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</si>
  <si>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</si>
  <si>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</si>
  <si>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</si>
  <si>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</si>
  <si>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</si>
  <si>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</si>
  <si>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</si>
  <si>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</si>
  <si>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</si>
  <si>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</si>
  <si>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</si>
  <si>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</si>
  <si>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</si>
  <si>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</si>
  <si>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</si>
  <si>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</si>
  <si>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</si>
  <si>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</si>
  <si>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</si>
  <si>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</si>
  <si>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</si>
  <si>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</si>
  <si>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</si>
  <si>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</si>
  <si>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</si>
  <si>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</si>
  <si>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</si>
  <si>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</si>
  <si>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</si>
  <si>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</si>
  <si>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</si>
  <si>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</si>
  <si>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</si>
  <si>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</si>
  <si>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</si>
  <si>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</si>
  <si>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</si>
  <si>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</si>
  <si>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</si>
  <si>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</si>
  <si>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</si>
  <si>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</si>
  <si>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</si>
  <si>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</si>
  <si>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</si>
  <si>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</si>
  <si>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</si>
  <si>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</si>
  <si>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</si>
  <si>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</si>
  <si>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</si>
  <si>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</si>
  <si>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</si>
  <si>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S69</t>
  </si>
  <si>
    <t>S70</t>
  </si>
  <si>
    <t>S71</t>
  </si>
  <si>
    <t>S72</t>
  </si>
  <si>
    <t>S73</t>
  </si>
  <si>
    <t>S74</t>
  </si>
  <si>
    <t>S75</t>
  </si>
  <si>
    <t>S76</t>
  </si>
  <si>
    <t>S77</t>
  </si>
  <si>
    <t>S78</t>
  </si>
  <si>
    <t>S79</t>
  </si>
  <si>
    <t>S80</t>
  </si>
  <si>
    <t>S81</t>
  </si>
  <si>
    <t>S82</t>
  </si>
  <si>
    <t>S83</t>
  </si>
  <si>
    <t>S84</t>
  </si>
  <si>
    <t>S85</t>
  </si>
  <si>
    <t>S86</t>
  </si>
  <si>
    <t>S87</t>
  </si>
  <si>
    <t>S88</t>
  </si>
  <si>
    <t>S89</t>
  </si>
  <si>
    <t>S90</t>
  </si>
  <si>
    <t>S91</t>
  </si>
  <si>
    <t>S92</t>
  </si>
  <si>
    <t>S93</t>
  </si>
  <si>
    <t>S94</t>
  </si>
  <si>
    <t>S95</t>
  </si>
  <si>
    <t>S96</t>
  </si>
  <si>
    <t>S97</t>
  </si>
  <si>
    <t>S98</t>
  </si>
  <si>
    <t>S99</t>
  </si>
  <si>
    <t>S100</t>
  </si>
  <si>
    <t>S101</t>
  </si>
  <si>
    <t>S102</t>
  </si>
  <si>
    <t>S103</t>
  </si>
  <si>
    <t>S104</t>
  </si>
  <si>
    <t>S105</t>
  </si>
  <si>
    <t>S106</t>
  </si>
  <si>
    <t>S107</t>
  </si>
  <si>
    <t>S108</t>
  </si>
  <si>
    <t>S109</t>
  </si>
  <si>
    <t>S110</t>
  </si>
  <si>
    <t>S111</t>
  </si>
  <si>
    <t>S112</t>
  </si>
  <si>
    <t>S113</t>
  </si>
  <si>
    <t>S114</t>
  </si>
  <si>
    <t>S115</t>
  </si>
  <si>
    <t>S116</t>
  </si>
  <si>
    <t>S117</t>
  </si>
  <si>
    <t>S118</t>
  </si>
  <si>
    <t>S119</t>
  </si>
  <si>
    <t>S120</t>
  </si>
  <si>
    <t>S121</t>
  </si>
  <si>
    <t>S122</t>
  </si>
  <si>
    <t>S123</t>
  </si>
  <si>
    <t>S124</t>
  </si>
  <si>
    <t>S125</t>
  </si>
  <si>
    <t>S126</t>
  </si>
  <si>
    <t>S127</t>
  </si>
  <si>
    <t>S128</t>
  </si>
  <si>
    <t>S129</t>
  </si>
  <si>
    <t>S130</t>
  </si>
  <si>
    <t>S131</t>
  </si>
  <si>
    <t>S132</t>
  </si>
  <si>
    <t>S133</t>
  </si>
  <si>
    <t>S134</t>
  </si>
  <si>
    <t>S135</t>
  </si>
  <si>
    <t>S136</t>
  </si>
  <si>
    <t>S137</t>
  </si>
  <si>
    <t>S138</t>
  </si>
  <si>
    <t>S139</t>
  </si>
  <si>
    <t>S140</t>
  </si>
  <si>
    <t>S141</t>
  </si>
  <si>
    <t>S142</t>
  </si>
  <si>
    <t>S143</t>
  </si>
  <si>
    <t>S144</t>
  </si>
  <si>
    <t>S145</t>
  </si>
  <si>
    <t>S146</t>
  </si>
  <si>
    <t>S147</t>
  </si>
  <si>
    <t>S148</t>
  </si>
  <si>
    <t>S149</t>
  </si>
  <si>
    <t>S150</t>
  </si>
  <si>
    <t>S151</t>
  </si>
  <si>
    <t>S152</t>
  </si>
  <si>
    <t>S153</t>
  </si>
  <si>
    <t>S154</t>
  </si>
  <si>
    <t>S155</t>
  </si>
  <si>
    <t>S156</t>
  </si>
  <si>
    <t>S157</t>
  </si>
  <si>
    <t>S158</t>
  </si>
  <si>
    <t>S159</t>
  </si>
  <si>
    <t>S160</t>
  </si>
  <si>
    <t>S161</t>
  </si>
  <si>
    <t>S162</t>
  </si>
  <si>
    <t>S163</t>
  </si>
  <si>
    <t>S164</t>
  </si>
  <si>
    <t>S165</t>
  </si>
  <si>
    <t>S166</t>
  </si>
  <si>
    <t>S167</t>
  </si>
  <si>
    <t>S168</t>
  </si>
  <si>
    <t>S169</t>
  </si>
  <si>
    <t>S170</t>
  </si>
  <si>
    <t>S171</t>
  </si>
  <si>
    <t>S172</t>
  </si>
  <si>
    <t>S173</t>
  </si>
  <si>
    <t>S174</t>
  </si>
  <si>
    <t>S175</t>
  </si>
  <si>
    <t>S176</t>
  </si>
  <si>
    <t>S177</t>
  </si>
  <si>
    <t>S178</t>
  </si>
  <si>
    <t>S179</t>
  </si>
  <si>
    <t>S180</t>
  </si>
  <si>
    <t>S181</t>
  </si>
  <si>
    <t>S182</t>
  </si>
  <si>
    <t>S183</t>
  </si>
  <si>
    <t>S184</t>
  </si>
  <si>
    <t>S185</t>
  </si>
  <si>
    <t>S186</t>
  </si>
  <si>
    <t>S187</t>
  </si>
  <si>
    <t>S188</t>
  </si>
  <si>
    <t>S189</t>
  </si>
  <si>
    <t>S190</t>
  </si>
  <si>
    <t>S191</t>
  </si>
  <si>
    <t>S192</t>
  </si>
  <si>
    <t>S193</t>
  </si>
  <si>
    <t>S194</t>
  </si>
  <si>
    <t>S195</t>
  </si>
  <si>
    <t>S196</t>
  </si>
  <si>
    <t>S197</t>
  </si>
  <si>
    <t>S198</t>
  </si>
  <si>
    <t>S199</t>
  </si>
  <si>
    <t>S200</t>
  </si>
  <si>
    <t>S201</t>
  </si>
  <si>
    <t>S202</t>
  </si>
  <si>
    <t>S203</t>
  </si>
  <si>
    <t>S204</t>
  </si>
  <si>
    <t>S205</t>
  </si>
  <si>
    <t>S206</t>
  </si>
  <si>
    <t>S207</t>
  </si>
  <si>
    <t>S208</t>
  </si>
  <si>
    <t>S209</t>
  </si>
  <si>
    <t>S210</t>
  </si>
  <si>
    <t>S211</t>
  </si>
  <si>
    <t>S212</t>
  </si>
  <si>
    <t>S213</t>
  </si>
  <si>
    <t>S214</t>
  </si>
  <si>
    <t>S215</t>
  </si>
  <si>
    <t>S216</t>
  </si>
  <si>
    <t>S217</t>
  </si>
  <si>
    <t>S218</t>
  </si>
  <si>
    <t>S219</t>
  </si>
  <si>
    <t>S220</t>
  </si>
  <si>
    <t>S221</t>
  </si>
  <si>
    <t>S222</t>
  </si>
  <si>
    <t>S223</t>
  </si>
  <si>
    <t>S224</t>
  </si>
  <si>
    <t>S225</t>
  </si>
  <si>
    <t>S226</t>
  </si>
  <si>
    <t>S227</t>
  </si>
  <si>
    <t>S228</t>
  </si>
  <si>
    <t>S229</t>
  </si>
  <si>
    <t>S230</t>
  </si>
  <si>
    <t>S231</t>
  </si>
  <si>
    <t>S232</t>
  </si>
  <si>
    <t>S233</t>
  </si>
  <si>
    <t>S234</t>
  </si>
  <si>
    <t>S235</t>
  </si>
  <si>
    <t>S236</t>
  </si>
  <si>
    <t>S237</t>
  </si>
  <si>
    <t>S238</t>
  </si>
  <si>
    <t>S239</t>
  </si>
  <si>
    <t>S240</t>
  </si>
  <si>
    <t>S241</t>
  </si>
  <si>
    <t>S242</t>
  </si>
  <si>
    <t>S243</t>
  </si>
  <si>
    <t>S244</t>
  </si>
  <si>
    <t>S245</t>
  </si>
  <si>
    <t>S246</t>
  </si>
  <si>
    <t>S247</t>
  </si>
  <si>
    <t>S248</t>
  </si>
  <si>
    <t>S249</t>
  </si>
  <si>
    <t>S250</t>
  </si>
  <si>
    <t>VaR/PV</t>
  </si>
  <si>
    <t>VaR</t>
  </si>
  <si>
    <t>İşlem No</t>
  </si>
  <si>
    <t>Şirket</t>
  </si>
  <si>
    <t>İşlem Tarihi</t>
  </si>
  <si>
    <t>DATA</t>
  </si>
  <si>
    <t>YIELD</t>
  </si>
  <si>
    <t>Şube</t>
  </si>
  <si>
    <t>Portföy</t>
  </si>
  <si>
    <t>Portföy Sahibi Müdürlük</t>
  </si>
  <si>
    <t>Portföy Sahibi Masa</t>
  </si>
  <si>
    <t>Trader</t>
  </si>
  <si>
    <t>İşlem Amacı</t>
  </si>
  <si>
    <t>Portföy Tipi</t>
  </si>
  <si>
    <t>Karşı Taraf</t>
  </si>
  <si>
    <t>Para Birimi</t>
  </si>
  <si>
    <t>HAZİNE</t>
  </si>
  <si>
    <t>HAZİNE MÜDÜRLÜĞÜ</t>
  </si>
  <si>
    <t>IR_DESK</t>
  </si>
  <si>
    <t>TRADING</t>
  </si>
  <si>
    <t>27.10.2014</t>
  </si>
  <si>
    <t>24.10.2014</t>
  </si>
  <si>
    <t>23.10.2014</t>
  </si>
  <si>
    <t>22.10.2014</t>
  </si>
  <si>
    <t>S251</t>
  </si>
  <si>
    <t>Vade Tarihi</t>
  </si>
  <si>
    <t>Alım/Satım</t>
  </si>
  <si>
    <t>Anapara</t>
  </si>
  <si>
    <t>ISIN Kodu</t>
  </si>
  <si>
    <t>Bonds Portfolio</t>
  </si>
  <si>
    <t>BIST</t>
  </si>
  <si>
    <t>TRY</t>
  </si>
  <si>
    <t>BUY</t>
  </si>
  <si>
    <t>TRT080317T18</t>
  </si>
  <si>
    <t>3M TRY Depo CS</t>
  </si>
  <si>
    <t>6M TRY Depo CS</t>
  </si>
  <si>
    <t>9M TRY Depo CS</t>
  </si>
  <si>
    <t>1Y TRY Depo CS</t>
  </si>
  <si>
    <t>2Y TRY Depo CS</t>
  </si>
  <si>
    <t>3Y TRY Depo CS</t>
  </si>
  <si>
    <t>23.05.2014</t>
  </si>
  <si>
    <t>22.05.2014</t>
  </si>
  <si>
    <t>21.05.2014</t>
  </si>
  <si>
    <t>20.05.2014</t>
  </si>
  <si>
    <t>16.05.2014</t>
  </si>
  <si>
    <t>15.05.2014</t>
  </si>
  <si>
    <t>14.05.2014</t>
  </si>
  <si>
    <t>13.05.2014</t>
  </si>
  <si>
    <t>12.05.2014</t>
  </si>
  <si>
    <t>09.05.2014</t>
  </si>
  <si>
    <t>08.05.2014</t>
  </si>
  <si>
    <t>07.05.2014</t>
  </si>
  <si>
    <t>06.05.2014</t>
  </si>
  <si>
    <t>05.05.2014</t>
  </si>
  <si>
    <t>02.05.2014</t>
  </si>
  <si>
    <t>30.04.2014</t>
  </si>
  <si>
    <t>29.04.2014</t>
  </si>
  <si>
    <t>28.04.2014</t>
  </si>
  <si>
    <t>25.04.2014</t>
  </si>
  <si>
    <t>24.04.2014</t>
  </si>
  <si>
    <t>22.04.2014</t>
  </si>
  <si>
    <t>21.04.2014</t>
  </si>
  <si>
    <t>18.04.2014</t>
  </si>
  <si>
    <t>17.04.2014</t>
  </si>
  <si>
    <t>16.04.2014</t>
  </si>
  <si>
    <t>15.04.2014</t>
  </si>
  <si>
    <t>14.04.2014</t>
  </si>
  <si>
    <t>11.04.2014</t>
  </si>
  <si>
    <t>10.04.2014</t>
  </si>
  <si>
    <t>09.04.2014</t>
  </si>
  <si>
    <t>08.04.2014</t>
  </si>
  <si>
    <t>07.04.2014</t>
  </si>
  <si>
    <t>04.04.2014</t>
  </si>
  <si>
    <t>03.04.2014</t>
  </si>
  <si>
    <t>02.04.2014</t>
  </si>
  <si>
    <t>01.04.2014</t>
  </si>
  <si>
    <t>31.03.2014</t>
  </si>
  <si>
    <t>28.03.2014</t>
  </si>
  <si>
    <t>27.03.2014</t>
  </si>
  <si>
    <t>26.03.2014</t>
  </si>
  <si>
    <t>25.03.2014</t>
  </si>
  <si>
    <t>24.03.2014</t>
  </si>
  <si>
    <t>21.03.2014</t>
  </si>
  <si>
    <t>20.03.2014</t>
  </si>
  <si>
    <t>19.03.2014</t>
  </si>
  <si>
    <t>18.03.2014</t>
  </si>
  <si>
    <t>17.03.2014</t>
  </si>
  <si>
    <t>14.03.2014</t>
  </si>
  <si>
    <t>13.03.2014</t>
  </si>
  <si>
    <t>12.03.2014</t>
  </si>
  <si>
    <t>11.03.2014</t>
  </si>
  <si>
    <t>10.03.2014</t>
  </si>
  <si>
    <t>07.03.2014</t>
  </si>
  <si>
    <t>06.03.2014</t>
  </si>
  <si>
    <t>05.03.2014</t>
  </si>
  <si>
    <t>04.03.2014</t>
  </si>
  <si>
    <t>03.03.2014</t>
  </si>
  <si>
    <t>28.02.2014</t>
  </si>
  <si>
    <t>27.02.2014</t>
  </si>
  <si>
    <t>26.02.2014</t>
  </si>
  <si>
    <t>25.02.2014</t>
  </si>
  <si>
    <t>24.02.2014</t>
  </si>
  <si>
    <t>21.02.2014</t>
  </si>
  <si>
    <t>20.02.2014</t>
  </si>
  <si>
    <t>19.02.2014</t>
  </si>
  <si>
    <t>18.02.2014</t>
  </si>
  <si>
    <t>17.02.2014</t>
  </si>
  <si>
    <t>14.02.2014</t>
  </si>
  <si>
    <t>13.02.2014</t>
  </si>
  <si>
    <t>12.02.2014</t>
  </si>
  <si>
    <t>11.02.2014</t>
  </si>
  <si>
    <t>10.02.2014</t>
  </si>
  <si>
    <t>07.02.2014</t>
  </si>
  <si>
    <t>06.02.2014</t>
  </si>
  <si>
    <t>05.02.2014</t>
  </si>
  <si>
    <t>04.02.2014</t>
  </si>
  <si>
    <t>03.02.2014</t>
  </si>
  <si>
    <t>31.01.2014</t>
  </si>
  <si>
    <t>30.01.2014</t>
  </si>
  <si>
    <t>29.01.2014</t>
  </si>
  <si>
    <t>28.01.2014</t>
  </si>
  <si>
    <t>27.01.2014</t>
  </si>
  <si>
    <t>24.01.2014</t>
  </si>
  <si>
    <t>23.01.2014</t>
  </si>
  <si>
    <t>22.01.2014</t>
  </si>
  <si>
    <t>21.01.2014</t>
  </si>
  <si>
    <t>20.01.2014</t>
  </si>
  <si>
    <t>17.01.2014</t>
  </si>
  <si>
    <t>16.01.2014</t>
  </si>
  <si>
    <t>15.01.2014</t>
  </si>
  <si>
    <t>14.01.2014</t>
  </si>
  <si>
    <t>13.01.2014</t>
  </si>
  <si>
    <t>10.01.2014</t>
  </si>
  <si>
    <t>09.01.2014</t>
  </si>
  <si>
    <t>08.01.2014</t>
  </si>
  <si>
    <t>07.01.2014</t>
  </si>
  <si>
    <t>06.01.2014</t>
  </si>
  <si>
    <t>03.01.2014</t>
  </si>
  <si>
    <t>02.01.2014</t>
  </si>
  <si>
    <t>31.12.2013</t>
  </si>
  <si>
    <t>30.12.2013</t>
  </si>
  <si>
    <t>27.12.2013</t>
  </si>
  <si>
    <t>26.12.2013</t>
  </si>
  <si>
    <t>25.12.2013</t>
  </si>
  <si>
    <t>24.12.2013</t>
  </si>
  <si>
    <t>23.12.2013</t>
  </si>
  <si>
    <t>20.12.2013</t>
  </si>
  <si>
    <t>19.12.2013</t>
  </si>
  <si>
    <t>18.12.2013</t>
  </si>
  <si>
    <t>17.12.2013</t>
  </si>
  <si>
    <t>16.12.2013</t>
  </si>
  <si>
    <t>13.12.2013</t>
  </si>
  <si>
    <t>12.12.2013</t>
  </si>
  <si>
    <t>11.12.2013</t>
  </si>
  <si>
    <t>10.12.2013</t>
  </si>
  <si>
    <t>09.12.2013</t>
  </si>
  <si>
    <t>06.12.2013</t>
  </si>
  <si>
    <t>05.12.2013</t>
  </si>
  <si>
    <t>04.12.2013</t>
  </si>
  <si>
    <t>03.12.2013</t>
  </si>
  <si>
    <t>02.12.2013</t>
  </si>
  <si>
    <t>29.11.2013</t>
  </si>
  <si>
    <t>28.11.2013</t>
  </si>
  <si>
    <t>27.11.2013</t>
  </si>
  <si>
    <t>26.11.2013</t>
  </si>
  <si>
    <t>25.11.2013</t>
  </si>
  <si>
    <t>22.11.2013</t>
  </si>
  <si>
    <t>21.11.2013</t>
  </si>
  <si>
    <t>20.11.2013</t>
  </si>
  <si>
    <t>19.11.2013</t>
  </si>
  <si>
    <t>18.11.2013</t>
  </si>
  <si>
    <t>15.11.2013</t>
  </si>
  <si>
    <t>14.11.2013</t>
  </si>
  <si>
    <t>13.11.2013</t>
  </si>
  <si>
    <t>12.11.2013</t>
  </si>
  <si>
    <t>11.11.2013</t>
  </si>
  <si>
    <t>08.11.2013</t>
  </si>
  <si>
    <t>07.11.2013</t>
  </si>
  <si>
    <t>06.11.2013</t>
  </si>
  <si>
    <t>05.11.2013</t>
  </si>
  <si>
    <t>04.11.2013</t>
  </si>
  <si>
    <t>01.11.2013</t>
  </si>
  <si>
    <t>31.10.2013</t>
  </si>
  <si>
    <t>30.10.2013</t>
  </si>
  <si>
    <t>28.10.2013</t>
  </si>
  <si>
    <t>Kupon Tarihi</t>
  </si>
  <si>
    <t>Kupon Oranı (%)</t>
  </si>
  <si>
    <t>Portfolio date</t>
  </si>
  <si>
    <t>FC Mapping</t>
  </si>
  <si>
    <t>Girdiler</t>
  </si>
  <si>
    <t>Vertex 1</t>
  </si>
  <si>
    <t>O/N</t>
  </si>
  <si>
    <t>Vade</t>
  </si>
  <si>
    <t>Faiz</t>
  </si>
  <si>
    <t>Nominal</t>
  </si>
  <si>
    <t>PV Mapping</t>
  </si>
  <si>
    <t>Nominal Mapping</t>
  </si>
  <si>
    <t>Volatilite</t>
  </si>
  <si>
    <t>CF</t>
  </si>
  <si>
    <t xml:space="preserve"> </t>
  </si>
  <si>
    <t>CF - Vertex I</t>
  </si>
  <si>
    <t>1W</t>
  </si>
  <si>
    <t>Korelasyon</t>
  </si>
  <si>
    <t>CF - Vertex II</t>
  </si>
  <si>
    <t>2W</t>
  </si>
  <si>
    <t>1M</t>
  </si>
  <si>
    <t>3M</t>
  </si>
  <si>
    <t>Vartex</t>
  </si>
  <si>
    <t>Kontrol</t>
  </si>
  <si>
    <t>6M</t>
  </si>
  <si>
    <t>9M</t>
  </si>
  <si>
    <t>1Y</t>
  </si>
  <si>
    <t>2Y</t>
  </si>
  <si>
    <t>3Y</t>
  </si>
  <si>
    <t>Day / Year Basis</t>
  </si>
  <si>
    <t>4Y</t>
  </si>
  <si>
    <t>5Y</t>
  </si>
  <si>
    <t>Vertex 2</t>
  </si>
  <si>
    <t>10Y</t>
  </si>
  <si>
    <t>15Y</t>
  </si>
  <si>
    <t>20Y</t>
  </si>
  <si>
    <t>30Y</t>
  </si>
  <si>
    <t>+</t>
  </si>
  <si>
    <t>α</t>
  </si>
  <si>
    <t>Rt</t>
  </si>
  <si>
    <t>Gün</t>
  </si>
  <si>
    <t>Simülated Data</t>
  </si>
  <si>
    <t>DTM</t>
  </si>
  <si>
    <t>DYB</t>
  </si>
  <si>
    <t>ES</t>
  </si>
  <si>
    <t>PL</t>
  </si>
  <si>
    <t>Sorted</t>
  </si>
  <si>
    <t>3M TRY Standart Market Curve NS</t>
  </si>
  <si>
    <t>6M TRY Standart Market Curve NS</t>
  </si>
  <si>
    <t>9M TRY Standart Market Curve NS</t>
  </si>
  <si>
    <t>1Y TRY Standart Market Curve NS</t>
  </si>
  <si>
    <t>2Y TRY Standart Market Curve NS</t>
  </si>
  <si>
    <t>3Y TRY Standart Market Curve NS</t>
  </si>
  <si>
    <t>S252</t>
  </si>
  <si>
    <t>S253</t>
  </si>
  <si>
    <t>S254</t>
  </si>
  <si>
    <t>S255</t>
  </si>
  <si>
    <t>S256</t>
  </si>
  <si>
    <t>S257</t>
  </si>
  <si>
    <t>S258</t>
  </si>
  <si>
    <t>S259</t>
  </si>
  <si>
    <t>S260</t>
  </si>
  <si>
    <t>S261</t>
  </si>
  <si>
    <t>S262</t>
  </si>
  <si>
    <t>S263</t>
  </si>
  <si>
    <t>S264</t>
  </si>
  <si>
    <t>S265</t>
  </si>
  <si>
    <t>S266</t>
  </si>
  <si>
    <t>S267</t>
  </si>
  <si>
    <t>S268</t>
  </si>
  <si>
    <t>S269</t>
  </si>
  <si>
    <t>S270</t>
  </si>
  <si>
    <t>S271</t>
  </si>
  <si>
    <t>S272</t>
  </si>
  <si>
    <t>S273</t>
  </si>
  <si>
    <t>S274</t>
  </si>
  <si>
    <t>S275</t>
  </si>
  <si>
    <t>S276</t>
  </si>
  <si>
    <t>S277</t>
  </si>
  <si>
    <t>S278</t>
  </si>
  <si>
    <t>S279</t>
  </si>
  <si>
    <t>S280</t>
  </si>
  <si>
    <t>S281</t>
  </si>
  <si>
    <t>S282</t>
  </si>
  <si>
    <t>S283</t>
  </si>
  <si>
    <t>S284</t>
  </si>
  <si>
    <t>S285</t>
  </si>
  <si>
    <t>S286</t>
  </si>
  <si>
    <t>S287</t>
  </si>
  <si>
    <t>S288</t>
  </si>
  <si>
    <t>S289</t>
  </si>
  <si>
    <t>S290</t>
  </si>
  <si>
    <t>S291</t>
  </si>
  <si>
    <t>S292</t>
  </si>
  <si>
    <t>S293</t>
  </si>
  <si>
    <t>S294</t>
  </si>
  <si>
    <t>S295</t>
  </si>
  <si>
    <t>S296</t>
  </si>
  <si>
    <t>S297</t>
  </si>
  <si>
    <t>S298</t>
  </si>
  <si>
    <t>S299</t>
  </si>
  <si>
    <t>S300</t>
  </si>
  <si>
    <t>S301</t>
  </si>
  <si>
    <t>S302</t>
  </si>
  <si>
    <t>S303</t>
  </si>
  <si>
    <t>S304</t>
  </si>
  <si>
    <t>S305</t>
  </si>
  <si>
    <t>S306</t>
  </si>
  <si>
    <t>S307</t>
  </si>
  <si>
    <t>S308</t>
  </si>
  <si>
    <t>S309</t>
  </si>
  <si>
    <t>S310</t>
  </si>
  <si>
    <t>S311</t>
  </si>
  <si>
    <t>S312</t>
  </si>
  <si>
    <t>S313</t>
  </si>
  <si>
    <t>S314</t>
  </si>
  <si>
    <t>S315</t>
  </si>
  <si>
    <t>S316</t>
  </si>
  <si>
    <t>S317</t>
  </si>
  <si>
    <t>S318</t>
  </si>
  <si>
    <t>S319</t>
  </si>
  <si>
    <t>S320</t>
  </si>
  <si>
    <t>S321</t>
  </si>
  <si>
    <t>S322</t>
  </si>
  <si>
    <t>S323</t>
  </si>
  <si>
    <t>S324</t>
  </si>
  <si>
    <t>S325</t>
  </si>
  <si>
    <t>S326</t>
  </si>
  <si>
    <t>S327</t>
  </si>
  <si>
    <t>S328</t>
  </si>
  <si>
    <t>S329</t>
  </si>
  <si>
    <t>S330</t>
  </si>
  <si>
    <t>S331</t>
  </si>
  <si>
    <t>S332</t>
  </si>
  <si>
    <t>S333</t>
  </si>
  <si>
    <t>S334</t>
  </si>
  <si>
    <t>S335</t>
  </si>
  <si>
    <t>S336</t>
  </si>
  <si>
    <t>S337</t>
  </si>
  <si>
    <t>S338</t>
  </si>
  <si>
    <t>S339</t>
  </si>
  <si>
    <t>S340</t>
  </si>
  <si>
    <t>S341</t>
  </si>
  <si>
    <t>S342</t>
  </si>
  <si>
    <t>S343</t>
  </si>
  <si>
    <t>S344</t>
  </si>
  <si>
    <t>S345</t>
  </si>
  <si>
    <t>S346</t>
  </si>
  <si>
    <t>S347</t>
  </si>
  <si>
    <t>S348</t>
  </si>
  <si>
    <t>S349</t>
  </si>
  <si>
    <t>S350</t>
  </si>
  <si>
    <t>S351</t>
  </si>
  <si>
    <t>S352</t>
  </si>
  <si>
    <t>S353</t>
  </si>
  <si>
    <t>S354</t>
  </si>
  <si>
    <t>S355</t>
  </si>
  <si>
    <t>S356</t>
  </si>
  <si>
    <t>S357</t>
  </si>
  <si>
    <t>S358</t>
  </si>
  <si>
    <t>S359</t>
  </si>
  <si>
    <t>S360</t>
  </si>
  <si>
    <t>S361</t>
  </si>
  <si>
    <t>S362</t>
  </si>
  <si>
    <t>S363</t>
  </si>
  <si>
    <t>S364</t>
  </si>
  <si>
    <t>S365</t>
  </si>
  <si>
    <t>S366</t>
  </si>
  <si>
    <t>S367</t>
  </si>
  <si>
    <t>S368</t>
  </si>
  <si>
    <t>S369</t>
  </si>
  <si>
    <t>S370</t>
  </si>
  <si>
    <t>S371</t>
  </si>
  <si>
    <t>S372</t>
  </si>
  <si>
    <t>S373</t>
  </si>
  <si>
    <t>S374</t>
  </si>
  <si>
    <t>S375</t>
  </si>
  <si>
    <t>S376</t>
  </si>
  <si>
    <t>S377</t>
  </si>
  <si>
    <t>S378</t>
  </si>
  <si>
    <t>S379</t>
  </si>
  <si>
    <t>S380</t>
  </si>
  <si>
    <t>S381</t>
  </si>
  <si>
    <t>S382</t>
  </si>
  <si>
    <t>S383</t>
  </si>
  <si>
    <t>S384</t>
  </si>
  <si>
    <t>S385</t>
  </si>
  <si>
    <t>S386</t>
  </si>
  <si>
    <t>S387</t>
  </si>
  <si>
    <t>S388</t>
  </si>
  <si>
    <t>S389</t>
  </si>
  <si>
    <t>S390</t>
  </si>
  <si>
    <t>S391</t>
  </si>
  <si>
    <t>S392</t>
  </si>
  <si>
    <t>S393</t>
  </si>
  <si>
    <t>S394</t>
  </si>
  <si>
    <t>S395</t>
  </si>
  <si>
    <t>S396</t>
  </si>
  <si>
    <t>S397</t>
  </si>
  <si>
    <t>S398</t>
  </si>
  <si>
    <t>S399</t>
  </si>
  <si>
    <t>S400</t>
  </si>
  <si>
    <t>S401</t>
  </si>
  <si>
    <t>S402</t>
  </si>
  <si>
    <t>S403</t>
  </si>
  <si>
    <t>S404</t>
  </si>
  <si>
    <t>S405</t>
  </si>
  <si>
    <t>S406</t>
  </si>
  <si>
    <t>S407</t>
  </si>
  <si>
    <t>S408</t>
  </si>
  <si>
    <t>S409</t>
  </si>
  <si>
    <t>S410</t>
  </si>
  <si>
    <t>S411</t>
  </si>
  <si>
    <t>S412</t>
  </si>
  <si>
    <t>S413</t>
  </si>
  <si>
    <t>S414</t>
  </si>
  <si>
    <t>S415</t>
  </si>
  <si>
    <t>S416</t>
  </si>
  <si>
    <t>S417</t>
  </si>
  <si>
    <t>S418</t>
  </si>
  <si>
    <t>S419</t>
  </si>
  <si>
    <t>S420</t>
  </si>
  <si>
    <t>S421</t>
  </si>
  <si>
    <t>S422</t>
  </si>
  <si>
    <t>S423</t>
  </si>
  <si>
    <t>S424</t>
  </si>
  <si>
    <t>S425</t>
  </si>
  <si>
    <t>S426</t>
  </si>
  <si>
    <t>S427</t>
  </si>
  <si>
    <t>S428</t>
  </si>
  <si>
    <t>S429</t>
  </si>
  <si>
    <t>S430</t>
  </si>
  <si>
    <t>S431</t>
  </si>
  <si>
    <t>S432</t>
  </si>
  <si>
    <t>S433</t>
  </si>
  <si>
    <t>S434</t>
  </si>
  <si>
    <t>S435</t>
  </si>
  <si>
    <t>S436</t>
  </si>
  <si>
    <t>S437</t>
  </si>
  <si>
    <t>S438</t>
  </si>
  <si>
    <t>S439</t>
  </si>
  <si>
    <t>S440</t>
  </si>
  <si>
    <t>S441</t>
  </si>
  <si>
    <t>S442</t>
  </si>
  <si>
    <t>S443</t>
  </si>
  <si>
    <t>S444</t>
  </si>
  <si>
    <t>S445</t>
  </si>
  <si>
    <t>S446</t>
  </si>
  <si>
    <t>S447</t>
  </si>
  <si>
    <t>S448</t>
  </si>
  <si>
    <t>S449</t>
  </si>
  <si>
    <t>S450</t>
  </si>
  <si>
    <t>S451</t>
  </si>
  <si>
    <t>S452</t>
  </si>
  <si>
    <t>S453</t>
  </si>
  <si>
    <t>S454</t>
  </si>
  <si>
    <t>S455</t>
  </si>
  <si>
    <t>S456</t>
  </si>
  <si>
    <t>S457</t>
  </si>
  <si>
    <t>S458</t>
  </si>
  <si>
    <t>S459</t>
  </si>
  <si>
    <t>S460</t>
  </si>
  <si>
    <t>S461</t>
  </si>
  <si>
    <t>S462</t>
  </si>
  <si>
    <t>S463</t>
  </si>
  <si>
    <t>S464</t>
  </si>
  <si>
    <t>S465</t>
  </si>
  <si>
    <t>S466</t>
  </si>
  <si>
    <t>S467</t>
  </si>
  <si>
    <t>S468</t>
  </si>
  <si>
    <t>S469</t>
  </si>
  <si>
    <t>S470</t>
  </si>
  <si>
    <t>S471</t>
  </si>
  <si>
    <t>S472</t>
  </si>
  <si>
    <t>S473</t>
  </si>
  <si>
    <t>S474</t>
  </si>
  <si>
    <t>S475</t>
  </si>
  <si>
    <t>S476</t>
  </si>
  <si>
    <t>S477</t>
  </si>
  <si>
    <t>S478</t>
  </si>
  <si>
    <t>S479</t>
  </si>
  <si>
    <t>S480</t>
  </si>
  <si>
    <t>S481</t>
  </si>
  <si>
    <t>S482</t>
  </si>
  <si>
    <t>S483</t>
  </si>
  <si>
    <t>S484</t>
  </si>
  <si>
    <t>S485</t>
  </si>
  <si>
    <t>S486</t>
  </si>
  <si>
    <t>S487</t>
  </si>
  <si>
    <t>S488</t>
  </si>
  <si>
    <t>S489</t>
  </si>
  <si>
    <t>S490</t>
  </si>
  <si>
    <t>S491</t>
  </si>
  <si>
    <t>S492</t>
  </si>
  <si>
    <t>S493</t>
  </si>
  <si>
    <t>S494</t>
  </si>
  <si>
    <t>S495</t>
  </si>
  <si>
    <t>S496</t>
  </si>
  <si>
    <t>S497</t>
  </si>
  <si>
    <t>S498</t>
  </si>
  <si>
    <t>S499</t>
  </si>
  <si>
    <t>S500</t>
  </si>
  <si>
    <t>S501</t>
  </si>
  <si>
    <t>S502</t>
  </si>
  <si>
    <t>S503</t>
  </si>
  <si>
    <t>S504</t>
  </si>
  <si>
    <t>S505</t>
  </si>
  <si>
    <t>S506</t>
  </si>
  <si>
    <t>S507</t>
  </si>
  <si>
    <t>S508</t>
  </si>
  <si>
    <t>S509</t>
  </si>
  <si>
    <t>S510</t>
  </si>
  <si>
    <t>S511</t>
  </si>
  <si>
    <t>S512</t>
  </si>
  <si>
    <t>S513</t>
  </si>
  <si>
    <t>S514</t>
  </si>
  <si>
    <t>S515</t>
  </si>
  <si>
    <t>S516</t>
  </si>
  <si>
    <t>S517</t>
  </si>
  <si>
    <t>S518</t>
  </si>
  <si>
    <t>S519</t>
  </si>
  <si>
    <t>S520</t>
  </si>
  <si>
    <t>S521</t>
  </si>
  <si>
    <t>S522</t>
  </si>
  <si>
    <t>S523</t>
  </si>
  <si>
    <t>S524</t>
  </si>
  <si>
    <t>S525</t>
  </si>
  <si>
    <t>S526</t>
  </si>
  <si>
    <t>S527</t>
  </si>
  <si>
    <t>S528</t>
  </si>
  <si>
    <t>S529</t>
  </si>
  <si>
    <t>S530</t>
  </si>
  <si>
    <t>S531</t>
  </si>
  <si>
    <t>S532</t>
  </si>
  <si>
    <t>S533</t>
  </si>
  <si>
    <t>S534</t>
  </si>
  <si>
    <t>S535</t>
  </si>
  <si>
    <t>S536</t>
  </si>
  <si>
    <t>S537</t>
  </si>
  <si>
    <t>S538</t>
  </si>
  <si>
    <t>S539</t>
  </si>
  <si>
    <t>S540</t>
  </si>
  <si>
    <t>S541</t>
  </si>
  <si>
    <t>S542</t>
  </si>
  <si>
    <t>S543</t>
  </si>
  <si>
    <t>S544</t>
  </si>
  <si>
    <t>S545</t>
  </si>
  <si>
    <t>S546</t>
  </si>
  <si>
    <t>S547</t>
  </si>
  <si>
    <t>S548</t>
  </si>
  <si>
    <t>S549</t>
  </si>
  <si>
    <t>S550</t>
  </si>
  <si>
    <t>S551</t>
  </si>
  <si>
    <t>S552</t>
  </si>
  <si>
    <t>S553</t>
  </si>
  <si>
    <t>S554</t>
  </si>
  <si>
    <t>S555</t>
  </si>
  <si>
    <t>S556</t>
  </si>
  <si>
    <t>S557</t>
  </si>
  <si>
    <t>S558</t>
  </si>
  <si>
    <t>S559</t>
  </si>
  <si>
    <t>S560</t>
  </si>
  <si>
    <t>S561</t>
  </si>
  <si>
    <t>S562</t>
  </si>
  <si>
    <t>S563</t>
  </si>
  <si>
    <t>S564</t>
  </si>
  <si>
    <t>S565</t>
  </si>
  <si>
    <t>S566</t>
  </si>
  <si>
    <t>S567</t>
  </si>
  <si>
    <t>S568</t>
  </si>
  <si>
    <t>S569</t>
  </si>
  <si>
    <t>S570</t>
  </si>
  <si>
    <t>S571</t>
  </si>
  <si>
    <t>S572</t>
  </si>
  <si>
    <t>S573</t>
  </si>
  <si>
    <t>S574</t>
  </si>
  <si>
    <t>S575</t>
  </si>
  <si>
    <t>S576</t>
  </si>
  <si>
    <t>S577</t>
  </si>
  <si>
    <t>S578</t>
  </si>
  <si>
    <t>S579</t>
  </si>
  <si>
    <t>S580</t>
  </si>
  <si>
    <t>S581</t>
  </si>
  <si>
    <t>S582</t>
  </si>
  <si>
    <t>S583</t>
  </si>
  <si>
    <t>S584</t>
  </si>
  <si>
    <t>S585</t>
  </si>
  <si>
    <t>S586</t>
  </si>
  <si>
    <t>S587</t>
  </si>
  <si>
    <t>S588</t>
  </si>
  <si>
    <t>S589</t>
  </si>
  <si>
    <t>S590</t>
  </si>
  <si>
    <t>S591</t>
  </si>
  <si>
    <t>S592</t>
  </si>
  <si>
    <t>S593</t>
  </si>
  <si>
    <t>S594</t>
  </si>
  <si>
    <t>S595</t>
  </si>
  <si>
    <t>S596</t>
  </si>
  <si>
    <t>S597</t>
  </si>
  <si>
    <t>S598</t>
  </si>
  <si>
    <t>S599</t>
  </si>
  <si>
    <t>S600</t>
  </si>
  <si>
    <t>S601</t>
  </si>
  <si>
    <t>S602</t>
  </si>
  <si>
    <t>S603</t>
  </si>
  <si>
    <t>S604</t>
  </si>
  <si>
    <t>S605</t>
  </si>
  <si>
    <t>S606</t>
  </si>
  <si>
    <t>S607</t>
  </si>
  <si>
    <t>S608</t>
  </si>
  <si>
    <t>S609</t>
  </si>
  <si>
    <t>S610</t>
  </si>
  <si>
    <t>S611</t>
  </si>
  <si>
    <t>S612</t>
  </si>
  <si>
    <t>S613</t>
  </si>
  <si>
    <t>S614</t>
  </si>
  <si>
    <t>S615</t>
  </si>
  <si>
    <t>S616</t>
  </si>
  <si>
    <t>S617</t>
  </si>
  <si>
    <t>S618</t>
  </si>
  <si>
    <t>S619</t>
  </si>
  <si>
    <t>S620</t>
  </si>
  <si>
    <t>S621</t>
  </si>
  <si>
    <t>S622</t>
  </si>
  <si>
    <t>S623</t>
  </si>
  <si>
    <t>S624</t>
  </si>
  <si>
    <t>S625</t>
  </si>
  <si>
    <t>S626</t>
  </si>
  <si>
    <t>S627</t>
  </si>
  <si>
    <t>S628</t>
  </si>
  <si>
    <t>S629</t>
  </si>
  <si>
    <t>S630</t>
  </si>
  <si>
    <t>S631</t>
  </si>
  <si>
    <t>S632</t>
  </si>
  <si>
    <t>S633</t>
  </si>
  <si>
    <t>S634</t>
  </si>
  <si>
    <t>S635</t>
  </si>
  <si>
    <t>S636</t>
  </si>
  <si>
    <t>S637</t>
  </si>
  <si>
    <t>S638</t>
  </si>
  <si>
    <t>S639</t>
  </si>
  <si>
    <t>S640</t>
  </si>
  <si>
    <t>S641</t>
  </si>
  <si>
    <t>S642</t>
  </si>
  <si>
    <t>S643</t>
  </si>
  <si>
    <t>S644</t>
  </si>
  <si>
    <t>S645</t>
  </si>
  <si>
    <t>S646</t>
  </si>
  <si>
    <t>S647</t>
  </si>
  <si>
    <t>S648</t>
  </si>
  <si>
    <t>S649</t>
  </si>
  <si>
    <t>S650</t>
  </si>
  <si>
    <t>S651</t>
  </si>
  <si>
    <t>S652</t>
  </si>
  <si>
    <t>S653</t>
  </si>
  <si>
    <t>S654</t>
  </si>
  <si>
    <t>S655</t>
  </si>
  <si>
    <t>S656</t>
  </si>
  <si>
    <t>S657</t>
  </si>
  <si>
    <t>S658</t>
  </si>
  <si>
    <t>S659</t>
  </si>
  <si>
    <t>S660</t>
  </si>
  <si>
    <t>S661</t>
  </si>
  <si>
    <t>S662</t>
  </si>
  <si>
    <t>S663</t>
  </si>
  <si>
    <t>S664</t>
  </si>
  <si>
    <t>S665</t>
  </si>
  <si>
    <t>S666</t>
  </si>
  <si>
    <t>S667</t>
  </si>
  <si>
    <t>S668</t>
  </si>
  <si>
    <t>S669</t>
  </si>
  <si>
    <t>S670</t>
  </si>
  <si>
    <t>S671</t>
  </si>
  <si>
    <t>S672</t>
  </si>
  <si>
    <t>S673</t>
  </si>
  <si>
    <t>S674</t>
  </si>
  <si>
    <t>S675</t>
  </si>
  <si>
    <t>S676</t>
  </si>
  <si>
    <t>S677</t>
  </si>
  <si>
    <t>S678</t>
  </si>
  <si>
    <t>S679</t>
  </si>
  <si>
    <t>S680</t>
  </si>
  <si>
    <t>S681</t>
  </si>
  <si>
    <t>S682</t>
  </si>
  <si>
    <t>S683</t>
  </si>
  <si>
    <t>S684</t>
  </si>
  <si>
    <t>S685</t>
  </si>
  <si>
    <t>S686</t>
  </si>
  <si>
    <t>S687</t>
  </si>
  <si>
    <t>S688</t>
  </si>
  <si>
    <t>S689</t>
  </si>
  <si>
    <t>S690</t>
  </si>
  <si>
    <t>S691</t>
  </si>
  <si>
    <t>S692</t>
  </si>
  <si>
    <t>S693</t>
  </si>
  <si>
    <t>S694</t>
  </si>
  <si>
    <t>S695</t>
  </si>
  <si>
    <t>S696</t>
  </si>
  <si>
    <t>S697</t>
  </si>
  <si>
    <t>S698</t>
  </si>
  <si>
    <t>S699</t>
  </si>
  <si>
    <t>S700</t>
  </si>
  <si>
    <t>S701</t>
  </si>
  <si>
    <t>S702</t>
  </si>
  <si>
    <t>S703</t>
  </si>
  <si>
    <t>S704</t>
  </si>
  <si>
    <t>S705</t>
  </si>
  <si>
    <t>S706</t>
  </si>
  <si>
    <t>S707</t>
  </si>
  <si>
    <t>S708</t>
  </si>
  <si>
    <t>S709</t>
  </si>
  <si>
    <t>S710</t>
  </si>
  <si>
    <t>S711</t>
  </si>
  <si>
    <t>S712</t>
  </si>
  <si>
    <t>S713</t>
  </si>
  <si>
    <t>S714</t>
  </si>
  <si>
    <t>S715</t>
  </si>
  <si>
    <t>S716</t>
  </si>
  <si>
    <t>S717</t>
  </si>
  <si>
    <t>S718</t>
  </si>
  <si>
    <t>S719</t>
  </si>
  <si>
    <t>S720</t>
  </si>
  <si>
    <t>S721</t>
  </si>
  <si>
    <t>S722</t>
  </si>
  <si>
    <t>S723</t>
  </si>
  <si>
    <t>S724</t>
  </si>
  <si>
    <t>S725</t>
  </si>
  <si>
    <t>S726</t>
  </si>
  <si>
    <t>S727</t>
  </si>
  <si>
    <t>S728</t>
  </si>
  <si>
    <t>S729</t>
  </si>
  <si>
    <t>S730</t>
  </si>
  <si>
    <t>S731</t>
  </si>
  <si>
    <t>S732</t>
  </si>
  <si>
    <t>S733</t>
  </si>
  <si>
    <t>S734</t>
  </si>
  <si>
    <t>S735</t>
  </si>
  <si>
    <t>S736</t>
  </si>
  <si>
    <t>S737</t>
  </si>
  <si>
    <t>S738</t>
  </si>
  <si>
    <t>S739</t>
  </si>
  <si>
    <t>S740</t>
  </si>
  <si>
    <t>S741</t>
  </si>
  <si>
    <t>S742</t>
  </si>
  <si>
    <t>S743</t>
  </si>
  <si>
    <t>S744</t>
  </si>
  <si>
    <t>S745</t>
  </si>
  <si>
    <t>S746</t>
  </si>
  <si>
    <t>S747</t>
  </si>
  <si>
    <t>S748</t>
  </si>
  <si>
    <t>S749</t>
  </si>
  <si>
    <t>S750</t>
  </si>
  <si>
    <t>S751</t>
  </si>
  <si>
    <t>S752</t>
  </si>
  <si>
    <t>S753</t>
  </si>
  <si>
    <t>S754</t>
  </si>
  <si>
    <t>S755</t>
  </si>
  <si>
    <t>S756</t>
  </si>
  <si>
    <t>S757</t>
  </si>
  <si>
    <t>S758</t>
  </si>
  <si>
    <t>S759</t>
  </si>
  <si>
    <t>S760</t>
  </si>
  <si>
    <t>S761</t>
  </si>
  <si>
    <t>S762</t>
  </si>
  <si>
    <t>S763</t>
  </si>
  <si>
    <t>S764</t>
  </si>
  <si>
    <t>S765</t>
  </si>
  <si>
    <t>S766</t>
  </si>
  <si>
    <t>S767</t>
  </si>
  <si>
    <t>S768</t>
  </si>
  <si>
    <t>S769</t>
  </si>
  <si>
    <t>S770</t>
  </si>
  <si>
    <t>S771</t>
  </si>
  <si>
    <t>S772</t>
  </si>
  <si>
    <t>S773</t>
  </si>
  <si>
    <t>S774</t>
  </si>
  <si>
    <t>S775</t>
  </si>
  <si>
    <t>S776</t>
  </si>
  <si>
    <t>S777</t>
  </si>
  <si>
    <t>S778</t>
  </si>
  <si>
    <t>S779</t>
  </si>
  <si>
    <t>S780</t>
  </si>
  <si>
    <t>S781</t>
  </si>
  <si>
    <t>S782</t>
  </si>
  <si>
    <t>S783</t>
  </si>
  <si>
    <t>S784</t>
  </si>
  <si>
    <t>S785</t>
  </si>
  <si>
    <t>S786</t>
  </si>
  <si>
    <t>S787</t>
  </si>
  <si>
    <t>S788</t>
  </si>
  <si>
    <t>S789</t>
  </si>
  <si>
    <t>S790</t>
  </si>
  <si>
    <t>S791</t>
  </si>
  <si>
    <t>S792</t>
  </si>
  <si>
    <t>S793</t>
  </si>
  <si>
    <t>S794</t>
  </si>
  <si>
    <t>S795</t>
  </si>
  <si>
    <t>S796</t>
  </si>
  <si>
    <t>S797</t>
  </si>
  <si>
    <t>S798</t>
  </si>
  <si>
    <t>S799</t>
  </si>
  <si>
    <t>S800</t>
  </si>
  <si>
    <t>S801</t>
  </si>
  <si>
    <t>S802</t>
  </si>
  <si>
    <t>S803</t>
  </si>
  <si>
    <t>S804</t>
  </si>
  <si>
    <t>S805</t>
  </si>
  <si>
    <t>S806</t>
  </si>
  <si>
    <t>S807</t>
  </si>
  <si>
    <t>S808</t>
  </si>
  <si>
    <t>S809</t>
  </si>
  <si>
    <t>S810</t>
  </si>
  <si>
    <t>S811</t>
  </si>
  <si>
    <t>S812</t>
  </si>
  <si>
    <t>S813</t>
  </si>
  <si>
    <t>S814</t>
  </si>
  <si>
    <t>S815</t>
  </si>
  <si>
    <t>S816</t>
  </si>
  <si>
    <t>S817</t>
  </si>
  <si>
    <t>S818</t>
  </si>
  <si>
    <t>S819</t>
  </si>
  <si>
    <t>S820</t>
  </si>
  <si>
    <t>S821</t>
  </si>
  <si>
    <t>S822</t>
  </si>
  <si>
    <t>S823</t>
  </si>
  <si>
    <t>S824</t>
  </si>
  <si>
    <t>S825</t>
  </si>
  <si>
    <t>S826</t>
  </si>
  <si>
    <t>S827</t>
  </si>
  <si>
    <t>S828</t>
  </si>
  <si>
    <t>S829</t>
  </si>
  <si>
    <t>S830</t>
  </si>
  <si>
    <t>S831</t>
  </si>
  <si>
    <t>S832</t>
  </si>
  <si>
    <t>S833</t>
  </si>
  <si>
    <t>S834</t>
  </si>
  <si>
    <t>S835</t>
  </si>
  <si>
    <t>S836</t>
  </si>
  <si>
    <t>S837</t>
  </si>
  <si>
    <t>S838</t>
  </si>
  <si>
    <t>S839</t>
  </si>
  <si>
    <t>S840</t>
  </si>
  <si>
    <t>S841</t>
  </si>
  <si>
    <t>S842</t>
  </si>
  <si>
    <t>S843</t>
  </si>
  <si>
    <t>S844</t>
  </si>
  <si>
    <t>S845</t>
  </si>
  <si>
    <t>S846</t>
  </si>
  <si>
    <t>S847</t>
  </si>
  <si>
    <t>S848</t>
  </si>
  <si>
    <t>S849</t>
  </si>
  <si>
    <t>S850</t>
  </si>
  <si>
    <t>S851</t>
  </si>
  <si>
    <t>S852</t>
  </si>
  <si>
    <t>S853</t>
  </si>
  <si>
    <t>S854</t>
  </si>
  <si>
    <t>S855</t>
  </si>
  <si>
    <t>S856</t>
  </si>
  <si>
    <t>S857</t>
  </si>
  <si>
    <t>S858</t>
  </si>
  <si>
    <t>S859</t>
  </si>
  <si>
    <t>S860</t>
  </si>
  <si>
    <t>S861</t>
  </si>
  <si>
    <t>S862</t>
  </si>
  <si>
    <t>S863</t>
  </si>
  <si>
    <t>S864</t>
  </si>
  <si>
    <t>S865</t>
  </si>
  <si>
    <t>S866</t>
  </si>
  <si>
    <t>S867</t>
  </si>
  <si>
    <t>S868</t>
  </si>
  <si>
    <t>S869</t>
  </si>
  <si>
    <t>S870</t>
  </si>
  <si>
    <t>S871</t>
  </si>
  <si>
    <t>S872</t>
  </si>
  <si>
    <t>S873</t>
  </si>
  <si>
    <t>S874</t>
  </si>
  <si>
    <t>S875</t>
  </si>
  <si>
    <t>S876</t>
  </si>
  <si>
    <t>S877</t>
  </si>
  <si>
    <t>S878</t>
  </si>
  <si>
    <t>S879</t>
  </si>
  <si>
    <t>S880</t>
  </si>
  <si>
    <t>S881</t>
  </si>
  <si>
    <t>S882</t>
  </si>
  <si>
    <t>S883</t>
  </si>
  <si>
    <t>S884</t>
  </si>
  <si>
    <t>S885</t>
  </si>
  <si>
    <t>S886</t>
  </si>
  <si>
    <t>S887</t>
  </si>
  <si>
    <t>S888</t>
  </si>
  <si>
    <t>S889</t>
  </si>
  <si>
    <t>S890</t>
  </si>
  <si>
    <t>S891</t>
  </si>
  <si>
    <t>S892</t>
  </si>
  <si>
    <t>S893</t>
  </si>
  <si>
    <t>S894</t>
  </si>
  <si>
    <t>S895</t>
  </si>
  <si>
    <t>S896</t>
  </si>
  <si>
    <t>S897</t>
  </si>
  <si>
    <t>S898</t>
  </si>
  <si>
    <t>S899</t>
  </si>
  <si>
    <t>S900</t>
  </si>
  <si>
    <t>S901</t>
  </si>
  <si>
    <t>S902</t>
  </si>
  <si>
    <t>S903</t>
  </si>
  <si>
    <t>S904</t>
  </si>
  <si>
    <t>S905</t>
  </si>
  <si>
    <t>S906</t>
  </si>
  <si>
    <t>S907</t>
  </si>
  <si>
    <t>S908</t>
  </si>
  <si>
    <t>S909</t>
  </si>
  <si>
    <t>S910</t>
  </si>
  <si>
    <t>S911</t>
  </si>
  <si>
    <t>S912</t>
  </si>
  <si>
    <t>S913</t>
  </si>
  <si>
    <t>S914</t>
  </si>
  <si>
    <t>S915</t>
  </si>
  <si>
    <t>S916</t>
  </si>
  <si>
    <t>S917</t>
  </si>
  <si>
    <t>S918</t>
  </si>
  <si>
    <t>S919</t>
  </si>
  <si>
    <t>S920</t>
  </si>
  <si>
    <t>S921</t>
  </si>
  <si>
    <t>S922</t>
  </si>
  <si>
    <t>S923</t>
  </si>
  <si>
    <t>S924</t>
  </si>
  <si>
    <t>S925</t>
  </si>
  <si>
    <t>S926</t>
  </si>
  <si>
    <t>S927</t>
  </si>
  <si>
    <t>S928</t>
  </si>
  <si>
    <t>S929</t>
  </si>
  <si>
    <t>S930</t>
  </si>
  <si>
    <t>S931</t>
  </si>
  <si>
    <t>S932</t>
  </si>
  <si>
    <t>S933</t>
  </si>
  <si>
    <t>S934</t>
  </si>
  <si>
    <t>S935</t>
  </si>
  <si>
    <t>S936</t>
  </si>
  <si>
    <t>S937</t>
  </si>
  <si>
    <t>S938</t>
  </si>
  <si>
    <t>S939</t>
  </si>
  <si>
    <t>S940</t>
  </si>
  <si>
    <t>S941</t>
  </si>
  <si>
    <t>S942</t>
  </si>
  <si>
    <t>S943</t>
  </si>
  <si>
    <t>S944</t>
  </si>
  <si>
    <t>S945</t>
  </si>
  <si>
    <t>S946</t>
  </si>
  <si>
    <t>S947</t>
  </si>
  <si>
    <t>S948</t>
  </si>
  <si>
    <t>S949</t>
  </si>
  <si>
    <t>S950</t>
  </si>
  <si>
    <t>S951</t>
  </si>
  <si>
    <t>S952</t>
  </si>
  <si>
    <t>S953</t>
  </si>
  <si>
    <t>S954</t>
  </si>
  <si>
    <t>S955</t>
  </si>
  <si>
    <t>S956</t>
  </si>
  <si>
    <t>S957</t>
  </si>
  <si>
    <t>S958</t>
  </si>
  <si>
    <t>S959</t>
  </si>
  <si>
    <t>S960</t>
  </si>
  <si>
    <t>S961</t>
  </si>
  <si>
    <t>S962</t>
  </si>
  <si>
    <t>S963</t>
  </si>
  <si>
    <t>S964</t>
  </si>
  <si>
    <t>S965</t>
  </si>
  <si>
    <t>S966</t>
  </si>
  <si>
    <t>S967</t>
  </si>
  <si>
    <t>S968</t>
  </si>
  <si>
    <t>S969</t>
  </si>
  <si>
    <t>S970</t>
  </si>
  <si>
    <t>S971</t>
  </si>
  <si>
    <t>S972</t>
  </si>
  <si>
    <t>S973</t>
  </si>
  <si>
    <t>S974</t>
  </si>
  <si>
    <t>S975</t>
  </si>
  <si>
    <t>S976</t>
  </si>
  <si>
    <t>S977</t>
  </si>
  <si>
    <t>S978</t>
  </si>
  <si>
    <t>S979</t>
  </si>
  <si>
    <t>S980</t>
  </si>
  <si>
    <t>S981</t>
  </si>
  <si>
    <t>S982</t>
  </si>
  <si>
    <t>S983</t>
  </si>
  <si>
    <t>S984</t>
  </si>
  <si>
    <t>S985</t>
  </si>
  <si>
    <t>S986</t>
  </si>
  <si>
    <t>S987</t>
  </si>
  <si>
    <t>S988</t>
  </si>
  <si>
    <t>S989</t>
  </si>
  <si>
    <t>S990</t>
  </si>
  <si>
    <t>S991</t>
  </si>
  <si>
    <t>S992</t>
  </si>
  <si>
    <t>S993</t>
  </si>
  <si>
    <t>S994</t>
  </si>
  <si>
    <t>S995</t>
  </si>
  <si>
    <t>S996</t>
  </si>
  <si>
    <t>S997</t>
  </si>
  <si>
    <t>S998</t>
  </si>
  <si>
    <t>S999</t>
  </si>
  <si>
    <t>S1000</t>
  </si>
  <si>
    <t>Lambda</t>
  </si>
  <si>
    <t>COR</t>
  </si>
  <si>
    <t>COV</t>
  </si>
  <si>
    <t>CHOLESKY</t>
  </si>
  <si>
    <t>RISKACTIVE</t>
  </si>
  <si>
    <t>C.MEMIS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</si>
</sst>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164" formatCode="_-* #,##0.00\ _T_L_-;\-* #,##0.00\ _T_L_-;_-* &quot;-&quot;??\ _T_L_-;_-@_-"/>
    <numFmt numFmtId="165" formatCode="_-* #,##0.00\ _₺_-;\-* #,##0.00\ _₺_-;_-* &quot;-&quot;??\ _₺_-;_-@_-"/>
    <numFmt numFmtId="166" formatCode="0.0000"/>
    <numFmt numFmtId="167" formatCode="0.000000"/>
    <numFmt numFmtId="168" formatCode="dd\/mm\/yyyy"/>
    <numFmt numFmtId="169" formatCode="#,##0\ _T_L"/>
    <numFmt numFmtId="170" formatCode="#,##0.0"/>
    <numFmt numFmtId="171" formatCode="#,##0.00\ _T_L"/>
    <numFmt numFmtId="172" formatCode="0.0000%"/>
    <numFmt numFmtId="173" formatCode="0.00000%"/>
  </numFmts>
  <fonts count="15" x14ac:knownFonts="1">
    <font>
      <sz val="11"/>
      <color theme="1"/>
      <name val="Calibri"/>
      <family val="2"/>
      <scheme val="minor"/>
    </font>
    <font>
      <sz val="11"/>
      <color theme="1"/>
      <name val="Calibri"/>
      <family val="2"/>
      <scheme val="minor"/>
    </font>
    <font>
      <sz val="8"/>
      <color rgb="FF362B36"/>
      <name val="Lucida Sans"/>
      <family val="2"/>
    </font>
    <font>
      <sz val="7"/>
      <color indexed="63"/>
      <name val="Verdana"/>
      <family val="2"/>
      <charset val="162"/>
    </font>
    <font>
      <b/>
      <sz val="10"/>
      <name val="Arial"/>
      <family val="2"/>
      <charset val="162"/>
    </font>
    <font>
      <b/>
      <sz val="10"/>
      <color indexed="9"/>
      <name val="Arial"/>
      <family val="2"/>
      <charset val="162"/>
    </font>
    <font>
      <b/>
      <sz val="7"/>
      <color indexed="9"/>
      <name val="Verdana"/>
      <family val="2"/>
      <charset val="162"/>
    </font>
    <font>
      <b/>
      <sz val="7"/>
      <color indexed="63"/>
      <name val="Verdana"/>
      <family val="2"/>
      <charset val="162"/>
    </font>
    <font>
      <sz val="10"/>
      <name val="Arial"/>
      <family val="2"/>
      <charset val="162"/>
    </font>
    <font>
      <sz val="10"/>
      <color indexed="8"/>
      <name val="Arial"/>
      <family val="2"/>
      <charset val="162"/>
    </font>
    <font>
      <sz val="8"/>
      <name val="Arial"/>
      <family val="2"/>
      <charset val="162"/>
    </font>
    <font>
      <b/>
      <sz val="10"/>
      <color indexed="63"/>
      <name val="Arial"/>
      <family val="2"/>
      <charset val="162"/>
    </font>
    <font>
      <b/>
      <sz val="8"/>
      <color rgb="FF2779AA"/>
      <name val="Lucida Sans"/>
      <family val="2"/>
    </font>
    <font>
      <b/>
      <sz val="8"/>
      <color rgb="FF362B36"/>
      <name val="Lucida Sans"/>
      <family val="2"/>
    </font>
    <font>
      <sz val="11"/>
      <color indexed="8"/>
      <name val="Calibri"/>
      <family val="2"/>
      <scheme val="minor"/>
    </font>
  </fonts>
  <fills count="13">
    <fill>
      <patternFill patternType="none"/>
    </fill>
    <fill>
      <patternFill patternType="gray125"/>
    </fill>
    <fill>
      <patternFill patternType="solid">
        <fgColor theme="0"/>
        <bgColor indexed="64"/>
      </patternFill>
    </fill>
    <fill>
      <patternFill patternType="solid">
        <fgColor indexed="9"/>
        <bgColor indexed="26"/>
      </patternFill>
    </fill>
    <fill>
      <patternFill patternType="solid">
        <fgColor indexed="8"/>
        <bgColor indexed="13"/>
      </patternFill>
    </fill>
    <fill>
      <patternFill patternType="solid">
        <fgColor indexed="13"/>
        <bgColor indexed="26"/>
      </patternFill>
    </fill>
    <fill>
      <patternFill patternType="solid">
        <fgColor indexed="13"/>
        <bgColor indexed="64"/>
      </patternFill>
    </fill>
    <fill>
      <patternFill patternType="solid">
        <fgColor indexed="51"/>
        <bgColor indexed="13"/>
      </patternFill>
    </fill>
    <fill>
      <patternFill patternType="solid">
        <fgColor indexed="51"/>
        <bgColor indexed="26"/>
      </patternFill>
    </fill>
    <fill>
      <patternFill patternType="solid">
        <fgColor indexed="51"/>
        <bgColor indexed="31"/>
      </patternFill>
    </fill>
    <fill>
      <patternFill patternType="solid">
        <fgColor rgb="FFF2F5F7"/>
        <bgColor indexed="64"/>
      </patternFill>
    </fill>
    <fill>
      <patternFill patternType="solid">
        <fgColor rgb="FFD7EBF9"/>
        <bgColor indexed="64"/>
      </patternFill>
    </fill>
    <fill>
      <patternFill patternType="solid">
        <fgColor theme="0"/>
        <bgColor indexed="26"/>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8"/>
      </right>
      <top style="medium">
        <color indexed="8"/>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8"/>
      </right>
      <top/>
      <bottom style="medium">
        <color indexed="8"/>
      </bottom>
      <diagonal/>
    </border>
    <border>
      <left style="medium">
        <color indexed="8"/>
      </left>
      <right/>
      <top/>
      <bottom style="medium">
        <color indexed="8"/>
      </bottom>
      <diagonal/>
    </border>
    <border>
      <left style="medium">
        <color indexed="64"/>
      </left>
      <right style="thin">
        <color indexed="8"/>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rgb="FFAED0EA"/>
      </left>
      <right style="medium">
        <color rgb="FFAED0EA"/>
      </right>
      <top style="medium">
        <color rgb="FFAED0EA"/>
      </top>
      <bottom style="medium">
        <color rgb="FFAED0EA"/>
      </bottom>
      <diagonal/>
    </border>
    <border>
      <left style="medium">
        <color rgb="FFDDDDDD"/>
      </left>
      <right style="medium">
        <color rgb="FFDDDDDD"/>
      </right>
      <top style="medium">
        <color rgb="FFDDDDDD"/>
      </top>
      <bottom style="medium">
        <color rgb="FFDDDDDD"/>
      </bottom>
      <diagonal/>
    </border>
  </borders>
  <cellStyleXfs count="4">
    <xf numFmtId="0" fontId="0" fillId="0" borderId="0"/>
    <xf numFmtId="9" fontId="1" fillId="0" borderId="0" applyFont="0" applyFill="0" applyBorder="0" applyAlignment="0" applyProtection="0"/>
    <xf numFmtId="165" fontId="1" fillId="0" borderId="0" applyFont="0" applyFill="0" applyBorder="0" applyAlignment="0" applyProtection="0"/>
    <xf numFmtId="0" fontId="14" fillId="0" borderId="0"/>
  </cellStyleXfs>
  <cellXfs count="113">
    <xf numFmtId="0" fontId="0" fillId="0" borderId="0" xfId="0"/>
    <xf numFmtId="0" fontId="0" fillId="2" borderId="0" xfId="0" applyFill="1"/>
    <xf numFmtId="2" fontId="0" fillId="2" borderId="0" xfId="0" applyNumberFormat="1" applyFill="1"/>
    <xf numFmtId="166" fontId="0" fillId="2" borderId="0" xfId="0" applyNumberFormat="1" applyFill="1"/>
    <xf numFmtId="167" fontId="0" fillId="2" borderId="0" xfId="0" applyNumberFormat="1" applyFill="1"/>
    <xf numFmtId="14" fontId="0" fillId="2" borderId="0" xfId="0" applyNumberFormat="1" applyFill="1"/>
    <xf numFmtId="0" fontId="2" fillId="0" borderId="0" xfId="0" applyFont="1"/>
    <xf numFmtId="3" fontId="0" fillId="2" borderId="0" xfId="0" applyNumberFormat="1" applyFill="1"/>
    <xf numFmtId="0" fontId="0" fillId="3" borderId="0" xfId="0" applyFill="1"/>
    <xf numFmtId="168" fontId="3" fillId="3" borderId="0" xfId="0" applyNumberFormat="1" applyFont="1" applyFill="1"/>
    <xf numFmtId="0" fontId="0" fillId="3" borderId="0" xfId="0" applyFill="1" applyAlignment="1">
      <alignment horizontal="center"/>
    </xf>
    <xf numFmtId="0" fontId="4" fillId="3" borderId="0" xfId="0" applyFont="1" applyFill="1"/>
    <xf numFmtId="0" fontId="5" fillId="4" borderId="9" xfId="0" applyFont="1" applyFill="1" applyBorder="1" applyAlignment="1"/>
    <xf numFmtId="0" fontId="5" fillId="4" borderId="10" xfId="0" applyFont="1" applyFill="1" applyBorder="1" applyAlignment="1"/>
    <xf numFmtId="0" fontId="6" fillId="4" borderId="9" xfId="0" applyFont="1" applyFill="1" applyBorder="1" applyAlignment="1">
      <alignment horizontal="center"/>
    </xf>
    <xf numFmtId="0" fontId="6" fillId="4" borderId="11" xfId="0" applyFont="1" applyFill="1" applyBorder="1" applyAlignment="1">
      <alignment horizontal="center"/>
    </xf>
    <xf numFmtId="0" fontId="6" fillId="4" borderId="10" xfId="0" applyFont="1" applyFill="1" applyBorder="1" applyAlignment="1">
      <alignment horizontal="center"/>
    </xf>
    <xf numFmtId="0" fontId="3" fillId="3" borderId="0" xfId="0" applyFont="1" applyFill="1" applyAlignment="1">
      <alignment horizontal="center"/>
    </xf>
    <xf numFmtId="0" fontId="0" fillId="5" borderId="9" xfId="0" applyFill="1" applyBorder="1"/>
    <xf numFmtId="0" fontId="0" fillId="5" borderId="10" xfId="0" applyFill="1" applyBorder="1"/>
    <xf numFmtId="0" fontId="4" fillId="0" borderId="1" xfId="0" applyFont="1" applyFill="1" applyBorder="1"/>
    <xf numFmtId="0" fontId="6" fillId="4" borderId="12" xfId="0" applyFont="1" applyFill="1" applyBorder="1" applyAlignment="1">
      <alignment horizontal="left"/>
    </xf>
    <xf numFmtId="0" fontId="3" fillId="0" borderId="0" xfId="0" applyFont="1" applyFill="1" applyBorder="1" applyAlignment="1">
      <alignment horizontal="center"/>
    </xf>
    <xf numFmtId="0" fontId="3" fillId="0" borderId="8" xfId="0" applyFont="1" applyFill="1" applyBorder="1" applyAlignment="1">
      <alignment horizontal="center"/>
    </xf>
    <xf numFmtId="0" fontId="7" fillId="7" borderId="12" xfId="0" applyFont="1" applyFill="1" applyBorder="1" applyAlignment="1">
      <alignment horizontal="center"/>
    </xf>
    <xf numFmtId="0" fontId="3" fillId="3" borderId="13" xfId="0" applyFont="1" applyFill="1" applyBorder="1" applyAlignment="1">
      <alignment horizontal="center"/>
    </xf>
    <xf numFmtId="0" fontId="4" fillId="8" borderId="1" xfId="0" applyFont="1" applyFill="1" applyBorder="1" applyAlignment="1">
      <alignment horizontal="center"/>
    </xf>
    <xf numFmtId="0" fontId="4" fillId="8" borderId="2" xfId="0" applyFont="1" applyFill="1" applyBorder="1" applyAlignment="1">
      <alignment horizontal="center"/>
    </xf>
    <xf numFmtId="0" fontId="4" fillId="8" borderId="3" xfId="0" applyFont="1" applyFill="1" applyBorder="1" applyAlignment="1">
      <alignment horizontal="center"/>
    </xf>
    <xf numFmtId="0" fontId="4" fillId="0" borderId="7" xfId="0" applyFont="1" applyFill="1" applyBorder="1"/>
    <xf numFmtId="10" fontId="0" fillId="0" borderId="8" xfId="0" applyNumberFormat="1" applyFill="1" applyBorder="1" applyAlignment="1"/>
    <xf numFmtId="0" fontId="6" fillId="4" borderId="14" xfId="0" applyFont="1" applyFill="1" applyBorder="1" applyAlignment="1">
      <alignment horizontal="left"/>
    </xf>
    <xf numFmtId="10" fontId="3" fillId="0" borderId="0" xfId="1" applyNumberFormat="1" applyFont="1" applyFill="1" applyBorder="1" applyAlignment="1" applyProtection="1">
      <alignment horizontal="center"/>
    </xf>
    <xf numFmtId="10" fontId="3" fillId="0" borderId="8" xfId="1" applyNumberFormat="1" applyFont="1" applyFill="1" applyBorder="1" applyAlignment="1" applyProtection="1">
      <alignment horizontal="center"/>
    </xf>
    <xf numFmtId="0" fontId="7" fillId="7" borderId="15" xfId="0" applyFont="1" applyFill="1" applyBorder="1" applyAlignment="1">
      <alignment horizontal="center"/>
    </xf>
    <xf numFmtId="0" fontId="4" fillId="8" borderId="1" xfId="0" applyFont="1" applyFill="1" applyBorder="1"/>
    <xf numFmtId="0" fontId="0" fillId="3" borderId="1" xfId="0" applyFill="1" applyBorder="1" applyAlignment="1">
      <alignment horizontal="center"/>
    </xf>
    <xf numFmtId="10" fontId="0" fillId="3" borderId="2" xfId="0" applyNumberFormat="1" applyFill="1" applyBorder="1" applyAlignment="1">
      <alignment horizontal="center"/>
    </xf>
    <xf numFmtId="3" fontId="0" fillId="3" borderId="2" xfId="0" applyNumberFormat="1" applyFill="1" applyBorder="1" applyAlignment="1">
      <alignment horizontal="center"/>
    </xf>
    <xf numFmtId="169" fontId="0" fillId="3" borderId="2" xfId="0" applyNumberFormat="1" applyFill="1" applyBorder="1" applyAlignment="1">
      <alignment horizontal="right"/>
    </xf>
    <xf numFmtId="169" fontId="0" fillId="3" borderId="3" xfId="0" applyNumberFormat="1" applyFill="1" applyBorder="1" applyAlignment="1">
      <alignment horizontal="right"/>
    </xf>
    <xf numFmtId="0" fontId="4" fillId="0" borderId="4" xfId="0" applyFont="1" applyFill="1" applyBorder="1"/>
    <xf numFmtId="10" fontId="0" fillId="6" borderId="6" xfId="0" applyNumberFormat="1" applyFill="1" applyBorder="1" applyAlignment="1"/>
    <xf numFmtId="0" fontId="6" fillId="4" borderId="15" xfId="0" applyFont="1" applyFill="1" applyBorder="1" applyAlignment="1">
      <alignment horizontal="left"/>
    </xf>
    <xf numFmtId="10" fontId="3" fillId="0" borderId="5" xfId="1" applyNumberFormat="1" applyFont="1" applyFill="1" applyBorder="1" applyAlignment="1" applyProtection="1">
      <alignment horizontal="center"/>
    </xf>
    <xf numFmtId="10" fontId="3" fillId="0" borderId="6" xfId="1" applyNumberFormat="1" applyFont="1" applyFill="1" applyBorder="1" applyAlignment="1" applyProtection="1">
      <alignment horizontal="center"/>
    </xf>
    <xf numFmtId="0" fontId="4" fillId="8" borderId="7" xfId="0" applyFont="1" applyFill="1" applyBorder="1"/>
    <xf numFmtId="0" fontId="0" fillId="3" borderId="7" xfId="0" applyFill="1" applyBorder="1" applyAlignment="1">
      <alignment horizontal="center"/>
    </xf>
    <xf numFmtId="10" fontId="0" fillId="3" borderId="0" xfId="0" applyNumberFormat="1" applyFill="1" applyBorder="1" applyAlignment="1">
      <alignment horizontal="center"/>
    </xf>
    <xf numFmtId="0" fontId="0" fillId="3" borderId="0" xfId="0" applyFill="1" applyBorder="1" applyAlignment="1">
      <alignment horizontal="center"/>
    </xf>
    <xf numFmtId="169" fontId="0" fillId="3" borderId="0" xfId="0" applyNumberFormat="1" applyFill="1" applyBorder="1" applyAlignment="1">
      <alignment horizontal="right"/>
    </xf>
    <xf numFmtId="0" fontId="6" fillId="4" borderId="17" xfId="0" applyFont="1" applyFill="1" applyBorder="1" applyAlignment="1">
      <alignment horizontal="left"/>
    </xf>
    <xf numFmtId="9" fontId="10" fillId="0" borderId="18" xfId="0" applyNumberFormat="1" applyFont="1" applyFill="1" applyBorder="1" applyAlignment="1">
      <alignment horizontal="center"/>
    </xf>
    <xf numFmtId="0" fontId="0" fillId="3" borderId="0" xfId="0" applyFill="1" applyAlignment="1">
      <alignment horizontal="left"/>
    </xf>
    <xf numFmtId="0" fontId="4" fillId="8" borderId="4" xfId="0" applyFont="1" applyFill="1" applyBorder="1"/>
    <xf numFmtId="0" fontId="0" fillId="3" borderId="4" xfId="0" applyFill="1" applyBorder="1" applyAlignment="1">
      <alignment horizontal="center"/>
    </xf>
    <xf numFmtId="10" fontId="0" fillId="3" borderId="5" xfId="0" applyNumberFormat="1" applyFill="1" applyBorder="1" applyAlignment="1">
      <alignment horizontal="center"/>
    </xf>
    <xf numFmtId="0" fontId="0" fillId="3" borderId="5" xfId="0" applyFill="1" applyBorder="1" applyAlignment="1">
      <alignment horizontal="center"/>
    </xf>
    <xf numFmtId="169" fontId="0" fillId="3" borderId="5" xfId="0" applyNumberFormat="1" applyFill="1" applyBorder="1" applyAlignment="1">
      <alignment horizontal="right"/>
    </xf>
    <xf numFmtId="0" fontId="0" fillId="0" borderId="0" xfId="0" applyFill="1"/>
    <xf numFmtId="169" fontId="0" fillId="3" borderId="0" xfId="0" applyNumberFormat="1" applyFill="1"/>
    <xf numFmtId="0" fontId="4" fillId="9" borderId="1" xfId="0" applyFont="1" applyFill="1" applyBorder="1"/>
    <xf numFmtId="169" fontId="0" fillId="3" borderId="12" xfId="0" applyNumberFormat="1" applyFill="1" applyBorder="1" applyAlignment="1">
      <alignment horizontal="right"/>
    </xf>
    <xf numFmtId="10" fontId="0" fillId="6" borderId="3" xfId="0" applyNumberFormat="1" applyFill="1" applyBorder="1" applyAlignment="1"/>
    <xf numFmtId="0" fontId="4" fillId="9" borderId="4" xfId="0" applyFont="1" applyFill="1" applyBorder="1"/>
    <xf numFmtId="0" fontId="4" fillId="8" borderId="19" xfId="0" applyFont="1" applyFill="1" applyBorder="1"/>
    <xf numFmtId="169" fontId="0" fillId="3" borderId="15" xfId="0" applyNumberFormat="1" applyFill="1" applyBorder="1" applyAlignment="1">
      <alignment horizontal="right"/>
    </xf>
    <xf numFmtId="0" fontId="4" fillId="0" borderId="9" xfId="0" applyFont="1" applyFill="1" applyBorder="1"/>
    <xf numFmtId="0" fontId="0" fillId="3" borderId="9" xfId="0" applyFill="1" applyBorder="1"/>
    <xf numFmtId="14" fontId="0" fillId="3" borderId="0" xfId="0" applyNumberFormat="1" applyFill="1"/>
    <xf numFmtId="164" fontId="0" fillId="3" borderId="0" xfId="2" applyNumberFormat="1" applyFont="1" applyFill="1"/>
    <xf numFmtId="0" fontId="0" fillId="0" borderId="0" xfId="0" applyAlignment="1">
      <alignment vertical="top" wrapText="1"/>
    </xf>
    <xf numFmtId="9" fontId="0" fillId="2" borderId="0" xfId="1" applyFont="1" applyFill="1"/>
    <xf numFmtId="10" fontId="0" fillId="6" borderId="0" xfId="0" applyNumberFormat="1" applyFill="1"/>
    <xf numFmtId="4" fontId="3" fillId="3" borderId="16" xfId="2" applyNumberFormat="1" applyFont="1" applyFill="1" applyBorder="1" applyAlignment="1" applyProtection="1">
      <alignment horizontal="center"/>
    </xf>
    <xf numFmtId="10" fontId="8" fillId="6" borderId="6" xfId="0" applyNumberFormat="1" applyFont="1" applyFill="1" applyBorder="1" applyAlignment="1"/>
    <xf numFmtId="171" fontId="0" fillId="3" borderId="8" xfId="0" applyNumberFormat="1" applyFill="1" applyBorder="1" applyAlignment="1">
      <alignment horizontal="right"/>
    </xf>
    <xf numFmtId="171" fontId="0" fillId="3" borderId="6" xfId="0" applyNumberFormat="1" applyFill="1" applyBorder="1" applyAlignment="1">
      <alignment horizontal="right"/>
    </xf>
    <xf numFmtId="166" fontId="10" fillId="0" borderId="3" xfId="0" applyNumberFormat="1" applyFont="1" applyFill="1" applyBorder="1"/>
    <xf numFmtId="166" fontId="0" fillId="3" borderId="0" xfId="0" applyNumberFormat="1" applyFill="1"/>
    <xf numFmtId="166" fontId="10" fillId="0" borderId="6" xfId="0" applyNumberFormat="1" applyFont="1" applyFill="1" applyBorder="1"/>
    <xf numFmtId="172" fontId="0" fillId="0" borderId="8" xfId="0" applyNumberFormat="1" applyFill="1" applyBorder="1" applyAlignment="1"/>
    <xf numFmtId="0" fontId="11" fillId="7" borderId="20" xfId="0" applyFont="1" applyFill="1" applyBorder="1" applyAlignment="1">
      <alignment horizontal="center"/>
    </xf>
    <xf numFmtId="10" fontId="10" fillId="0" borderId="20" xfId="1" applyNumberFormat="1" applyFont="1" applyBorder="1"/>
    <xf numFmtId="173" fontId="0" fillId="6" borderId="6" xfId="0" applyNumberFormat="1" applyFill="1" applyBorder="1" applyAlignment="1">
      <alignment vertical="top" wrapText="1"/>
    </xf>
    <xf numFmtId="0" fontId="7" fillId="7" borderId="20" xfId="0" applyFont="1" applyFill="1" applyBorder="1" applyAlignment="1">
      <alignment horizontal="center"/>
    </xf>
    <xf numFmtId="173" fontId="10" fillId="0" borderId="20" xfId="1" applyNumberFormat="1" applyFont="1" applyBorder="1"/>
    <xf numFmtId="4" fontId="10" fillId="0" borderId="20" xfId="0" applyNumberFormat="1" applyFont="1" applyBorder="1"/>
    <xf numFmtId="4" fontId="0" fillId="6" borderId="10" xfId="0" applyNumberFormat="1" applyFill="1" applyBorder="1"/>
    <xf numFmtId="170" fontId="0" fillId="3" borderId="0" xfId="0" applyNumberFormat="1" applyFill="1"/>
    <xf numFmtId="3" fontId="0" fillId="3" borderId="0" xfId="0" applyNumberFormat="1" applyFill="1"/>
    <xf numFmtId="2" fontId="0" fillId="6" borderId="10" xfId="0" applyNumberFormat="1" applyFill="1" applyBorder="1" applyAlignment="1">
      <alignment vertical="top" wrapText="1"/>
    </xf>
    <xf numFmtId="0" fontId="12" fillId="11" borderId="21" xfId="0" applyFont="1" applyFill="1" applyBorder="1" applyAlignment="1">
      <alignment horizontal="center" vertical="center" wrapText="1"/>
    </xf>
    <xf numFmtId="0" fontId="2" fillId="10" borderId="22" xfId="0" applyFont="1" applyFill="1" applyBorder="1" applyAlignment="1">
      <alignment horizontal="left" wrapText="1" indent="1"/>
    </xf>
    <xf numFmtId="4" fontId="2" fillId="10" borderId="22" xfId="0" applyNumberFormat="1" applyFont="1" applyFill="1" applyBorder="1" applyAlignment="1">
      <alignment horizontal="right" wrapText="1" indent="1"/>
    </xf>
    <xf numFmtId="0" fontId="2" fillId="10" borderId="22" xfId="0" applyFont="1" applyFill="1" applyBorder="1" applyAlignment="1">
      <alignment horizontal="right" wrapText="1" indent="1"/>
    </xf>
    <xf numFmtId="14" fontId="2" fillId="10" borderId="22" xfId="0" applyNumberFormat="1" applyFont="1" applyFill="1" applyBorder="1" applyAlignment="1">
      <alignment horizontal="right" wrapText="1" indent="1"/>
    </xf>
    <xf numFmtId="0" fontId="0" fillId="12" borderId="0" xfId="0" applyFill="1"/>
    <xf numFmtId="0" fontId="9" fillId="2" borderId="1" xfId="0" applyFont="1" applyFill="1" applyBorder="1" applyAlignment="1">
      <alignment horizontal="left" vertical="top" wrapText="1"/>
    </xf>
    <xf numFmtId="0" fontId="9" fillId="2" borderId="3" xfId="0" applyFont="1" applyFill="1" applyBorder="1" applyAlignment="1">
      <alignment horizontal="right" vertical="top"/>
    </xf>
    <xf numFmtId="0" fontId="9" fillId="2" borderId="7" xfId="0" applyFont="1" applyFill="1" applyBorder="1" applyAlignment="1">
      <alignment horizontal="left" vertical="top" wrapText="1"/>
    </xf>
    <xf numFmtId="0" fontId="9" fillId="2" borderId="8" xfId="0" applyFont="1" applyFill="1" applyBorder="1" applyAlignment="1">
      <alignment horizontal="right" vertical="top"/>
    </xf>
    <xf numFmtId="0" fontId="9" fillId="2" borderId="7" xfId="0" applyFont="1" applyFill="1" applyBorder="1" applyAlignment="1">
      <alignment vertical="top" wrapText="1"/>
    </xf>
    <xf numFmtId="0" fontId="9" fillId="2" borderId="4" xfId="0" applyFont="1" applyFill="1" applyBorder="1" applyAlignment="1">
      <alignment horizontal="left" vertical="top" wrapText="1"/>
    </xf>
    <xf numFmtId="0" fontId="9" fillId="2" borderId="6" xfId="0" applyFont="1" applyFill="1" applyBorder="1" applyAlignment="1">
      <alignment horizontal="right" vertical="top"/>
    </xf>
    <xf numFmtId="166" fontId="2" fillId="10" borderId="22" xfId="0" applyNumberFormat="1" applyFont="1" applyFill="1" applyBorder="1" applyAlignment="1">
      <alignment horizontal="right" wrapText="1" indent="1"/>
    </xf>
    <xf numFmtId="0" fontId="13" fillId="10" borderId="22" xfId="0" applyFont="1" applyFill="1" applyBorder="1" applyAlignment="1">
      <alignment horizontal="right" wrapText="1" indent="1"/>
    </xf>
    <xf numFmtId="166" fontId="13" fillId="10" borderId="22" xfId="0" applyNumberFormat="1" applyFont="1" applyFill="1" applyBorder="1" applyAlignment="1">
      <alignment horizontal="right" wrapText="1" indent="1"/>
    </xf>
    <xf numFmtId="2" fontId="2" fillId="10" borderId="22" xfId="0" applyNumberFormat="1" applyFont="1" applyFill="1" applyBorder="1" applyAlignment="1">
      <alignment horizontal="right" wrapText="1" indent="1"/>
    </xf>
    <xf numFmtId="1" fontId="2" fillId="10" borderId="22" xfId="0" applyNumberFormat="1" applyFont="1" applyFill="1" applyBorder="1" applyAlignment="1">
      <alignment horizontal="right" wrapText="1" indent="1"/>
    </xf>
    <xf numFmtId="10" fontId="2" fillId="10" borderId="22" xfId="1" applyNumberFormat="1" applyFont="1" applyFill="1" applyBorder="1" applyAlignment="1">
      <alignment horizontal="right" wrapText="1" indent="1"/>
    </xf>
    <xf numFmtId="0" fontId="12" fillId="11" borderId="21" xfId="0" applyFont="1" applyFill="1" applyBorder="1" applyAlignment="1">
      <alignment horizontal="left" vertical="center" indent="1"/>
    </xf>
    <xf numFmtId="0" fontId="2" fillId="10" borderId="22" xfId="0" applyFont="1" applyFill="1" applyBorder="1" applyAlignment="1">
      <alignment horizontal="right" vertical="center" indent="1"/>
    </xf>
  </cellXfs>
  <cellStyles count="4">
    <cellStyle name="Comma" xfId="2" builtinId="3"/>
    <cellStyle name="Normal" xfId="0" builtinId="0"/>
    <cellStyle name="Normal 2" xfId="3" xr:uid="{00000000-0005-0000-0000-000002000000}"/>
    <cellStyle name="Percent" xfId="1" builtinId="5"/>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180975</xdr:colOff>
      <xdr:row>44</xdr:row>
      <xdr:rowOff>0</xdr:rowOff>
    </xdr:from>
    <xdr:to>
      <xdr:col>2</xdr:col>
      <xdr:colOff>1162050</xdr:colOff>
      <xdr:row>44</xdr:row>
      <xdr:rowOff>0</xdr:rowOff>
    </xdr:to>
    <xdr:sp macro="" textlink="">
      <xdr:nvSpPr>
        <xdr:cNvPr id="5" name="AutoShape 4">
          <a:extLst>
            <a:ext uri="{FF2B5EF4-FFF2-40B4-BE49-F238E27FC236}">
              <a16:creationId xmlns:a16="http://schemas.microsoft.com/office/drawing/2014/main" id="{00000000-0008-0000-0500-000005000000}"/>
            </a:ext>
          </a:extLst>
        </xdr:cNvPr>
        <xdr:cNvSpPr>
          <a:spLocks noChangeArrowheads="1"/>
        </xdr:cNvSpPr>
      </xdr:nvSpPr>
      <xdr:spPr bwMode="auto">
        <a:xfrm>
          <a:off x="876300" y="7362825"/>
          <a:ext cx="981075" cy="0"/>
        </a:xfrm>
        <a:prstGeom prst="rightArrow">
          <a:avLst>
            <a:gd name="adj1" fmla="val 50000"/>
            <a:gd name="adj2" fmla="val -2147483648"/>
          </a:avLst>
        </a:prstGeom>
        <a:solidFill>
          <a:srgbClr val="333399"/>
        </a:solidFill>
        <a:ln w="9525">
          <a:solidFill>
            <a:srgbClr val="000000"/>
          </a:solidFill>
          <a:miter lim="800000"/>
          <a:headEnd/>
          <a:tailEnd/>
        </a:ln>
      </xdr:spPr>
    </xdr:sp>
    <xdr:clientData/>
  </xdr:twoCellAnchor>
  <xdr:twoCellAnchor>
    <xdr:from>
      <xdr:col>2</xdr:col>
      <xdr:colOff>180975</xdr:colOff>
      <xdr:row>44</xdr:row>
      <xdr:rowOff>0</xdr:rowOff>
    </xdr:from>
    <xdr:to>
      <xdr:col>2</xdr:col>
      <xdr:colOff>1162050</xdr:colOff>
      <xdr:row>44</xdr:row>
      <xdr:rowOff>0</xdr:rowOff>
    </xdr:to>
    <xdr:sp macro="" textlink="">
      <xdr:nvSpPr>
        <xdr:cNvPr id="6" name="AutoShape 4">
          <a:extLst>
            <a:ext uri="{FF2B5EF4-FFF2-40B4-BE49-F238E27FC236}">
              <a16:creationId xmlns:a16="http://schemas.microsoft.com/office/drawing/2014/main" id="{00000000-0008-0000-0500-000006000000}"/>
            </a:ext>
          </a:extLst>
        </xdr:cNvPr>
        <xdr:cNvSpPr>
          <a:spLocks noChangeArrowheads="1"/>
        </xdr:cNvSpPr>
      </xdr:nvSpPr>
      <xdr:spPr bwMode="auto">
        <a:xfrm>
          <a:off x="1400175" y="8543925"/>
          <a:ext cx="428625" cy="0"/>
        </a:xfrm>
        <a:prstGeom prst="rightArrow">
          <a:avLst>
            <a:gd name="adj1" fmla="val 50000"/>
            <a:gd name="adj2" fmla="val -2147483648"/>
          </a:avLst>
        </a:prstGeom>
        <a:solidFill>
          <a:srgbClr val="333399"/>
        </a:solidFill>
        <a:ln w="9525">
          <a:solidFill>
            <a:srgbClr val="000000"/>
          </a:solidFill>
          <a:miter lim="800000"/>
          <a:headEnd/>
          <a:tailEnd/>
        </a:ln>
      </xdr:spPr>
    </xdr:sp>
    <xdr:clientData/>
  </xdr:twoCellAnchor>
  <xdr:twoCellAnchor>
    <xdr:from>
      <xdr:col>11</xdr:col>
      <xdr:colOff>1133475</xdr:colOff>
      <xdr:row>4</xdr:row>
      <xdr:rowOff>28575</xdr:rowOff>
    </xdr:from>
    <xdr:to>
      <xdr:col>14</xdr:col>
      <xdr:colOff>38100</xdr:colOff>
      <xdr:row>8</xdr:row>
      <xdr:rowOff>142875</xdr:rowOff>
    </xdr:to>
    <xdr:sp macro="" textlink="">
      <xdr:nvSpPr>
        <xdr:cNvPr id="7" name="Line 9">
          <a:extLst>
            <a:ext uri="{FF2B5EF4-FFF2-40B4-BE49-F238E27FC236}">
              <a16:creationId xmlns:a16="http://schemas.microsoft.com/office/drawing/2014/main" id="{00000000-0008-0000-0500-000007000000}"/>
            </a:ext>
          </a:extLst>
        </xdr:cNvPr>
        <xdr:cNvSpPr>
          <a:spLocks noChangeShapeType="1"/>
        </xdr:cNvSpPr>
      </xdr:nvSpPr>
      <xdr:spPr bwMode="auto">
        <a:xfrm flipV="1">
          <a:off x="7591425" y="828675"/>
          <a:ext cx="1257300" cy="914400"/>
        </a:xfrm>
        <a:prstGeom prst="line">
          <a:avLst/>
        </a:prstGeom>
        <a:noFill/>
        <a:ln w="9360">
          <a:solidFill>
            <a:srgbClr val="000000"/>
          </a:solidFill>
          <a:miter lim="800000"/>
          <a:headEnd/>
          <a:tailEnd type="triangle" w="med" len="med"/>
        </a:ln>
      </xdr:spPr>
    </xdr:sp>
    <xdr:clientData/>
  </xdr:twoCellAnchor>
  <xdr:twoCellAnchor>
    <xdr:from>
      <xdr:col>12</xdr:col>
      <xdr:colOff>19050</xdr:colOff>
      <xdr:row>10</xdr:row>
      <xdr:rowOff>142875</xdr:rowOff>
    </xdr:from>
    <xdr:to>
      <xdr:col>13</xdr:col>
      <xdr:colOff>1123950</xdr:colOff>
      <xdr:row>15</xdr:row>
      <xdr:rowOff>114300</xdr:rowOff>
    </xdr:to>
    <xdr:sp macro="" textlink="">
      <xdr:nvSpPr>
        <xdr:cNvPr id="8" name="Line 10">
          <a:extLst>
            <a:ext uri="{FF2B5EF4-FFF2-40B4-BE49-F238E27FC236}">
              <a16:creationId xmlns:a16="http://schemas.microsoft.com/office/drawing/2014/main" id="{00000000-0008-0000-0500-000008000000}"/>
            </a:ext>
          </a:extLst>
        </xdr:cNvPr>
        <xdr:cNvSpPr>
          <a:spLocks noChangeShapeType="1"/>
        </xdr:cNvSpPr>
      </xdr:nvSpPr>
      <xdr:spPr bwMode="auto">
        <a:xfrm>
          <a:off x="7610475" y="2133600"/>
          <a:ext cx="1200150" cy="971550"/>
        </a:xfrm>
        <a:prstGeom prst="line">
          <a:avLst/>
        </a:prstGeom>
        <a:noFill/>
        <a:ln w="9360">
          <a:solidFill>
            <a:srgbClr val="000000"/>
          </a:solidFill>
          <a:miter lim="800000"/>
          <a:headEnd/>
          <a:tailEnd type="triangle" w="med" len="med"/>
        </a:ln>
      </xdr:spPr>
    </xdr:sp>
    <xdr:clientData/>
  </xdr:twoCellAnchor>
  <xdr:twoCellAnchor>
    <xdr:from>
      <xdr:col>2</xdr:col>
      <xdr:colOff>180975</xdr:colOff>
      <xdr:row>44</xdr:row>
      <xdr:rowOff>0</xdr:rowOff>
    </xdr:from>
    <xdr:to>
      <xdr:col>2</xdr:col>
      <xdr:colOff>1162050</xdr:colOff>
      <xdr:row>44</xdr:row>
      <xdr:rowOff>0</xdr:rowOff>
    </xdr:to>
    <xdr:sp macro="" textlink="">
      <xdr:nvSpPr>
        <xdr:cNvPr id="9" name="AutoShape 12">
          <a:extLst>
            <a:ext uri="{FF2B5EF4-FFF2-40B4-BE49-F238E27FC236}">
              <a16:creationId xmlns:a16="http://schemas.microsoft.com/office/drawing/2014/main" id="{00000000-0008-0000-0500-000009000000}"/>
            </a:ext>
          </a:extLst>
        </xdr:cNvPr>
        <xdr:cNvSpPr>
          <a:spLocks noChangeArrowheads="1"/>
        </xdr:cNvSpPr>
      </xdr:nvSpPr>
      <xdr:spPr bwMode="auto">
        <a:xfrm>
          <a:off x="1400175" y="8543925"/>
          <a:ext cx="428625" cy="0"/>
        </a:xfrm>
        <a:prstGeom prst="rightArrow">
          <a:avLst>
            <a:gd name="adj1" fmla="val 50000"/>
            <a:gd name="adj2" fmla="val -2147483648"/>
          </a:avLst>
        </a:prstGeom>
        <a:solidFill>
          <a:srgbClr val="333399"/>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180975</xdr:colOff>
      <xdr:row>44</xdr:row>
      <xdr:rowOff>0</xdr:rowOff>
    </xdr:from>
    <xdr:to>
      <xdr:col>2</xdr:col>
      <xdr:colOff>1162050</xdr:colOff>
      <xdr:row>44</xdr:row>
      <xdr:rowOff>0</xdr:rowOff>
    </xdr:to>
    <xdr:sp macro="" textlink="">
      <xdr:nvSpPr>
        <xdr:cNvPr id="2" name="AutoShape 4">
          <a:extLst>
            <a:ext uri="{FF2B5EF4-FFF2-40B4-BE49-F238E27FC236}">
              <a16:creationId xmlns:a16="http://schemas.microsoft.com/office/drawing/2014/main" id="{00000000-0008-0000-0600-000002000000}"/>
            </a:ext>
          </a:extLst>
        </xdr:cNvPr>
        <xdr:cNvSpPr>
          <a:spLocks noChangeArrowheads="1"/>
        </xdr:cNvSpPr>
      </xdr:nvSpPr>
      <xdr:spPr bwMode="auto">
        <a:xfrm>
          <a:off x="1400175" y="8543925"/>
          <a:ext cx="428625" cy="0"/>
        </a:xfrm>
        <a:prstGeom prst="rightArrow">
          <a:avLst>
            <a:gd name="adj1" fmla="val 50000"/>
            <a:gd name="adj2" fmla="val -2147483648"/>
          </a:avLst>
        </a:prstGeom>
        <a:solidFill>
          <a:srgbClr val="333399"/>
        </a:solidFill>
        <a:ln w="9525">
          <a:solidFill>
            <a:srgbClr val="000000"/>
          </a:solidFill>
          <a:miter lim="800000"/>
          <a:headEnd/>
          <a:tailEnd/>
        </a:ln>
      </xdr:spPr>
    </xdr:sp>
    <xdr:clientData/>
  </xdr:twoCellAnchor>
  <xdr:twoCellAnchor>
    <xdr:from>
      <xdr:col>2</xdr:col>
      <xdr:colOff>180975</xdr:colOff>
      <xdr:row>44</xdr:row>
      <xdr:rowOff>0</xdr:rowOff>
    </xdr:from>
    <xdr:to>
      <xdr:col>2</xdr:col>
      <xdr:colOff>1162050</xdr:colOff>
      <xdr:row>44</xdr:row>
      <xdr:rowOff>0</xdr:rowOff>
    </xdr:to>
    <xdr:sp macro="" textlink="">
      <xdr:nvSpPr>
        <xdr:cNvPr id="3" name="AutoShape 4">
          <a:extLst>
            <a:ext uri="{FF2B5EF4-FFF2-40B4-BE49-F238E27FC236}">
              <a16:creationId xmlns:a16="http://schemas.microsoft.com/office/drawing/2014/main" id="{00000000-0008-0000-0600-000003000000}"/>
            </a:ext>
          </a:extLst>
        </xdr:cNvPr>
        <xdr:cNvSpPr>
          <a:spLocks noChangeArrowheads="1"/>
        </xdr:cNvSpPr>
      </xdr:nvSpPr>
      <xdr:spPr bwMode="auto">
        <a:xfrm>
          <a:off x="1400175" y="8543925"/>
          <a:ext cx="428625" cy="0"/>
        </a:xfrm>
        <a:prstGeom prst="rightArrow">
          <a:avLst>
            <a:gd name="adj1" fmla="val 50000"/>
            <a:gd name="adj2" fmla="val -2147483648"/>
          </a:avLst>
        </a:prstGeom>
        <a:solidFill>
          <a:srgbClr val="333399"/>
        </a:solidFill>
        <a:ln w="9525">
          <a:solidFill>
            <a:srgbClr val="000000"/>
          </a:solidFill>
          <a:miter lim="800000"/>
          <a:headEnd/>
          <a:tailEnd/>
        </a:ln>
      </xdr:spPr>
    </xdr:sp>
    <xdr:clientData/>
  </xdr:twoCellAnchor>
  <xdr:twoCellAnchor>
    <xdr:from>
      <xdr:col>11</xdr:col>
      <xdr:colOff>1133475</xdr:colOff>
      <xdr:row>4</xdr:row>
      <xdr:rowOff>28575</xdr:rowOff>
    </xdr:from>
    <xdr:to>
      <xdr:col>14</xdr:col>
      <xdr:colOff>38100</xdr:colOff>
      <xdr:row>8</xdr:row>
      <xdr:rowOff>142875</xdr:rowOff>
    </xdr:to>
    <xdr:sp macro="" textlink="">
      <xdr:nvSpPr>
        <xdr:cNvPr id="4" name="Line 9">
          <a:extLst>
            <a:ext uri="{FF2B5EF4-FFF2-40B4-BE49-F238E27FC236}">
              <a16:creationId xmlns:a16="http://schemas.microsoft.com/office/drawing/2014/main" id="{00000000-0008-0000-0600-000004000000}"/>
            </a:ext>
          </a:extLst>
        </xdr:cNvPr>
        <xdr:cNvSpPr>
          <a:spLocks noChangeShapeType="1"/>
        </xdr:cNvSpPr>
      </xdr:nvSpPr>
      <xdr:spPr bwMode="auto">
        <a:xfrm flipV="1">
          <a:off x="7591425" y="828675"/>
          <a:ext cx="1257300" cy="914400"/>
        </a:xfrm>
        <a:prstGeom prst="line">
          <a:avLst/>
        </a:prstGeom>
        <a:noFill/>
        <a:ln w="9360">
          <a:solidFill>
            <a:srgbClr val="000000"/>
          </a:solidFill>
          <a:miter lim="800000"/>
          <a:headEnd/>
          <a:tailEnd type="triangle" w="med" len="med"/>
        </a:ln>
      </xdr:spPr>
    </xdr:sp>
    <xdr:clientData/>
  </xdr:twoCellAnchor>
  <xdr:twoCellAnchor>
    <xdr:from>
      <xdr:col>12</xdr:col>
      <xdr:colOff>19050</xdr:colOff>
      <xdr:row>10</xdr:row>
      <xdr:rowOff>142875</xdr:rowOff>
    </xdr:from>
    <xdr:to>
      <xdr:col>13</xdr:col>
      <xdr:colOff>1123950</xdr:colOff>
      <xdr:row>15</xdr:row>
      <xdr:rowOff>114300</xdr:rowOff>
    </xdr:to>
    <xdr:sp macro="" textlink="">
      <xdr:nvSpPr>
        <xdr:cNvPr id="5" name="Line 10">
          <a:extLst>
            <a:ext uri="{FF2B5EF4-FFF2-40B4-BE49-F238E27FC236}">
              <a16:creationId xmlns:a16="http://schemas.microsoft.com/office/drawing/2014/main" id="{00000000-0008-0000-0600-000005000000}"/>
            </a:ext>
          </a:extLst>
        </xdr:cNvPr>
        <xdr:cNvSpPr>
          <a:spLocks noChangeShapeType="1"/>
        </xdr:cNvSpPr>
      </xdr:nvSpPr>
      <xdr:spPr bwMode="auto">
        <a:xfrm>
          <a:off x="7610475" y="2133600"/>
          <a:ext cx="1200150" cy="971550"/>
        </a:xfrm>
        <a:prstGeom prst="line">
          <a:avLst/>
        </a:prstGeom>
        <a:noFill/>
        <a:ln w="9360">
          <a:solidFill>
            <a:srgbClr val="000000"/>
          </a:solidFill>
          <a:miter lim="800000"/>
          <a:headEnd/>
          <a:tailEnd type="triangle" w="med" len="med"/>
        </a:ln>
      </xdr:spPr>
    </xdr:sp>
    <xdr:clientData/>
  </xdr:twoCellAnchor>
  <xdr:twoCellAnchor>
    <xdr:from>
      <xdr:col>2</xdr:col>
      <xdr:colOff>180975</xdr:colOff>
      <xdr:row>44</xdr:row>
      <xdr:rowOff>0</xdr:rowOff>
    </xdr:from>
    <xdr:to>
      <xdr:col>2</xdr:col>
      <xdr:colOff>1162050</xdr:colOff>
      <xdr:row>44</xdr:row>
      <xdr:rowOff>0</xdr:rowOff>
    </xdr:to>
    <xdr:sp macro="" textlink="">
      <xdr:nvSpPr>
        <xdr:cNvPr id="6" name="AutoShape 12">
          <a:extLst>
            <a:ext uri="{FF2B5EF4-FFF2-40B4-BE49-F238E27FC236}">
              <a16:creationId xmlns:a16="http://schemas.microsoft.com/office/drawing/2014/main" id="{00000000-0008-0000-0600-000006000000}"/>
            </a:ext>
          </a:extLst>
        </xdr:cNvPr>
        <xdr:cNvSpPr>
          <a:spLocks noChangeArrowheads="1"/>
        </xdr:cNvSpPr>
      </xdr:nvSpPr>
      <xdr:spPr bwMode="auto">
        <a:xfrm>
          <a:off x="1400175" y="8543925"/>
          <a:ext cx="428625" cy="0"/>
        </a:xfrm>
        <a:prstGeom prst="rightArrow">
          <a:avLst>
            <a:gd name="adj1" fmla="val 50000"/>
            <a:gd name="adj2" fmla="val -2147483648"/>
          </a:avLst>
        </a:prstGeom>
        <a:solidFill>
          <a:srgbClr val="333399"/>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180975</xdr:colOff>
      <xdr:row>44</xdr:row>
      <xdr:rowOff>0</xdr:rowOff>
    </xdr:from>
    <xdr:to>
      <xdr:col>2</xdr:col>
      <xdr:colOff>1162050</xdr:colOff>
      <xdr:row>44</xdr:row>
      <xdr:rowOff>0</xdr:rowOff>
    </xdr:to>
    <xdr:sp macro="" textlink="">
      <xdr:nvSpPr>
        <xdr:cNvPr id="2" name="AutoShape 4">
          <a:extLst>
            <a:ext uri="{FF2B5EF4-FFF2-40B4-BE49-F238E27FC236}">
              <a16:creationId xmlns:a16="http://schemas.microsoft.com/office/drawing/2014/main" id="{00000000-0008-0000-0700-000002000000}"/>
            </a:ext>
          </a:extLst>
        </xdr:cNvPr>
        <xdr:cNvSpPr>
          <a:spLocks noChangeArrowheads="1"/>
        </xdr:cNvSpPr>
      </xdr:nvSpPr>
      <xdr:spPr bwMode="auto">
        <a:xfrm>
          <a:off x="1400175" y="8543925"/>
          <a:ext cx="428625" cy="0"/>
        </a:xfrm>
        <a:prstGeom prst="rightArrow">
          <a:avLst>
            <a:gd name="adj1" fmla="val 50000"/>
            <a:gd name="adj2" fmla="val -2147483648"/>
          </a:avLst>
        </a:prstGeom>
        <a:solidFill>
          <a:srgbClr val="333399"/>
        </a:solidFill>
        <a:ln w="9525">
          <a:solidFill>
            <a:srgbClr val="000000"/>
          </a:solidFill>
          <a:miter lim="800000"/>
          <a:headEnd/>
          <a:tailEnd/>
        </a:ln>
      </xdr:spPr>
    </xdr:sp>
    <xdr:clientData/>
  </xdr:twoCellAnchor>
  <xdr:twoCellAnchor>
    <xdr:from>
      <xdr:col>2</xdr:col>
      <xdr:colOff>180975</xdr:colOff>
      <xdr:row>44</xdr:row>
      <xdr:rowOff>0</xdr:rowOff>
    </xdr:from>
    <xdr:to>
      <xdr:col>2</xdr:col>
      <xdr:colOff>1162050</xdr:colOff>
      <xdr:row>44</xdr:row>
      <xdr:rowOff>0</xdr:rowOff>
    </xdr:to>
    <xdr:sp macro="" textlink="">
      <xdr:nvSpPr>
        <xdr:cNvPr id="3" name="AutoShape 4">
          <a:extLst>
            <a:ext uri="{FF2B5EF4-FFF2-40B4-BE49-F238E27FC236}">
              <a16:creationId xmlns:a16="http://schemas.microsoft.com/office/drawing/2014/main" id="{00000000-0008-0000-0700-000003000000}"/>
            </a:ext>
          </a:extLst>
        </xdr:cNvPr>
        <xdr:cNvSpPr>
          <a:spLocks noChangeArrowheads="1"/>
        </xdr:cNvSpPr>
      </xdr:nvSpPr>
      <xdr:spPr bwMode="auto">
        <a:xfrm>
          <a:off x="1400175" y="8543925"/>
          <a:ext cx="428625" cy="0"/>
        </a:xfrm>
        <a:prstGeom prst="rightArrow">
          <a:avLst>
            <a:gd name="adj1" fmla="val 50000"/>
            <a:gd name="adj2" fmla="val -2147483648"/>
          </a:avLst>
        </a:prstGeom>
        <a:solidFill>
          <a:srgbClr val="333399"/>
        </a:solidFill>
        <a:ln w="9525">
          <a:solidFill>
            <a:srgbClr val="000000"/>
          </a:solidFill>
          <a:miter lim="800000"/>
          <a:headEnd/>
          <a:tailEnd/>
        </a:ln>
      </xdr:spPr>
    </xdr:sp>
    <xdr:clientData/>
  </xdr:twoCellAnchor>
  <xdr:twoCellAnchor>
    <xdr:from>
      <xdr:col>11</xdr:col>
      <xdr:colOff>1133475</xdr:colOff>
      <xdr:row>4</xdr:row>
      <xdr:rowOff>28575</xdr:rowOff>
    </xdr:from>
    <xdr:to>
      <xdr:col>14</xdr:col>
      <xdr:colOff>38100</xdr:colOff>
      <xdr:row>8</xdr:row>
      <xdr:rowOff>142875</xdr:rowOff>
    </xdr:to>
    <xdr:sp macro="" textlink="">
      <xdr:nvSpPr>
        <xdr:cNvPr id="4" name="Line 9">
          <a:extLst>
            <a:ext uri="{FF2B5EF4-FFF2-40B4-BE49-F238E27FC236}">
              <a16:creationId xmlns:a16="http://schemas.microsoft.com/office/drawing/2014/main" id="{00000000-0008-0000-0700-000004000000}"/>
            </a:ext>
          </a:extLst>
        </xdr:cNvPr>
        <xdr:cNvSpPr>
          <a:spLocks noChangeShapeType="1"/>
        </xdr:cNvSpPr>
      </xdr:nvSpPr>
      <xdr:spPr bwMode="auto">
        <a:xfrm flipV="1">
          <a:off x="7591425" y="828675"/>
          <a:ext cx="1257300" cy="914400"/>
        </a:xfrm>
        <a:prstGeom prst="line">
          <a:avLst/>
        </a:prstGeom>
        <a:noFill/>
        <a:ln w="9360">
          <a:solidFill>
            <a:srgbClr val="000000"/>
          </a:solidFill>
          <a:miter lim="800000"/>
          <a:headEnd/>
          <a:tailEnd type="triangle" w="med" len="med"/>
        </a:ln>
      </xdr:spPr>
    </xdr:sp>
    <xdr:clientData/>
  </xdr:twoCellAnchor>
  <xdr:twoCellAnchor>
    <xdr:from>
      <xdr:col>12</xdr:col>
      <xdr:colOff>19050</xdr:colOff>
      <xdr:row>10</xdr:row>
      <xdr:rowOff>142875</xdr:rowOff>
    </xdr:from>
    <xdr:to>
      <xdr:col>13</xdr:col>
      <xdr:colOff>1123950</xdr:colOff>
      <xdr:row>15</xdr:row>
      <xdr:rowOff>114300</xdr:rowOff>
    </xdr:to>
    <xdr:sp macro="" textlink="">
      <xdr:nvSpPr>
        <xdr:cNvPr id="5" name="Line 10">
          <a:extLst>
            <a:ext uri="{FF2B5EF4-FFF2-40B4-BE49-F238E27FC236}">
              <a16:creationId xmlns:a16="http://schemas.microsoft.com/office/drawing/2014/main" id="{00000000-0008-0000-0700-000005000000}"/>
            </a:ext>
          </a:extLst>
        </xdr:cNvPr>
        <xdr:cNvSpPr>
          <a:spLocks noChangeShapeType="1"/>
        </xdr:cNvSpPr>
      </xdr:nvSpPr>
      <xdr:spPr bwMode="auto">
        <a:xfrm>
          <a:off x="7610475" y="2133600"/>
          <a:ext cx="1200150" cy="971550"/>
        </a:xfrm>
        <a:prstGeom prst="line">
          <a:avLst/>
        </a:prstGeom>
        <a:noFill/>
        <a:ln w="9360">
          <a:solidFill>
            <a:srgbClr val="000000"/>
          </a:solidFill>
          <a:miter lim="800000"/>
          <a:headEnd/>
          <a:tailEnd type="triangle" w="med" len="med"/>
        </a:ln>
      </xdr:spPr>
    </xdr:sp>
    <xdr:clientData/>
  </xdr:twoCellAnchor>
  <xdr:twoCellAnchor>
    <xdr:from>
      <xdr:col>2</xdr:col>
      <xdr:colOff>180975</xdr:colOff>
      <xdr:row>44</xdr:row>
      <xdr:rowOff>0</xdr:rowOff>
    </xdr:from>
    <xdr:to>
      <xdr:col>2</xdr:col>
      <xdr:colOff>1162050</xdr:colOff>
      <xdr:row>44</xdr:row>
      <xdr:rowOff>0</xdr:rowOff>
    </xdr:to>
    <xdr:sp macro="" textlink="">
      <xdr:nvSpPr>
        <xdr:cNvPr id="6" name="AutoShape 12">
          <a:extLst>
            <a:ext uri="{FF2B5EF4-FFF2-40B4-BE49-F238E27FC236}">
              <a16:creationId xmlns:a16="http://schemas.microsoft.com/office/drawing/2014/main" id="{00000000-0008-0000-0700-000006000000}"/>
            </a:ext>
          </a:extLst>
        </xdr:cNvPr>
        <xdr:cNvSpPr>
          <a:spLocks noChangeArrowheads="1"/>
        </xdr:cNvSpPr>
      </xdr:nvSpPr>
      <xdr:spPr bwMode="auto">
        <a:xfrm>
          <a:off x="1400175" y="8543925"/>
          <a:ext cx="428625" cy="0"/>
        </a:xfrm>
        <a:prstGeom prst="rightArrow">
          <a:avLst>
            <a:gd name="adj1" fmla="val 50000"/>
            <a:gd name="adj2" fmla="val -2147483648"/>
          </a:avLst>
        </a:prstGeom>
        <a:solidFill>
          <a:srgbClr val="333399"/>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180975</xdr:colOff>
      <xdr:row>44</xdr:row>
      <xdr:rowOff>0</xdr:rowOff>
    </xdr:from>
    <xdr:to>
      <xdr:col>2</xdr:col>
      <xdr:colOff>1162050</xdr:colOff>
      <xdr:row>44</xdr:row>
      <xdr:rowOff>0</xdr:rowOff>
    </xdr:to>
    <xdr:sp macro="" textlink="">
      <xdr:nvSpPr>
        <xdr:cNvPr id="2" name="AutoShape 4">
          <a:extLst>
            <a:ext uri="{FF2B5EF4-FFF2-40B4-BE49-F238E27FC236}">
              <a16:creationId xmlns:a16="http://schemas.microsoft.com/office/drawing/2014/main" id="{00000000-0008-0000-0800-000002000000}"/>
            </a:ext>
          </a:extLst>
        </xdr:cNvPr>
        <xdr:cNvSpPr>
          <a:spLocks noChangeArrowheads="1"/>
        </xdr:cNvSpPr>
      </xdr:nvSpPr>
      <xdr:spPr bwMode="auto">
        <a:xfrm>
          <a:off x="1400175" y="8543925"/>
          <a:ext cx="428625" cy="0"/>
        </a:xfrm>
        <a:prstGeom prst="rightArrow">
          <a:avLst>
            <a:gd name="adj1" fmla="val 50000"/>
            <a:gd name="adj2" fmla="val -2147483648"/>
          </a:avLst>
        </a:prstGeom>
        <a:solidFill>
          <a:srgbClr val="333399"/>
        </a:solidFill>
        <a:ln w="9525">
          <a:solidFill>
            <a:srgbClr val="000000"/>
          </a:solidFill>
          <a:miter lim="800000"/>
          <a:headEnd/>
          <a:tailEnd/>
        </a:ln>
      </xdr:spPr>
    </xdr:sp>
    <xdr:clientData/>
  </xdr:twoCellAnchor>
  <xdr:twoCellAnchor>
    <xdr:from>
      <xdr:col>2</xdr:col>
      <xdr:colOff>180975</xdr:colOff>
      <xdr:row>44</xdr:row>
      <xdr:rowOff>0</xdr:rowOff>
    </xdr:from>
    <xdr:to>
      <xdr:col>2</xdr:col>
      <xdr:colOff>1162050</xdr:colOff>
      <xdr:row>44</xdr:row>
      <xdr:rowOff>0</xdr:rowOff>
    </xdr:to>
    <xdr:sp macro="" textlink="">
      <xdr:nvSpPr>
        <xdr:cNvPr id="3" name="AutoShape 4">
          <a:extLst>
            <a:ext uri="{FF2B5EF4-FFF2-40B4-BE49-F238E27FC236}">
              <a16:creationId xmlns:a16="http://schemas.microsoft.com/office/drawing/2014/main" id="{00000000-0008-0000-0800-000003000000}"/>
            </a:ext>
          </a:extLst>
        </xdr:cNvPr>
        <xdr:cNvSpPr>
          <a:spLocks noChangeArrowheads="1"/>
        </xdr:cNvSpPr>
      </xdr:nvSpPr>
      <xdr:spPr bwMode="auto">
        <a:xfrm>
          <a:off x="1400175" y="8543925"/>
          <a:ext cx="428625" cy="0"/>
        </a:xfrm>
        <a:prstGeom prst="rightArrow">
          <a:avLst>
            <a:gd name="adj1" fmla="val 50000"/>
            <a:gd name="adj2" fmla="val -2147483648"/>
          </a:avLst>
        </a:prstGeom>
        <a:solidFill>
          <a:srgbClr val="333399"/>
        </a:solidFill>
        <a:ln w="9525">
          <a:solidFill>
            <a:srgbClr val="000000"/>
          </a:solidFill>
          <a:miter lim="800000"/>
          <a:headEnd/>
          <a:tailEnd/>
        </a:ln>
      </xdr:spPr>
    </xdr:sp>
    <xdr:clientData/>
  </xdr:twoCellAnchor>
  <xdr:twoCellAnchor>
    <xdr:from>
      <xdr:col>11</xdr:col>
      <xdr:colOff>1133475</xdr:colOff>
      <xdr:row>4</xdr:row>
      <xdr:rowOff>28575</xdr:rowOff>
    </xdr:from>
    <xdr:to>
      <xdr:col>14</xdr:col>
      <xdr:colOff>38100</xdr:colOff>
      <xdr:row>8</xdr:row>
      <xdr:rowOff>142875</xdr:rowOff>
    </xdr:to>
    <xdr:sp macro="" textlink="">
      <xdr:nvSpPr>
        <xdr:cNvPr id="4" name="Line 9">
          <a:extLst>
            <a:ext uri="{FF2B5EF4-FFF2-40B4-BE49-F238E27FC236}">
              <a16:creationId xmlns:a16="http://schemas.microsoft.com/office/drawing/2014/main" id="{00000000-0008-0000-0800-000004000000}"/>
            </a:ext>
          </a:extLst>
        </xdr:cNvPr>
        <xdr:cNvSpPr>
          <a:spLocks noChangeShapeType="1"/>
        </xdr:cNvSpPr>
      </xdr:nvSpPr>
      <xdr:spPr bwMode="auto">
        <a:xfrm flipV="1">
          <a:off x="7591425" y="828675"/>
          <a:ext cx="1257300" cy="914400"/>
        </a:xfrm>
        <a:prstGeom prst="line">
          <a:avLst/>
        </a:prstGeom>
        <a:noFill/>
        <a:ln w="9360">
          <a:solidFill>
            <a:srgbClr val="000000"/>
          </a:solidFill>
          <a:miter lim="800000"/>
          <a:headEnd/>
          <a:tailEnd type="triangle" w="med" len="med"/>
        </a:ln>
      </xdr:spPr>
    </xdr:sp>
    <xdr:clientData/>
  </xdr:twoCellAnchor>
  <xdr:twoCellAnchor>
    <xdr:from>
      <xdr:col>12</xdr:col>
      <xdr:colOff>19050</xdr:colOff>
      <xdr:row>10</xdr:row>
      <xdr:rowOff>142875</xdr:rowOff>
    </xdr:from>
    <xdr:to>
      <xdr:col>13</xdr:col>
      <xdr:colOff>1123950</xdr:colOff>
      <xdr:row>15</xdr:row>
      <xdr:rowOff>114300</xdr:rowOff>
    </xdr:to>
    <xdr:sp macro="" textlink="">
      <xdr:nvSpPr>
        <xdr:cNvPr id="5" name="Line 10">
          <a:extLst>
            <a:ext uri="{FF2B5EF4-FFF2-40B4-BE49-F238E27FC236}">
              <a16:creationId xmlns:a16="http://schemas.microsoft.com/office/drawing/2014/main" id="{00000000-0008-0000-0800-000005000000}"/>
            </a:ext>
          </a:extLst>
        </xdr:cNvPr>
        <xdr:cNvSpPr>
          <a:spLocks noChangeShapeType="1"/>
        </xdr:cNvSpPr>
      </xdr:nvSpPr>
      <xdr:spPr bwMode="auto">
        <a:xfrm>
          <a:off x="7610475" y="2133600"/>
          <a:ext cx="1200150" cy="971550"/>
        </a:xfrm>
        <a:prstGeom prst="line">
          <a:avLst/>
        </a:prstGeom>
        <a:noFill/>
        <a:ln w="9360">
          <a:solidFill>
            <a:srgbClr val="000000"/>
          </a:solidFill>
          <a:miter lim="800000"/>
          <a:headEnd/>
          <a:tailEnd type="triangle" w="med" len="med"/>
        </a:ln>
      </xdr:spPr>
    </xdr:sp>
    <xdr:clientData/>
  </xdr:twoCellAnchor>
  <xdr:twoCellAnchor>
    <xdr:from>
      <xdr:col>2</xdr:col>
      <xdr:colOff>180975</xdr:colOff>
      <xdr:row>44</xdr:row>
      <xdr:rowOff>0</xdr:rowOff>
    </xdr:from>
    <xdr:to>
      <xdr:col>2</xdr:col>
      <xdr:colOff>1162050</xdr:colOff>
      <xdr:row>44</xdr:row>
      <xdr:rowOff>0</xdr:rowOff>
    </xdr:to>
    <xdr:sp macro="" textlink="">
      <xdr:nvSpPr>
        <xdr:cNvPr id="6" name="AutoShape 12">
          <a:extLst>
            <a:ext uri="{FF2B5EF4-FFF2-40B4-BE49-F238E27FC236}">
              <a16:creationId xmlns:a16="http://schemas.microsoft.com/office/drawing/2014/main" id="{00000000-0008-0000-0800-000006000000}"/>
            </a:ext>
          </a:extLst>
        </xdr:cNvPr>
        <xdr:cNvSpPr>
          <a:spLocks noChangeArrowheads="1"/>
        </xdr:cNvSpPr>
      </xdr:nvSpPr>
      <xdr:spPr bwMode="auto">
        <a:xfrm>
          <a:off x="1400175" y="8543925"/>
          <a:ext cx="428625" cy="0"/>
        </a:xfrm>
        <a:prstGeom prst="rightArrow">
          <a:avLst>
            <a:gd name="adj1" fmla="val 50000"/>
            <a:gd name="adj2" fmla="val -2147483648"/>
          </a:avLst>
        </a:prstGeom>
        <a:solidFill>
          <a:srgbClr val="333399"/>
        </a:solidFill>
        <a:ln w="9525">
          <a:solidFill>
            <a:srgbClr val="000000"/>
          </a:solidFill>
          <a:miter lim="800000"/>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180975</xdr:colOff>
      <xdr:row>44</xdr:row>
      <xdr:rowOff>0</xdr:rowOff>
    </xdr:from>
    <xdr:to>
      <xdr:col>2</xdr:col>
      <xdr:colOff>1162050</xdr:colOff>
      <xdr:row>44</xdr:row>
      <xdr:rowOff>0</xdr:rowOff>
    </xdr:to>
    <xdr:sp macro="" textlink="">
      <xdr:nvSpPr>
        <xdr:cNvPr id="2" name="AutoShape 4">
          <a:extLst>
            <a:ext uri="{FF2B5EF4-FFF2-40B4-BE49-F238E27FC236}">
              <a16:creationId xmlns:a16="http://schemas.microsoft.com/office/drawing/2014/main" id="{00000000-0008-0000-0900-000002000000}"/>
            </a:ext>
          </a:extLst>
        </xdr:cNvPr>
        <xdr:cNvSpPr>
          <a:spLocks noChangeArrowheads="1"/>
        </xdr:cNvSpPr>
      </xdr:nvSpPr>
      <xdr:spPr bwMode="auto">
        <a:xfrm>
          <a:off x="1400175" y="8543925"/>
          <a:ext cx="428625" cy="0"/>
        </a:xfrm>
        <a:prstGeom prst="rightArrow">
          <a:avLst>
            <a:gd name="adj1" fmla="val 50000"/>
            <a:gd name="adj2" fmla="val -2147483648"/>
          </a:avLst>
        </a:prstGeom>
        <a:solidFill>
          <a:srgbClr val="333399"/>
        </a:solidFill>
        <a:ln w="9525">
          <a:solidFill>
            <a:srgbClr val="000000"/>
          </a:solidFill>
          <a:miter lim="800000"/>
          <a:headEnd/>
          <a:tailEnd/>
        </a:ln>
      </xdr:spPr>
    </xdr:sp>
    <xdr:clientData/>
  </xdr:twoCellAnchor>
  <xdr:twoCellAnchor>
    <xdr:from>
      <xdr:col>2</xdr:col>
      <xdr:colOff>180975</xdr:colOff>
      <xdr:row>44</xdr:row>
      <xdr:rowOff>0</xdr:rowOff>
    </xdr:from>
    <xdr:to>
      <xdr:col>2</xdr:col>
      <xdr:colOff>1162050</xdr:colOff>
      <xdr:row>44</xdr:row>
      <xdr:rowOff>0</xdr:rowOff>
    </xdr:to>
    <xdr:sp macro="" textlink="">
      <xdr:nvSpPr>
        <xdr:cNvPr id="3" name="AutoShape 4">
          <a:extLst>
            <a:ext uri="{FF2B5EF4-FFF2-40B4-BE49-F238E27FC236}">
              <a16:creationId xmlns:a16="http://schemas.microsoft.com/office/drawing/2014/main" id="{00000000-0008-0000-0900-000003000000}"/>
            </a:ext>
          </a:extLst>
        </xdr:cNvPr>
        <xdr:cNvSpPr>
          <a:spLocks noChangeArrowheads="1"/>
        </xdr:cNvSpPr>
      </xdr:nvSpPr>
      <xdr:spPr bwMode="auto">
        <a:xfrm>
          <a:off x="1400175" y="8543925"/>
          <a:ext cx="428625" cy="0"/>
        </a:xfrm>
        <a:prstGeom prst="rightArrow">
          <a:avLst>
            <a:gd name="adj1" fmla="val 50000"/>
            <a:gd name="adj2" fmla="val -2147483648"/>
          </a:avLst>
        </a:prstGeom>
        <a:solidFill>
          <a:srgbClr val="333399"/>
        </a:solidFill>
        <a:ln w="9525">
          <a:solidFill>
            <a:srgbClr val="000000"/>
          </a:solidFill>
          <a:miter lim="800000"/>
          <a:headEnd/>
          <a:tailEnd/>
        </a:ln>
      </xdr:spPr>
    </xdr:sp>
    <xdr:clientData/>
  </xdr:twoCellAnchor>
  <xdr:twoCellAnchor>
    <xdr:from>
      <xdr:col>11</xdr:col>
      <xdr:colOff>1133475</xdr:colOff>
      <xdr:row>4</xdr:row>
      <xdr:rowOff>28575</xdr:rowOff>
    </xdr:from>
    <xdr:to>
      <xdr:col>14</xdr:col>
      <xdr:colOff>38100</xdr:colOff>
      <xdr:row>8</xdr:row>
      <xdr:rowOff>142875</xdr:rowOff>
    </xdr:to>
    <xdr:sp macro="" textlink="">
      <xdr:nvSpPr>
        <xdr:cNvPr id="4" name="Line 9">
          <a:extLst>
            <a:ext uri="{FF2B5EF4-FFF2-40B4-BE49-F238E27FC236}">
              <a16:creationId xmlns:a16="http://schemas.microsoft.com/office/drawing/2014/main" id="{00000000-0008-0000-0900-000004000000}"/>
            </a:ext>
          </a:extLst>
        </xdr:cNvPr>
        <xdr:cNvSpPr>
          <a:spLocks noChangeShapeType="1"/>
        </xdr:cNvSpPr>
      </xdr:nvSpPr>
      <xdr:spPr bwMode="auto">
        <a:xfrm flipV="1">
          <a:off x="7591425" y="828675"/>
          <a:ext cx="1257300" cy="914400"/>
        </a:xfrm>
        <a:prstGeom prst="line">
          <a:avLst/>
        </a:prstGeom>
        <a:noFill/>
        <a:ln w="9360">
          <a:solidFill>
            <a:srgbClr val="000000"/>
          </a:solidFill>
          <a:miter lim="800000"/>
          <a:headEnd/>
          <a:tailEnd type="triangle" w="med" len="med"/>
        </a:ln>
      </xdr:spPr>
    </xdr:sp>
    <xdr:clientData/>
  </xdr:twoCellAnchor>
  <xdr:twoCellAnchor>
    <xdr:from>
      <xdr:col>12</xdr:col>
      <xdr:colOff>19050</xdr:colOff>
      <xdr:row>10</xdr:row>
      <xdr:rowOff>142875</xdr:rowOff>
    </xdr:from>
    <xdr:to>
      <xdr:col>13</xdr:col>
      <xdr:colOff>1123950</xdr:colOff>
      <xdr:row>15</xdr:row>
      <xdr:rowOff>114300</xdr:rowOff>
    </xdr:to>
    <xdr:sp macro="" textlink="">
      <xdr:nvSpPr>
        <xdr:cNvPr id="5" name="Line 10">
          <a:extLst>
            <a:ext uri="{FF2B5EF4-FFF2-40B4-BE49-F238E27FC236}">
              <a16:creationId xmlns:a16="http://schemas.microsoft.com/office/drawing/2014/main" id="{00000000-0008-0000-0900-000005000000}"/>
            </a:ext>
          </a:extLst>
        </xdr:cNvPr>
        <xdr:cNvSpPr>
          <a:spLocks noChangeShapeType="1"/>
        </xdr:cNvSpPr>
      </xdr:nvSpPr>
      <xdr:spPr bwMode="auto">
        <a:xfrm>
          <a:off x="7610475" y="2133600"/>
          <a:ext cx="1200150" cy="971550"/>
        </a:xfrm>
        <a:prstGeom prst="line">
          <a:avLst/>
        </a:prstGeom>
        <a:noFill/>
        <a:ln w="9360">
          <a:solidFill>
            <a:srgbClr val="000000"/>
          </a:solidFill>
          <a:miter lim="800000"/>
          <a:headEnd/>
          <a:tailEnd type="triangle" w="med" len="med"/>
        </a:ln>
      </xdr:spPr>
    </xdr:sp>
    <xdr:clientData/>
  </xdr:twoCellAnchor>
  <xdr:twoCellAnchor>
    <xdr:from>
      <xdr:col>2</xdr:col>
      <xdr:colOff>180975</xdr:colOff>
      <xdr:row>44</xdr:row>
      <xdr:rowOff>0</xdr:rowOff>
    </xdr:from>
    <xdr:to>
      <xdr:col>2</xdr:col>
      <xdr:colOff>1162050</xdr:colOff>
      <xdr:row>44</xdr:row>
      <xdr:rowOff>0</xdr:rowOff>
    </xdr:to>
    <xdr:sp macro="" textlink="">
      <xdr:nvSpPr>
        <xdr:cNvPr id="6" name="AutoShape 12">
          <a:extLst>
            <a:ext uri="{FF2B5EF4-FFF2-40B4-BE49-F238E27FC236}">
              <a16:creationId xmlns:a16="http://schemas.microsoft.com/office/drawing/2014/main" id="{00000000-0008-0000-0900-000006000000}"/>
            </a:ext>
          </a:extLst>
        </xdr:cNvPr>
        <xdr:cNvSpPr>
          <a:spLocks noChangeArrowheads="1"/>
        </xdr:cNvSpPr>
      </xdr:nvSpPr>
      <xdr:spPr bwMode="auto">
        <a:xfrm>
          <a:off x="1400175" y="8543925"/>
          <a:ext cx="428625" cy="0"/>
        </a:xfrm>
        <a:prstGeom prst="rightArrow">
          <a:avLst>
            <a:gd name="adj1" fmla="val 50000"/>
            <a:gd name="adj2" fmla="val -2147483648"/>
          </a:avLst>
        </a:prstGeom>
        <a:solidFill>
          <a:srgbClr val="333399"/>
        </a:solidFill>
        <a:ln w="9525">
          <a:solidFill>
            <a:srgbClr val="000000"/>
          </a:solidFill>
          <a:miter lim="800000"/>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314324</xdr:colOff>
      <xdr:row>8</xdr:row>
      <xdr:rowOff>59853</xdr:rowOff>
    </xdr:from>
    <xdr:to>
      <xdr:col>21</xdr:col>
      <xdr:colOff>398799</xdr:colOff>
      <xdr:row>14</xdr:row>
      <xdr:rowOff>66498</xdr:rowOff>
    </xdr:to>
    <xdr:pic>
      <xdr:nvPicPr>
        <xdr:cNvPr id="2" name="Picture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6696074" y="1736253"/>
          <a:ext cx="8561725" cy="12067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1"/>
  <sheetViews>
    <sheetView tabSelected="1" workbookViewId="0">
      <selection activeCell="G3" sqref="G3"/>
    </sheetView>
  </sheetViews>
  <sheetFormatPr defaultColWidth="9.109375" defaultRowHeight="14.4" x14ac:dyDescent="0.3"/>
  <cols>
    <col min="1" max="1" width="13.44140625" style="1" bestFit="1" customWidth="1"/>
    <col min="2" max="2" width="12.109375" style="1" bestFit="1" customWidth="1"/>
    <col min="3" max="3" width="9.109375" style="1"/>
    <col min="4" max="4" width="10.6640625" style="1" bestFit="1" customWidth="1"/>
    <col min="5" max="8" width="9.109375" style="1"/>
    <col min="9" max="9" width="10.109375" style="1" bestFit="1" customWidth="1"/>
    <col min="10" max="11" width="9.109375" style="1"/>
    <col min="12" max="12" width="13.88671875" style="1" bestFit="1" customWidth="1"/>
    <col min="13" max="15" width="9.109375" style="1"/>
    <col min="16" max="16" width="18.109375" style="1" customWidth="1"/>
    <col min="17" max="16384" width="9.109375" style="1"/>
  </cols>
  <sheetData>
    <row r="1" spans="1:16" ht="31.2" thickBot="1" x14ac:dyDescent="0.35">
      <c r="A1" s="92" t="s">
        <v>356</v>
      </c>
      <c r="B1" s="92" t="s">
        <v>357</v>
      </c>
      <c r="C1" s="92" t="s">
        <v>361</v>
      </c>
      <c r="D1" s="92" t="s">
        <v>362</v>
      </c>
      <c r="E1" s="92" t="s">
        <v>363</v>
      </c>
      <c r="F1" s="92" t="s">
        <v>364</v>
      </c>
      <c r="G1" s="92" t="s">
        <v>365</v>
      </c>
      <c r="H1" s="92" t="s">
        <v>366</v>
      </c>
      <c r="I1" s="92" t="s">
        <v>367</v>
      </c>
      <c r="J1" s="92" t="s">
        <v>368</v>
      </c>
      <c r="K1" s="92" t="s">
        <v>358</v>
      </c>
      <c r="L1" s="92" t="s">
        <v>379</v>
      </c>
      <c r="M1" s="92" t="s">
        <v>369</v>
      </c>
      <c r="N1" s="92" t="s">
        <v>380</v>
      </c>
      <c r="O1" s="92" t="s">
        <v>381</v>
      </c>
      <c r="P1" s="92" t="s">
        <v>382</v>
      </c>
    </row>
    <row r="2" spans="1:16" ht="32.4" thickBot="1" x14ac:dyDescent="0.35">
      <c r="A2" s="93">
        <v>1421756420884</v>
      </c>
      <c r="B2" s="94" t="s">
        <v>1345</v>
      </c>
      <c r="C2" s="95" t="s">
        <v>370</v>
      </c>
      <c r="D2" s="95" t="s">
        <v>383</v>
      </c>
      <c r="E2" s="95" t="s">
        <v>371</v>
      </c>
      <c r="F2" s="93" t="s">
        <v>372</v>
      </c>
      <c r="G2" s="94" t="s">
        <v>1346</v>
      </c>
      <c r="H2" s="95"/>
      <c r="I2" s="95" t="s">
        <v>373</v>
      </c>
      <c r="J2" s="95" t="s">
        <v>384</v>
      </c>
      <c r="K2" s="93"/>
      <c r="L2" s="96">
        <v>42802</v>
      </c>
      <c r="M2" s="95" t="s">
        <v>385</v>
      </c>
      <c r="N2" s="95" t="s">
        <v>386</v>
      </c>
      <c r="O2" s="95">
        <v>49801</v>
      </c>
      <c r="P2" s="93" t="s">
        <v>387</v>
      </c>
    </row>
    <row r="3" spans="1:16" ht="15" thickBot="1" x14ac:dyDescent="0.35">
      <c r="K3" s="5"/>
      <c r="L3" s="5"/>
      <c r="O3" s="7"/>
    </row>
    <row r="4" spans="1:16" ht="15" thickBot="1" x14ac:dyDescent="0.35">
      <c r="A4" s="92" t="s">
        <v>541</v>
      </c>
    </row>
    <row r="5" spans="1:16" ht="15" thickBot="1" x14ac:dyDescent="0.35">
      <c r="A5" s="96">
        <v>41939</v>
      </c>
    </row>
    <row r="6" spans="1:16" ht="21" thickBot="1" x14ac:dyDescent="0.35">
      <c r="A6" s="92" t="s">
        <v>581</v>
      </c>
      <c r="B6" s="92" t="s">
        <v>539</v>
      </c>
      <c r="C6" s="92" t="s">
        <v>540</v>
      </c>
      <c r="D6" s="92"/>
    </row>
    <row r="7" spans="1:16" ht="15" thickBot="1" x14ac:dyDescent="0.35">
      <c r="A7" s="94">
        <f>+B7-$A$5</f>
        <v>135</v>
      </c>
      <c r="B7" s="96">
        <v>42074</v>
      </c>
      <c r="C7" s="95">
        <v>4.5</v>
      </c>
      <c r="D7" s="95">
        <f>+C7*$O$2/100</f>
        <v>2241.0450000000001</v>
      </c>
      <c r="E7" s="72"/>
    </row>
    <row r="8" spans="1:16" ht="15" thickBot="1" x14ac:dyDescent="0.35">
      <c r="A8" s="94">
        <f>+B8-$A$5</f>
        <v>317</v>
      </c>
      <c r="B8" s="96">
        <v>42256</v>
      </c>
      <c r="C8" s="95">
        <v>4.5</v>
      </c>
      <c r="D8" s="95">
        <f t="shared" ref="D8:D11" si="0">+C8*$O$2/100</f>
        <v>2241.0450000000001</v>
      </c>
    </row>
    <row r="9" spans="1:16" ht="15" thickBot="1" x14ac:dyDescent="0.35">
      <c r="A9" s="94">
        <f>+B9-$A$5</f>
        <v>499</v>
      </c>
      <c r="B9" s="96">
        <v>42438</v>
      </c>
      <c r="C9" s="95">
        <v>4.5</v>
      </c>
      <c r="D9" s="95">
        <f t="shared" si="0"/>
        <v>2241.0450000000001</v>
      </c>
    </row>
    <row r="10" spans="1:16" ht="15" thickBot="1" x14ac:dyDescent="0.35">
      <c r="A10" s="94">
        <f>+B10-$A$5</f>
        <v>681</v>
      </c>
      <c r="B10" s="96">
        <v>42620</v>
      </c>
      <c r="C10" s="95">
        <v>4.5</v>
      </c>
      <c r="D10" s="95">
        <f t="shared" si="0"/>
        <v>2241.0450000000001</v>
      </c>
    </row>
    <row r="11" spans="1:16" ht="15" thickBot="1" x14ac:dyDescent="0.35">
      <c r="A11" s="94">
        <f>+B11-$A$5</f>
        <v>863</v>
      </c>
      <c r="B11" s="96">
        <v>42802</v>
      </c>
      <c r="C11" s="95">
        <v>104.5</v>
      </c>
      <c r="D11" s="95">
        <f t="shared" si="0"/>
        <v>52042.044999999998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255"/>
  <sheetViews>
    <sheetView workbookViewId="0">
      <selection activeCell="D14" sqref="D14"/>
    </sheetView>
  </sheetViews>
  <sheetFormatPr defaultColWidth="9.109375" defaultRowHeight="14.4" x14ac:dyDescent="0.3"/>
  <cols>
    <col min="1" max="1" width="13.33203125" style="1" customWidth="1"/>
    <col min="2" max="4" width="13.88671875" style="1" bestFit="1" customWidth="1"/>
    <col min="5" max="7" width="13.33203125" style="1" bestFit="1" customWidth="1"/>
    <col min="8" max="8" width="9.109375" style="1"/>
    <col min="9" max="9" width="10.109375" style="1" bestFit="1" customWidth="1"/>
    <col min="10" max="13" width="11.33203125" style="1" bestFit="1" customWidth="1"/>
    <col min="14" max="16" width="11.33203125" style="1" customWidth="1"/>
    <col min="17" max="17" width="9.109375" style="1"/>
    <col min="18" max="18" width="9.5546875" style="1" customWidth="1"/>
    <col min="19" max="19" width="9.109375" style="1"/>
    <col min="20" max="20" width="10.5546875" style="1" bestFit="1" customWidth="1"/>
    <col min="21" max="16384" width="9.109375" style="1"/>
  </cols>
  <sheetData>
    <row r="1" spans="1:20" ht="15" thickBot="1" x14ac:dyDescent="0.35">
      <c r="A1" s="92" t="s">
        <v>359</v>
      </c>
      <c r="I1" s="92" t="s">
        <v>360</v>
      </c>
    </row>
    <row r="2" spans="1:20" ht="31.2" thickBot="1" x14ac:dyDescent="0.35">
      <c r="A2" s="92" t="s">
        <v>103</v>
      </c>
      <c r="B2" s="92" t="s">
        <v>586</v>
      </c>
      <c r="C2" s="92" t="s">
        <v>587</v>
      </c>
      <c r="D2" s="92" t="s">
        <v>588</v>
      </c>
      <c r="E2" s="92" t="s">
        <v>589</v>
      </c>
      <c r="F2" s="92" t="s">
        <v>590</v>
      </c>
      <c r="G2" s="92" t="s">
        <v>591</v>
      </c>
      <c r="I2" s="92" t="s">
        <v>103</v>
      </c>
      <c r="J2" s="92" t="s">
        <v>388</v>
      </c>
      <c r="K2" s="92" t="s">
        <v>389</v>
      </c>
      <c r="L2" s="92" t="s">
        <v>390</v>
      </c>
      <c r="M2" s="92" t="s">
        <v>391</v>
      </c>
      <c r="N2" s="92" t="s">
        <v>392</v>
      </c>
      <c r="O2" s="92" t="s">
        <v>393</v>
      </c>
    </row>
    <row r="3" spans="1:20" ht="15" thickBot="1" x14ac:dyDescent="0.35">
      <c r="A3" s="96" t="s">
        <v>374</v>
      </c>
      <c r="B3" s="95">
        <v>10.2095</v>
      </c>
      <c r="C3" s="95">
        <v>10.1432</v>
      </c>
      <c r="D3" s="95">
        <v>10.0877</v>
      </c>
      <c r="E3" s="95">
        <v>10.042999999999999</v>
      </c>
      <c r="F3" s="95">
        <v>9.9694000000000003</v>
      </c>
      <c r="G3" s="95">
        <v>10.057700000000001</v>
      </c>
      <c r="I3" s="96" t="s">
        <v>374</v>
      </c>
      <c r="J3" s="95">
        <f>+ROUND(LN(B3/B4),6)</f>
        <v>1.196E-3</v>
      </c>
      <c r="K3" s="95">
        <f t="shared" ref="K3:O3" si="0">+ROUND(LN(C3/C4),6)</f>
        <v>3.7500000000000001E-4</v>
      </c>
      <c r="L3" s="95">
        <f t="shared" si="0"/>
        <v>-4.3600000000000003E-4</v>
      </c>
      <c r="M3" s="95">
        <f t="shared" si="0"/>
        <v>-1.224E-3</v>
      </c>
      <c r="N3" s="95">
        <f t="shared" si="0"/>
        <v>-4.1739999999999998E-3</v>
      </c>
      <c r="O3" s="95">
        <f t="shared" si="0"/>
        <v>-6.7089999999999997E-3</v>
      </c>
      <c r="P3" s="4"/>
      <c r="R3" s="3"/>
      <c r="T3" s="2"/>
    </row>
    <row r="4" spans="1:20" ht="15" thickBot="1" x14ac:dyDescent="0.35">
      <c r="A4" s="96" t="s">
        <v>375</v>
      </c>
      <c r="B4" s="95">
        <v>10.1973</v>
      </c>
      <c r="C4" s="95">
        <v>10.1394</v>
      </c>
      <c r="D4" s="95">
        <v>10.0921</v>
      </c>
      <c r="E4" s="95">
        <v>10.055300000000001</v>
      </c>
      <c r="F4" s="95">
        <v>10.011100000000001</v>
      </c>
      <c r="G4" s="95">
        <v>10.125400000000001</v>
      </c>
      <c r="I4" s="96" t="s">
        <v>375</v>
      </c>
      <c r="J4" s="95">
        <f t="shared" ref="J4:M67" si="1">+ROUND(LN(B4/B5),6)</f>
        <v>6.2269999999999999E-3</v>
      </c>
      <c r="K4" s="95">
        <f t="shared" ref="K4:M18" si="2">+ROUND(LN(C4/C5),6)</f>
        <v>4.8640000000000003E-3</v>
      </c>
      <c r="L4" s="95">
        <f t="shared" si="2"/>
        <v>3.5339999999999998E-3</v>
      </c>
      <c r="M4" s="95">
        <f t="shared" si="2"/>
        <v>2.2200000000000002E-3</v>
      </c>
      <c r="N4" s="95">
        <f t="shared" ref="N4:N67" si="3">+ROUND(LN(F4/F5),6)</f>
        <v>-2.6440000000000001E-3</v>
      </c>
      <c r="O4" s="95">
        <f t="shared" ref="O4:O67" si="4">+ROUND(LN(G4/G5),6)</f>
        <v>-6.7720000000000002E-3</v>
      </c>
      <c r="P4" s="4"/>
      <c r="Q4" s="4"/>
      <c r="R4" s="3"/>
    </row>
    <row r="5" spans="1:20" ht="15" thickBot="1" x14ac:dyDescent="0.35">
      <c r="A5" s="96" t="s">
        <v>376</v>
      </c>
      <c r="B5" s="95">
        <v>10.134</v>
      </c>
      <c r="C5" s="95">
        <v>10.090199999999999</v>
      </c>
      <c r="D5" s="95">
        <v>10.0565</v>
      </c>
      <c r="E5" s="95">
        <v>10.032999999999999</v>
      </c>
      <c r="F5" s="95">
        <v>10.037599999999999</v>
      </c>
      <c r="G5" s="95">
        <v>10.1942</v>
      </c>
      <c r="I5" s="96" t="s">
        <v>376</v>
      </c>
      <c r="J5" s="95">
        <f t="shared" si="1"/>
        <v>-3.5760000000000002E-3</v>
      </c>
      <c r="K5" s="95">
        <f t="shared" si="2"/>
        <v>-3.7100000000000002E-3</v>
      </c>
      <c r="L5" s="95">
        <f t="shared" si="2"/>
        <v>-3.8409999999999998E-3</v>
      </c>
      <c r="M5" s="95">
        <f t="shared" si="2"/>
        <v>-3.9690000000000003E-3</v>
      </c>
      <c r="N5" s="95">
        <f t="shared" si="3"/>
        <v>-4.3639999999999998E-3</v>
      </c>
      <c r="O5" s="95">
        <f t="shared" si="4"/>
        <v>-4.6189999999999998E-3</v>
      </c>
      <c r="P5" s="4"/>
      <c r="Q5" s="4"/>
      <c r="R5" s="3"/>
    </row>
    <row r="6" spans="1:20" ht="15" thickBot="1" x14ac:dyDescent="0.35">
      <c r="A6" s="96" t="s">
        <v>377</v>
      </c>
      <c r="B6" s="95">
        <v>10.170299999999999</v>
      </c>
      <c r="C6" s="95">
        <v>10.127700000000001</v>
      </c>
      <c r="D6" s="95">
        <v>10.0952</v>
      </c>
      <c r="E6" s="95">
        <v>10.072900000000001</v>
      </c>
      <c r="F6" s="95">
        <v>10.0815</v>
      </c>
      <c r="G6" s="95">
        <v>10.241400000000001</v>
      </c>
      <c r="I6" s="96" t="s">
        <v>377</v>
      </c>
      <c r="J6" s="95">
        <f t="shared" si="1"/>
        <v>-2.4936E-2</v>
      </c>
      <c r="K6" s="95">
        <f t="shared" si="2"/>
        <v>-2.3681000000000001E-2</v>
      </c>
      <c r="L6" s="95">
        <f t="shared" si="2"/>
        <v>-2.2440000000000002E-2</v>
      </c>
      <c r="M6" s="95">
        <f t="shared" si="2"/>
        <v>-2.1187999999999999E-2</v>
      </c>
      <c r="N6" s="95">
        <f t="shared" si="3"/>
        <v>-1.6331999999999999E-2</v>
      </c>
      <c r="O6" s="95">
        <f t="shared" si="4"/>
        <v>-1.1823E-2</v>
      </c>
      <c r="P6" s="4"/>
      <c r="Q6" s="4"/>
      <c r="R6" s="3"/>
    </row>
    <row r="7" spans="1:20" ht="15" thickBot="1" x14ac:dyDescent="0.35">
      <c r="A7" s="96" t="s">
        <v>1</v>
      </c>
      <c r="B7" s="95">
        <v>10.427099999999999</v>
      </c>
      <c r="C7" s="95">
        <v>10.3704</v>
      </c>
      <c r="D7" s="95">
        <v>10.324299999999999</v>
      </c>
      <c r="E7" s="95">
        <v>10.288600000000001</v>
      </c>
      <c r="F7" s="95">
        <v>10.2475</v>
      </c>
      <c r="G7" s="95">
        <v>10.363200000000001</v>
      </c>
      <c r="I7" s="96" t="s">
        <v>1</v>
      </c>
      <c r="J7" s="95">
        <f t="shared" si="1"/>
        <v>6.0219999999999996E-3</v>
      </c>
      <c r="K7" s="95">
        <f t="shared" si="2"/>
        <v>4.1549999999999998E-3</v>
      </c>
      <c r="L7" s="95">
        <f t="shared" si="2"/>
        <v>2.3370000000000001E-3</v>
      </c>
      <c r="M7" s="95">
        <f t="shared" si="2"/>
        <v>5.5400000000000002E-4</v>
      </c>
      <c r="N7" s="95">
        <f t="shared" si="3"/>
        <v>-6.032E-3</v>
      </c>
      <c r="O7" s="95">
        <f t="shared" si="4"/>
        <v>-1.1589E-2</v>
      </c>
      <c r="P7" s="4"/>
      <c r="Q7" s="4"/>
      <c r="R7" s="3"/>
    </row>
    <row r="8" spans="1:20" ht="15" thickBot="1" x14ac:dyDescent="0.35">
      <c r="A8" s="96" t="s">
        <v>2</v>
      </c>
      <c r="B8" s="95">
        <v>10.3645</v>
      </c>
      <c r="C8" s="95">
        <v>10.327400000000001</v>
      </c>
      <c r="D8" s="95">
        <v>10.3002</v>
      </c>
      <c r="E8" s="95">
        <v>10.2829</v>
      </c>
      <c r="F8" s="95">
        <v>10.3095</v>
      </c>
      <c r="G8" s="95">
        <v>10.484</v>
      </c>
      <c r="I8" s="96" t="s">
        <v>2</v>
      </c>
      <c r="J8" s="95">
        <f t="shared" si="1"/>
        <v>-2.4220999999999999E-2</v>
      </c>
      <c r="K8" s="95">
        <f t="shared" si="2"/>
        <v>-2.4136999999999999E-2</v>
      </c>
      <c r="L8" s="95">
        <f t="shared" si="2"/>
        <v>-2.4028999999999998E-2</v>
      </c>
      <c r="M8" s="95">
        <f t="shared" si="2"/>
        <v>-2.3888E-2</v>
      </c>
      <c r="N8" s="95">
        <f t="shared" si="3"/>
        <v>-2.3116999999999999E-2</v>
      </c>
      <c r="O8" s="95">
        <f t="shared" si="4"/>
        <v>-2.1999999999999999E-2</v>
      </c>
      <c r="P8" s="4"/>
      <c r="Q8" s="4"/>
      <c r="R8" s="3"/>
    </row>
    <row r="9" spans="1:20" ht="15" thickBot="1" x14ac:dyDescent="0.35">
      <c r="A9" s="96" t="s">
        <v>3</v>
      </c>
      <c r="B9" s="95">
        <v>10.618600000000001</v>
      </c>
      <c r="C9" s="95">
        <v>10.579700000000001</v>
      </c>
      <c r="D9" s="95">
        <v>10.550700000000001</v>
      </c>
      <c r="E9" s="95">
        <v>10.531499999999999</v>
      </c>
      <c r="F9" s="95">
        <v>10.550599999999999</v>
      </c>
      <c r="G9" s="95">
        <v>10.7172</v>
      </c>
      <c r="I9" s="96" t="s">
        <v>3</v>
      </c>
      <c r="J9" s="95">
        <f t="shared" si="1"/>
        <v>1.1270000000000001E-2</v>
      </c>
      <c r="K9" s="95">
        <f t="shared" si="2"/>
        <v>8.2100000000000003E-3</v>
      </c>
      <c r="L9" s="95">
        <f t="shared" si="2"/>
        <v>5.2269999999999999E-3</v>
      </c>
      <c r="M9" s="95">
        <f t="shared" si="2"/>
        <v>2.3289999999999999E-3</v>
      </c>
      <c r="N9" s="95">
        <f t="shared" si="3"/>
        <v>-8.2869999999999992E-3</v>
      </c>
      <c r="O9" s="95">
        <f t="shared" si="4"/>
        <v>-1.7142000000000001E-2</v>
      </c>
      <c r="P9" s="4"/>
      <c r="Q9" s="4"/>
      <c r="R9" s="3"/>
    </row>
    <row r="10" spans="1:20" ht="15" thickBot="1" x14ac:dyDescent="0.35">
      <c r="A10" s="96" t="s">
        <v>4</v>
      </c>
      <c r="B10" s="95">
        <v>10.499599999999999</v>
      </c>
      <c r="C10" s="95">
        <v>10.4932</v>
      </c>
      <c r="D10" s="95">
        <v>10.495699999999999</v>
      </c>
      <c r="E10" s="95">
        <v>10.507</v>
      </c>
      <c r="F10" s="95">
        <v>10.638400000000001</v>
      </c>
      <c r="G10" s="95">
        <v>10.9025</v>
      </c>
      <c r="I10" s="96" t="s">
        <v>4</v>
      </c>
      <c r="J10" s="95">
        <f t="shared" si="1"/>
        <v>-7.4679999999999998E-3</v>
      </c>
      <c r="K10" s="95">
        <f t="shared" si="2"/>
        <v>-4.3359999999999996E-3</v>
      </c>
      <c r="L10" s="95">
        <f t="shared" si="2"/>
        <v>-1.2949999999999999E-3</v>
      </c>
      <c r="M10" s="95">
        <f t="shared" si="2"/>
        <v>1.6570000000000001E-3</v>
      </c>
      <c r="N10" s="95">
        <f t="shared" si="3"/>
        <v>1.24E-2</v>
      </c>
      <c r="O10" s="95">
        <f t="shared" si="4"/>
        <v>2.1246999999999999E-2</v>
      </c>
      <c r="P10" s="4"/>
      <c r="Q10" s="4"/>
      <c r="R10" s="3"/>
    </row>
    <row r="11" spans="1:20" ht="15" thickBot="1" x14ac:dyDescent="0.35">
      <c r="A11" s="96" t="s">
        <v>5</v>
      </c>
      <c r="B11" s="95">
        <v>10.5783</v>
      </c>
      <c r="C11" s="95">
        <v>10.5388</v>
      </c>
      <c r="D11" s="95">
        <v>10.5093</v>
      </c>
      <c r="E11" s="95">
        <v>10.489599999999999</v>
      </c>
      <c r="F11" s="95">
        <v>10.507300000000001</v>
      </c>
      <c r="G11" s="95">
        <v>10.673299999999999</v>
      </c>
      <c r="I11" s="96" t="s">
        <v>5</v>
      </c>
      <c r="J11" s="95">
        <f t="shared" si="1"/>
        <v>-2.6150000000000001E-3</v>
      </c>
      <c r="K11" s="95">
        <f t="shared" si="2"/>
        <v>-6.1110000000000001E-3</v>
      </c>
      <c r="L11" s="95">
        <f t="shared" si="2"/>
        <v>-9.4889999999999992E-3</v>
      </c>
      <c r="M11" s="95">
        <f t="shared" si="2"/>
        <v>-1.2769000000000001E-2</v>
      </c>
      <c r="N11" s="95">
        <f t="shared" si="3"/>
        <v>-2.4591999999999999E-2</v>
      </c>
      <c r="O11" s="95">
        <f t="shared" si="4"/>
        <v>-3.4160000000000003E-2</v>
      </c>
      <c r="P11" s="4"/>
      <c r="Q11" s="4"/>
      <c r="R11" s="3"/>
    </row>
    <row r="12" spans="1:20" ht="15" thickBot="1" x14ac:dyDescent="0.35">
      <c r="A12" s="96" t="s">
        <v>6</v>
      </c>
      <c r="B12" s="95">
        <v>10.606</v>
      </c>
      <c r="C12" s="95">
        <v>10.603400000000001</v>
      </c>
      <c r="D12" s="95">
        <v>10.609500000000001</v>
      </c>
      <c r="E12" s="95">
        <v>10.6244</v>
      </c>
      <c r="F12" s="95">
        <v>10.7689</v>
      </c>
      <c r="G12" s="95">
        <v>11.0442</v>
      </c>
      <c r="I12" s="96" t="s">
        <v>6</v>
      </c>
      <c r="J12" s="95">
        <f t="shared" si="1"/>
        <v>7.2769999999999996E-3</v>
      </c>
      <c r="K12" s="95">
        <f t="shared" si="2"/>
        <v>4.0350000000000004E-3</v>
      </c>
      <c r="L12" s="95">
        <f t="shared" si="2"/>
        <v>8.9599999999999999E-4</v>
      </c>
      <c r="M12" s="95">
        <f t="shared" si="2"/>
        <v>-2.1250000000000002E-3</v>
      </c>
      <c r="N12" s="95">
        <f t="shared" si="3"/>
        <v>-1.2999E-2</v>
      </c>
      <c r="O12" s="95">
        <f t="shared" si="4"/>
        <v>-2.1798999999999999E-2</v>
      </c>
      <c r="P12" s="4"/>
      <c r="Q12" s="4"/>
      <c r="R12" s="3"/>
    </row>
    <row r="13" spans="1:20" ht="15" thickBot="1" x14ac:dyDescent="0.35">
      <c r="A13" s="96" t="s">
        <v>7</v>
      </c>
      <c r="B13" s="95">
        <v>10.5291</v>
      </c>
      <c r="C13" s="95">
        <v>10.560700000000001</v>
      </c>
      <c r="D13" s="95">
        <v>10.6</v>
      </c>
      <c r="E13" s="95">
        <v>10.647</v>
      </c>
      <c r="F13" s="95">
        <v>10.909800000000001</v>
      </c>
      <c r="G13" s="95">
        <v>11.287599999999999</v>
      </c>
      <c r="I13" s="96" t="s">
        <v>7</v>
      </c>
      <c r="J13" s="95">
        <f t="shared" si="1"/>
        <v>-1.1257E-2</v>
      </c>
      <c r="K13" s="95">
        <f t="shared" si="2"/>
        <v>-1.4057E-2</v>
      </c>
      <c r="L13" s="95">
        <f t="shared" si="2"/>
        <v>-1.6726999999999999E-2</v>
      </c>
      <c r="M13" s="95">
        <f t="shared" si="2"/>
        <v>-1.9273999999999999E-2</v>
      </c>
      <c r="N13" s="95">
        <f t="shared" si="3"/>
        <v>-2.8126000000000002E-2</v>
      </c>
      <c r="O13" s="95">
        <f t="shared" si="4"/>
        <v>-3.4917999999999998E-2</v>
      </c>
      <c r="P13" s="4"/>
      <c r="Q13" s="4"/>
      <c r="R13" s="3"/>
    </row>
    <row r="14" spans="1:20" ht="15" thickBot="1" x14ac:dyDescent="0.35">
      <c r="A14" s="96" t="s">
        <v>8</v>
      </c>
      <c r="B14" s="95">
        <v>10.648300000000001</v>
      </c>
      <c r="C14" s="95">
        <v>10.7102</v>
      </c>
      <c r="D14" s="95">
        <v>10.7788</v>
      </c>
      <c r="E14" s="95">
        <v>10.854200000000001</v>
      </c>
      <c r="F14" s="95">
        <v>11.221</v>
      </c>
      <c r="G14" s="95">
        <v>11.688700000000001</v>
      </c>
      <c r="I14" s="96" t="s">
        <v>8</v>
      </c>
      <c r="J14" s="95">
        <f t="shared" si="1"/>
        <v>3.9519999999999998E-3</v>
      </c>
      <c r="K14" s="95">
        <f t="shared" si="2"/>
        <v>4.1729999999999996E-3</v>
      </c>
      <c r="L14" s="95">
        <f t="shared" si="2"/>
        <v>4.3790000000000001E-3</v>
      </c>
      <c r="M14" s="95">
        <f t="shared" si="2"/>
        <v>4.5710000000000004E-3</v>
      </c>
      <c r="N14" s="95">
        <f t="shared" si="3"/>
        <v>5.2269999999999999E-3</v>
      </c>
      <c r="O14" s="95">
        <f t="shared" si="4"/>
        <v>5.7060000000000001E-3</v>
      </c>
      <c r="P14" s="4"/>
      <c r="Q14" s="4"/>
      <c r="R14" s="3"/>
    </row>
    <row r="15" spans="1:20" ht="15" thickBot="1" x14ac:dyDescent="0.35">
      <c r="A15" s="96" t="s">
        <v>9</v>
      </c>
      <c r="B15" s="95">
        <v>10.606299999999999</v>
      </c>
      <c r="C15" s="95">
        <v>10.6656</v>
      </c>
      <c r="D15" s="95">
        <v>10.7317</v>
      </c>
      <c r="E15" s="95">
        <v>10.8047</v>
      </c>
      <c r="F15" s="95">
        <v>11.1625</v>
      </c>
      <c r="G15" s="95">
        <v>11.622199999999999</v>
      </c>
      <c r="I15" s="96" t="s">
        <v>9</v>
      </c>
      <c r="J15" s="95">
        <f t="shared" si="1"/>
        <v>-6.3160000000000004E-3</v>
      </c>
      <c r="K15" s="95">
        <f t="shared" si="2"/>
        <v>-7.7799999999999996E-3</v>
      </c>
      <c r="L15" s="95">
        <f t="shared" si="2"/>
        <v>-9.2569999999999996E-3</v>
      </c>
      <c r="M15" s="95">
        <f t="shared" si="2"/>
        <v>-1.0715000000000001E-2</v>
      </c>
      <c r="N15" s="95">
        <f t="shared" si="3"/>
        <v>-1.6482E-2</v>
      </c>
      <c r="O15" s="95">
        <f t="shared" si="4"/>
        <v>-2.1787999999999998E-2</v>
      </c>
      <c r="P15" s="4"/>
      <c r="Q15" s="4"/>
      <c r="R15" s="3"/>
    </row>
    <row r="16" spans="1:20" ht="15" thickBot="1" x14ac:dyDescent="0.35">
      <c r="A16" s="96" t="s">
        <v>10</v>
      </c>
      <c r="B16" s="95">
        <v>10.673500000000001</v>
      </c>
      <c r="C16" s="95">
        <v>10.748900000000001</v>
      </c>
      <c r="D16" s="95">
        <v>10.8315</v>
      </c>
      <c r="E16" s="95">
        <v>10.921099999999999</v>
      </c>
      <c r="F16" s="95">
        <v>11.348000000000001</v>
      </c>
      <c r="G16" s="95">
        <v>11.8782</v>
      </c>
      <c r="I16" s="96" t="s">
        <v>10</v>
      </c>
      <c r="J16" s="95">
        <f t="shared" si="1"/>
        <v>-1.676E-3</v>
      </c>
      <c r="K16" s="95">
        <f t="shared" si="2"/>
        <v>-2.3319999999999999E-3</v>
      </c>
      <c r="L16" s="95">
        <f t="shared" si="2"/>
        <v>-2.9589999999999998E-3</v>
      </c>
      <c r="M16" s="95">
        <f t="shared" si="2"/>
        <v>-3.5560000000000001E-3</v>
      </c>
      <c r="N16" s="95">
        <f t="shared" si="3"/>
        <v>-5.6499999999999996E-3</v>
      </c>
      <c r="O16" s="95">
        <f t="shared" si="4"/>
        <v>-7.2639999999999996E-3</v>
      </c>
      <c r="P16" s="4"/>
      <c r="Q16" s="4"/>
      <c r="R16" s="3"/>
    </row>
    <row r="17" spans="1:18" ht="15" thickBot="1" x14ac:dyDescent="0.35">
      <c r="A17" s="96" t="s">
        <v>11</v>
      </c>
      <c r="B17" s="95">
        <v>10.6914</v>
      </c>
      <c r="C17" s="95">
        <v>10.773999999999999</v>
      </c>
      <c r="D17" s="95">
        <v>10.8636</v>
      </c>
      <c r="E17" s="95">
        <v>10.96</v>
      </c>
      <c r="F17" s="95">
        <v>11.4123</v>
      </c>
      <c r="G17" s="95">
        <v>11.9648</v>
      </c>
      <c r="I17" s="96" t="s">
        <v>11</v>
      </c>
      <c r="J17" s="95">
        <f t="shared" si="1"/>
        <v>1.338E-3</v>
      </c>
      <c r="K17" s="95">
        <f t="shared" si="2"/>
        <v>3.179E-3</v>
      </c>
      <c r="L17" s="95">
        <f t="shared" si="2"/>
        <v>5.0020000000000004E-3</v>
      </c>
      <c r="M17" s="95">
        <f t="shared" si="2"/>
        <v>6.8110000000000002E-3</v>
      </c>
      <c r="N17" s="95">
        <f t="shared" si="3"/>
        <v>1.3816999999999999E-2</v>
      </c>
      <c r="O17" s="95">
        <f t="shared" si="4"/>
        <v>2.0152E-2</v>
      </c>
      <c r="P17" s="4"/>
      <c r="Q17" s="4"/>
      <c r="R17" s="3"/>
    </row>
    <row r="18" spans="1:18" ht="15" thickBot="1" x14ac:dyDescent="0.35">
      <c r="A18" s="96" t="s">
        <v>12</v>
      </c>
      <c r="B18" s="95">
        <v>10.677099999999999</v>
      </c>
      <c r="C18" s="95">
        <v>10.739800000000001</v>
      </c>
      <c r="D18" s="95">
        <v>10.8094</v>
      </c>
      <c r="E18" s="95">
        <v>10.8856</v>
      </c>
      <c r="F18" s="95">
        <v>11.255699999999999</v>
      </c>
      <c r="G18" s="95">
        <v>11.726100000000001</v>
      </c>
      <c r="I18" s="96" t="s">
        <v>12</v>
      </c>
      <c r="J18" s="95">
        <f t="shared" si="1"/>
        <v>4.4780000000000002E-3</v>
      </c>
      <c r="K18" s="95">
        <f t="shared" si="2"/>
        <v>4.2269999999999999E-3</v>
      </c>
      <c r="L18" s="95">
        <f t="shared" si="2"/>
        <v>3.9769999999999996E-3</v>
      </c>
      <c r="M18" s="95">
        <f t="shared" si="2"/>
        <v>3.718E-3</v>
      </c>
      <c r="N18" s="95">
        <f t="shared" si="3"/>
        <v>2.5709999999999999E-3</v>
      </c>
      <c r="O18" s="95">
        <f t="shared" si="4"/>
        <v>1.3309999999999999E-3</v>
      </c>
      <c r="P18" s="4"/>
      <c r="Q18" s="4"/>
      <c r="R18" s="3"/>
    </row>
    <row r="19" spans="1:18" ht="15" thickBot="1" x14ac:dyDescent="0.35">
      <c r="A19" s="96" t="s">
        <v>13</v>
      </c>
      <c r="B19" s="95">
        <v>10.6294</v>
      </c>
      <c r="C19" s="95">
        <v>10.6945</v>
      </c>
      <c r="D19" s="95">
        <v>10.766500000000001</v>
      </c>
      <c r="E19" s="95">
        <v>10.8452</v>
      </c>
      <c r="F19" s="95">
        <v>11.226800000000001</v>
      </c>
      <c r="G19" s="95">
        <v>11.7105</v>
      </c>
      <c r="I19" s="96" t="s">
        <v>13</v>
      </c>
      <c r="J19" s="95">
        <f t="shared" si="1"/>
        <v>-4.0930000000000003E-3</v>
      </c>
      <c r="K19" s="95">
        <f t="shared" si="1"/>
        <v>-4.0870000000000004E-3</v>
      </c>
      <c r="L19" s="95">
        <f t="shared" si="1"/>
        <v>-4.078E-3</v>
      </c>
      <c r="M19" s="95">
        <f t="shared" si="1"/>
        <v>-4.0949999999999997E-3</v>
      </c>
      <c r="N19" s="95">
        <f t="shared" si="3"/>
        <v>-4.1780000000000003E-3</v>
      </c>
      <c r="O19" s="95">
        <f t="shared" si="4"/>
        <v>-4.346E-3</v>
      </c>
      <c r="P19" s="4"/>
      <c r="Q19" s="4"/>
      <c r="R19" s="3"/>
    </row>
    <row r="20" spans="1:18" ht="15" thickBot="1" x14ac:dyDescent="0.35">
      <c r="A20" s="96" t="s">
        <v>14</v>
      </c>
      <c r="B20" s="95">
        <v>10.673</v>
      </c>
      <c r="C20" s="95">
        <v>10.738300000000001</v>
      </c>
      <c r="D20" s="95">
        <v>10.810499999999999</v>
      </c>
      <c r="E20" s="95">
        <v>10.889699999999999</v>
      </c>
      <c r="F20" s="95">
        <v>11.2738</v>
      </c>
      <c r="G20" s="95">
        <v>11.7615</v>
      </c>
      <c r="I20" s="96" t="s">
        <v>14</v>
      </c>
      <c r="J20" s="95">
        <f t="shared" si="1"/>
        <v>-1.32E-3</v>
      </c>
      <c r="K20" s="95">
        <f t="shared" si="1"/>
        <v>-5.9599999999999996E-4</v>
      </c>
      <c r="L20" s="95">
        <f t="shared" si="1"/>
        <v>6.4999999999999994E-5</v>
      </c>
      <c r="M20" s="95">
        <f t="shared" si="1"/>
        <v>6.7100000000000005E-4</v>
      </c>
      <c r="N20" s="95">
        <f t="shared" si="3"/>
        <v>2.5490000000000001E-3</v>
      </c>
      <c r="O20" s="95">
        <f t="shared" si="4"/>
        <v>3.594E-3</v>
      </c>
      <c r="P20" s="4"/>
      <c r="Q20" s="4"/>
      <c r="R20" s="3"/>
    </row>
    <row r="21" spans="1:18" ht="15" thickBot="1" x14ac:dyDescent="0.35">
      <c r="A21" s="96" t="s">
        <v>15</v>
      </c>
      <c r="B21" s="95">
        <v>10.687099999999999</v>
      </c>
      <c r="C21" s="95">
        <v>10.7447</v>
      </c>
      <c r="D21" s="95">
        <v>10.809799999999999</v>
      </c>
      <c r="E21" s="95">
        <v>10.882400000000001</v>
      </c>
      <c r="F21" s="95">
        <v>11.245100000000001</v>
      </c>
      <c r="G21" s="95">
        <v>11.7193</v>
      </c>
      <c r="I21" s="96" t="s">
        <v>15</v>
      </c>
      <c r="J21" s="95">
        <f t="shared" si="1"/>
        <v>5.5828999999999997E-2</v>
      </c>
      <c r="K21" s="95">
        <f t="shared" si="1"/>
        <v>5.2818999999999998E-2</v>
      </c>
      <c r="L21" s="95">
        <f t="shared" si="1"/>
        <v>4.9825000000000001E-2</v>
      </c>
      <c r="M21" s="95">
        <f t="shared" si="1"/>
        <v>4.6851999999999998E-2</v>
      </c>
      <c r="N21" s="95">
        <f t="shared" si="3"/>
        <v>3.5519000000000002E-2</v>
      </c>
      <c r="O21" s="95">
        <f t="shared" si="4"/>
        <v>2.5617000000000001E-2</v>
      </c>
      <c r="P21" s="4"/>
      <c r="Q21" s="4"/>
      <c r="R21" s="3"/>
    </row>
    <row r="22" spans="1:18" ht="15" thickBot="1" x14ac:dyDescent="0.35">
      <c r="A22" s="96" t="s">
        <v>16</v>
      </c>
      <c r="B22" s="95">
        <v>10.1068</v>
      </c>
      <c r="C22" s="95">
        <v>10.1919</v>
      </c>
      <c r="D22" s="95">
        <v>10.2844</v>
      </c>
      <c r="E22" s="95">
        <v>10.3843</v>
      </c>
      <c r="F22" s="95">
        <v>10.8527</v>
      </c>
      <c r="G22" s="95">
        <v>11.4229</v>
      </c>
      <c r="I22" s="96" t="s">
        <v>16</v>
      </c>
      <c r="J22" s="95">
        <f t="shared" si="1"/>
        <v>7.9352000000000006E-2</v>
      </c>
      <c r="K22" s="95">
        <f t="shared" si="1"/>
        <v>7.2219000000000005E-2</v>
      </c>
      <c r="L22" s="95">
        <f t="shared" si="1"/>
        <v>6.5619999999999998E-2</v>
      </c>
      <c r="M22" s="95">
        <f t="shared" si="1"/>
        <v>5.9535999999999999E-2</v>
      </c>
      <c r="N22" s="95">
        <f t="shared" si="3"/>
        <v>3.9833E-2</v>
      </c>
      <c r="O22" s="95">
        <f t="shared" si="4"/>
        <v>2.6515E-2</v>
      </c>
      <c r="P22" s="4"/>
      <c r="Q22" s="4"/>
      <c r="R22" s="3"/>
    </row>
    <row r="23" spans="1:18" ht="15" thickBot="1" x14ac:dyDescent="0.35">
      <c r="A23" s="96" t="s">
        <v>17</v>
      </c>
      <c r="B23" s="95">
        <v>9.3358000000000008</v>
      </c>
      <c r="C23" s="95">
        <v>9.4817999999999998</v>
      </c>
      <c r="D23" s="95">
        <v>9.6311999999999998</v>
      </c>
      <c r="E23" s="95">
        <v>9.7841000000000005</v>
      </c>
      <c r="F23" s="95">
        <v>10.428900000000001</v>
      </c>
      <c r="G23" s="95">
        <v>11.124000000000001</v>
      </c>
      <c r="I23" s="96" t="s">
        <v>17</v>
      </c>
      <c r="J23" s="95">
        <f t="shared" si="1"/>
        <v>-1.712E-3</v>
      </c>
      <c r="K23" s="95">
        <f t="shared" si="1"/>
        <v>0</v>
      </c>
      <c r="L23" s="95">
        <f t="shared" si="1"/>
        <v>1.5479999999999999E-3</v>
      </c>
      <c r="M23" s="95">
        <f t="shared" si="1"/>
        <v>2.9680000000000002E-3</v>
      </c>
      <c r="N23" s="95">
        <f t="shared" si="3"/>
        <v>7.4590000000000004E-3</v>
      </c>
      <c r="O23" s="95">
        <f t="shared" si="4"/>
        <v>1.0401000000000001E-2</v>
      </c>
      <c r="P23" s="4"/>
      <c r="Q23" s="4"/>
      <c r="R23" s="3"/>
    </row>
    <row r="24" spans="1:18" ht="15" thickBot="1" x14ac:dyDescent="0.35">
      <c r="A24" s="96" t="s">
        <v>18</v>
      </c>
      <c r="B24" s="95">
        <v>9.3518000000000008</v>
      </c>
      <c r="C24" s="95">
        <v>9.4817999999999998</v>
      </c>
      <c r="D24" s="95">
        <v>9.6163000000000007</v>
      </c>
      <c r="E24" s="95">
        <v>9.7551000000000005</v>
      </c>
      <c r="F24" s="95">
        <v>10.3514</v>
      </c>
      <c r="G24" s="95">
        <v>11.008900000000001</v>
      </c>
      <c r="I24" s="96" t="s">
        <v>18</v>
      </c>
      <c r="J24" s="95">
        <f t="shared" si="1"/>
        <v>-2.5089E-2</v>
      </c>
      <c r="K24" s="95">
        <f t="shared" si="1"/>
        <v>-2.1318E-2</v>
      </c>
      <c r="L24" s="95">
        <f t="shared" si="1"/>
        <v>-1.7829999999999999E-2</v>
      </c>
      <c r="M24" s="95">
        <f t="shared" si="1"/>
        <v>-1.4623000000000001E-2</v>
      </c>
      <c r="N24" s="95">
        <f t="shared" si="3"/>
        <v>-4.3670000000000002E-3</v>
      </c>
      <c r="O24" s="95">
        <f t="shared" si="4"/>
        <v>2.4099999999999998E-3</v>
      </c>
      <c r="P24" s="4"/>
      <c r="Q24" s="4"/>
      <c r="R24" s="3"/>
    </row>
    <row r="25" spans="1:18" ht="15" thickBot="1" x14ac:dyDescent="0.35">
      <c r="A25" s="96" t="s">
        <v>19</v>
      </c>
      <c r="B25" s="95">
        <v>9.5893999999999995</v>
      </c>
      <c r="C25" s="95">
        <v>9.6860999999999997</v>
      </c>
      <c r="D25" s="95">
        <v>9.7893000000000008</v>
      </c>
      <c r="E25" s="95">
        <v>9.8987999999999996</v>
      </c>
      <c r="F25" s="95">
        <v>10.396699999999999</v>
      </c>
      <c r="G25" s="95">
        <v>10.9824</v>
      </c>
      <c r="I25" s="96" t="s">
        <v>19</v>
      </c>
      <c r="J25" s="95">
        <f t="shared" si="1"/>
        <v>-1.854E-3</v>
      </c>
      <c r="K25" s="95">
        <f t="shared" si="1"/>
        <v>-3.1540000000000001E-3</v>
      </c>
      <c r="L25" s="95">
        <f t="shared" si="1"/>
        <v>-4.261E-3</v>
      </c>
      <c r="M25" s="95">
        <f t="shared" si="1"/>
        <v>-5.1989999999999996E-3</v>
      </c>
      <c r="N25" s="95">
        <f t="shared" si="3"/>
        <v>-7.4269999999999996E-3</v>
      </c>
      <c r="O25" s="95">
        <f t="shared" si="4"/>
        <v>-7.8270000000000006E-3</v>
      </c>
      <c r="P25" s="4"/>
      <c r="Q25" s="4"/>
      <c r="R25" s="3"/>
    </row>
    <row r="26" spans="1:18" ht="15" thickBot="1" x14ac:dyDescent="0.35">
      <c r="A26" s="96" t="s">
        <v>20</v>
      </c>
      <c r="B26" s="95">
        <v>9.6072000000000006</v>
      </c>
      <c r="C26" s="95">
        <v>9.7166999999999994</v>
      </c>
      <c r="D26" s="95">
        <v>9.8310999999999993</v>
      </c>
      <c r="E26" s="95">
        <v>9.9504000000000001</v>
      </c>
      <c r="F26" s="95">
        <v>10.4742</v>
      </c>
      <c r="G26" s="95">
        <v>11.0687</v>
      </c>
      <c r="I26" s="96" t="s">
        <v>20</v>
      </c>
      <c r="J26" s="95">
        <f t="shared" si="1"/>
        <v>0</v>
      </c>
      <c r="K26" s="95">
        <f t="shared" si="1"/>
        <v>1.823E-3</v>
      </c>
      <c r="L26" s="95">
        <f t="shared" si="1"/>
        <v>3.5460000000000001E-3</v>
      </c>
      <c r="M26" s="95">
        <f t="shared" si="1"/>
        <v>5.189E-3</v>
      </c>
      <c r="N26" s="95">
        <f t="shared" si="3"/>
        <v>1.0847000000000001E-2</v>
      </c>
      <c r="O26" s="95">
        <f t="shared" si="4"/>
        <v>1.5212E-2</v>
      </c>
      <c r="P26" s="4"/>
      <c r="Q26" s="4"/>
      <c r="R26" s="3"/>
    </row>
    <row r="27" spans="1:18" ht="15" thickBot="1" x14ac:dyDescent="0.35">
      <c r="A27" s="96" t="s">
        <v>21</v>
      </c>
      <c r="B27" s="95">
        <v>9.6072000000000006</v>
      </c>
      <c r="C27" s="95">
        <v>9.6989999999999998</v>
      </c>
      <c r="D27" s="95">
        <v>9.7963000000000005</v>
      </c>
      <c r="E27" s="95">
        <v>9.8988999999999994</v>
      </c>
      <c r="F27" s="95">
        <v>10.3612</v>
      </c>
      <c r="G27" s="95">
        <v>10.9016</v>
      </c>
      <c r="I27" s="96" t="s">
        <v>21</v>
      </c>
      <c r="J27" s="95">
        <f t="shared" si="1"/>
        <v>2.3484999999999999E-2</v>
      </c>
      <c r="K27" s="95">
        <f t="shared" si="1"/>
        <v>2.0489E-2</v>
      </c>
      <c r="L27" s="95">
        <f t="shared" si="1"/>
        <v>1.7693E-2</v>
      </c>
      <c r="M27" s="95">
        <f t="shared" si="1"/>
        <v>1.5105E-2</v>
      </c>
      <c r="N27" s="95">
        <f t="shared" si="3"/>
        <v>6.5649999999999997E-3</v>
      </c>
      <c r="O27" s="95">
        <f t="shared" si="4"/>
        <v>5.6899999999999995E-4</v>
      </c>
      <c r="P27" s="4"/>
      <c r="Q27" s="4"/>
      <c r="R27" s="3"/>
    </row>
    <row r="28" spans="1:18" ht="15" thickBot="1" x14ac:dyDescent="0.35">
      <c r="A28" s="96" t="s">
        <v>22</v>
      </c>
      <c r="B28" s="95">
        <v>9.3841999999999999</v>
      </c>
      <c r="C28" s="95">
        <v>9.5023</v>
      </c>
      <c r="D28" s="95">
        <v>9.6244999999999994</v>
      </c>
      <c r="E28" s="95">
        <v>9.7505000000000006</v>
      </c>
      <c r="F28" s="95">
        <v>10.2934</v>
      </c>
      <c r="G28" s="95">
        <v>10.8954</v>
      </c>
      <c r="I28" s="96" t="s">
        <v>22</v>
      </c>
      <c r="J28" s="95">
        <f t="shared" si="1"/>
        <v>3.1676999999999997E-2</v>
      </c>
      <c r="K28" s="95">
        <f t="shared" si="1"/>
        <v>3.1775999999999999E-2</v>
      </c>
      <c r="L28" s="95">
        <f t="shared" si="1"/>
        <v>3.1881E-2</v>
      </c>
      <c r="M28" s="95">
        <f t="shared" si="1"/>
        <v>3.1949999999999999E-2</v>
      </c>
      <c r="N28" s="95">
        <f t="shared" si="3"/>
        <v>3.2133000000000002E-2</v>
      </c>
      <c r="O28" s="95">
        <f t="shared" si="4"/>
        <v>3.2148000000000003E-2</v>
      </c>
      <c r="P28" s="4"/>
      <c r="Q28" s="4"/>
      <c r="R28" s="3"/>
    </row>
    <row r="29" spans="1:18" ht="15" thickBot="1" x14ac:dyDescent="0.35">
      <c r="A29" s="96" t="s">
        <v>23</v>
      </c>
      <c r="B29" s="95">
        <v>9.0915999999999997</v>
      </c>
      <c r="C29" s="95">
        <v>9.2050999999999998</v>
      </c>
      <c r="D29" s="95">
        <v>9.3224999999999998</v>
      </c>
      <c r="E29" s="95">
        <v>9.4438999999999993</v>
      </c>
      <c r="F29" s="95">
        <v>9.9679000000000002</v>
      </c>
      <c r="G29" s="95">
        <v>10.550700000000001</v>
      </c>
      <c r="I29" s="96" t="s">
        <v>23</v>
      </c>
      <c r="J29" s="95">
        <f t="shared" si="1"/>
        <v>3.2829999999999999E-3</v>
      </c>
      <c r="K29" s="95">
        <f t="shared" si="1"/>
        <v>2.9919999999999999E-3</v>
      </c>
      <c r="L29" s="95">
        <f t="shared" si="1"/>
        <v>2.696E-3</v>
      </c>
      <c r="M29" s="95">
        <f t="shared" si="1"/>
        <v>2.4169999999999999E-3</v>
      </c>
      <c r="N29" s="95">
        <f t="shared" si="3"/>
        <v>1.4660000000000001E-3</v>
      </c>
      <c r="O29" s="95">
        <f t="shared" si="4"/>
        <v>7.0200000000000004E-4</v>
      </c>
      <c r="P29" s="4"/>
      <c r="Q29" s="4"/>
      <c r="R29" s="3"/>
    </row>
    <row r="30" spans="1:18" ht="15" thickBot="1" x14ac:dyDescent="0.35">
      <c r="A30" s="96" t="s">
        <v>24</v>
      </c>
      <c r="B30" s="95">
        <v>9.0617999999999999</v>
      </c>
      <c r="C30" s="95">
        <v>9.1776</v>
      </c>
      <c r="D30" s="95">
        <v>9.2973999999999997</v>
      </c>
      <c r="E30" s="95">
        <v>9.4210999999999991</v>
      </c>
      <c r="F30" s="95">
        <v>9.9533000000000005</v>
      </c>
      <c r="G30" s="95">
        <v>10.5433</v>
      </c>
      <c r="I30" s="96" t="s">
        <v>24</v>
      </c>
      <c r="J30" s="95">
        <f t="shared" si="1"/>
        <v>-7.2800000000000002E-4</v>
      </c>
      <c r="K30" s="95">
        <f t="shared" si="1"/>
        <v>-4.0299999999999998E-4</v>
      </c>
      <c r="L30" s="95">
        <f t="shared" si="1"/>
        <v>-1.18E-4</v>
      </c>
      <c r="M30" s="95">
        <f t="shared" si="1"/>
        <v>1.27E-4</v>
      </c>
      <c r="N30" s="95">
        <f t="shared" si="3"/>
        <v>6.0300000000000002E-4</v>
      </c>
      <c r="O30" s="95">
        <f t="shared" si="4"/>
        <v>4.55E-4</v>
      </c>
      <c r="P30" s="4"/>
      <c r="Q30" s="4"/>
      <c r="R30" s="3"/>
    </row>
    <row r="31" spans="1:18" ht="15" thickBot="1" x14ac:dyDescent="0.35">
      <c r="A31" s="96" t="s">
        <v>25</v>
      </c>
      <c r="B31" s="95">
        <v>9.0684000000000005</v>
      </c>
      <c r="C31" s="95">
        <v>9.1813000000000002</v>
      </c>
      <c r="D31" s="95">
        <v>9.2985000000000007</v>
      </c>
      <c r="E31" s="95">
        <v>9.4199000000000002</v>
      </c>
      <c r="F31" s="95">
        <v>9.9473000000000003</v>
      </c>
      <c r="G31" s="95">
        <v>10.538500000000001</v>
      </c>
      <c r="I31" s="96" t="s">
        <v>25</v>
      </c>
      <c r="J31" s="95">
        <f t="shared" si="1"/>
        <v>1.1601999999999999E-2</v>
      </c>
      <c r="K31" s="95">
        <f t="shared" si="1"/>
        <v>8.6090000000000003E-3</v>
      </c>
      <c r="L31" s="95">
        <f t="shared" si="1"/>
        <v>5.8129999999999996E-3</v>
      </c>
      <c r="M31" s="95">
        <f t="shared" si="1"/>
        <v>3.222E-3</v>
      </c>
      <c r="N31" s="95">
        <f t="shared" si="3"/>
        <v>-5.3039999999999997E-3</v>
      </c>
      <c r="O31" s="95">
        <f t="shared" si="4"/>
        <v>-1.1191E-2</v>
      </c>
      <c r="P31" s="4"/>
      <c r="Q31" s="4"/>
      <c r="R31" s="3"/>
    </row>
    <row r="32" spans="1:18" ht="15" thickBot="1" x14ac:dyDescent="0.35">
      <c r="A32" s="96" t="s">
        <v>26</v>
      </c>
      <c r="B32" s="95">
        <v>8.9638000000000009</v>
      </c>
      <c r="C32" s="95">
        <v>9.1026000000000007</v>
      </c>
      <c r="D32" s="95">
        <v>9.2446000000000002</v>
      </c>
      <c r="E32" s="95">
        <v>9.3895999999999997</v>
      </c>
      <c r="F32" s="95">
        <v>10.0002</v>
      </c>
      <c r="G32" s="95">
        <v>10.6571</v>
      </c>
      <c r="I32" s="96" t="s">
        <v>26</v>
      </c>
      <c r="J32" s="95">
        <f t="shared" si="1"/>
        <v>7.2890000000000003E-3</v>
      </c>
      <c r="K32" s="95">
        <f t="shared" si="1"/>
        <v>8.8389999999999996E-3</v>
      </c>
      <c r="L32" s="95">
        <f t="shared" si="1"/>
        <v>1.034E-2</v>
      </c>
      <c r="M32" s="95">
        <f t="shared" si="1"/>
        <v>1.1762999999999999E-2</v>
      </c>
      <c r="N32" s="95">
        <f t="shared" si="3"/>
        <v>1.6941999999999999E-2</v>
      </c>
      <c r="O32" s="95">
        <f t="shared" si="4"/>
        <v>2.1262E-2</v>
      </c>
      <c r="P32" s="4"/>
      <c r="Q32" s="4"/>
      <c r="R32" s="3"/>
    </row>
    <row r="33" spans="1:18" ht="15" thickBot="1" x14ac:dyDescent="0.35">
      <c r="A33" s="96" t="s">
        <v>27</v>
      </c>
      <c r="B33" s="95">
        <v>8.8986999999999998</v>
      </c>
      <c r="C33" s="95">
        <v>9.0225000000000009</v>
      </c>
      <c r="D33" s="95">
        <v>9.1494999999999997</v>
      </c>
      <c r="E33" s="95">
        <v>9.2797999999999998</v>
      </c>
      <c r="F33" s="95">
        <v>9.8322000000000003</v>
      </c>
      <c r="G33" s="95">
        <v>10.4329</v>
      </c>
      <c r="I33" s="96" t="s">
        <v>27</v>
      </c>
      <c r="J33" s="95">
        <f t="shared" si="1"/>
        <v>-6.698E-3</v>
      </c>
      <c r="K33" s="95">
        <f t="shared" si="1"/>
        <v>-5.0520000000000001E-3</v>
      </c>
      <c r="L33" s="95">
        <f t="shared" si="1"/>
        <v>-3.5239999999999998E-3</v>
      </c>
      <c r="M33" s="95">
        <f t="shared" si="1"/>
        <v>-2.0669999999999998E-3</v>
      </c>
      <c r="N33" s="95">
        <f t="shared" si="3"/>
        <v>2.8110000000000001E-3</v>
      </c>
      <c r="O33" s="95">
        <f t="shared" si="4"/>
        <v>6.404E-3</v>
      </c>
      <c r="P33" s="4"/>
      <c r="Q33" s="4"/>
      <c r="R33" s="3"/>
    </row>
    <row r="34" spans="1:18" ht="15" thickBot="1" x14ac:dyDescent="0.35">
      <c r="A34" s="96" t="s">
        <v>28</v>
      </c>
      <c r="B34" s="95">
        <v>8.9585000000000008</v>
      </c>
      <c r="C34" s="95">
        <v>9.0681999999999992</v>
      </c>
      <c r="D34" s="95">
        <v>9.1818000000000008</v>
      </c>
      <c r="E34" s="95">
        <v>9.2989999999999995</v>
      </c>
      <c r="F34" s="95">
        <v>9.8046000000000006</v>
      </c>
      <c r="G34" s="95">
        <v>10.366300000000001</v>
      </c>
      <c r="I34" s="96" t="s">
        <v>28</v>
      </c>
      <c r="J34" s="95">
        <f t="shared" si="1"/>
        <v>2.2239999999999998E-3</v>
      </c>
      <c r="K34" s="95">
        <f t="shared" si="1"/>
        <v>1.291E-3</v>
      </c>
      <c r="L34" s="95">
        <f t="shared" si="1"/>
        <v>4.5800000000000002E-4</v>
      </c>
      <c r="M34" s="95">
        <f t="shared" si="1"/>
        <v>-3.3300000000000002E-4</v>
      </c>
      <c r="N34" s="95">
        <f t="shared" si="3"/>
        <v>-2.8310000000000002E-3</v>
      </c>
      <c r="O34" s="95">
        <f t="shared" si="4"/>
        <v>-4.4079999999999996E-3</v>
      </c>
      <c r="P34" s="4"/>
      <c r="Q34" s="4"/>
      <c r="R34" s="3"/>
    </row>
    <row r="35" spans="1:18" ht="15" thickBot="1" x14ac:dyDescent="0.35">
      <c r="A35" s="96" t="s">
        <v>29</v>
      </c>
      <c r="B35" s="95">
        <v>8.9385999999999992</v>
      </c>
      <c r="C35" s="95">
        <v>9.0564999999999998</v>
      </c>
      <c r="D35" s="95">
        <v>9.1776</v>
      </c>
      <c r="E35" s="95">
        <v>9.3020999999999994</v>
      </c>
      <c r="F35" s="95">
        <v>9.8323999999999998</v>
      </c>
      <c r="G35" s="95">
        <v>10.412100000000001</v>
      </c>
      <c r="I35" s="96" t="s">
        <v>29</v>
      </c>
      <c r="J35" s="95">
        <f t="shared" si="1"/>
        <v>7.27E-4</v>
      </c>
      <c r="K35" s="95">
        <f t="shared" si="1"/>
        <v>2.8639999999999998E-3</v>
      </c>
      <c r="L35" s="95">
        <f t="shared" si="1"/>
        <v>4.8929999999999998E-3</v>
      </c>
      <c r="M35" s="95">
        <f t="shared" si="1"/>
        <v>6.8389999999999996E-3</v>
      </c>
      <c r="N35" s="95">
        <f t="shared" si="3"/>
        <v>1.3814999999999999E-2</v>
      </c>
      <c r="O35" s="95">
        <f t="shared" si="4"/>
        <v>1.9532000000000001E-2</v>
      </c>
      <c r="P35" s="4"/>
      <c r="Q35" s="4"/>
      <c r="R35" s="3"/>
    </row>
    <row r="36" spans="1:18" ht="15" thickBot="1" x14ac:dyDescent="0.35">
      <c r="A36" s="96" t="s">
        <v>30</v>
      </c>
      <c r="B36" s="95">
        <v>8.9321000000000002</v>
      </c>
      <c r="C36" s="95">
        <v>9.0305999999999997</v>
      </c>
      <c r="D36" s="95">
        <v>9.1327999999999996</v>
      </c>
      <c r="E36" s="95">
        <v>9.2386999999999997</v>
      </c>
      <c r="F36" s="95">
        <v>9.6974999999999998</v>
      </c>
      <c r="G36" s="95">
        <v>10.210699999999999</v>
      </c>
      <c r="I36" s="96" t="s">
        <v>30</v>
      </c>
      <c r="J36" s="95">
        <f t="shared" si="1"/>
        <v>-2.7390000000000001E-3</v>
      </c>
      <c r="K36" s="95">
        <f t="shared" si="1"/>
        <v>-1.936E-3</v>
      </c>
      <c r="L36" s="95">
        <f t="shared" si="1"/>
        <v>-1.1709999999999999E-3</v>
      </c>
      <c r="M36" s="95">
        <f t="shared" si="1"/>
        <v>-4.44E-4</v>
      </c>
      <c r="N36" s="95">
        <f t="shared" si="3"/>
        <v>2.0960000000000002E-3</v>
      </c>
      <c r="O36" s="95">
        <f t="shared" si="4"/>
        <v>4.0920000000000002E-3</v>
      </c>
      <c r="P36" s="4"/>
      <c r="Q36" s="4"/>
      <c r="R36" s="3"/>
    </row>
    <row r="37" spans="1:18" ht="15" thickBot="1" x14ac:dyDescent="0.35">
      <c r="A37" s="96" t="s">
        <v>31</v>
      </c>
      <c r="B37" s="95">
        <v>8.9565999999999999</v>
      </c>
      <c r="C37" s="95">
        <v>9.0480999999999998</v>
      </c>
      <c r="D37" s="95">
        <v>9.1434999999999995</v>
      </c>
      <c r="E37" s="95">
        <v>9.2428000000000008</v>
      </c>
      <c r="F37" s="95">
        <v>9.6771999999999991</v>
      </c>
      <c r="G37" s="95">
        <v>10.169</v>
      </c>
      <c r="I37" s="96" t="s">
        <v>31</v>
      </c>
      <c r="J37" s="95">
        <f t="shared" si="1"/>
        <v>-1.952E-3</v>
      </c>
      <c r="K37" s="95">
        <f t="shared" si="1"/>
        <v>-2.594E-3</v>
      </c>
      <c r="L37" s="95">
        <f t="shared" si="1"/>
        <v>-3.1879999999999999E-3</v>
      </c>
      <c r="M37" s="95">
        <f t="shared" si="1"/>
        <v>-3.7469999999999999E-3</v>
      </c>
      <c r="N37" s="95">
        <f t="shared" si="3"/>
        <v>-5.6880000000000003E-3</v>
      </c>
      <c r="O37" s="95">
        <f t="shared" si="4"/>
        <v>-7.143E-3</v>
      </c>
      <c r="P37" s="4"/>
      <c r="Q37" s="4"/>
      <c r="R37" s="3"/>
    </row>
    <row r="38" spans="1:18" ht="15" thickBot="1" x14ac:dyDescent="0.35">
      <c r="A38" s="96" t="s">
        <v>32</v>
      </c>
      <c r="B38" s="95">
        <v>8.9741</v>
      </c>
      <c r="C38" s="95">
        <v>9.0716000000000001</v>
      </c>
      <c r="D38" s="95">
        <v>9.1727000000000007</v>
      </c>
      <c r="E38" s="95">
        <v>9.2774999999999999</v>
      </c>
      <c r="F38" s="95">
        <v>9.7324000000000002</v>
      </c>
      <c r="G38" s="95">
        <v>10.241899999999999</v>
      </c>
      <c r="I38" s="96" t="s">
        <v>32</v>
      </c>
      <c r="J38" s="95">
        <f t="shared" si="1"/>
        <v>-3.137E-3</v>
      </c>
      <c r="K38" s="95">
        <f t="shared" si="1"/>
        <v>-2.9499999999999999E-3</v>
      </c>
      <c r="L38" s="95">
        <f t="shared" si="1"/>
        <v>-2.8089999999999999E-3</v>
      </c>
      <c r="M38" s="95">
        <f t="shared" si="1"/>
        <v>-2.6909999999999998E-3</v>
      </c>
      <c r="N38" s="95">
        <f t="shared" si="3"/>
        <v>-2.545E-3</v>
      </c>
      <c r="O38" s="95">
        <f t="shared" si="4"/>
        <v>-2.8279999999999998E-3</v>
      </c>
      <c r="P38" s="4"/>
      <c r="Q38" s="4"/>
      <c r="R38" s="3"/>
    </row>
    <row r="39" spans="1:18" ht="15" thickBot="1" x14ac:dyDescent="0.35">
      <c r="A39" s="96" t="s">
        <v>33</v>
      </c>
      <c r="B39" s="95">
        <v>9.0023</v>
      </c>
      <c r="C39" s="95">
        <v>9.0983999999999998</v>
      </c>
      <c r="D39" s="95">
        <v>9.1984999999999992</v>
      </c>
      <c r="E39" s="95">
        <v>9.3025000000000002</v>
      </c>
      <c r="F39" s="95">
        <v>9.7571999999999992</v>
      </c>
      <c r="G39" s="95">
        <v>10.270899999999999</v>
      </c>
      <c r="I39" s="96" t="s">
        <v>33</v>
      </c>
      <c r="J39" s="95">
        <f t="shared" si="1"/>
        <v>3.6280000000000001E-3</v>
      </c>
      <c r="K39" s="95">
        <f t="shared" si="1"/>
        <v>1.276E-3</v>
      </c>
      <c r="L39" s="95">
        <f t="shared" si="1"/>
        <v>-9.4499999999999998E-4</v>
      </c>
      <c r="M39" s="95">
        <f t="shared" si="1"/>
        <v>-3.0379999999999999E-3</v>
      </c>
      <c r="N39" s="95">
        <f t="shared" si="3"/>
        <v>-1.0196999999999999E-2</v>
      </c>
      <c r="O39" s="95">
        <f t="shared" si="4"/>
        <v>-1.5611E-2</v>
      </c>
      <c r="P39" s="4"/>
      <c r="Q39" s="4"/>
      <c r="R39" s="3"/>
    </row>
    <row r="40" spans="1:18" ht="15" thickBot="1" x14ac:dyDescent="0.35">
      <c r="A40" s="96" t="s">
        <v>34</v>
      </c>
      <c r="B40" s="95">
        <v>8.9696999999999996</v>
      </c>
      <c r="C40" s="95">
        <v>9.0868000000000002</v>
      </c>
      <c r="D40" s="95">
        <v>9.2072000000000003</v>
      </c>
      <c r="E40" s="95">
        <v>9.3308</v>
      </c>
      <c r="F40" s="95">
        <v>9.8572000000000006</v>
      </c>
      <c r="G40" s="95">
        <v>10.432499999999999</v>
      </c>
      <c r="I40" s="96" t="s">
        <v>34</v>
      </c>
      <c r="J40" s="95">
        <f t="shared" si="1"/>
        <v>6.8450000000000004E-3</v>
      </c>
      <c r="K40" s="95">
        <f t="shared" si="1"/>
        <v>1.0012E-2</v>
      </c>
      <c r="L40" s="95">
        <f t="shared" si="1"/>
        <v>1.2957E-2</v>
      </c>
      <c r="M40" s="95">
        <f t="shared" si="1"/>
        <v>1.5682000000000001E-2</v>
      </c>
      <c r="N40" s="95">
        <f t="shared" si="3"/>
        <v>2.4587999999999999E-2</v>
      </c>
      <c r="O40" s="95">
        <f t="shared" si="4"/>
        <v>3.0589000000000002E-2</v>
      </c>
      <c r="P40" s="4"/>
      <c r="Q40" s="4"/>
      <c r="R40" s="3"/>
    </row>
    <row r="41" spans="1:18" ht="15" thickBot="1" x14ac:dyDescent="0.35">
      <c r="A41" s="96" t="s">
        <v>35</v>
      </c>
      <c r="B41" s="95">
        <v>8.9085099999999997</v>
      </c>
      <c r="C41" s="95">
        <v>8.9962800000000005</v>
      </c>
      <c r="D41" s="95">
        <v>9.0886700000000005</v>
      </c>
      <c r="E41" s="95">
        <v>9.1856200000000001</v>
      </c>
      <c r="F41" s="95">
        <v>9.6177899999999994</v>
      </c>
      <c r="G41" s="95">
        <v>10.118209999999999</v>
      </c>
      <c r="I41" s="96" t="s">
        <v>35</v>
      </c>
      <c r="J41" s="95">
        <f t="shared" si="1"/>
        <v>1.1919999999999999E-3</v>
      </c>
      <c r="K41" s="95">
        <f t="shared" si="1"/>
        <v>2.9799999999999998E-4</v>
      </c>
      <c r="L41" s="95">
        <f t="shared" si="1"/>
        <v>-5.53E-4</v>
      </c>
      <c r="M41" s="95">
        <f t="shared" si="1"/>
        <v>-1.3470000000000001E-3</v>
      </c>
      <c r="N41" s="95">
        <f t="shared" si="3"/>
        <v>-4.0889999999999998E-3</v>
      </c>
      <c r="O41" s="95">
        <f t="shared" si="4"/>
        <v>-6.1570000000000001E-3</v>
      </c>
      <c r="P41" s="4"/>
      <c r="Q41" s="4"/>
      <c r="R41" s="3"/>
    </row>
    <row r="42" spans="1:18" ht="15" thickBot="1" x14ac:dyDescent="0.35">
      <c r="A42" s="96" t="s">
        <v>36</v>
      </c>
      <c r="B42" s="95">
        <v>8.8978999999999999</v>
      </c>
      <c r="C42" s="95">
        <v>8.9936000000000007</v>
      </c>
      <c r="D42" s="95">
        <v>9.0937000000000001</v>
      </c>
      <c r="E42" s="95">
        <v>9.1980000000000004</v>
      </c>
      <c r="F42" s="95">
        <v>9.6571999999999996</v>
      </c>
      <c r="G42" s="95">
        <v>10.1807</v>
      </c>
      <c r="I42" s="96" t="s">
        <v>36</v>
      </c>
      <c r="J42" s="95">
        <f t="shared" si="1"/>
        <v>-2.5300000000000001E-3</v>
      </c>
      <c r="K42" s="95">
        <f t="shared" si="1"/>
        <v>-1.3090000000000001E-3</v>
      </c>
      <c r="L42" s="95">
        <f t="shared" si="1"/>
        <v>-1.46E-4</v>
      </c>
      <c r="M42" s="95">
        <f t="shared" si="1"/>
        <v>9.4600000000000001E-4</v>
      </c>
      <c r="N42" s="95">
        <f t="shared" si="3"/>
        <v>4.7400000000000003E-3</v>
      </c>
      <c r="O42" s="95">
        <f t="shared" si="4"/>
        <v>7.6480000000000003E-3</v>
      </c>
      <c r="P42" s="4"/>
      <c r="Q42" s="4"/>
      <c r="R42" s="3"/>
    </row>
    <row r="43" spans="1:18" ht="15" thickBot="1" x14ac:dyDescent="0.35">
      <c r="A43" s="96" t="s">
        <v>37</v>
      </c>
      <c r="B43" s="95">
        <v>8.9204399999999993</v>
      </c>
      <c r="C43" s="95">
        <v>9.0053800000000006</v>
      </c>
      <c r="D43" s="95">
        <v>9.0950299999999995</v>
      </c>
      <c r="E43" s="95">
        <v>9.1892999999999994</v>
      </c>
      <c r="F43" s="95">
        <v>9.6115300000000001</v>
      </c>
      <c r="G43" s="95">
        <v>10.10314</v>
      </c>
      <c r="I43" s="96" t="s">
        <v>37</v>
      </c>
      <c r="J43" s="95">
        <f t="shared" si="1"/>
        <v>-1.1770000000000001E-3</v>
      </c>
      <c r="K43" s="95">
        <f t="shared" si="1"/>
        <v>-1.1400000000000001E-4</v>
      </c>
      <c r="L43" s="95">
        <f t="shared" si="1"/>
        <v>8.9899999999999995E-4</v>
      </c>
      <c r="M43" s="95">
        <f t="shared" si="1"/>
        <v>1.8580000000000001E-3</v>
      </c>
      <c r="N43" s="95">
        <f t="shared" si="3"/>
        <v>5.1919999999999996E-3</v>
      </c>
      <c r="O43" s="95">
        <f t="shared" si="4"/>
        <v>7.7520000000000002E-3</v>
      </c>
      <c r="P43" s="4"/>
      <c r="Q43" s="4"/>
      <c r="R43" s="3"/>
    </row>
    <row r="44" spans="1:18" ht="15" thickBot="1" x14ac:dyDescent="0.35">
      <c r="A44" s="96" t="s">
        <v>38</v>
      </c>
      <c r="B44" s="95">
        <v>8.9309499999999993</v>
      </c>
      <c r="C44" s="95">
        <v>9.0064100000000007</v>
      </c>
      <c r="D44" s="95">
        <v>9.0868599999999997</v>
      </c>
      <c r="E44" s="95">
        <v>9.1722400000000004</v>
      </c>
      <c r="F44" s="95">
        <v>9.5617599999999996</v>
      </c>
      <c r="G44" s="95">
        <v>10.025119999999999</v>
      </c>
      <c r="I44" s="96" t="s">
        <v>38</v>
      </c>
      <c r="J44" s="95">
        <f t="shared" si="1"/>
        <v>-1.2612E-2</v>
      </c>
      <c r="K44" s="95">
        <f t="shared" si="1"/>
        <v>-1.1985000000000001E-2</v>
      </c>
      <c r="L44" s="95">
        <f t="shared" si="1"/>
        <v>-1.1374E-2</v>
      </c>
      <c r="M44" s="95">
        <f t="shared" si="1"/>
        <v>-1.0784999999999999E-2</v>
      </c>
      <c r="N44" s="95">
        <f t="shared" si="3"/>
        <v>-8.6370000000000006E-3</v>
      </c>
      <c r="O44" s="95">
        <f t="shared" si="4"/>
        <v>-6.8269999999999997E-3</v>
      </c>
      <c r="P44" s="4"/>
      <c r="Q44" s="4"/>
      <c r="R44" s="3"/>
    </row>
    <row r="45" spans="1:18" ht="15" thickBot="1" x14ac:dyDescent="0.35">
      <c r="A45" s="96" t="s">
        <v>39</v>
      </c>
      <c r="B45" s="95">
        <v>9.0442999999999998</v>
      </c>
      <c r="C45" s="95">
        <v>9.1150000000000002</v>
      </c>
      <c r="D45" s="95">
        <v>9.1907999999999994</v>
      </c>
      <c r="E45" s="95">
        <v>9.2716999999999992</v>
      </c>
      <c r="F45" s="95">
        <v>9.6447000000000003</v>
      </c>
      <c r="G45" s="95">
        <v>10.0938</v>
      </c>
      <c r="I45" s="96" t="s">
        <v>39</v>
      </c>
      <c r="J45" s="95">
        <f t="shared" si="1"/>
        <v>-4.4460000000000003E-3</v>
      </c>
      <c r="K45" s="95">
        <f t="shared" si="1"/>
        <v>-4.9249999999999997E-3</v>
      </c>
      <c r="L45" s="95">
        <f t="shared" si="1"/>
        <v>-5.4149999999999997E-3</v>
      </c>
      <c r="M45" s="95">
        <f t="shared" si="1"/>
        <v>-5.9249999999999997E-3</v>
      </c>
      <c r="N45" s="95">
        <f t="shared" si="3"/>
        <v>-8.0750000000000006E-3</v>
      </c>
      <c r="O45" s="95">
        <f t="shared" si="4"/>
        <v>-1.0349000000000001E-2</v>
      </c>
      <c r="P45" s="4"/>
      <c r="Q45" s="4"/>
      <c r="R45" s="3"/>
    </row>
    <row r="46" spans="1:18" ht="15" thickBot="1" x14ac:dyDescent="0.35">
      <c r="A46" s="96" t="s">
        <v>40</v>
      </c>
      <c r="B46" s="95">
        <v>9.0846</v>
      </c>
      <c r="C46" s="95">
        <v>9.16</v>
      </c>
      <c r="D46" s="95">
        <v>9.2407000000000004</v>
      </c>
      <c r="E46" s="95">
        <v>9.3268000000000004</v>
      </c>
      <c r="F46" s="95">
        <v>9.7228999999999992</v>
      </c>
      <c r="G46" s="95">
        <v>10.1988</v>
      </c>
      <c r="I46" s="96" t="s">
        <v>40</v>
      </c>
      <c r="J46" s="95">
        <f t="shared" si="1"/>
        <v>8.9599999999999999E-4</v>
      </c>
      <c r="K46" s="95">
        <f t="shared" si="1"/>
        <v>1.402E-3</v>
      </c>
      <c r="L46" s="95">
        <f t="shared" si="1"/>
        <v>1.8710000000000001E-3</v>
      </c>
      <c r="M46" s="95">
        <f t="shared" si="1"/>
        <v>2.3210000000000001E-3</v>
      </c>
      <c r="N46" s="95">
        <f t="shared" si="3"/>
        <v>3.846E-3</v>
      </c>
      <c r="O46" s="95">
        <f t="shared" si="4"/>
        <v>4.9760000000000004E-3</v>
      </c>
      <c r="P46" s="4"/>
      <c r="Q46" s="4"/>
      <c r="R46" s="3"/>
    </row>
    <row r="47" spans="1:18" ht="15" thickBot="1" x14ac:dyDescent="0.35">
      <c r="A47" s="96" t="s">
        <v>41</v>
      </c>
      <c r="B47" s="95">
        <v>9.0764600000000009</v>
      </c>
      <c r="C47" s="95">
        <v>9.1471699999999991</v>
      </c>
      <c r="D47" s="95">
        <v>9.2234300000000005</v>
      </c>
      <c r="E47" s="95">
        <v>9.30518</v>
      </c>
      <c r="F47" s="95">
        <v>9.6855799999999999</v>
      </c>
      <c r="G47" s="95">
        <v>10.14818</v>
      </c>
      <c r="I47" s="96" t="s">
        <v>41</v>
      </c>
      <c r="J47" s="95">
        <f t="shared" si="1"/>
        <v>1.539E-3</v>
      </c>
      <c r="K47" s="95">
        <f t="shared" si="1"/>
        <v>6.7500000000000004E-4</v>
      </c>
      <c r="L47" s="95">
        <f t="shared" si="1"/>
        <v>-1.16E-4</v>
      </c>
      <c r="M47" s="95">
        <f t="shared" si="1"/>
        <v>-8.0800000000000002E-4</v>
      </c>
      <c r="N47" s="95">
        <f t="shared" si="3"/>
        <v>-2.7759999999999998E-3</v>
      </c>
      <c r="O47" s="95">
        <f t="shared" si="4"/>
        <v>-3.5530000000000002E-3</v>
      </c>
      <c r="P47" s="4"/>
      <c r="Q47" s="4"/>
      <c r="R47" s="3"/>
    </row>
    <row r="48" spans="1:18" ht="15" thickBot="1" x14ac:dyDescent="0.35">
      <c r="A48" s="96" t="s">
        <v>42</v>
      </c>
      <c r="B48" s="95">
        <v>9.0625</v>
      </c>
      <c r="C48" s="95">
        <v>9.141</v>
      </c>
      <c r="D48" s="95">
        <v>9.2245000000000008</v>
      </c>
      <c r="E48" s="95">
        <v>9.3126999999999995</v>
      </c>
      <c r="F48" s="95">
        <v>9.7125000000000004</v>
      </c>
      <c r="G48" s="95">
        <v>10.1843</v>
      </c>
      <c r="I48" s="96" t="s">
        <v>42</v>
      </c>
      <c r="J48" s="95">
        <f t="shared" si="1"/>
        <v>3.6097999999999998E-2</v>
      </c>
      <c r="K48" s="95">
        <f t="shared" si="1"/>
        <v>3.2329999999999998E-2</v>
      </c>
      <c r="L48" s="95">
        <f t="shared" si="1"/>
        <v>2.8791000000000001E-2</v>
      </c>
      <c r="M48" s="95">
        <f t="shared" si="1"/>
        <v>2.5458999999999999E-2</v>
      </c>
      <c r="N48" s="95">
        <f t="shared" si="3"/>
        <v>1.4133E-2</v>
      </c>
      <c r="O48" s="95">
        <f t="shared" si="4"/>
        <v>5.79E-3</v>
      </c>
      <c r="P48" s="4"/>
      <c r="Q48" s="4"/>
      <c r="R48" s="3"/>
    </row>
    <row r="49" spans="1:18" ht="15" thickBot="1" x14ac:dyDescent="0.35">
      <c r="A49" s="96" t="s">
        <v>43</v>
      </c>
      <c r="B49" s="95">
        <v>8.7411999999999992</v>
      </c>
      <c r="C49" s="95">
        <v>8.8501999999999992</v>
      </c>
      <c r="D49" s="95">
        <v>8.9626999999999999</v>
      </c>
      <c r="E49" s="95">
        <v>9.0785999999999998</v>
      </c>
      <c r="F49" s="95">
        <v>9.5762</v>
      </c>
      <c r="G49" s="95">
        <v>10.125500000000001</v>
      </c>
      <c r="I49" s="96" t="s">
        <v>43</v>
      </c>
      <c r="J49" s="95">
        <f t="shared" si="1"/>
        <v>-1.0255E-2</v>
      </c>
      <c r="K49" s="95">
        <f t="shared" si="1"/>
        <v>-8.685E-3</v>
      </c>
      <c r="L49" s="95">
        <f t="shared" si="1"/>
        <v>-7.2150000000000001E-3</v>
      </c>
      <c r="M49" s="95">
        <f t="shared" si="1"/>
        <v>-5.8650000000000004E-3</v>
      </c>
      <c r="N49" s="95">
        <f t="shared" si="3"/>
        <v>-1.4090000000000001E-3</v>
      </c>
      <c r="O49" s="95">
        <f t="shared" si="4"/>
        <v>1.611E-3</v>
      </c>
      <c r="P49" s="4"/>
      <c r="Q49" s="4"/>
      <c r="R49" s="3"/>
    </row>
    <row r="50" spans="1:18" ht="15" thickBot="1" x14ac:dyDescent="0.35">
      <c r="A50" s="96" t="s">
        <v>44</v>
      </c>
      <c r="B50" s="95">
        <v>8.8313000000000006</v>
      </c>
      <c r="C50" s="95">
        <v>8.9274000000000004</v>
      </c>
      <c r="D50" s="95">
        <v>9.0275999999999996</v>
      </c>
      <c r="E50" s="95">
        <v>9.1319999999999997</v>
      </c>
      <c r="F50" s="95">
        <v>9.5897000000000006</v>
      </c>
      <c r="G50" s="95">
        <v>10.1092</v>
      </c>
      <c r="I50" s="96" t="s">
        <v>44</v>
      </c>
      <c r="J50" s="95">
        <f t="shared" si="1"/>
        <v>4.8469999999999997E-3</v>
      </c>
      <c r="K50" s="95">
        <f t="shared" si="1"/>
        <v>3.0630000000000002E-3</v>
      </c>
      <c r="L50" s="95">
        <f t="shared" si="1"/>
        <v>1.3860000000000001E-3</v>
      </c>
      <c r="M50" s="95">
        <f t="shared" si="1"/>
        <v>-1.8599999999999999E-4</v>
      </c>
      <c r="N50" s="95">
        <f t="shared" si="3"/>
        <v>-5.4599999999999996E-3</v>
      </c>
      <c r="O50" s="95">
        <f t="shared" si="4"/>
        <v>-9.2549999999999993E-3</v>
      </c>
      <c r="P50" s="4"/>
      <c r="Q50" s="4"/>
      <c r="R50" s="3"/>
    </row>
    <row r="51" spans="1:18" ht="15" thickBot="1" x14ac:dyDescent="0.35">
      <c r="A51" s="96" t="s">
        <v>45</v>
      </c>
      <c r="B51" s="95">
        <v>8.7886000000000006</v>
      </c>
      <c r="C51" s="95">
        <v>8.9001000000000001</v>
      </c>
      <c r="D51" s="95">
        <v>9.0151000000000003</v>
      </c>
      <c r="E51" s="95">
        <v>9.1336999999999993</v>
      </c>
      <c r="F51" s="95">
        <v>9.6422000000000008</v>
      </c>
      <c r="G51" s="95">
        <v>10.203200000000001</v>
      </c>
      <c r="I51" s="96" t="s">
        <v>45</v>
      </c>
      <c r="J51" s="95">
        <f t="shared" si="1"/>
        <v>-2.5230000000000001E-3</v>
      </c>
      <c r="K51" s="95">
        <f t="shared" si="1"/>
        <v>-2.088E-3</v>
      </c>
      <c r="L51" s="95">
        <f t="shared" si="1"/>
        <v>-1.6739999999999999E-3</v>
      </c>
      <c r="M51" s="95">
        <f t="shared" si="1"/>
        <v>-1.2689999999999999E-3</v>
      </c>
      <c r="N51" s="95">
        <f t="shared" si="3"/>
        <v>1.1400000000000001E-4</v>
      </c>
      <c r="O51" s="95">
        <f t="shared" si="4"/>
        <v>1.196E-3</v>
      </c>
      <c r="P51" s="4"/>
      <c r="Q51" s="4"/>
      <c r="R51" s="3"/>
    </row>
    <row r="52" spans="1:18" ht="15" thickBot="1" x14ac:dyDescent="0.35">
      <c r="A52" s="96" t="s">
        <v>46</v>
      </c>
      <c r="B52" s="95">
        <v>8.8108000000000004</v>
      </c>
      <c r="C52" s="95">
        <v>8.9186999999999994</v>
      </c>
      <c r="D52" s="95">
        <v>9.0302000000000007</v>
      </c>
      <c r="E52" s="95">
        <v>9.1453000000000007</v>
      </c>
      <c r="F52" s="95">
        <v>9.6410999999999998</v>
      </c>
      <c r="G52" s="95">
        <v>10.191000000000001</v>
      </c>
      <c r="I52" s="96" t="s">
        <v>46</v>
      </c>
      <c r="J52" s="95">
        <f t="shared" si="1"/>
        <v>-1.622E-3</v>
      </c>
      <c r="K52" s="95">
        <f t="shared" si="1"/>
        <v>-2.24E-4</v>
      </c>
      <c r="L52" s="95">
        <f t="shared" si="1"/>
        <v>1.0859999999999999E-3</v>
      </c>
      <c r="M52" s="95">
        <f t="shared" si="1"/>
        <v>2.3319999999999999E-3</v>
      </c>
      <c r="N52" s="95">
        <f t="shared" si="3"/>
        <v>6.6290000000000003E-3</v>
      </c>
      <c r="O52" s="95">
        <f t="shared" si="4"/>
        <v>9.9109999999999997E-3</v>
      </c>
      <c r="P52" s="4"/>
      <c r="Q52" s="4"/>
      <c r="R52" s="3"/>
    </row>
    <row r="53" spans="1:18" ht="15" thickBot="1" x14ac:dyDescent="0.35">
      <c r="A53" s="96" t="s">
        <v>47</v>
      </c>
      <c r="B53" s="95">
        <v>8.8251000000000008</v>
      </c>
      <c r="C53" s="95">
        <v>8.9207000000000001</v>
      </c>
      <c r="D53" s="95">
        <v>9.0204000000000004</v>
      </c>
      <c r="E53" s="95">
        <v>9.1240000000000006</v>
      </c>
      <c r="F53" s="95">
        <v>9.5774000000000008</v>
      </c>
      <c r="G53" s="95">
        <v>10.0905</v>
      </c>
      <c r="I53" s="96" t="s">
        <v>47</v>
      </c>
      <c r="J53" s="95">
        <f t="shared" si="1"/>
        <v>-2.6721999999999999E-2</v>
      </c>
      <c r="K53" s="95">
        <f t="shared" si="1"/>
        <v>-2.5236999999999999E-2</v>
      </c>
      <c r="L53" s="95">
        <f t="shared" si="1"/>
        <v>-2.3803999999999999E-2</v>
      </c>
      <c r="M53" s="95">
        <f t="shared" si="1"/>
        <v>-2.2445E-2</v>
      </c>
      <c r="N53" s="95">
        <f t="shared" si="3"/>
        <v>-1.7512E-2</v>
      </c>
      <c r="O53" s="95">
        <f t="shared" si="4"/>
        <v>-1.3427E-2</v>
      </c>
      <c r="P53" s="4"/>
      <c r="Q53" s="4"/>
      <c r="R53" s="3"/>
    </row>
    <row r="54" spans="1:18" ht="15" thickBot="1" x14ac:dyDescent="0.35">
      <c r="A54" s="96" t="s">
        <v>48</v>
      </c>
      <c r="B54" s="95">
        <v>9.0640999999999998</v>
      </c>
      <c r="C54" s="95">
        <v>9.1486999999999998</v>
      </c>
      <c r="D54" s="95">
        <v>9.2377000000000002</v>
      </c>
      <c r="E54" s="95">
        <v>9.3310999999999993</v>
      </c>
      <c r="F54" s="95">
        <v>9.7466000000000008</v>
      </c>
      <c r="G54" s="95">
        <v>10.226900000000001</v>
      </c>
      <c r="I54" s="96" t="s">
        <v>48</v>
      </c>
      <c r="J54" s="95">
        <f t="shared" si="1"/>
        <v>2.2425E-2</v>
      </c>
      <c r="K54" s="95">
        <f t="shared" si="1"/>
        <v>1.9826E-2</v>
      </c>
      <c r="L54" s="95">
        <f t="shared" si="1"/>
        <v>1.7340000000000001E-2</v>
      </c>
      <c r="M54" s="95">
        <f t="shared" si="1"/>
        <v>1.4976E-2</v>
      </c>
      <c r="N54" s="95">
        <f t="shared" si="3"/>
        <v>6.6090000000000003E-3</v>
      </c>
      <c r="O54" s="95">
        <f t="shared" si="4"/>
        <v>-9.7999999999999997E-5</v>
      </c>
      <c r="P54" s="4"/>
      <c r="Q54" s="4"/>
      <c r="R54" s="3"/>
    </row>
    <row r="55" spans="1:18" ht="15" thickBot="1" x14ac:dyDescent="0.35">
      <c r="A55" s="96" t="s">
        <v>49</v>
      </c>
      <c r="B55" s="95">
        <v>8.8630999999999993</v>
      </c>
      <c r="C55" s="95">
        <v>8.9690999999999992</v>
      </c>
      <c r="D55" s="95">
        <v>9.0789000000000009</v>
      </c>
      <c r="E55" s="95">
        <v>9.1923999999999992</v>
      </c>
      <c r="F55" s="95">
        <v>9.6823999999999995</v>
      </c>
      <c r="G55" s="95">
        <v>10.2279</v>
      </c>
      <c r="I55" s="96" t="s">
        <v>49</v>
      </c>
      <c r="J55" s="95">
        <f t="shared" si="1"/>
        <v>7.4180000000000001E-3</v>
      </c>
      <c r="K55" s="95">
        <f t="shared" si="1"/>
        <v>8.2170000000000003E-3</v>
      </c>
      <c r="L55" s="95">
        <f t="shared" si="1"/>
        <v>8.9280000000000002E-3</v>
      </c>
      <c r="M55" s="95">
        <f t="shared" si="1"/>
        <v>9.5750000000000002E-3</v>
      </c>
      <c r="N55" s="95">
        <f t="shared" si="3"/>
        <v>1.1468000000000001E-2</v>
      </c>
      <c r="O55" s="95">
        <f t="shared" si="4"/>
        <v>1.2406E-2</v>
      </c>
      <c r="P55" s="4"/>
      <c r="Q55" s="4"/>
      <c r="R55" s="3"/>
    </row>
    <row r="56" spans="1:18" ht="15" thickBot="1" x14ac:dyDescent="0.35">
      <c r="A56" s="96" t="s">
        <v>50</v>
      </c>
      <c r="B56" s="95">
        <v>8.7975999999999992</v>
      </c>
      <c r="C56" s="95">
        <v>8.8956999999999997</v>
      </c>
      <c r="D56" s="95">
        <v>8.9982000000000006</v>
      </c>
      <c r="E56" s="95">
        <v>9.1047999999999991</v>
      </c>
      <c r="F56" s="95">
        <v>9.5719999999999992</v>
      </c>
      <c r="G56" s="95">
        <v>10.101800000000001</v>
      </c>
      <c r="I56" s="96" t="s">
        <v>50</v>
      </c>
      <c r="J56" s="95">
        <f t="shared" si="1"/>
        <v>-2.2712E-2</v>
      </c>
      <c r="K56" s="95">
        <f t="shared" si="1"/>
        <v>-2.2366E-2</v>
      </c>
      <c r="L56" s="95">
        <f t="shared" si="1"/>
        <v>-2.2016000000000001E-2</v>
      </c>
      <c r="M56" s="95">
        <f t="shared" si="1"/>
        <v>-2.1652999999999999E-2</v>
      </c>
      <c r="N56" s="95">
        <f t="shared" si="3"/>
        <v>-2.0218E-2</v>
      </c>
      <c r="O56" s="95">
        <f t="shared" si="4"/>
        <v>-1.8759999999999999E-2</v>
      </c>
      <c r="P56" s="4"/>
      <c r="Q56" s="4"/>
      <c r="R56" s="3"/>
    </row>
    <row r="57" spans="1:18" ht="15" thickBot="1" x14ac:dyDescent="0.35">
      <c r="A57" s="96" t="s">
        <v>51</v>
      </c>
      <c r="B57" s="95">
        <v>8.9997000000000007</v>
      </c>
      <c r="C57" s="95">
        <v>9.0968999999999998</v>
      </c>
      <c r="D57" s="95">
        <v>9.1984999999999992</v>
      </c>
      <c r="E57" s="95">
        <v>9.3041</v>
      </c>
      <c r="F57" s="95">
        <v>9.7675000000000001</v>
      </c>
      <c r="G57" s="95">
        <v>10.293100000000001</v>
      </c>
      <c r="I57" s="96" t="s">
        <v>51</v>
      </c>
      <c r="J57" s="95">
        <f t="shared" si="1"/>
        <v>4.0395E-2</v>
      </c>
      <c r="K57" s="95">
        <f t="shared" si="1"/>
        <v>3.662E-2</v>
      </c>
      <c r="L57" s="95">
        <f t="shared" si="1"/>
        <v>3.3034000000000001E-2</v>
      </c>
      <c r="M57" s="95">
        <f t="shared" si="1"/>
        <v>2.9593000000000001E-2</v>
      </c>
      <c r="N57" s="95">
        <f t="shared" si="3"/>
        <v>1.7547E-2</v>
      </c>
      <c r="O57" s="95">
        <f t="shared" si="4"/>
        <v>7.92E-3</v>
      </c>
      <c r="P57" s="4"/>
      <c r="Q57" s="4"/>
      <c r="R57" s="3"/>
    </row>
    <row r="58" spans="1:18" ht="15" thickBot="1" x14ac:dyDescent="0.35">
      <c r="A58" s="96" t="s">
        <v>52</v>
      </c>
      <c r="B58" s="95">
        <v>8.6433999999999997</v>
      </c>
      <c r="C58" s="95">
        <v>8.7698</v>
      </c>
      <c r="D58" s="95">
        <v>8.8995999999999995</v>
      </c>
      <c r="E58" s="95">
        <v>9.0327999999999999</v>
      </c>
      <c r="F58" s="95">
        <v>9.5975999999999999</v>
      </c>
      <c r="G58" s="95">
        <v>10.2119</v>
      </c>
      <c r="I58" s="96" t="s">
        <v>52</v>
      </c>
      <c r="J58" s="95">
        <f t="shared" si="1"/>
        <v>-1.5259E-2</v>
      </c>
      <c r="K58" s="95">
        <f t="shared" si="1"/>
        <v>-1.5657999999999998E-2</v>
      </c>
      <c r="L58" s="95">
        <f t="shared" si="1"/>
        <v>-1.6018000000000001E-2</v>
      </c>
      <c r="M58" s="95">
        <f t="shared" si="1"/>
        <v>-1.6338999999999999E-2</v>
      </c>
      <c r="N58" s="95">
        <f t="shared" si="3"/>
        <v>-1.7281000000000001E-2</v>
      </c>
      <c r="O58" s="95">
        <f t="shared" si="4"/>
        <v>-1.7752E-2</v>
      </c>
      <c r="P58" s="4"/>
      <c r="Q58" s="4"/>
      <c r="R58" s="3"/>
    </row>
    <row r="59" spans="1:18" ht="15" thickBot="1" x14ac:dyDescent="0.35">
      <c r="A59" s="96" t="s">
        <v>53</v>
      </c>
      <c r="B59" s="95">
        <v>8.7763000000000009</v>
      </c>
      <c r="C59" s="95">
        <v>8.9082000000000008</v>
      </c>
      <c r="D59" s="95">
        <v>9.0433000000000003</v>
      </c>
      <c r="E59" s="95">
        <v>9.1815999999999995</v>
      </c>
      <c r="F59" s="95">
        <v>9.7649000000000008</v>
      </c>
      <c r="G59" s="95">
        <v>10.3948</v>
      </c>
      <c r="I59" s="96" t="s">
        <v>53</v>
      </c>
      <c r="J59" s="95">
        <f t="shared" si="1"/>
        <v>2.2516000000000001E-2</v>
      </c>
      <c r="K59" s="95">
        <f t="shared" si="1"/>
        <v>2.1273E-2</v>
      </c>
      <c r="L59" s="95">
        <f t="shared" si="1"/>
        <v>2.0115999999999998E-2</v>
      </c>
      <c r="M59" s="95">
        <f t="shared" si="1"/>
        <v>1.9043999999999998E-2</v>
      </c>
      <c r="N59" s="95">
        <f t="shared" si="3"/>
        <v>1.5428000000000001E-2</v>
      </c>
      <c r="O59" s="95">
        <f t="shared" si="4"/>
        <v>1.2799E-2</v>
      </c>
      <c r="P59" s="4"/>
      <c r="Q59" s="4"/>
      <c r="R59" s="3"/>
    </row>
    <row r="60" spans="1:18" ht="15" thickBot="1" x14ac:dyDescent="0.35">
      <c r="A60" s="96" t="s">
        <v>54</v>
      </c>
      <c r="B60" s="95">
        <v>8.5808999999999997</v>
      </c>
      <c r="C60" s="95">
        <v>8.7207000000000008</v>
      </c>
      <c r="D60" s="95">
        <v>8.8632000000000009</v>
      </c>
      <c r="E60" s="95">
        <v>9.0084</v>
      </c>
      <c r="F60" s="95">
        <v>9.6153999999999993</v>
      </c>
      <c r="G60" s="95">
        <v>10.262600000000001</v>
      </c>
      <c r="I60" s="96" t="s">
        <v>54</v>
      </c>
      <c r="J60" s="95">
        <f t="shared" si="1"/>
        <v>-1.3336000000000001E-2</v>
      </c>
      <c r="K60" s="95">
        <f t="shared" si="1"/>
        <v>-1.1028E-2</v>
      </c>
      <c r="L60" s="95">
        <f t="shared" si="1"/>
        <v>-8.8850000000000005E-3</v>
      </c>
      <c r="M60" s="95">
        <f t="shared" si="1"/>
        <v>-6.9030000000000003E-3</v>
      </c>
      <c r="N60" s="95">
        <f t="shared" si="3"/>
        <v>-3.8499999999999998E-4</v>
      </c>
      <c r="O60" s="95">
        <f t="shared" si="4"/>
        <v>4.13E-3</v>
      </c>
      <c r="P60" s="4"/>
      <c r="Q60" s="4"/>
      <c r="R60" s="3"/>
    </row>
    <row r="61" spans="1:18" ht="15" thickBot="1" x14ac:dyDescent="0.35">
      <c r="A61" s="96" t="s">
        <v>55</v>
      </c>
      <c r="B61" s="95">
        <v>8.6960999999999995</v>
      </c>
      <c r="C61" s="95">
        <v>8.8173999999999992</v>
      </c>
      <c r="D61" s="95">
        <v>8.9422999999999995</v>
      </c>
      <c r="E61" s="95">
        <v>9.0708000000000002</v>
      </c>
      <c r="F61" s="95">
        <v>9.6190999999999995</v>
      </c>
      <c r="G61" s="95">
        <v>10.2203</v>
      </c>
      <c r="I61" s="96" t="s">
        <v>55</v>
      </c>
      <c r="J61" s="95">
        <f t="shared" si="1"/>
        <v>2.2537999999999999E-2</v>
      </c>
      <c r="K61" s="95">
        <f t="shared" si="1"/>
        <v>2.2142999999999999E-2</v>
      </c>
      <c r="L61" s="95">
        <f t="shared" si="1"/>
        <v>2.1784999999999999E-2</v>
      </c>
      <c r="M61" s="95">
        <f t="shared" si="1"/>
        <v>2.1484E-2</v>
      </c>
      <c r="N61" s="95">
        <f t="shared" si="3"/>
        <v>2.0650000000000002E-2</v>
      </c>
      <c r="O61" s="95">
        <f t="shared" si="4"/>
        <v>2.0362000000000002E-2</v>
      </c>
      <c r="P61" s="4"/>
      <c r="Q61" s="4"/>
      <c r="R61" s="3"/>
    </row>
    <row r="62" spans="1:18" ht="15" thickBot="1" x14ac:dyDescent="0.35">
      <c r="A62" s="96" t="s">
        <v>56</v>
      </c>
      <c r="B62" s="95">
        <v>8.5023</v>
      </c>
      <c r="C62" s="95">
        <v>8.6242999999999999</v>
      </c>
      <c r="D62" s="95">
        <v>8.7495999999999992</v>
      </c>
      <c r="E62" s="95">
        <v>8.8780000000000001</v>
      </c>
      <c r="F62" s="95">
        <v>9.4224999999999994</v>
      </c>
      <c r="G62" s="95">
        <v>10.0143</v>
      </c>
      <c r="I62" s="96" t="s">
        <v>56</v>
      </c>
      <c r="J62" s="95">
        <f t="shared" si="1"/>
        <v>1.2903E-2</v>
      </c>
      <c r="K62" s="95">
        <f t="shared" si="1"/>
        <v>1.2543E-2</v>
      </c>
      <c r="L62" s="95">
        <f t="shared" si="1"/>
        <v>1.2234999999999999E-2</v>
      </c>
      <c r="M62" s="95">
        <f t="shared" si="1"/>
        <v>1.1965999999999999E-2</v>
      </c>
      <c r="N62" s="95">
        <f t="shared" si="3"/>
        <v>1.1249E-2</v>
      </c>
      <c r="O62" s="95">
        <f t="shared" si="4"/>
        <v>1.1035E-2</v>
      </c>
      <c r="P62" s="4"/>
      <c r="Q62" s="4"/>
      <c r="R62" s="3"/>
    </row>
    <row r="63" spans="1:18" ht="15" thickBot="1" x14ac:dyDescent="0.35">
      <c r="A63" s="96" t="s">
        <v>57</v>
      </c>
      <c r="B63" s="95">
        <v>8.3933</v>
      </c>
      <c r="C63" s="95">
        <v>8.5167999999999999</v>
      </c>
      <c r="D63" s="95">
        <v>8.6432000000000002</v>
      </c>
      <c r="E63" s="95">
        <v>8.7723999999999993</v>
      </c>
      <c r="F63" s="95">
        <v>9.3170999999999999</v>
      </c>
      <c r="G63" s="95">
        <v>9.9044000000000008</v>
      </c>
      <c r="I63" s="96" t="s">
        <v>57</v>
      </c>
      <c r="J63" s="95">
        <f t="shared" si="1"/>
        <v>8.34E-4</v>
      </c>
      <c r="K63" s="95">
        <f t="shared" si="1"/>
        <v>3.7880000000000001E-3</v>
      </c>
      <c r="L63" s="95">
        <f t="shared" si="1"/>
        <v>6.6049999999999998E-3</v>
      </c>
      <c r="M63" s="95">
        <f t="shared" si="1"/>
        <v>9.2879999999999994E-3</v>
      </c>
      <c r="N63" s="95">
        <f t="shared" si="3"/>
        <v>1.8863000000000001E-2</v>
      </c>
      <c r="O63" s="95">
        <f t="shared" si="4"/>
        <v>2.6654000000000001E-2</v>
      </c>
      <c r="P63" s="4"/>
      <c r="Q63" s="4"/>
      <c r="R63" s="3"/>
    </row>
    <row r="64" spans="1:18" ht="15" thickBot="1" x14ac:dyDescent="0.35">
      <c r="A64" s="96" t="s">
        <v>58</v>
      </c>
      <c r="B64" s="95">
        <v>8.3863000000000003</v>
      </c>
      <c r="C64" s="95">
        <v>8.4846000000000004</v>
      </c>
      <c r="D64" s="95">
        <v>8.5862999999999996</v>
      </c>
      <c r="E64" s="95">
        <v>8.6913</v>
      </c>
      <c r="F64" s="95">
        <v>9.1430000000000007</v>
      </c>
      <c r="G64" s="95">
        <v>9.6439000000000004</v>
      </c>
      <c r="I64" s="96" t="s">
        <v>58</v>
      </c>
      <c r="J64" s="95">
        <f t="shared" si="1"/>
        <v>-1.15E-2</v>
      </c>
      <c r="K64" s="95">
        <f t="shared" si="1"/>
        <v>-1.0307E-2</v>
      </c>
      <c r="L64" s="95">
        <f t="shared" si="1"/>
        <v>-9.1699999999999993E-3</v>
      </c>
      <c r="M64" s="95">
        <f t="shared" si="1"/>
        <v>-8.0669999999999995E-3</v>
      </c>
      <c r="N64" s="95">
        <f t="shared" si="3"/>
        <v>-4.169E-3</v>
      </c>
      <c r="O64" s="95">
        <f t="shared" si="4"/>
        <v>-9.7400000000000004E-4</v>
      </c>
      <c r="P64" s="4"/>
      <c r="Q64" s="4"/>
      <c r="R64" s="3"/>
    </row>
    <row r="65" spans="1:18" ht="15" thickBot="1" x14ac:dyDescent="0.35">
      <c r="A65" s="96" t="s">
        <v>59</v>
      </c>
      <c r="B65" s="95">
        <v>8.4832999999999998</v>
      </c>
      <c r="C65" s="95">
        <v>8.5724999999999998</v>
      </c>
      <c r="D65" s="95">
        <v>8.6654</v>
      </c>
      <c r="E65" s="95">
        <v>8.7616999999999994</v>
      </c>
      <c r="F65" s="95">
        <v>9.1812000000000005</v>
      </c>
      <c r="G65" s="95">
        <v>9.6532999999999998</v>
      </c>
      <c r="I65" s="96" t="s">
        <v>59</v>
      </c>
      <c r="J65" s="95">
        <f t="shared" si="1"/>
        <v>2.065E-3</v>
      </c>
      <c r="K65" s="95">
        <f t="shared" si="1"/>
        <v>1.2489999999999999E-3</v>
      </c>
      <c r="L65" s="95">
        <f t="shared" si="1"/>
        <v>4.9600000000000002E-4</v>
      </c>
      <c r="M65" s="95">
        <f t="shared" si="1"/>
        <v>-2.4000000000000001E-4</v>
      </c>
      <c r="N65" s="95">
        <f t="shared" si="3"/>
        <v>-2.7520000000000001E-3</v>
      </c>
      <c r="O65" s="95">
        <f t="shared" si="4"/>
        <v>-4.6709999999999998E-3</v>
      </c>
      <c r="P65" s="4"/>
      <c r="Q65" s="4"/>
      <c r="R65" s="3"/>
    </row>
    <row r="66" spans="1:18" ht="15" thickBot="1" x14ac:dyDescent="0.35">
      <c r="A66" s="96" t="s">
        <v>60</v>
      </c>
      <c r="B66" s="95">
        <v>8.4657999999999998</v>
      </c>
      <c r="C66" s="95">
        <v>8.5617999999999999</v>
      </c>
      <c r="D66" s="95">
        <v>8.6610999999999994</v>
      </c>
      <c r="E66" s="95">
        <v>8.7637999999999998</v>
      </c>
      <c r="F66" s="95">
        <v>9.2065000000000001</v>
      </c>
      <c r="G66" s="95">
        <v>9.6984999999999992</v>
      </c>
      <c r="I66" s="96" t="s">
        <v>60</v>
      </c>
      <c r="J66" s="95">
        <f t="shared" si="1"/>
        <v>-6.7099999999999998E-3</v>
      </c>
      <c r="K66" s="95">
        <f t="shared" si="1"/>
        <v>-8.6639999999999998E-3</v>
      </c>
      <c r="L66" s="95">
        <f t="shared" si="1"/>
        <v>-1.0508999999999999E-2</v>
      </c>
      <c r="M66" s="95">
        <f t="shared" si="1"/>
        <v>-1.2226000000000001E-2</v>
      </c>
      <c r="N66" s="95">
        <f t="shared" si="3"/>
        <v>-1.8030000000000001E-2</v>
      </c>
      <c r="O66" s="95">
        <f t="shared" si="4"/>
        <v>-2.2289E-2</v>
      </c>
      <c r="P66" s="4"/>
      <c r="Q66" s="4"/>
      <c r="R66" s="3"/>
    </row>
    <row r="67" spans="1:18" ht="15" thickBot="1" x14ac:dyDescent="0.35">
      <c r="A67" s="96" t="s">
        <v>61</v>
      </c>
      <c r="B67" s="95">
        <v>8.5228000000000002</v>
      </c>
      <c r="C67" s="95">
        <v>8.6363000000000003</v>
      </c>
      <c r="D67" s="95">
        <v>8.7525999999999993</v>
      </c>
      <c r="E67" s="95">
        <v>8.8716000000000008</v>
      </c>
      <c r="F67" s="95">
        <v>9.3740000000000006</v>
      </c>
      <c r="G67" s="95">
        <v>9.9170999999999996</v>
      </c>
      <c r="I67" s="96" t="s">
        <v>61</v>
      </c>
      <c r="J67" s="95">
        <f t="shared" si="1"/>
        <v>-4.6709999999999998E-3</v>
      </c>
      <c r="K67" s="95">
        <f t="shared" si="1"/>
        <v>-2.0010000000000002E-3</v>
      </c>
      <c r="L67" s="95">
        <f t="shared" si="1"/>
        <v>4.46E-4</v>
      </c>
      <c r="M67" s="95">
        <f t="shared" si="1"/>
        <v>2.6749999999999999E-3</v>
      </c>
      <c r="N67" s="95">
        <f t="shared" si="3"/>
        <v>9.4859999999999996E-3</v>
      </c>
      <c r="O67" s="95">
        <f t="shared" si="4"/>
        <v>1.3358999999999999E-2</v>
      </c>
      <c r="P67" s="4"/>
      <c r="Q67" s="4"/>
      <c r="R67" s="3"/>
    </row>
    <row r="68" spans="1:18" ht="15" thickBot="1" x14ac:dyDescent="0.35">
      <c r="A68" s="96" t="s">
        <v>62</v>
      </c>
      <c r="B68" s="95">
        <v>8.5626999999999995</v>
      </c>
      <c r="C68" s="95">
        <v>8.6536000000000008</v>
      </c>
      <c r="D68" s="95">
        <v>8.7486999999999995</v>
      </c>
      <c r="E68" s="95">
        <v>8.8478999999999992</v>
      </c>
      <c r="F68" s="95">
        <v>9.2855000000000008</v>
      </c>
      <c r="G68" s="95">
        <v>9.7855000000000008</v>
      </c>
      <c r="I68" s="96" t="s">
        <v>62</v>
      </c>
      <c r="J68" s="95">
        <f t="shared" ref="J68:M131" si="5">+ROUND(LN(B68/B69),6)</f>
        <v>-1.062E-3</v>
      </c>
      <c r="K68" s="95">
        <f t="shared" si="5"/>
        <v>-6.8999999999999997E-5</v>
      </c>
      <c r="L68" s="95">
        <f t="shared" si="5"/>
        <v>8.8099999999999995E-4</v>
      </c>
      <c r="M68" s="95">
        <f t="shared" si="5"/>
        <v>1.776E-3</v>
      </c>
      <c r="N68" s="95">
        <f t="shared" ref="N68:N131" si="6">+ROUND(LN(F68/F69),6)</f>
        <v>4.9119999999999997E-3</v>
      </c>
      <c r="O68" s="95">
        <f t="shared" ref="O68:O131" si="7">+ROUND(LN(G68/G69),6)</f>
        <v>7.3340000000000002E-3</v>
      </c>
      <c r="P68" s="4"/>
      <c r="Q68" s="4"/>
      <c r="R68" s="3"/>
    </row>
    <row r="69" spans="1:18" ht="15" thickBot="1" x14ac:dyDescent="0.35">
      <c r="A69" s="96" t="s">
        <v>63</v>
      </c>
      <c r="B69" s="95">
        <v>8.5717999999999996</v>
      </c>
      <c r="C69" s="95">
        <v>8.6541999999999994</v>
      </c>
      <c r="D69" s="95">
        <v>8.7409999999999997</v>
      </c>
      <c r="E69" s="95">
        <v>8.8322000000000003</v>
      </c>
      <c r="F69" s="95">
        <v>9.24</v>
      </c>
      <c r="G69" s="95">
        <v>9.7140000000000004</v>
      </c>
      <c r="I69" s="96" t="s">
        <v>63</v>
      </c>
      <c r="J69" s="95">
        <f t="shared" si="5"/>
        <v>-1.7358999999999999E-2</v>
      </c>
      <c r="K69" s="95">
        <f t="shared" si="5"/>
        <v>-1.5717999999999999E-2</v>
      </c>
      <c r="L69" s="95">
        <f t="shared" si="5"/>
        <v>-1.4154E-2</v>
      </c>
      <c r="M69" s="95">
        <f t="shared" si="5"/>
        <v>-1.2657E-2</v>
      </c>
      <c r="N69" s="95">
        <f t="shared" si="6"/>
        <v>-7.3749999999999996E-3</v>
      </c>
      <c r="O69" s="95">
        <f t="shared" si="7"/>
        <v>-3.1250000000000002E-3</v>
      </c>
      <c r="P69" s="4"/>
      <c r="Q69" s="4"/>
      <c r="R69" s="3"/>
    </row>
    <row r="70" spans="1:18" ht="15" thickBot="1" x14ac:dyDescent="0.35">
      <c r="A70" s="96" t="s">
        <v>64</v>
      </c>
      <c r="B70" s="95">
        <v>8.7218999999999998</v>
      </c>
      <c r="C70" s="95">
        <v>8.7912999999999997</v>
      </c>
      <c r="D70" s="95">
        <v>8.8656000000000006</v>
      </c>
      <c r="E70" s="95">
        <v>8.9446999999999992</v>
      </c>
      <c r="F70" s="95">
        <v>9.3084000000000007</v>
      </c>
      <c r="G70" s="95">
        <v>9.7444000000000006</v>
      </c>
      <c r="I70" s="96" t="s">
        <v>64</v>
      </c>
      <c r="J70" s="95">
        <f t="shared" si="5"/>
        <v>1.067E-3</v>
      </c>
      <c r="K70" s="95">
        <f t="shared" si="5"/>
        <v>1.6739999999999999E-3</v>
      </c>
      <c r="L70" s="95">
        <f t="shared" si="5"/>
        <v>2.2469999999999999E-3</v>
      </c>
      <c r="M70" s="95">
        <f t="shared" si="5"/>
        <v>2.7880000000000001E-3</v>
      </c>
      <c r="N70" s="95">
        <f t="shared" si="6"/>
        <v>4.6629999999999996E-3</v>
      </c>
      <c r="O70" s="95">
        <f t="shared" si="7"/>
        <v>6.0419999999999996E-3</v>
      </c>
      <c r="P70" s="4"/>
      <c r="Q70" s="4"/>
      <c r="R70" s="3"/>
    </row>
    <row r="71" spans="1:18" ht="15" thickBot="1" x14ac:dyDescent="0.35">
      <c r="A71" s="96" t="s">
        <v>65</v>
      </c>
      <c r="B71" s="95">
        <v>8.7126000000000001</v>
      </c>
      <c r="C71" s="95">
        <v>8.7766000000000002</v>
      </c>
      <c r="D71" s="95">
        <v>8.8457000000000008</v>
      </c>
      <c r="E71" s="95">
        <v>8.9198000000000004</v>
      </c>
      <c r="F71" s="95">
        <v>9.2651000000000003</v>
      </c>
      <c r="G71" s="95">
        <v>9.6857000000000006</v>
      </c>
      <c r="I71" s="96" t="s">
        <v>65</v>
      </c>
      <c r="J71" s="95">
        <f t="shared" si="5"/>
        <v>-2.591E-3</v>
      </c>
      <c r="K71" s="95">
        <f t="shared" si="5"/>
        <v>-4.2859999999999999E-3</v>
      </c>
      <c r="L71" s="95">
        <f t="shared" si="5"/>
        <v>-5.8950000000000001E-3</v>
      </c>
      <c r="M71" s="95">
        <f t="shared" si="5"/>
        <v>-7.417E-3</v>
      </c>
      <c r="N71" s="95">
        <f t="shared" si="6"/>
        <v>-1.2677000000000001E-2</v>
      </c>
      <c r="O71" s="95">
        <f t="shared" si="7"/>
        <v>-1.6648E-2</v>
      </c>
      <c r="P71" s="4"/>
      <c r="Q71" s="4"/>
      <c r="R71" s="3"/>
    </row>
    <row r="72" spans="1:18" ht="15" thickBot="1" x14ac:dyDescent="0.35">
      <c r="A72" s="96" t="s">
        <v>66</v>
      </c>
      <c r="B72" s="95">
        <v>8.7352000000000007</v>
      </c>
      <c r="C72" s="95">
        <v>8.8142999999999994</v>
      </c>
      <c r="D72" s="95">
        <v>8.8979999999999997</v>
      </c>
      <c r="E72" s="95">
        <v>8.9862000000000002</v>
      </c>
      <c r="F72" s="95">
        <v>9.3833000000000002</v>
      </c>
      <c r="G72" s="95">
        <v>9.8483000000000001</v>
      </c>
      <c r="I72" s="96" t="s">
        <v>66</v>
      </c>
      <c r="J72" s="95">
        <f t="shared" si="5"/>
        <v>-2.4239999999999999E-3</v>
      </c>
      <c r="K72" s="95">
        <f t="shared" si="5"/>
        <v>-3.4659999999999999E-3</v>
      </c>
      <c r="L72" s="95">
        <f t="shared" si="5"/>
        <v>-4.4520000000000002E-3</v>
      </c>
      <c r="M72" s="95">
        <f t="shared" si="5"/>
        <v>-5.3940000000000004E-3</v>
      </c>
      <c r="N72" s="95">
        <f t="shared" si="6"/>
        <v>-8.6269999999999993E-3</v>
      </c>
      <c r="O72" s="95">
        <f t="shared" si="7"/>
        <v>-1.1087E-2</v>
      </c>
      <c r="P72" s="4"/>
      <c r="Q72" s="4"/>
      <c r="R72" s="3"/>
    </row>
    <row r="73" spans="1:18" ht="15" thickBot="1" x14ac:dyDescent="0.35">
      <c r="A73" s="96" t="s">
        <v>67</v>
      </c>
      <c r="B73" s="95">
        <v>8.7563999999999993</v>
      </c>
      <c r="C73" s="95">
        <v>8.8449000000000009</v>
      </c>
      <c r="D73" s="95">
        <v>8.9376999999999995</v>
      </c>
      <c r="E73" s="95">
        <v>9.0348000000000006</v>
      </c>
      <c r="F73" s="95">
        <v>9.4646000000000008</v>
      </c>
      <c r="G73" s="95">
        <v>9.9581</v>
      </c>
      <c r="I73" s="96" t="s">
        <v>67</v>
      </c>
      <c r="J73" s="95">
        <f t="shared" si="5"/>
        <v>-6.4429999999999999E-3</v>
      </c>
      <c r="K73" s="95">
        <f t="shared" si="5"/>
        <v>-5.8279999999999998E-3</v>
      </c>
      <c r="L73" s="95">
        <f t="shared" si="5"/>
        <v>-5.3670000000000002E-3</v>
      </c>
      <c r="M73" s="95">
        <f t="shared" si="5"/>
        <v>-5.045E-3</v>
      </c>
      <c r="N73" s="95">
        <f t="shared" si="6"/>
        <v>-4.9750000000000003E-3</v>
      </c>
      <c r="O73" s="95">
        <f t="shared" si="7"/>
        <v>-6.3270000000000002E-3</v>
      </c>
      <c r="P73" s="4"/>
      <c r="Q73" s="4"/>
      <c r="R73" s="3"/>
    </row>
    <row r="74" spans="1:18" ht="15" thickBot="1" x14ac:dyDescent="0.35">
      <c r="A74" s="96" t="s">
        <v>68</v>
      </c>
      <c r="B74" s="95">
        <v>8.8130000000000006</v>
      </c>
      <c r="C74" s="95">
        <v>8.8965999999999994</v>
      </c>
      <c r="D74" s="95">
        <v>8.9857999999999993</v>
      </c>
      <c r="E74" s="95">
        <v>9.0805000000000007</v>
      </c>
      <c r="F74" s="95">
        <v>9.5117999999999991</v>
      </c>
      <c r="G74" s="95">
        <v>10.0213</v>
      </c>
      <c r="I74" s="96" t="s">
        <v>68</v>
      </c>
      <c r="J74" s="95">
        <f t="shared" si="5"/>
        <v>6.8099999999999996E-4</v>
      </c>
      <c r="K74" s="95">
        <f t="shared" si="5"/>
        <v>-9.8900000000000008E-4</v>
      </c>
      <c r="L74" s="95">
        <f t="shared" si="5"/>
        <v>-2.5230000000000001E-3</v>
      </c>
      <c r="M74" s="95">
        <f t="shared" si="5"/>
        <v>-3.9129999999999998E-3</v>
      </c>
      <c r="N74" s="95">
        <f t="shared" si="6"/>
        <v>-8.2500000000000004E-3</v>
      </c>
      <c r="O74" s="95">
        <f t="shared" si="7"/>
        <v>-1.0976E-2</v>
      </c>
      <c r="P74" s="4"/>
      <c r="Q74" s="4"/>
      <c r="R74" s="3"/>
    </row>
    <row r="75" spans="1:18" ht="15" thickBot="1" x14ac:dyDescent="0.35">
      <c r="A75" s="96" t="s">
        <v>69</v>
      </c>
      <c r="B75" s="95">
        <v>8.8070000000000004</v>
      </c>
      <c r="C75" s="95">
        <v>8.9054000000000002</v>
      </c>
      <c r="D75" s="95">
        <v>9.0084999999999997</v>
      </c>
      <c r="E75" s="95">
        <v>9.1160999999999994</v>
      </c>
      <c r="F75" s="95">
        <v>9.5906000000000002</v>
      </c>
      <c r="G75" s="95">
        <v>10.1319</v>
      </c>
      <c r="I75" s="96" t="s">
        <v>69</v>
      </c>
      <c r="J75" s="95">
        <f t="shared" si="5"/>
        <v>-2.2799999999999999E-3</v>
      </c>
      <c r="K75" s="95">
        <f t="shared" si="5"/>
        <v>-1.604E-3</v>
      </c>
      <c r="L75" s="95">
        <f t="shared" si="5"/>
        <v>-9.4300000000000004E-4</v>
      </c>
      <c r="M75" s="95">
        <f t="shared" si="5"/>
        <v>-3.1799999999999998E-4</v>
      </c>
      <c r="N75" s="95">
        <f t="shared" si="6"/>
        <v>1.931E-3</v>
      </c>
      <c r="O75" s="95">
        <f t="shared" si="7"/>
        <v>3.797E-3</v>
      </c>
      <c r="P75" s="4"/>
      <c r="Q75" s="4"/>
      <c r="R75" s="3"/>
    </row>
    <row r="76" spans="1:18" ht="15" thickBot="1" x14ac:dyDescent="0.35">
      <c r="A76" s="96" t="s">
        <v>70</v>
      </c>
      <c r="B76" s="95">
        <v>8.8270999999999997</v>
      </c>
      <c r="C76" s="95">
        <v>8.9197000000000006</v>
      </c>
      <c r="D76" s="95">
        <v>9.0169999999999995</v>
      </c>
      <c r="E76" s="95">
        <v>9.1189999999999998</v>
      </c>
      <c r="F76" s="95">
        <v>9.5721000000000007</v>
      </c>
      <c r="G76" s="95">
        <v>10.093500000000001</v>
      </c>
      <c r="I76" s="96" t="s">
        <v>70</v>
      </c>
      <c r="J76" s="95">
        <f t="shared" si="5"/>
        <v>3.1700000000000001E-4</v>
      </c>
      <c r="K76" s="95">
        <f t="shared" si="5"/>
        <v>1.189E-3</v>
      </c>
      <c r="L76" s="95">
        <f t="shared" si="5"/>
        <v>2.0539999999999998E-3</v>
      </c>
      <c r="M76" s="95">
        <f t="shared" si="5"/>
        <v>2.8879999999999999E-3</v>
      </c>
      <c r="N76" s="95">
        <f t="shared" si="6"/>
        <v>6.0039999999999998E-3</v>
      </c>
      <c r="O76" s="95">
        <f t="shared" si="7"/>
        <v>8.6070000000000001E-3</v>
      </c>
      <c r="P76" s="4"/>
      <c r="Q76" s="4"/>
      <c r="R76" s="3"/>
    </row>
    <row r="77" spans="1:18" ht="15" thickBot="1" x14ac:dyDescent="0.35">
      <c r="A77" s="96" t="s">
        <v>71</v>
      </c>
      <c r="B77" s="95">
        <v>8.8242999999999991</v>
      </c>
      <c r="C77" s="95">
        <v>8.9091000000000005</v>
      </c>
      <c r="D77" s="95">
        <v>8.9984999999999999</v>
      </c>
      <c r="E77" s="95">
        <v>9.0927000000000007</v>
      </c>
      <c r="F77" s="95">
        <v>9.5147999999999993</v>
      </c>
      <c r="G77" s="95">
        <v>10.007</v>
      </c>
      <c r="I77" s="96" t="s">
        <v>71</v>
      </c>
      <c r="J77" s="95">
        <f t="shared" si="5"/>
        <v>2.4992E-2</v>
      </c>
      <c r="K77" s="95">
        <f t="shared" si="5"/>
        <v>2.3980000000000001E-2</v>
      </c>
      <c r="L77" s="95">
        <f t="shared" si="5"/>
        <v>2.2863000000000001E-2</v>
      </c>
      <c r="M77" s="95">
        <f t="shared" si="5"/>
        <v>2.1668E-2</v>
      </c>
      <c r="N77" s="95">
        <f t="shared" si="6"/>
        <v>1.6222E-2</v>
      </c>
      <c r="O77" s="95">
        <f t="shared" si="7"/>
        <v>1.0245000000000001E-2</v>
      </c>
      <c r="P77" s="4"/>
      <c r="Q77" s="4"/>
      <c r="R77" s="3"/>
    </row>
    <row r="78" spans="1:18" ht="15" thickBot="1" x14ac:dyDescent="0.35">
      <c r="A78" s="96" t="s">
        <v>72</v>
      </c>
      <c r="B78" s="95">
        <v>8.6065000000000005</v>
      </c>
      <c r="C78" s="95">
        <v>8.6980000000000004</v>
      </c>
      <c r="D78" s="95">
        <v>8.7950999999999997</v>
      </c>
      <c r="E78" s="95">
        <v>8.8978000000000002</v>
      </c>
      <c r="F78" s="95">
        <v>9.3617000000000008</v>
      </c>
      <c r="G78" s="95">
        <v>9.9049999999999994</v>
      </c>
      <c r="I78" s="96" t="s">
        <v>72</v>
      </c>
      <c r="J78" s="95">
        <f t="shared" si="5"/>
        <v>-3.954E-3</v>
      </c>
      <c r="K78" s="95">
        <f t="shared" si="5"/>
        <v>-2.0100000000000001E-3</v>
      </c>
      <c r="L78" s="95">
        <f t="shared" si="5"/>
        <v>-2.05E-4</v>
      </c>
      <c r="M78" s="95">
        <f t="shared" si="5"/>
        <v>1.4959999999999999E-3</v>
      </c>
      <c r="N78" s="95">
        <f t="shared" si="6"/>
        <v>7.1609999999999998E-3</v>
      </c>
      <c r="O78" s="95">
        <f t="shared" si="7"/>
        <v>1.1188E-2</v>
      </c>
      <c r="P78" s="4"/>
      <c r="Q78" s="4"/>
      <c r="R78" s="3"/>
    </row>
    <row r="79" spans="1:18" ht="15" thickBot="1" x14ac:dyDescent="0.35">
      <c r="A79" s="96" t="s">
        <v>73</v>
      </c>
      <c r="B79" s="95">
        <v>8.6405999999999992</v>
      </c>
      <c r="C79" s="95">
        <v>8.7155000000000005</v>
      </c>
      <c r="D79" s="95">
        <v>8.7969000000000008</v>
      </c>
      <c r="E79" s="95">
        <v>8.8844999999999992</v>
      </c>
      <c r="F79" s="95">
        <v>9.2949000000000002</v>
      </c>
      <c r="G79" s="95">
        <v>9.7948000000000004</v>
      </c>
      <c r="I79" s="96" t="s">
        <v>73</v>
      </c>
      <c r="J79" s="95">
        <f t="shared" si="5"/>
        <v>2.3749999999999999E-3</v>
      </c>
      <c r="K79" s="95">
        <f t="shared" si="5"/>
        <v>7.9199999999999995E-4</v>
      </c>
      <c r="L79" s="95">
        <f t="shared" si="5"/>
        <v>-5.9100000000000005E-4</v>
      </c>
      <c r="M79" s="95">
        <f t="shared" si="5"/>
        <v>-1.8220000000000001E-3</v>
      </c>
      <c r="N79" s="95">
        <f t="shared" si="6"/>
        <v>-5.215E-3</v>
      </c>
      <c r="O79" s="95">
        <f t="shared" si="7"/>
        <v>-6.6350000000000003E-3</v>
      </c>
      <c r="P79" s="4"/>
      <c r="Q79" s="4"/>
      <c r="R79" s="3"/>
    </row>
    <row r="80" spans="1:18" ht="15" thickBot="1" x14ac:dyDescent="0.35">
      <c r="A80" s="96" t="s">
        <v>74</v>
      </c>
      <c r="B80" s="95">
        <v>8.6201000000000008</v>
      </c>
      <c r="C80" s="95">
        <v>8.7086000000000006</v>
      </c>
      <c r="D80" s="95">
        <v>8.8020999999999994</v>
      </c>
      <c r="E80" s="95">
        <v>8.9007000000000005</v>
      </c>
      <c r="F80" s="95">
        <v>9.3435000000000006</v>
      </c>
      <c r="G80" s="95">
        <v>9.86</v>
      </c>
      <c r="I80" s="96" t="s">
        <v>74</v>
      </c>
      <c r="J80" s="95">
        <f t="shared" si="5"/>
        <v>-1.7849999999999999E-3</v>
      </c>
      <c r="K80" s="95">
        <f t="shared" si="5"/>
        <v>1.126E-3</v>
      </c>
      <c r="L80" s="95">
        <f t="shared" si="5"/>
        <v>3.6879999999999999E-3</v>
      </c>
      <c r="M80" s="95">
        <f t="shared" si="5"/>
        <v>5.9500000000000004E-3</v>
      </c>
      <c r="N80" s="95">
        <f t="shared" si="6"/>
        <v>1.2244E-2</v>
      </c>
      <c r="O80" s="95">
        <f t="shared" si="7"/>
        <v>1.5021E-2</v>
      </c>
      <c r="P80" s="4"/>
      <c r="Q80" s="4"/>
      <c r="R80" s="3"/>
    </row>
    <row r="81" spans="1:18" ht="15" thickBot="1" x14ac:dyDescent="0.35">
      <c r="A81" s="96" t="s">
        <v>75</v>
      </c>
      <c r="B81" s="95">
        <v>8.6355000000000004</v>
      </c>
      <c r="C81" s="95">
        <v>8.6988000000000003</v>
      </c>
      <c r="D81" s="95">
        <v>8.7697000000000003</v>
      </c>
      <c r="E81" s="95">
        <v>8.8478999999999992</v>
      </c>
      <c r="F81" s="95">
        <v>9.2297999999999991</v>
      </c>
      <c r="G81" s="95">
        <v>9.7129999999999992</v>
      </c>
      <c r="I81" s="96" t="s">
        <v>75</v>
      </c>
      <c r="J81" s="95">
        <f t="shared" si="5"/>
        <v>8.6409999999999994E-3</v>
      </c>
      <c r="K81" s="95">
        <f t="shared" si="5"/>
        <v>8.404E-3</v>
      </c>
      <c r="L81" s="95">
        <f t="shared" si="5"/>
        <v>8.0260000000000001E-3</v>
      </c>
      <c r="M81" s="95">
        <f t="shared" si="5"/>
        <v>7.5100000000000002E-3</v>
      </c>
      <c r="N81" s="95">
        <f t="shared" si="6"/>
        <v>4.4520000000000002E-3</v>
      </c>
      <c r="O81" s="95">
        <f t="shared" si="7"/>
        <v>4.7399999999999997E-4</v>
      </c>
      <c r="P81" s="4"/>
      <c r="Q81" s="4"/>
      <c r="R81" s="3"/>
    </row>
    <row r="82" spans="1:18" ht="15" thickBot="1" x14ac:dyDescent="0.35">
      <c r="A82" s="96" t="s">
        <v>76</v>
      </c>
      <c r="B82" s="95">
        <v>8.5611999999999995</v>
      </c>
      <c r="C82" s="95">
        <v>8.6259999999999994</v>
      </c>
      <c r="D82" s="95">
        <v>8.6996000000000002</v>
      </c>
      <c r="E82" s="95">
        <v>8.7817000000000007</v>
      </c>
      <c r="F82" s="95">
        <v>9.1888000000000005</v>
      </c>
      <c r="G82" s="95">
        <v>9.7083999999999993</v>
      </c>
      <c r="I82" s="96" t="s">
        <v>76</v>
      </c>
      <c r="J82" s="95">
        <f t="shared" si="5"/>
        <v>-7.9349999999999993E-3</v>
      </c>
      <c r="K82" s="95">
        <f t="shared" si="5"/>
        <v>-1.0517E-2</v>
      </c>
      <c r="L82" s="95">
        <f t="shared" si="5"/>
        <v>-1.2666999999999999E-2</v>
      </c>
      <c r="M82" s="95">
        <f t="shared" si="5"/>
        <v>-1.4392E-2</v>
      </c>
      <c r="N82" s="95">
        <f t="shared" si="6"/>
        <v>-1.7787000000000001E-2</v>
      </c>
      <c r="O82" s="95">
        <f t="shared" si="7"/>
        <v>-1.6995E-2</v>
      </c>
      <c r="P82" s="4"/>
      <c r="Q82" s="4"/>
      <c r="R82" s="3"/>
    </row>
    <row r="83" spans="1:18" ht="15" thickBot="1" x14ac:dyDescent="0.35">
      <c r="A83" s="96" t="s">
        <v>77</v>
      </c>
      <c r="B83" s="95">
        <v>8.6294000000000004</v>
      </c>
      <c r="C83" s="95">
        <v>8.7172000000000001</v>
      </c>
      <c r="D83" s="95">
        <v>8.8104999999999993</v>
      </c>
      <c r="E83" s="95">
        <v>8.9090000000000007</v>
      </c>
      <c r="F83" s="95">
        <v>9.3536999999999999</v>
      </c>
      <c r="G83" s="95">
        <v>9.8748000000000005</v>
      </c>
      <c r="I83" s="96" t="s">
        <v>77</v>
      </c>
      <c r="J83" s="95">
        <f t="shared" si="5"/>
        <v>8.6899999999999998E-4</v>
      </c>
      <c r="K83" s="95">
        <f t="shared" si="5"/>
        <v>8.03E-4</v>
      </c>
      <c r="L83" s="95">
        <f t="shared" si="5"/>
        <v>7.3800000000000005E-4</v>
      </c>
      <c r="M83" s="95">
        <f t="shared" si="5"/>
        <v>6.4000000000000005E-4</v>
      </c>
      <c r="N83" s="95">
        <f t="shared" si="6"/>
        <v>1.6000000000000001E-4</v>
      </c>
      <c r="O83" s="95">
        <f t="shared" si="7"/>
        <v>-4.5600000000000003E-4</v>
      </c>
      <c r="P83" s="4"/>
      <c r="Q83" s="4"/>
      <c r="R83" s="3"/>
    </row>
    <row r="84" spans="1:18" ht="15" thickBot="1" x14ac:dyDescent="0.35">
      <c r="A84" s="96" t="s">
        <v>78</v>
      </c>
      <c r="B84" s="95">
        <v>8.6219000000000001</v>
      </c>
      <c r="C84" s="95">
        <v>8.7102000000000004</v>
      </c>
      <c r="D84" s="95">
        <v>8.8040000000000003</v>
      </c>
      <c r="E84" s="95">
        <v>8.9032999999999998</v>
      </c>
      <c r="F84" s="95">
        <v>9.3521999999999998</v>
      </c>
      <c r="G84" s="95">
        <v>9.8793000000000006</v>
      </c>
      <c r="I84" s="96" t="s">
        <v>78</v>
      </c>
      <c r="J84" s="95">
        <f t="shared" si="5"/>
        <v>-8.9370000000000005E-3</v>
      </c>
      <c r="K84" s="95">
        <f t="shared" si="5"/>
        <v>-8.4600000000000005E-3</v>
      </c>
      <c r="L84" s="95">
        <f t="shared" si="5"/>
        <v>-7.9419999999999994E-3</v>
      </c>
      <c r="M84" s="95">
        <f t="shared" si="5"/>
        <v>-7.3629999999999998E-3</v>
      </c>
      <c r="N84" s="95">
        <f t="shared" si="6"/>
        <v>-4.7359999999999998E-3</v>
      </c>
      <c r="O84" s="95">
        <f t="shared" si="7"/>
        <v>-1.83E-3</v>
      </c>
      <c r="P84" s="4"/>
      <c r="Q84" s="4"/>
      <c r="R84" s="3"/>
    </row>
    <row r="85" spans="1:18" ht="15" thickBot="1" x14ac:dyDescent="0.35">
      <c r="A85" s="96" t="s">
        <v>79</v>
      </c>
      <c r="B85" s="95">
        <v>8.6992999999999991</v>
      </c>
      <c r="C85" s="95">
        <v>8.7842000000000002</v>
      </c>
      <c r="D85" s="95">
        <v>8.8742000000000001</v>
      </c>
      <c r="E85" s="95">
        <v>8.9690999999999992</v>
      </c>
      <c r="F85" s="95">
        <v>9.3965999999999994</v>
      </c>
      <c r="G85" s="95">
        <v>9.8973999999999993</v>
      </c>
      <c r="I85" s="96" t="s">
        <v>79</v>
      </c>
      <c r="J85" s="95">
        <f t="shared" si="5"/>
        <v>-1.8551999999999999E-2</v>
      </c>
      <c r="K85" s="95">
        <f t="shared" si="5"/>
        <v>-1.5722E-2</v>
      </c>
      <c r="L85" s="95">
        <f t="shared" si="5"/>
        <v>-1.3043000000000001E-2</v>
      </c>
      <c r="M85" s="95">
        <f t="shared" si="5"/>
        <v>-1.0514000000000001E-2</v>
      </c>
      <c r="N85" s="95">
        <f t="shared" si="6"/>
        <v>-1.9350000000000001E-3</v>
      </c>
      <c r="O85" s="95">
        <f t="shared" si="7"/>
        <v>4.2830000000000003E-3</v>
      </c>
      <c r="P85" s="4"/>
      <c r="Q85" s="4"/>
      <c r="R85" s="3"/>
    </row>
    <row r="86" spans="1:18" ht="15" thickBot="1" x14ac:dyDescent="0.35">
      <c r="A86" s="96" t="s">
        <v>80</v>
      </c>
      <c r="B86" s="95">
        <v>8.8621999999999996</v>
      </c>
      <c r="C86" s="95">
        <v>8.9234000000000009</v>
      </c>
      <c r="D86" s="95">
        <v>8.9907000000000004</v>
      </c>
      <c r="E86" s="95">
        <v>9.0639000000000003</v>
      </c>
      <c r="F86" s="95">
        <v>9.4147999999999996</v>
      </c>
      <c r="G86" s="95">
        <v>9.8551000000000002</v>
      </c>
      <c r="I86" s="96" t="s">
        <v>80</v>
      </c>
      <c r="J86" s="95">
        <f t="shared" si="5"/>
        <v>-3.6374999999999998E-2</v>
      </c>
      <c r="K86" s="95">
        <f t="shared" si="5"/>
        <v>-3.2763E-2</v>
      </c>
      <c r="L86" s="95">
        <f t="shared" si="5"/>
        <v>-2.9319000000000001E-2</v>
      </c>
      <c r="M86" s="95">
        <f t="shared" si="5"/>
        <v>-2.6058999999999999E-2</v>
      </c>
      <c r="N86" s="95">
        <f t="shared" si="6"/>
        <v>-1.4855E-2</v>
      </c>
      <c r="O86" s="95">
        <f t="shared" si="7"/>
        <v>-6.5030000000000001E-3</v>
      </c>
      <c r="P86" s="4"/>
      <c r="Q86" s="4"/>
      <c r="R86" s="3"/>
    </row>
    <row r="87" spans="1:18" ht="15" thickBot="1" x14ac:dyDescent="0.35">
      <c r="A87" s="96" t="s">
        <v>81</v>
      </c>
      <c r="B87" s="95">
        <v>9.1905000000000001</v>
      </c>
      <c r="C87" s="95">
        <v>9.2205999999999992</v>
      </c>
      <c r="D87" s="95">
        <v>9.2582000000000004</v>
      </c>
      <c r="E87" s="95">
        <v>9.3032000000000004</v>
      </c>
      <c r="F87" s="95">
        <v>9.5556999999999999</v>
      </c>
      <c r="G87" s="95">
        <v>9.9193999999999996</v>
      </c>
      <c r="I87" s="96" t="s">
        <v>81</v>
      </c>
      <c r="J87" s="95">
        <f t="shared" si="5"/>
        <v>-7.1770000000000002E-3</v>
      </c>
      <c r="K87" s="95">
        <f t="shared" si="5"/>
        <v>-9.1979999999999996E-3</v>
      </c>
      <c r="L87" s="95">
        <f t="shared" si="5"/>
        <v>-1.1128000000000001E-2</v>
      </c>
      <c r="M87" s="95">
        <f t="shared" si="5"/>
        <v>-1.2954E-2</v>
      </c>
      <c r="N87" s="95">
        <f t="shared" si="6"/>
        <v>-1.9268E-2</v>
      </c>
      <c r="O87" s="95">
        <f t="shared" si="7"/>
        <v>-2.4035000000000001E-2</v>
      </c>
      <c r="P87" s="4"/>
      <c r="Q87" s="4"/>
      <c r="R87" s="3"/>
    </row>
    <row r="88" spans="1:18" ht="15" thickBot="1" x14ac:dyDescent="0.35">
      <c r="A88" s="96" t="s">
        <v>82</v>
      </c>
      <c r="B88" s="95">
        <v>9.2567000000000004</v>
      </c>
      <c r="C88" s="95">
        <v>9.3057999999999996</v>
      </c>
      <c r="D88" s="95">
        <v>9.3618000000000006</v>
      </c>
      <c r="E88" s="95">
        <v>9.4245000000000001</v>
      </c>
      <c r="F88" s="95">
        <v>9.7416</v>
      </c>
      <c r="G88" s="95">
        <v>10.1607</v>
      </c>
      <c r="I88" s="96" t="s">
        <v>82</v>
      </c>
      <c r="J88" s="95">
        <f t="shared" si="5"/>
        <v>-8.7119999999999993E-3</v>
      </c>
      <c r="K88" s="95">
        <f t="shared" si="5"/>
        <v>-9.7210000000000005E-3</v>
      </c>
      <c r="L88" s="95">
        <f t="shared" si="5"/>
        <v>-1.0666999999999999E-2</v>
      </c>
      <c r="M88" s="95">
        <f t="shared" si="5"/>
        <v>-1.1552E-2</v>
      </c>
      <c r="N88" s="95">
        <f t="shared" si="6"/>
        <v>-1.438E-2</v>
      </c>
      <c r="O88" s="95">
        <f t="shared" si="7"/>
        <v>-1.6157000000000001E-2</v>
      </c>
      <c r="P88" s="4"/>
      <c r="Q88" s="4"/>
      <c r="R88" s="3"/>
    </row>
    <row r="89" spans="1:18" ht="15" thickBot="1" x14ac:dyDescent="0.35">
      <c r="A89" s="96" t="s">
        <v>83</v>
      </c>
      <c r="B89" s="95">
        <v>9.3376999999999999</v>
      </c>
      <c r="C89" s="95">
        <v>9.3966999999999992</v>
      </c>
      <c r="D89" s="95">
        <v>9.4621999999999993</v>
      </c>
      <c r="E89" s="95">
        <v>9.5340000000000007</v>
      </c>
      <c r="F89" s="95">
        <v>9.8826999999999998</v>
      </c>
      <c r="G89" s="95">
        <v>10.3262</v>
      </c>
      <c r="I89" s="96" t="s">
        <v>83</v>
      </c>
      <c r="J89" s="95">
        <f t="shared" si="5"/>
        <v>-5.3499999999999999E-4</v>
      </c>
      <c r="K89" s="95">
        <f t="shared" si="5"/>
        <v>1.9919999999999998E-3</v>
      </c>
      <c r="L89" s="95">
        <f t="shared" si="5"/>
        <v>4.4270000000000004E-3</v>
      </c>
      <c r="M89" s="95">
        <f t="shared" si="5"/>
        <v>6.7460000000000003E-3</v>
      </c>
      <c r="N89" s="95">
        <f t="shared" si="6"/>
        <v>1.4884E-2</v>
      </c>
      <c r="O89" s="95">
        <f t="shared" si="7"/>
        <v>2.1229000000000001E-2</v>
      </c>
      <c r="P89" s="4"/>
      <c r="Q89" s="4"/>
      <c r="R89" s="3"/>
    </row>
    <row r="90" spans="1:18" ht="15" thickBot="1" x14ac:dyDescent="0.35">
      <c r="A90" s="96" t="s">
        <v>84</v>
      </c>
      <c r="B90" s="95">
        <v>9.3427000000000007</v>
      </c>
      <c r="C90" s="95">
        <v>9.3780000000000001</v>
      </c>
      <c r="D90" s="95">
        <v>9.4204000000000008</v>
      </c>
      <c r="E90" s="95">
        <v>9.4699000000000009</v>
      </c>
      <c r="F90" s="95">
        <v>9.7367000000000008</v>
      </c>
      <c r="G90" s="95">
        <v>10.109299999999999</v>
      </c>
      <c r="I90" s="96" t="s">
        <v>84</v>
      </c>
      <c r="J90" s="95">
        <f t="shared" si="5"/>
        <v>-5.5180000000000003E-3</v>
      </c>
      <c r="K90" s="95">
        <f t="shared" si="5"/>
        <v>-7.5110000000000003E-3</v>
      </c>
      <c r="L90" s="95">
        <f t="shared" si="5"/>
        <v>-9.4029999999999999E-3</v>
      </c>
      <c r="M90" s="95">
        <f t="shared" si="5"/>
        <v>-1.1214999999999999E-2</v>
      </c>
      <c r="N90" s="95">
        <f t="shared" si="6"/>
        <v>-1.7471E-2</v>
      </c>
      <c r="O90" s="95">
        <f t="shared" si="7"/>
        <v>-2.2225999999999999E-2</v>
      </c>
      <c r="P90" s="4"/>
      <c r="Q90" s="4"/>
      <c r="R90" s="3"/>
    </row>
    <row r="91" spans="1:18" ht="15" thickBot="1" x14ac:dyDescent="0.35">
      <c r="A91" s="96" t="s">
        <v>85</v>
      </c>
      <c r="B91" s="95">
        <v>9.3943999999999992</v>
      </c>
      <c r="C91" s="95">
        <v>9.4487000000000005</v>
      </c>
      <c r="D91" s="95">
        <v>9.5093999999999994</v>
      </c>
      <c r="E91" s="95">
        <v>9.5767000000000007</v>
      </c>
      <c r="F91" s="95">
        <v>9.9083000000000006</v>
      </c>
      <c r="G91" s="95">
        <v>10.336499999999999</v>
      </c>
      <c r="I91" s="96" t="s">
        <v>85</v>
      </c>
      <c r="J91" s="95">
        <f t="shared" si="5"/>
        <v>-4.5770000000000003E-3</v>
      </c>
      <c r="K91" s="95">
        <f t="shared" si="5"/>
        <v>-3.117E-3</v>
      </c>
      <c r="L91" s="95">
        <f t="shared" si="5"/>
        <v>-1.818E-3</v>
      </c>
      <c r="M91" s="95">
        <f t="shared" si="5"/>
        <v>-6.2600000000000004E-4</v>
      </c>
      <c r="N91" s="95">
        <f t="shared" si="6"/>
        <v>2.7390000000000001E-3</v>
      </c>
      <c r="O91" s="95">
        <f t="shared" si="7"/>
        <v>4.1099999999999999E-3</v>
      </c>
      <c r="P91" s="4"/>
      <c r="Q91" s="4"/>
      <c r="R91" s="3"/>
    </row>
    <row r="92" spans="1:18" ht="15" thickBot="1" x14ac:dyDescent="0.35">
      <c r="A92" s="96" t="s">
        <v>86</v>
      </c>
      <c r="B92" s="95">
        <v>9.4375</v>
      </c>
      <c r="C92" s="95">
        <v>9.4781999999999993</v>
      </c>
      <c r="D92" s="95">
        <v>9.5266999999999999</v>
      </c>
      <c r="E92" s="95">
        <v>9.5827000000000009</v>
      </c>
      <c r="F92" s="95">
        <v>9.8811999999999998</v>
      </c>
      <c r="G92" s="95">
        <v>10.2941</v>
      </c>
      <c r="I92" s="96" t="s">
        <v>86</v>
      </c>
      <c r="J92" s="95">
        <f t="shared" si="5"/>
        <v>1.3680000000000001E-3</v>
      </c>
      <c r="K92" s="95">
        <f t="shared" si="5"/>
        <v>1.7849999999999999E-3</v>
      </c>
      <c r="L92" s="95">
        <f t="shared" si="5"/>
        <v>2.196E-3</v>
      </c>
      <c r="M92" s="95">
        <f t="shared" si="5"/>
        <v>2.581E-3</v>
      </c>
      <c r="N92" s="95">
        <f t="shared" si="6"/>
        <v>3.9240000000000004E-3</v>
      </c>
      <c r="O92" s="95">
        <f t="shared" si="7"/>
        <v>4.9569999999999996E-3</v>
      </c>
      <c r="P92" s="4"/>
      <c r="Q92" s="4"/>
      <c r="R92" s="3"/>
    </row>
    <row r="93" spans="1:18" ht="15" thickBot="1" x14ac:dyDescent="0.35">
      <c r="A93" s="96" t="s">
        <v>87</v>
      </c>
      <c r="B93" s="95">
        <v>9.4245999999999999</v>
      </c>
      <c r="C93" s="95">
        <v>9.4612999999999996</v>
      </c>
      <c r="D93" s="95">
        <v>9.5058000000000007</v>
      </c>
      <c r="E93" s="95">
        <v>9.5579999999999998</v>
      </c>
      <c r="F93" s="95">
        <v>9.8424999999999994</v>
      </c>
      <c r="G93" s="95">
        <v>10.2432</v>
      </c>
      <c r="I93" s="96" t="s">
        <v>87</v>
      </c>
      <c r="J93" s="95">
        <f t="shared" si="5"/>
        <v>2.4329999999999998E-3</v>
      </c>
      <c r="K93" s="95">
        <f t="shared" si="5"/>
        <v>2.6670000000000001E-3</v>
      </c>
      <c r="L93" s="95">
        <f t="shared" si="5"/>
        <v>2.8869999999999998E-3</v>
      </c>
      <c r="M93" s="95">
        <f t="shared" si="5"/>
        <v>3.0699999999999998E-3</v>
      </c>
      <c r="N93" s="95">
        <f t="shared" si="6"/>
        <v>3.715E-3</v>
      </c>
      <c r="O93" s="95">
        <f t="shared" si="7"/>
        <v>4.0990000000000002E-3</v>
      </c>
      <c r="P93" s="4"/>
      <c r="Q93" s="4"/>
      <c r="R93" s="3"/>
    </row>
    <row r="94" spans="1:18" ht="15" thickBot="1" x14ac:dyDescent="0.35">
      <c r="A94" s="96" t="s">
        <v>88</v>
      </c>
      <c r="B94" s="95">
        <v>9.4016999999999999</v>
      </c>
      <c r="C94" s="95">
        <v>9.4360999999999997</v>
      </c>
      <c r="D94" s="95">
        <v>9.4784000000000006</v>
      </c>
      <c r="E94" s="95">
        <v>9.5287000000000006</v>
      </c>
      <c r="F94" s="95">
        <v>9.8059999999999992</v>
      </c>
      <c r="G94" s="95">
        <v>10.2013</v>
      </c>
      <c r="I94" s="96" t="s">
        <v>88</v>
      </c>
      <c r="J94" s="95">
        <f t="shared" si="5"/>
        <v>-2.8679999999999999E-3</v>
      </c>
      <c r="K94" s="95">
        <f t="shared" si="5"/>
        <v>-2.826E-3</v>
      </c>
      <c r="L94" s="95">
        <f t="shared" si="5"/>
        <v>-2.7599999999999999E-3</v>
      </c>
      <c r="M94" s="95">
        <f t="shared" si="5"/>
        <v>-2.6619999999999999E-3</v>
      </c>
      <c r="N94" s="95">
        <f t="shared" si="6"/>
        <v>-2.1090000000000002E-3</v>
      </c>
      <c r="O94" s="95">
        <f t="shared" si="7"/>
        <v>-1.2639999999999999E-3</v>
      </c>
      <c r="P94" s="4"/>
      <c r="Q94" s="4"/>
      <c r="R94" s="3"/>
    </row>
    <row r="95" spans="1:18" ht="15" thickBot="1" x14ac:dyDescent="0.35">
      <c r="A95" s="96" t="s">
        <v>89</v>
      </c>
      <c r="B95" s="95">
        <v>9.4286999999999992</v>
      </c>
      <c r="C95" s="95">
        <v>9.4627999999999997</v>
      </c>
      <c r="D95" s="95">
        <v>9.5045999999999999</v>
      </c>
      <c r="E95" s="95">
        <v>9.5541</v>
      </c>
      <c r="F95" s="95">
        <v>9.8267000000000007</v>
      </c>
      <c r="G95" s="95">
        <v>10.2142</v>
      </c>
      <c r="I95" s="96" t="s">
        <v>89</v>
      </c>
      <c r="J95" s="95">
        <f t="shared" si="5"/>
        <v>-1.3669999999999999E-3</v>
      </c>
      <c r="K95" s="95">
        <f t="shared" si="5"/>
        <v>-1.573E-3</v>
      </c>
      <c r="L95" s="95">
        <f t="shared" si="5"/>
        <v>-1.787E-3</v>
      </c>
      <c r="M95" s="95">
        <f t="shared" si="5"/>
        <v>-1.9759999999999999E-3</v>
      </c>
      <c r="N95" s="95">
        <f t="shared" si="6"/>
        <v>-2.6830000000000001E-3</v>
      </c>
      <c r="O95" s="95">
        <f t="shared" si="7"/>
        <v>-3.235E-3</v>
      </c>
      <c r="P95" s="4"/>
      <c r="Q95" s="4"/>
      <c r="R95" s="3"/>
    </row>
    <row r="96" spans="1:18" ht="15" thickBot="1" x14ac:dyDescent="0.35">
      <c r="A96" s="96" t="s">
        <v>90</v>
      </c>
      <c r="B96" s="95">
        <v>9.4415999999999993</v>
      </c>
      <c r="C96" s="95">
        <v>9.4777000000000005</v>
      </c>
      <c r="D96" s="95">
        <v>9.5215999999999994</v>
      </c>
      <c r="E96" s="95">
        <v>9.5730000000000004</v>
      </c>
      <c r="F96" s="95">
        <v>9.8530999999999995</v>
      </c>
      <c r="G96" s="95">
        <v>10.247299999999999</v>
      </c>
      <c r="I96" s="96" t="s">
        <v>90</v>
      </c>
      <c r="J96" s="95">
        <f t="shared" si="5"/>
        <v>-2.8340000000000001E-3</v>
      </c>
      <c r="K96" s="95">
        <f t="shared" si="5"/>
        <v>-2.382E-3</v>
      </c>
      <c r="L96" s="95">
        <f t="shared" si="5"/>
        <v>-1.8680000000000001E-3</v>
      </c>
      <c r="M96" s="95">
        <f t="shared" si="5"/>
        <v>-1.3259999999999999E-3</v>
      </c>
      <c r="N96" s="95">
        <f t="shared" si="6"/>
        <v>1.2489999999999999E-3</v>
      </c>
      <c r="O96" s="95">
        <f t="shared" si="7"/>
        <v>4.274E-3</v>
      </c>
      <c r="P96" s="4"/>
      <c r="Q96" s="4"/>
      <c r="R96" s="3"/>
    </row>
    <row r="97" spans="1:18" ht="15" thickBot="1" x14ac:dyDescent="0.35">
      <c r="A97" s="96" t="s">
        <v>91</v>
      </c>
      <c r="B97" s="95">
        <v>9.4684000000000008</v>
      </c>
      <c r="C97" s="95">
        <v>9.5002999999999993</v>
      </c>
      <c r="D97" s="95">
        <v>9.5394000000000005</v>
      </c>
      <c r="E97" s="95">
        <v>9.5856999999999992</v>
      </c>
      <c r="F97" s="95">
        <v>9.8407999999999998</v>
      </c>
      <c r="G97" s="95">
        <v>10.2036</v>
      </c>
      <c r="I97" s="96" t="s">
        <v>91</v>
      </c>
      <c r="J97" s="95">
        <f t="shared" si="5"/>
        <v>-1.7409999999999999E-3</v>
      </c>
      <c r="K97" s="95">
        <f t="shared" si="5"/>
        <v>-1.7769999999999999E-3</v>
      </c>
      <c r="L97" s="95">
        <f t="shared" si="5"/>
        <v>-1.812E-3</v>
      </c>
      <c r="M97" s="95">
        <f t="shared" si="5"/>
        <v>-1.8450000000000001E-3</v>
      </c>
      <c r="N97" s="95">
        <f t="shared" si="6"/>
        <v>-1.9289999999999999E-3</v>
      </c>
      <c r="O97" s="95">
        <f t="shared" si="7"/>
        <v>-1.9480000000000001E-3</v>
      </c>
      <c r="P97" s="4"/>
      <c r="Q97" s="4"/>
      <c r="R97" s="3"/>
    </row>
    <row r="98" spans="1:18" ht="15" thickBot="1" x14ac:dyDescent="0.35">
      <c r="A98" s="96" t="s">
        <v>92</v>
      </c>
      <c r="B98" s="95">
        <v>9.4848999999999997</v>
      </c>
      <c r="C98" s="95">
        <v>9.5172000000000008</v>
      </c>
      <c r="D98" s="95">
        <v>9.5566999999999993</v>
      </c>
      <c r="E98" s="95">
        <v>9.6034000000000006</v>
      </c>
      <c r="F98" s="95">
        <v>9.8597999999999999</v>
      </c>
      <c r="G98" s="95">
        <v>10.2235</v>
      </c>
      <c r="I98" s="96" t="s">
        <v>92</v>
      </c>
      <c r="J98" s="95">
        <f t="shared" si="5"/>
        <v>-1.0540000000000001E-2</v>
      </c>
      <c r="K98" s="95">
        <f t="shared" si="5"/>
        <v>-4.8219999999999999E-3</v>
      </c>
      <c r="L98" s="95">
        <f t="shared" si="5"/>
        <v>5.7600000000000001E-4</v>
      </c>
      <c r="M98" s="95">
        <f t="shared" si="5"/>
        <v>5.6490000000000004E-3</v>
      </c>
      <c r="N98" s="95">
        <f t="shared" si="6"/>
        <v>2.2617000000000002E-2</v>
      </c>
      <c r="O98" s="95">
        <f t="shared" si="7"/>
        <v>3.4146000000000003E-2</v>
      </c>
      <c r="P98" s="4"/>
      <c r="Q98" s="4"/>
      <c r="R98" s="3"/>
    </row>
    <row r="99" spans="1:18" ht="15" thickBot="1" x14ac:dyDescent="0.35">
      <c r="A99" s="96" t="s">
        <v>93</v>
      </c>
      <c r="B99" s="95">
        <v>9.5853999999999999</v>
      </c>
      <c r="C99" s="95">
        <v>9.5632000000000001</v>
      </c>
      <c r="D99" s="95">
        <v>9.5511999999999997</v>
      </c>
      <c r="E99" s="95">
        <v>9.5493000000000006</v>
      </c>
      <c r="F99" s="95">
        <v>9.6393000000000004</v>
      </c>
      <c r="G99" s="95">
        <v>9.8803000000000001</v>
      </c>
      <c r="I99" s="96" t="s">
        <v>93</v>
      </c>
      <c r="J99" s="95">
        <f t="shared" si="5"/>
        <v>-1.8502000000000001E-2</v>
      </c>
      <c r="K99" s="95">
        <f t="shared" si="5"/>
        <v>-2.0789999999999999E-2</v>
      </c>
      <c r="L99" s="95">
        <f t="shared" si="5"/>
        <v>-2.2977000000000001E-2</v>
      </c>
      <c r="M99" s="95">
        <f t="shared" si="5"/>
        <v>-2.5076999999999999E-2</v>
      </c>
      <c r="N99" s="95">
        <f t="shared" si="6"/>
        <v>-3.2478E-2</v>
      </c>
      <c r="O99" s="95">
        <f t="shared" si="7"/>
        <v>-3.8119E-2</v>
      </c>
      <c r="P99" s="4"/>
      <c r="Q99" s="4"/>
      <c r="R99" s="3"/>
    </row>
    <row r="100" spans="1:18" ht="15" thickBot="1" x14ac:dyDescent="0.35">
      <c r="A100" s="96" t="s">
        <v>94</v>
      </c>
      <c r="B100" s="95">
        <v>9.7644000000000002</v>
      </c>
      <c r="C100" s="95">
        <v>9.7640999999999991</v>
      </c>
      <c r="D100" s="95">
        <v>9.7731999999999992</v>
      </c>
      <c r="E100" s="95">
        <v>9.7918000000000003</v>
      </c>
      <c r="F100" s="95">
        <v>9.9574999999999996</v>
      </c>
      <c r="G100" s="95">
        <v>10.264200000000001</v>
      </c>
      <c r="I100" s="96" t="s">
        <v>94</v>
      </c>
      <c r="J100" s="95">
        <f t="shared" si="5"/>
        <v>4.7100000000000001E-4</v>
      </c>
      <c r="K100" s="95">
        <f t="shared" si="5"/>
        <v>-1.9949999999999998E-3</v>
      </c>
      <c r="L100" s="95">
        <f t="shared" si="5"/>
        <v>-4.3800000000000002E-3</v>
      </c>
      <c r="M100" s="95">
        <f t="shared" si="5"/>
        <v>-6.6470000000000001E-3</v>
      </c>
      <c r="N100" s="95">
        <f t="shared" si="6"/>
        <v>-1.4744E-2</v>
      </c>
      <c r="O100" s="95">
        <f t="shared" si="7"/>
        <v>-2.1101999999999999E-2</v>
      </c>
      <c r="P100" s="4"/>
      <c r="Q100" s="4"/>
      <c r="R100" s="3"/>
    </row>
    <row r="101" spans="1:18" ht="15" thickBot="1" x14ac:dyDescent="0.35">
      <c r="A101" s="96" t="s">
        <v>95</v>
      </c>
      <c r="B101" s="95">
        <v>9.7598000000000003</v>
      </c>
      <c r="C101" s="95">
        <v>9.7835999999999999</v>
      </c>
      <c r="D101" s="95">
        <v>9.8161000000000005</v>
      </c>
      <c r="E101" s="95">
        <v>9.8571000000000009</v>
      </c>
      <c r="F101" s="95">
        <v>10.105399999999999</v>
      </c>
      <c r="G101" s="95">
        <v>10.4831</v>
      </c>
      <c r="I101" s="96" t="s">
        <v>95</v>
      </c>
      <c r="J101" s="95">
        <f t="shared" si="5"/>
        <v>2.6159999999999998E-3</v>
      </c>
      <c r="K101" s="95">
        <f t="shared" si="5"/>
        <v>3.9430000000000003E-3</v>
      </c>
      <c r="L101" s="95">
        <f t="shared" si="5"/>
        <v>5.0039999999999998E-3</v>
      </c>
      <c r="M101" s="95">
        <f t="shared" si="5"/>
        <v>5.7889999999999999E-3</v>
      </c>
      <c r="N101" s="95">
        <f t="shared" si="6"/>
        <v>6.8019999999999999E-3</v>
      </c>
      <c r="O101" s="95">
        <f t="shared" si="7"/>
        <v>5.2890000000000003E-3</v>
      </c>
      <c r="P101" s="4"/>
      <c r="Q101" s="4"/>
      <c r="R101" s="3"/>
    </row>
    <row r="102" spans="1:18" ht="15" thickBot="1" x14ac:dyDescent="0.35">
      <c r="A102" s="96" t="s">
        <v>96</v>
      </c>
      <c r="B102" s="95">
        <v>9.7342999999999993</v>
      </c>
      <c r="C102" s="95">
        <v>9.7451000000000008</v>
      </c>
      <c r="D102" s="95">
        <v>9.7670999999999992</v>
      </c>
      <c r="E102" s="95">
        <v>9.8002000000000002</v>
      </c>
      <c r="F102" s="95">
        <v>10.036899999999999</v>
      </c>
      <c r="G102" s="95">
        <v>10.4278</v>
      </c>
      <c r="I102" s="96" t="s">
        <v>96</v>
      </c>
      <c r="J102" s="95">
        <f t="shared" si="5"/>
        <v>1.4909999999999999E-3</v>
      </c>
      <c r="K102" s="95">
        <f t="shared" si="5"/>
        <v>-7.2800000000000002E-4</v>
      </c>
      <c r="L102" s="95">
        <f t="shared" si="5"/>
        <v>-2.5869999999999999E-3</v>
      </c>
      <c r="M102" s="95">
        <f t="shared" si="5"/>
        <v>-4.0730000000000002E-3</v>
      </c>
      <c r="N102" s="95">
        <f t="shared" si="6"/>
        <v>-6.8310000000000003E-3</v>
      </c>
      <c r="O102" s="95">
        <f t="shared" si="7"/>
        <v>-5.5560000000000002E-3</v>
      </c>
      <c r="P102" s="4"/>
      <c r="Q102" s="4"/>
      <c r="R102" s="3"/>
    </row>
    <row r="103" spans="1:18" ht="15" thickBot="1" x14ac:dyDescent="0.35">
      <c r="A103" s="96" t="s">
        <v>97</v>
      </c>
      <c r="B103" s="95">
        <v>9.7197999999999993</v>
      </c>
      <c r="C103" s="95">
        <v>9.7522000000000002</v>
      </c>
      <c r="D103" s="95">
        <v>9.7924000000000007</v>
      </c>
      <c r="E103" s="95">
        <v>9.8401999999999994</v>
      </c>
      <c r="F103" s="95">
        <v>10.105700000000001</v>
      </c>
      <c r="G103" s="95">
        <v>10.485900000000001</v>
      </c>
      <c r="I103" s="96" t="s">
        <v>97</v>
      </c>
      <c r="J103" s="95">
        <f t="shared" si="5"/>
        <v>-5.4500000000000002E-4</v>
      </c>
      <c r="K103" s="95">
        <f t="shared" si="5"/>
        <v>3.8999999999999999E-4</v>
      </c>
      <c r="L103" s="95">
        <f t="shared" si="5"/>
        <v>1.3079999999999999E-3</v>
      </c>
      <c r="M103" s="95">
        <f t="shared" si="5"/>
        <v>2.1770000000000001E-3</v>
      </c>
      <c r="N103" s="95">
        <f t="shared" si="6"/>
        <v>5.2779999999999997E-3</v>
      </c>
      <c r="O103" s="95">
        <f t="shared" si="7"/>
        <v>7.7640000000000001E-3</v>
      </c>
      <c r="P103" s="4"/>
      <c r="Q103" s="4"/>
      <c r="R103" s="3"/>
    </row>
    <row r="104" spans="1:18" ht="15" thickBot="1" x14ac:dyDescent="0.35">
      <c r="A104" s="96" t="s">
        <v>98</v>
      </c>
      <c r="B104" s="95">
        <v>9.7250999999999994</v>
      </c>
      <c r="C104" s="95">
        <v>9.7484000000000002</v>
      </c>
      <c r="D104" s="95">
        <v>9.7796000000000003</v>
      </c>
      <c r="E104" s="95">
        <v>9.8187999999999995</v>
      </c>
      <c r="F104" s="95">
        <v>10.0525</v>
      </c>
      <c r="G104" s="95">
        <v>10.4048</v>
      </c>
      <c r="I104" s="96" t="s">
        <v>98</v>
      </c>
      <c r="J104" s="95">
        <f t="shared" si="5"/>
        <v>6.5100000000000002E-3</v>
      </c>
      <c r="K104" s="95">
        <f t="shared" si="5"/>
        <v>6.2360000000000002E-3</v>
      </c>
      <c r="L104" s="95">
        <f t="shared" si="5"/>
        <v>5.9589999999999999E-3</v>
      </c>
      <c r="M104" s="95">
        <f t="shared" si="5"/>
        <v>5.6889999999999996E-3</v>
      </c>
      <c r="N104" s="95">
        <f t="shared" si="6"/>
        <v>4.6360000000000004E-3</v>
      </c>
      <c r="O104" s="95">
        <f t="shared" si="7"/>
        <v>3.6489999999999999E-3</v>
      </c>
      <c r="P104" s="4"/>
      <c r="Q104" s="4"/>
      <c r="R104" s="3"/>
    </row>
    <row r="105" spans="1:18" ht="15" thickBot="1" x14ac:dyDescent="0.35">
      <c r="A105" s="96" t="s">
        <v>99</v>
      </c>
      <c r="B105" s="95">
        <v>9.6620000000000008</v>
      </c>
      <c r="C105" s="95">
        <v>9.6877999999999993</v>
      </c>
      <c r="D105" s="95">
        <v>9.7215000000000007</v>
      </c>
      <c r="E105" s="95">
        <v>9.7630999999999997</v>
      </c>
      <c r="F105" s="95">
        <v>10.006</v>
      </c>
      <c r="G105" s="95">
        <v>10.366899999999999</v>
      </c>
      <c r="I105" s="96" t="s">
        <v>99</v>
      </c>
      <c r="J105" s="95">
        <f t="shared" si="5"/>
        <v>-5.2319999999999997E-3</v>
      </c>
      <c r="K105" s="95">
        <f t="shared" si="5"/>
        <v>-5.3790000000000001E-3</v>
      </c>
      <c r="L105" s="95">
        <f t="shared" si="5"/>
        <v>-5.6210000000000001E-3</v>
      </c>
      <c r="M105" s="95">
        <f t="shared" si="5"/>
        <v>-5.9439999999999996E-3</v>
      </c>
      <c r="N105" s="95">
        <f t="shared" si="6"/>
        <v>-8.0429999999999998E-3</v>
      </c>
      <c r="O105" s="95">
        <f t="shared" si="7"/>
        <v>-1.1224E-2</v>
      </c>
      <c r="P105" s="4"/>
      <c r="Q105" s="4"/>
      <c r="R105" s="3"/>
    </row>
    <row r="106" spans="1:18" ht="15" thickBot="1" x14ac:dyDescent="0.35">
      <c r="A106" s="96" t="s">
        <v>100</v>
      </c>
      <c r="B106" s="95">
        <v>9.7126800000000006</v>
      </c>
      <c r="C106" s="95">
        <v>9.7400500000000001</v>
      </c>
      <c r="D106" s="95">
        <v>9.7763000000000009</v>
      </c>
      <c r="E106" s="95">
        <v>9.8213000000000008</v>
      </c>
      <c r="F106" s="95">
        <v>10.0868</v>
      </c>
      <c r="G106" s="95">
        <v>10.48391</v>
      </c>
      <c r="I106" s="96" t="s">
        <v>100</v>
      </c>
      <c r="J106" s="95">
        <f t="shared" si="5"/>
        <v>-3.32E-3</v>
      </c>
      <c r="K106" s="95">
        <f t="shared" si="5"/>
        <v>-1.5950000000000001E-3</v>
      </c>
      <c r="L106" s="95">
        <f t="shared" si="5"/>
        <v>7.3999999999999996E-5</v>
      </c>
      <c r="M106" s="95">
        <f t="shared" si="5"/>
        <v>1.6819999999999999E-3</v>
      </c>
      <c r="N106" s="95">
        <f t="shared" si="6"/>
        <v>7.4679999999999998E-3</v>
      </c>
      <c r="O106" s="95">
        <f t="shared" si="7"/>
        <v>1.2132E-2</v>
      </c>
      <c r="P106" s="4"/>
      <c r="Q106" s="4"/>
      <c r="R106" s="3"/>
    </row>
    <row r="107" spans="1:18" ht="15" thickBot="1" x14ac:dyDescent="0.35">
      <c r="A107" s="96" t="s">
        <v>101</v>
      </c>
      <c r="B107" s="95">
        <v>9.74498</v>
      </c>
      <c r="C107" s="95">
        <v>9.7555999999999994</v>
      </c>
      <c r="D107" s="95">
        <v>9.7755799999999997</v>
      </c>
      <c r="E107" s="95">
        <v>9.8047900000000006</v>
      </c>
      <c r="F107" s="95">
        <v>10.011749999999999</v>
      </c>
      <c r="G107" s="95">
        <v>10.35749</v>
      </c>
      <c r="I107" s="96" t="s">
        <v>101</v>
      </c>
      <c r="J107" s="95">
        <f t="shared" si="5"/>
        <v>-1.6752E-2</v>
      </c>
      <c r="K107" s="95">
        <f t="shared" si="5"/>
        <v>-1.4945999999999999E-2</v>
      </c>
      <c r="L107" s="95">
        <f t="shared" si="5"/>
        <v>-1.3171E-2</v>
      </c>
      <c r="M107" s="95">
        <f t="shared" si="5"/>
        <v>-1.1436999999999999E-2</v>
      </c>
      <c r="N107" s="95">
        <f t="shared" si="6"/>
        <v>-4.9589999999999999E-3</v>
      </c>
      <c r="O107" s="95">
        <f t="shared" si="7"/>
        <v>6.3100000000000005E-4</v>
      </c>
      <c r="P107" s="4"/>
      <c r="Q107" s="4"/>
      <c r="R107" s="3"/>
    </row>
    <row r="108" spans="1:18" ht="15" thickBot="1" x14ac:dyDescent="0.35">
      <c r="A108" s="96" t="s">
        <v>102</v>
      </c>
      <c r="B108" s="95">
        <v>9.9095999999999993</v>
      </c>
      <c r="C108" s="95">
        <v>9.9024999999999999</v>
      </c>
      <c r="D108" s="95">
        <v>9.9051899999999993</v>
      </c>
      <c r="E108" s="95">
        <v>9.9175699999999996</v>
      </c>
      <c r="F108" s="95">
        <v>10.06152</v>
      </c>
      <c r="G108" s="95">
        <v>10.350960000000001</v>
      </c>
      <c r="I108" s="96" t="s">
        <v>102</v>
      </c>
      <c r="J108" s="95">
        <f t="shared" si="5"/>
        <v>-1.794E-3</v>
      </c>
      <c r="K108" s="95">
        <f t="shared" si="5"/>
        <v>-1.3860000000000001E-3</v>
      </c>
      <c r="L108" s="95">
        <f t="shared" si="5"/>
        <v>-9.9200000000000004E-4</v>
      </c>
      <c r="M108" s="95">
        <f t="shared" si="5"/>
        <v>-6.11E-4</v>
      </c>
      <c r="N108" s="95">
        <f t="shared" si="6"/>
        <v>7.54E-4</v>
      </c>
      <c r="O108" s="95">
        <f t="shared" si="7"/>
        <v>1.8389999999999999E-3</v>
      </c>
      <c r="P108" s="4"/>
      <c r="Q108" s="4"/>
      <c r="R108" s="3"/>
    </row>
    <row r="109" spans="1:18" ht="15" thickBot="1" x14ac:dyDescent="0.35">
      <c r="A109" s="96" t="s">
        <v>394</v>
      </c>
      <c r="B109" s="95">
        <v>9.9273900000000008</v>
      </c>
      <c r="C109" s="95">
        <v>9.9162300000000005</v>
      </c>
      <c r="D109" s="95">
        <v>9.9150200000000002</v>
      </c>
      <c r="E109" s="95">
        <v>9.9236299999999993</v>
      </c>
      <c r="F109" s="95">
        <v>10.053940000000001</v>
      </c>
      <c r="G109" s="95">
        <v>10.331939999999999</v>
      </c>
      <c r="I109" s="96" t="s">
        <v>394</v>
      </c>
      <c r="J109" s="95">
        <f t="shared" si="5"/>
        <v>-2.4521000000000001E-2</v>
      </c>
      <c r="K109" s="95">
        <f t="shared" si="5"/>
        <v>-2.3991999999999999E-2</v>
      </c>
      <c r="L109" s="95">
        <f t="shared" si="5"/>
        <v>-2.3453999999999999E-2</v>
      </c>
      <c r="M109" s="95">
        <f t="shared" si="5"/>
        <v>-2.291E-2</v>
      </c>
      <c r="N109" s="95">
        <f t="shared" si="6"/>
        <v>-2.0684000000000001E-2</v>
      </c>
      <c r="O109" s="95">
        <f t="shared" si="7"/>
        <v>-1.8467999999999998E-2</v>
      </c>
      <c r="P109" s="4"/>
      <c r="Q109" s="4"/>
      <c r="R109" s="3"/>
    </row>
    <row r="110" spans="1:18" ht="15" thickBot="1" x14ac:dyDescent="0.35">
      <c r="A110" s="96" t="s">
        <v>395</v>
      </c>
      <c r="B110" s="95">
        <v>10.173830000000001</v>
      </c>
      <c r="C110" s="95">
        <v>10.157019999999999</v>
      </c>
      <c r="D110" s="95">
        <v>10.150320000000001</v>
      </c>
      <c r="E110" s="95">
        <v>10.153600000000001</v>
      </c>
      <c r="F110" s="95">
        <v>10.264060000000001</v>
      </c>
      <c r="G110" s="95">
        <v>10.524520000000001</v>
      </c>
      <c r="I110" s="96" t="s">
        <v>395</v>
      </c>
      <c r="J110" s="95">
        <f t="shared" si="5"/>
        <v>-1.0111999999999999E-2</v>
      </c>
      <c r="K110" s="95">
        <f t="shared" si="5"/>
        <v>-1.1568999999999999E-2</v>
      </c>
      <c r="L110" s="95">
        <f t="shared" si="5"/>
        <v>-1.3006E-2</v>
      </c>
      <c r="M110" s="95">
        <f t="shared" si="5"/>
        <v>-1.4420000000000001E-2</v>
      </c>
      <c r="N110" s="95">
        <f t="shared" si="6"/>
        <v>-1.9771E-2</v>
      </c>
      <c r="O110" s="95">
        <f t="shared" si="7"/>
        <v>-2.4493000000000001E-2</v>
      </c>
      <c r="P110" s="4"/>
      <c r="Q110" s="4"/>
      <c r="R110" s="3"/>
    </row>
    <row r="111" spans="1:18" ht="15" thickBot="1" x14ac:dyDescent="0.35">
      <c r="A111" s="96" t="s">
        <v>396</v>
      </c>
      <c r="B111" s="95">
        <v>10.277229999999999</v>
      </c>
      <c r="C111" s="95">
        <v>10.27521</v>
      </c>
      <c r="D111" s="95">
        <v>10.283200000000001</v>
      </c>
      <c r="E111" s="95">
        <v>10.301080000000001</v>
      </c>
      <c r="F111" s="95">
        <v>10.469010000000001</v>
      </c>
      <c r="G111" s="95">
        <v>10.78548</v>
      </c>
      <c r="I111" s="96" t="s">
        <v>396</v>
      </c>
      <c r="J111" s="95">
        <f t="shared" si="5"/>
        <v>3.7929999999999999E-3</v>
      </c>
      <c r="K111" s="95">
        <f t="shared" si="5"/>
        <v>2.4060000000000002E-3</v>
      </c>
      <c r="L111" s="95">
        <f t="shared" si="5"/>
        <v>1.062E-3</v>
      </c>
      <c r="M111" s="95">
        <f t="shared" si="5"/>
        <v>-2.33E-4</v>
      </c>
      <c r="N111" s="95">
        <f t="shared" si="6"/>
        <v>-4.8960000000000002E-3</v>
      </c>
      <c r="O111" s="95">
        <f t="shared" si="7"/>
        <v>-8.6459999999999992E-3</v>
      </c>
      <c r="P111" s="4"/>
      <c r="Q111" s="4"/>
      <c r="R111" s="3"/>
    </row>
    <row r="112" spans="1:18" ht="15" thickBot="1" x14ac:dyDescent="0.35">
      <c r="A112" s="96" t="s">
        <v>397</v>
      </c>
      <c r="B112" s="95">
        <v>10.23832</v>
      </c>
      <c r="C112" s="95">
        <v>10.25052</v>
      </c>
      <c r="D112" s="95">
        <v>10.27228</v>
      </c>
      <c r="E112" s="95">
        <v>10.30348</v>
      </c>
      <c r="F112" s="95">
        <v>10.520390000000001</v>
      </c>
      <c r="G112" s="95">
        <v>10.87914</v>
      </c>
      <c r="I112" s="96" t="s">
        <v>397</v>
      </c>
      <c r="J112" s="95">
        <f t="shared" si="5"/>
        <v>5.0429999999999997E-3</v>
      </c>
      <c r="K112" s="95">
        <f t="shared" si="5"/>
        <v>4.4759999999999999E-3</v>
      </c>
      <c r="L112" s="95">
        <f t="shared" si="5"/>
        <v>3.98E-3</v>
      </c>
      <c r="M112" s="95">
        <f t="shared" si="5"/>
        <v>3.552E-3</v>
      </c>
      <c r="N112" s="95">
        <f t="shared" si="6"/>
        <v>2.5309999999999998E-3</v>
      </c>
      <c r="O112" s="95">
        <f t="shared" si="7"/>
        <v>2.539E-3</v>
      </c>
      <c r="P112" s="4"/>
      <c r="Q112" s="4"/>
      <c r="R112" s="3"/>
    </row>
    <row r="113" spans="1:18" ht="15" thickBot="1" x14ac:dyDescent="0.35">
      <c r="A113" s="96" t="s">
        <v>398</v>
      </c>
      <c r="B113" s="95">
        <v>10.186820000000001</v>
      </c>
      <c r="C113" s="95">
        <v>10.204739999999999</v>
      </c>
      <c r="D113" s="95">
        <v>10.231479999999999</v>
      </c>
      <c r="E113" s="95">
        <v>10.26695</v>
      </c>
      <c r="F113" s="95">
        <v>10.4938</v>
      </c>
      <c r="G113" s="95">
        <v>10.85155</v>
      </c>
      <c r="I113" s="96" t="s">
        <v>398</v>
      </c>
      <c r="J113" s="95">
        <f t="shared" si="5"/>
        <v>8.8640000000000004E-3</v>
      </c>
      <c r="K113" s="95">
        <f t="shared" si="5"/>
        <v>7.4139999999999996E-3</v>
      </c>
      <c r="L113" s="95">
        <f t="shared" si="5"/>
        <v>6.0060000000000001E-3</v>
      </c>
      <c r="M113" s="95">
        <f t="shared" si="5"/>
        <v>4.6449999999999998E-3</v>
      </c>
      <c r="N113" s="95">
        <f t="shared" si="6"/>
        <v>-3.1100000000000002E-4</v>
      </c>
      <c r="O113" s="95">
        <f t="shared" si="7"/>
        <v>-4.4130000000000003E-3</v>
      </c>
      <c r="P113" s="4"/>
      <c r="Q113" s="4"/>
      <c r="R113" s="3"/>
    </row>
    <row r="114" spans="1:18" ht="15" thickBot="1" x14ac:dyDescent="0.35">
      <c r="A114" s="96" t="s">
        <v>399</v>
      </c>
      <c r="B114" s="95">
        <v>10.096920000000001</v>
      </c>
      <c r="C114" s="95">
        <v>10.12936</v>
      </c>
      <c r="D114" s="95">
        <v>10.170210000000001</v>
      </c>
      <c r="E114" s="95">
        <v>10.21937</v>
      </c>
      <c r="F114" s="95">
        <v>10.497059999999999</v>
      </c>
      <c r="G114" s="95">
        <v>10.89954</v>
      </c>
      <c r="I114" s="96" t="s">
        <v>399</v>
      </c>
      <c r="J114" s="95">
        <f t="shared" si="5"/>
        <v>2.7339999999999999E-3</v>
      </c>
      <c r="K114" s="95">
        <f t="shared" si="5"/>
        <v>1.516E-3</v>
      </c>
      <c r="L114" s="95">
        <f t="shared" si="5"/>
        <v>3.6600000000000001E-4</v>
      </c>
      <c r="M114" s="95">
        <f t="shared" si="5"/>
        <v>-7.1100000000000004E-4</v>
      </c>
      <c r="N114" s="95">
        <f t="shared" si="6"/>
        <v>-4.2900000000000004E-3</v>
      </c>
      <c r="O114" s="95">
        <f t="shared" si="7"/>
        <v>-6.7299999999999999E-3</v>
      </c>
      <c r="P114" s="4"/>
      <c r="Q114" s="4"/>
      <c r="R114" s="3"/>
    </row>
    <row r="115" spans="1:18" ht="15" thickBot="1" x14ac:dyDescent="0.35">
      <c r="A115" s="96" t="s">
        <v>400</v>
      </c>
      <c r="B115" s="95">
        <v>10.06935</v>
      </c>
      <c r="C115" s="95">
        <v>10.11402</v>
      </c>
      <c r="D115" s="95">
        <v>10.16649</v>
      </c>
      <c r="E115" s="95">
        <v>10.22664</v>
      </c>
      <c r="F115" s="95">
        <v>10.54219</v>
      </c>
      <c r="G115" s="95">
        <v>10.973140000000001</v>
      </c>
      <c r="I115" s="96" t="s">
        <v>400</v>
      </c>
      <c r="J115" s="95">
        <f t="shared" si="5"/>
        <v>-7.8750000000000001E-3</v>
      </c>
      <c r="K115" s="95">
        <f t="shared" si="5"/>
        <v>-6.4640000000000001E-3</v>
      </c>
      <c r="L115" s="95">
        <f t="shared" si="5"/>
        <v>-5.1460000000000004E-3</v>
      </c>
      <c r="M115" s="95">
        <f t="shared" si="5"/>
        <v>-3.9249999999999997E-3</v>
      </c>
      <c r="N115" s="95">
        <f t="shared" si="6"/>
        <v>-5.0000000000000004E-6</v>
      </c>
      <c r="O115" s="95">
        <f t="shared" si="7"/>
        <v>2.4290000000000002E-3</v>
      </c>
      <c r="P115" s="4"/>
      <c r="Q115" s="4"/>
      <c r="R115" s="3"/>
    </row>
    <row r="116" spans="1:18" ht="15" thickBot="1" x14ac:dyDescent="0.35">
      <c r="A116" s="96" t="s">
        <v>401</v>
      </c>
      <c r="B116" s="95">
        <v>10.148960000000001</v>
      </c>
      <c r="C116" s="95">
        <v>10.17961</v>
      </c>
      <c r="D116" s="95">
        <v>10.21894</v>
      </c>
      <c r="E116" s="95">
        <v>10.266859999999999</v>
      </c>
      <c r="F116" s="95">
        <v>10.54224</v>
      </c>
      <c r="G116" s="95">
        <v>10.94652</v>
      </c>
      <c r="I116" s="96" t="s">
        <v>401</v>
      </c>
      <c r="J116" s="95">
        <f t="shared" si="5"/>
        <v>-2.9640000000000001E-3</v>
      </c>
      <c r="K116" s="95">
        <f t="shared" si="5"/>
        <v>-3.1440000000000001E-3</v>
      </c>
      <c r="L116" s="95">
        <f t="shared" si="5"/>
        <v>-3.3029999999999999E-3</v>
      </c>
      <c r="M116" s="95">
        <f t="shared" si="5"/>
        <v>-3.441E-3</v>
      </c>
      <c r="N116" s="95">
        <f t="shared" si="6"/>
        <v>-3.7929999999999999E-3</v>
      </c>
      <c r="O116" s="95">
        <f t="shared" si="7"/>
        <v>-3.8449999999999999E-3</v>
      </c>
      <c r="P116" s="4"/>
      <c r="Q116" s="4"/>
      <c r="R116" s="3"/>
    </row>
    <row r="117" spans="1:18" ht="15" thickBot="1" x14ac:dyDescent="0.35">
      <c r="A117" s="96" t="s">
        <v>402</v>
      </c>
      <c r="B117" s="95">
        <v>10.17909</v>
      </c>
      <c r="C117" s="95">
        <v>10.21166</v>
      </c>
      <c r="D117" s="95">
        <v>10.252750000000001</v>
      </c>
      <c r="E117" s="95">
        <v>10.302250000000001</v>
      </c>
      <c r="F117" s="95">
        <v>10.5823</v>
      </c>
      <c r="G117" s="95">
        <v>10.98869</v>
      </c>
      <c r="I117" s="96" t="s">
        <v>402</v>
      </c>
      <c r="J117" s="95">
        <f t="shared" si="5"/>
        <v>-1.5449999999999999E-3</v>
      </c>
      <c r="K117" s="95">
        <f t="shared" si="5"/>
        <v>6.6E-4</v>
      </c>
      <c r="L117" s="95">
        <f t="shared" si="5"/>
        <v>2.7680000000000001E-3</v>
      </c>
      <c r="M117" s="95">
        <f t="shared" si="5"/>
        <v>4.7739999999999996E-3</v>
      </c>
      <c r="N117" s="95">
        <f t="shared" si="6"/>
        <v>1.1741E-2</v>
      </c>
      <c r="O117" s="95">
        <f t="shared" si="7"/>
        <v>1.6969999999999999E-2</v>
      </c>
      <c r="P117" s="4"/>
      <c r="Q117" s="4"/>
      <c r="R117" s="3"/>
    </row>
    <row r="118" spans="1:18" ht="15" thickBot="1" x14ac:dyDescent="0.35">
      <c r="A118" s="96" t="s">
        <v>403</v>
      </c>
      <c r="B118" s="95">
        <v>10.19483</v>
      </c>
      <c r="C118" s="95">
        <v>10.20492</v>
      </c>
      <c r="D118" s="95">
        <v>10.224410000000001</v>
      </c>
      <c r="E118" s="95">
        <v>10.25318</v>
      </c>
      <c r="F118" s="95">
        <v>10.458780000000001</v>
      </c>
      <c r="G118" s="95">
        <v>10.80378</v>
      </c>
      <c r="I118" s="96" t="s">
        <v>403</v>
      </c>
      <c r="J118" s="95">
        <f t="shared" si="5"/>
        <v>6.0689999999999997E-3</v>
      </c>
      <c r="K118" s="95">
        <f t="shared" si="5"/>
        <v>6.1609999999999998E-3</v>
      </c>
      <c r="L118" s="95">
        <f t="shared" si="5"/>
        <v>6.2789999999999999E-3</v>
      </c>
      <c r="M118" s="95">
        <f t="shared" si="5"/>
        <v>6.4219999999999998E-3</v>
      </c>
      <c r="N118" s="95">
        <f t="shared" si="6"/>
        <v>7.2329999999999998E-3</v>
      </c>
      <c r="O118" s="95">
        <f t="shared" si="7"/>
        <v>8.3630000000000006E-3</v>
      </c>
      <c r="P118" s="4"/>
      <c r="Q118" s="4"/>
      <c r="R118" s="3"/>
    </row>
    <row r="119" spans="1:18" ht="15" thickBot="1" x14ac:dyDescent="0.35">
      <c r="A119" s="96" t="s">
        <v>404</v>
      </c>
      <c r="B119" s="95">
        <v>10.133139999999999</v>
      </c>
      <c r="C119" s="95">
        <v>10.142239999999999</v>
      </c>
      <c r="D119" s="95">
        <v>10.160410000000001</v>
      </c>
      <c r="E119" s="95">
        <v>10.18754</v>
      </c>
      <c r="F119" s="95">
        <v>10.3834</v>
      </c>
      <c r="G119" s="95">
        <v>10.71381</v>
      </c>
      <c r="I119" s="96" t="s">
        <v>404</v>
      </c>
      <c r="J119" s="95">
        <f t="shared" si="5"/>
        <v>-4.9329999999999999E-2</v>
      </c>
      <c r="K119" s="95">
        <f t="shared" si="5"/>
        <v>-4.7765000000000002E-2</v>
      </c>
      <c r="L119" s="95">
        <f t="shared" si="5"/>
        <v>-4.6247999999999997E-2</v>
      </c>
      <c r="M119" s="95">
        <f t="shared" si="5"/>
        <v>-4.4778999999999999E-2</v>
      </c>
      <c r="N119" s="95">
        <f t="shared" si="6"/>
        <v>-3.9467000000000002E-2</v>
      </c>
      <c r="O119" s="95">
        <f t="shared" si="7"/>
        <v>-3.5140999999999999E-2</v>
      </c>
      <c r="P119" s="4"/>
      <c r="Q119" s="4"/>
      <c r="R119" s="3"/>
    </row>
    <row r="120" spans="1:18" ht="15" thickBot="1" x14ac:dyDescent="0.35">
      <c r="A120" s="96" t="s">
        <v>405</v>
      </c>
      <c r="B120" s="95">
        <v>10.64554</v>
      </c>
      <c r="C120" s="95">
        <v>10.638439999999999</v>
      </c>
      <c r="D120" s="95">
        <v>10.64134</v>
      </c>
      <c r="E120" s="95">
        <v>10.6541</v>
      </c>
      <c r="F120" s="95">
        <v>10.801399999999999</v>
      </c>
      <c r="G120" s="95">
        <v>11.097</v>
      </c>
      <c r="I120" s="96" t="s">
        <v>405</v>
      </c>
      <c r="J120" s="95">
        <f t="shared" si="5"/>
        <v>7.0930000000000003E-3</v>
      </c>
      <c r="K120" s="95">
        <f t="shared" si="5"/>
        <v>4.3499999999999997E-3</v>
      </c>
      <c r="L120" s="95">
        <f t="shared" si="5"/>
        <v>1.769E-3</v>
      </c>
      <c r="M120" s="95">
        <f t="shared" si="5"/>
        <v>-6.4899999999999995E-4</v>
      </c>
      <c r="N120" s="95">
        <f t="shared" si="6"/>
        <v>-8.6339999999999993E-3</v>
      </c>
      <c r="O120" s="95">
        <f t="shared" si="7"/>
        <v>-1.391E-2</v>
      </c>
      <c r="P120" s="4"/>
      <c r="Q120" s="4"/>
      <c r="R120" s="3"/>
    </row>
    <row r="121" spans="1:18" ht="15" thickBot="1" x14ac:dyDescent="0.35">
      <c r="A121" s="96" t="s">
        <v>406</v>
      </c>
      <c r="B121" s="95">
        <v>10.5703</v>
      </c>
      <c r="C121" s="95">
        <v>10.59226</v>
      </c>
      <c r="D121" s="95">
        <v>10.622529999999999</v>
      </c>
      <c r="E121" s="95">
        <v>10.661020000000001</v>
      </c>
      <c r="F121" s="95">
        <v>10.895060000000001</v>
      </c>
      <c r="G121" s="95">
        <v>11.25244</v>
      </c>
      <c r="I121" s="96" t="s">
        <v>406</v>
      </c>
      <c r="J121" s="95">
        <f t="shared" si="5"/>
        <v>7.6499999999999995E-4</v>
      </c>
      <c r="K121" s="95">
        <f t="shared" si="5"/>
        <v>1.3079999999999999E-3</v>
      </c>
      <c r="L121" s="95">
        <f t="shared" si="5"/>
        <v>1.8320000000000001E-3</v>
      </c>
      <c r="M121" s="95">
        <f t="shared" si="5"/>
        <v>2.336E-3</v>
      </c>
      <c r="N121" s="95">
        <f t="shared" si="6"/>
        <v>4.1279999999999997E-3</v>
      </c>
      <c r="O121" s="95">
        <f t="shared" si="7"/>
        <v>5.5529999999999998E-3</v>
      </c>
      <c r="P121" s="4"/>
      <c r="Q121" s="4"/>
      <c r="R121" s="3"/>
    </row>
    <row r="122" spans="1:18" ht="15" thickBot="1" x14ac:dyDescent="0.35">
      <c r="A122" s="96" t="s">
        <v>407</v>
      </c>
      <c r="B122" s="95">
        <v>10.56222</v>
      </c>
      <c r="C122" s="95">
        <v>10.57841</v>
      </c>
      <c r="D122" s="95">
        <v>10.60309</v>
      </c>
      <c r="E122" s="95">
        <v>10.636150000000001</v>
      </c>
      <c r="F122" s="95">
        <v>10.85018</v>
      </c>
      <c r="G122" s="95">
        <v>11.19013</v>
      </c>
      <c r="I122" s="96" t="s">
        <v>407</v>
      </c>
      <c r="J122" s="95">
        <f t="shared" si="5"/>
        <v>8.6200000000000003E-4</v>
      </c>
      <c r="K122" s="95">
        <f t="shared" si="5"/>
        <v>1.2440000000000001E-3</v>
      </c>
      <c r="L122" s="95">
        <f t="shared" si="5"/>
        <v>1.6119999999999999E-3</v>
      </c>
      <c r="M122" s="95">
        <f t="shared" si="5"/>
        <v>1.967E-3</v>
      </c>
      <c r="N122" s="95">
        <f t="shared" si="6"/>
        <v>3.2390000000000001E-3</v>
      </c>
      <c r="O122" s="95">
        <f t="shared" si="7"/>
        <v>4.2620000000000002E-3</v>
      </c>
      <c r="P122" s="4"/>
      <c r="Q122" s="4"/>
      <c r="R122" s="3"/>
    </row>
    <row r="123" spans="1:18" ht="15" thickBot="1" x14ac:dyDescent="0.35">
      <c r="A123" s="96" t="s">
        <v>408</v>
      </c>
      <c r="B123" s="95">
        <v>10.55312</v>
      </c>
      <c r="C123" s="95">
        <v>10.56526</v>
      </c>
      <c r="D123" s="95">
        <v>10.58601</v>
      </c>
      <c r="E123" s="95">
        <v>10.61525</v>
      </c>
      <c r="F123" s="95">
        <v>10.81509</v>
      </c>
      <c r="G123" s="95">
        <v>11.14254</v>
      </c>
      <c r="I123" s="96" t="s">
        <v>408</v>
      </c>
      <c r="J123" s="95">
        <f t="shared" si="5"/>
        <v>-4.6889999999999996E-3</v>
      </c>
      <c r="K123" s="95">
        <f t="shared" si="5"/>
        <v>-4.9399999999999999E-3</v>
      </c>
      <c r="L123" s="95">
        <f t="shared" si="5"/>
        <v>-5.2659999999999998E-3</v>
      </c>
      <c r="M123" s="95">
        <f t="shared" si="5"/>
        <v>-5.6629999999999996E-3</v>
      </c>
      <c r="N123" s="95">
        <f t="shared" si="6"/>
        <v>-7.9159999999999994E-3</v>
      </c>
      <c r="O123" s="95">
        <f t="shared" si="7"/>
        <v>-1.1074000000000001E-2</v>
      </c>
      <c r="P123" s="4"/>
      <c r="Q123" s="4"/>
      <c r="R123" s="3"/>
    </row>
    <row r="124" spans="1:18" ht="15" thickBot="1" x14ac:dyDescent="0.35">
      <c r="A124" s="96" t="s">
        <v>409</v>
      </c>
      <c r="B124" s="95">
        <v>10.60272</v>
      </c>
      <c r="C124" s="95">
        <v>10.61758</v>
      </c>
      <c r="D124" s="95">
        <v>10.6419</v>
      </c>
      <c r="E124" s="95">
        <v>10.67554</v>
      </c>
      <c r="F124" s="95">
        <v>10.90104</v>
      </c>
      <c r="G124" s="95">
        <v>11.26662</v>
      </c>
      <c r="I124" s="96" t="s">
        <v>409</v>
      </c>
      <c r="J124" s="95">
        <f t="shared" si="5"/>
        <v>2.323E-3</v>
      </c>
      <c r="K124" s="95">
        <f t="shared" si="5"/>
        <v>-4.1100000000000002E-4</v>
      </c>
      <c r="L124" s="95">
        <f t="shared" si="5"/>
        <v>-3.0869999999999999E-3</v>
      </c>
      <c r="M124" s="95">
        <f t="shared" si="5"/>
        <v>-5.7000000000000002E-3</v>
      </c>
      <c r="N124" s="95">
        <f t="shared" si="6"/>
        <v>-1.5426E-2</v>
      </c>
      <c r="O124" s="95">
        <f t="shared" si="7"/>
        <v>-2.3820000000000001E-2</v>
      </c>
      <c r="P124" s="4"/>
      <c r="Q124" s="4"/>
      <c r="R124" s="3"/>
    </row>
    <row r="125" spans="1:18" ht="15" thickBot="1" x14ac:dyDescent="0.35">
      <c r="A125" s="96" t="s">
        <v>410</v>
      </c>
      <c r="B125" s="95">
        <v>10.57812</v>
      </c>
      <c r="C125" s="95">
        <v>10.62194</v>
      </c>
      <c r="D125" s="95">
        <v>10.674799999999999</v>
      </c>
      <c r="E125" s="95">
        <v>10.736560000000001</v>
      </c>
      <c r="F125" s="95">
        <v>11.070499999999999</v>
      </c>
      <c r="G125" s="95">
        <v>11.538209999999999</v>
      </c>
      <c r="I125" s="96" t="s">
        <v>410</v>
      </c>
      <c r="J125" s="95">
        <f t="shared" si="5"/>
        <v>1.0626999999999999E-2</v>
      </c>
      <c r="K125" s="95">
        <f t="shared" si="5"/>
        <v>8.7980000000000003E-3</v>
      </c>
      <c r="L125" s="95">
        <f t="shared" si="5"/>
        <v>7.0210000000000003E-3</v>
      </c>
      <c r="M125" s="95">
        <f t="shared" si="5"/>
        <v>5.2979999999999998E-3</v>
      </c>
      <c r="N125" s="95">
        <f t="shared" si="6"/>
        <v>-1.0009999999999999E-3</v>
      </c>
      <c r="O125" s="95">
        <f t="shared" si="7"/>
        <v>-6.2839999999999997E-3</v>
      </c>
      <c r="P125" s="4"/>
      <c r="Q125" s="4"/>
      <c r="R125" s="3"/>
    </row>
    <row r="126" spans="1:18" ht="15" thickBot="1" x14ac:dyDescent="0.35">
      <c r="A126" s="96" t="s">
        <v>411</v>
      </c>
      <c r="B126" s="95">
        <v>10.4663</v>
      </c>
      <c r="C126" s="95">
        <v>10.5289</v>
      </c>
      <c r="D126" s="95">
        <v>10.600110000000001</v>
      </c>
      <c r="E126" s="95">
        <v>10.679830000000001</v>
      </c>
      <c r="F126" s="95">
        <v>11.08159</v>
      </c>
      <c r="G126" s="95">
        <v>11.610950000000001</v>
      </c>
      <c r="I126" s="96" t="s">
        <v>411</v>
      </c>
      <c r="J126" s="95">
        <f t="shared" si="5"/>
        <v>3.5899999999999999E-3</v>
      </c>
      <c r="K126" s="95">
        <f t="shared" si="5"/>
        <v>3.803E-3</v>
      </c>
      <c r="L126" s="95">
        <f t="shared" si="5"/>
        <v>4.006E-3</v>
      </c>
      <c r="M126" s="95">
        <f t="shared" si="5"/>
        <v>4.1989999999999996E-3</v>
      </c>
      <c r="N126" s="95">
        <f t="shared" si="6"/>
        <v>4.8719999999999996E-3</v>
      </c>
      <c r="O126" s="95">
        <f t="shared" si="7"/>
        <v>5.385E-3</v>
      </c>
      <c r="P126" s="4"/>
      <c r="Q126" s="4"/>
      <c r="R126" s="3"/>
    </row>
    <row r="127" spans="1:18" ht="15" thickBot="1" x14ac:dyDescent="0.35">
      <c r="A127" s="96" t="s">
        <v>412</v>
      </c>
      <c r="B127" s="95">
        <v>10.428789999999999</v>
      </c>
      <c r="C127" s="95">
        <v>10.48893</v>
      </c>
      <c r="D127" s="95">
        <v>10.557729999999999</v>
      </c>
      <c r="E127" s="95">
        <v>10.63508</v>
      </c>
      <c r="F127" s="95">
        <v>11.02773</v>
      </c>
      <c r="G127" s="95">
        <v>11.548590000000001</v>
      </c>
      <c r="I127" s="96" t="s">
        <v>412</v>
      </c>
      <c r="J127" s="95">
        <f t="shared" si="5"/>
        <v>3.1649999999999998E-3</v>
      </c>
      <c r="K127" s="95">
        <f t="shared" si="5"/>
        <v>1.4760000000000001E-3</v>
      </c>
      <c r="L127" s="95">
        <f t="shared" si="5"/>
        <v>-1.3799999999999999E-4</v>
      </c>
      <c r="M127" s="95">
        <f t="shared" si="5"/>
        <v>-1.6750000000000001E-3</v>
      </c>
      <c r="N127" s="95">
        <f t="shared" si="6"/>
        <v>-7.0369999999999999E-3</v>
      </c>
      <c r="O127" s="95">
        <f t="shared" si="7"/>
        <v>-1.1152E-2</v>
      </c>
      <c r="P127" s="4"/>
      <c r="Q127" s="4"/>
      <c r="R127" s="3"/>
    </row>
    <row r="128" spans="1:18" ht="15" thickBot="1" x14ac:dyDescent="0.35">
      <c r="A128" s="96" t="s">
        <v>413</v>
      </c>
      <c r="B128" s="95">
        <v>10.39583</v>
      </c>
      <c r="C128" s="95">
        <v>10.473459999999999</v>
      </c>
      <c r="D128" s="95">
        <v>10.559189999999999</v>
      </c>
      <c r="E128" s="95">
        <v>10.65291</v>
      </c>
      <c r="F128" s="95">
        <v>11.10561</v>
      </c>
      <c r="G128" s="95">
        <v>11.678100000000001</v>
      </c>
      <c r="I128" s="96" t="s">
        <v>413</v>
      </c>
      <c r="J128" s="95">
        <f t="shared" si="5"/>
        <v>-1.66E-4</v>
      </c>
      <c r="K128" s="95">
        <f t="shared" si="5"/>
        <v>-1.604E-3</v>
      </c>
      <c r="L128" s="95">
        <f t="shared" si="5"/>
        <v>-2.9859999999999999E-3</v>
      </c>
      <c r="M128" s="95">
        <f t="shared" si="5"/>
        <v>-4.3119999999999999E-3</v>
      </c>
      <c r="N128" s="95">
        <f t="shared" si="6"/>
        <v>-9.0449999999999992E-3</v>
      </c>
      <c r="O128" s="95">
        <f t="shared" si="7"/>
        <v>-1.2864E-2</v>
      </c>
      <c r="P128" s="4"/>
      <c r="Q128" s="4"/>
      <c r="R128" s="3"/>
    </row>
    <row r="129" spans="1:18" ht="15" thickBot="1" x14ac:dyDescent="0.35">
      <c r="A129" s="96" t="s">
        <v>414</v>
      </c>
      <c r="B129" s="95">
        <v>10.39756</v>
      </c>
      <c r="C129" s="95">
        <v>10.490270000000001</v>
      </c>
      <c r="D129" s="95">
        <v>10.590769999999999</v>
      </c>
      <c r="E129" s="95">
        <v>10.69894</v>
      </c>
      <c r="F129" s="95">
        <v>11.206519999999999</v>
      </c>
      <c r="G129" s="95">
        <v>11.8293</v>
      </c>
      <c r="I129" s="96" t="s">
        <v>414</v>
      </c>
      <c r="J129" s="95">
        <f t="shared" si="5"/>
        <v>1.6981E-2</v>
      </c>
      <c r="K129" s="95">
        <f t="shared" si="5"/>
        <v>1.7377E-2</v>
      </c>
      <c r="L129" s="95">
        <f t="shared" si="5"/>
        <v>1.7729000000000002E-2</v>
      </c>
      <c r="M129" s="95">
        <f t="shared" si="5"/>
        <v>1.8037999999999998E-2</v>
      </c>
      <c r="N129" s="95">
        <f t="shared" si="6"/>
        <v>1.8872E-2</v>
      </c>
      <c r="O129" s="95">
        <f t="shared" si="7"/>
        <v>1.9127000000000002E-2</v>
      </c>
      <c r="P129" s="4"/>
      <c r="Q129" s="4"/>
      <c r="R129" s="3"/>
    </row>
    <row r="130" spans="1:18" ht="15" thickBot="1" x14ac:dyDescent="0.35">
      <c r="A130" s="96" t="s">
        <v>415</v>
      </c>
      <c r="B130" s="95">
        <v>10.222490000000001</v>
      </c>
      <c r="C130" s="95">
        <v>10.309559999999999</v>
      </c>
      <c r="D130" s="95">
        <v>10.40466</v>
      </c>
      <c r="E130" s="95">
        <v>10.507680000000001</v>
      </c>
      <c r="F130" s="95">
        <v>10.99701</v>
      </c>
      <c r="G130" s="95">
        <v>11.60519</v>
      </c>
      <c r="I130" s="96" t="s">
        <v>415</v>
      </c>
      <c r="J130" s="95">
        <f t="shared" si="5"/>
        <v>-2.7900000000000001E-4</v>
      </c>
      <c r="K130" s="95">
        <f t="shared" si="5"/>
        <v>-9.9200000000000004E-4</v>
      </c>
      <c r="L130" s="95">
        <f t="shared" si="5"/>
        <v>-1.665E-3</v>
      </c>
      <c r="M130" s="95">
        <f t="shared" si="5"/>
        <v>-2.2989999999999998E-3</v>
      </c>
      <c r="N130" s="95">
        <f t="shared" si="6"/>
        <v>-4.4409999999999996E-3</v>
      </c>
      <c r="O130" s="95">
        <f t="shared" si="7"/>
        <v>-5.9839999999999997E-3</v>
      </c>
      <c r="P130" s="4"/>
      <c r="Q130" s="4"/>
      <c r="R130" s="3"/>
    </row>
    <row r="131" spans="1:18" ht="15" thickBot="1" x14ac:dyDescent="0.35">
      <c r="A131" s="96" t="s">
        <v>416</v>
      </c>
      <c r="B131" s="95">
        <v>10.225339999999999</v>
      </c>
      <c r="C131" s="95">
        <v>10.319789999999999</v>
      </c>
      <c r="D131" s="95">
        <v>10.422000000000001</v>
      </c>
      <c r="E131" s="95">
        <v>10.53187</v>
      </c>
      <c r="F131" s="95">
        <v>11.045959999999999</v>
      </c>
      <c r="G131" s="95">
        <v>11.67484</v>
      </c>
      <c r="I131" s="96" t="s">
        <v>416</v>
      </c>
      <c r="J131" s="95">
        <f t="shared" si="5"/>
        <v>4.202E-3</v>
      </c>
      <c r="K131" s="95">
        <f t="shared" si="5"/>
        <v>4.3509999999999998E-3</v>
      </c>
      <c r="L131" s="95">
        <f t="shared" si="5"/>
        <v>4.483E-3</v>
      </c>
      <c r="M131" s="95">
        <f t="shared" ref="M131:M194" si="8">+ROUND(LN(E131/E132),6)</f>
        <v>4.6020000000000002E-3</v>
      </c>
      <c r="N131" s="95">
        <f t="shared" si="6"/>
        <v>4.9350000000000002E-3</v>
      </c>
      <c r="O131" s="95">
        <f t="shared" si="7"/>
        <v>5.0660000000000002E-3</v>
      </c>
      <c r="P131" s="4"/>
      <c r="Q131" s="4"/>
      <c r="R131" s="3"/>
    </row>
    <row r="132" spans="1:18" ht="15" thickBot="1" x14ac:dyDescent="0.35">
      <c r="A132" s="96" t="s">
        <v>417</v>
      </c>
      <c r="B132" s="95">
        <v>10.182460000000001</v>
      </c>
      <c r="C132" s="95">
        <v>10.274990000000001</v>
      </c>
      <c r="D132" s="95">
        <v>10.37538</v>
      </c>
      <c r="E132" s="95">
        <v>10.483510000000001</v>
      </c>
      <c r="F132" s="95">
        <v>10.991580000000001</v>
      </c>
      <c r="G132" s="95">
        <v>11.61585</v>
      </c>
      <c r="I132" s="96" t="s">
        <v>417</v>
      </c>
      <c r="J132" s="95">
        <f t="shared" ref="J132:M195" si="9">+ROUND(LN(B132/B133),6)</f>
        <v>-2.23E-4</v>
      </c>
      <c r="K132" s="95">
        <f t="shared" si="9"/>
        <v>-2.4600000000000002E-4</v>
      </c>
      <c r="L132" s="95">
        <f t="shared" si="9"/>
        <v>-2.6600000000000001E-4</v>
      </c>
      <c r="M132" s="95">
        <f t="shared" si="8"/>
        <v>-2.8400000000000002E-4</v>
      </c>
      <c r="N132" s="95">
        <f t="shared" ref="N132:N195" si="10">+ROUND(LN(F132/F133),6)</f>
        <v>-3.28E-4</v>
      </c>
      <c r="O132" s="95">
        <f t="shared" ref="O132:O195" si="11">+ROUND(LN(G132/G133),6)</f>
        <v>-3.3399999999999999E-4</v>
      </c>
      <c r="P132" s="4"/>
      <c r="Q132" s="4"/>
      <c r="R132" s="3"/>
    </row>
    <row r="133" spans="1:18" ht="15" thickBot="1" x14ac:dyDescent="0.35">
      <c r="A133" s="96" t="s">
        <v>418</v>
      </c>
      <c r="B133" s="95">
        <v>10.18473</v>
      </c>
      <c r="C133" s="95">
        <v>10.277520000000001</v>
      </c>
      <c r="D133" s="95">
        <v>10.37814</v>
      </c>
      <c r="E133" s="95">
        <v>10.48649</v>
      </c>
      <c r="F133" s="95">
        <v>10.995189999999999</v>
      </c>
      <c r="G133" s="95">
        <v>11.619730000000001</v>
      </c>
      <c r="I133" s="96" t="s">
        <v>418</v>
      </c>
      <c r="J133" s="95">
        <f t="shared" si="9"/>
        <v>7.4700000000000001E-3</v>
      </c>
      <c r="K133" s="95">
        <f t="shared" si="9"/>
        <v>5.8580000000000004E-3</v>
      </c>
      <c r="L133" s="95">
        <f t="shared" si="9"/>
        <v>4.3210000000000002E-3</v>
      </c>
      <c r="M133" s="95">
        <f t="shared" si="8"/>
        <v>2.8609999999999998E-3</v>
      </c>
      <c r="N133" s="95">
        <f t="shared" si="10"/>
        <v>-2.225E-3</v>
      </c>
      <c r="O133" s="95">
        <f t="shared" si="11"/>
        <v>-6.1469999999999997E-3</v>
      </c>
      <c r="P133" s="4"/>
      <c r="Q133" s="4"/>
      <c r="R133" s="3"/>
    </row>
    <row r="134" spans="1:18" ht="15" thickBot="1" x14ac:dyDescent="0.35">
      <c r="A134" s="96" t="s">
        <v>419</v>
      </c>
      <c r="B134" s="95">
        <v>10.108930000000001</v>
      </c>
      <c r="C134" s="95">
        <v>10.21749</v>
      </c>
      <c r="D134" s="95">
        <v>10.33339</v>
      </c>
      <c r="E134" s="95">
        <v>10.456530000000001</v>
      </c>
      <c r="F134" s="95">
        <v>11.019679999999999</v>
      </c>
      <c r="G134" s="95">
        <v>11.691380000000001</v>
      </c>
      <c r="I134" s="96" t="s">
        <v>419</v>
      </c>
      <c r="J134" s="95">
        <f t="shared" si="9"/>
        <v>-9.7640000000000001E-3</v>
      </c>
      <c r="K134" s="95">
        <f t="shared" si="9"/>
        <v>-8.9750000000000003E-3</v>
      </c>
      <c r="L134" s="95">
        <f t="shared" si="9"/>
        <v>-8.2430000000000003E-3</v>
      </c>
      <c r="M134" s="95">
        <f t="shared" si="8"/>
        <v>-7.5700000000000003E-3</v>
      </c>
      <c r="N134" s="95">
        <f t="shared" si="10"/>
        <v>-5.4359999999999999E-3</v>
      </c>
      <c r="O134" s="95">
        <f t="shared" si="11"/>
        <v>-4.1180000000000001E-3</v>
      </c>
      <c r="P134" s="4"/>
      <c r="Q134" s="4"/>
      <c r="R134" s="3"/>
    </row>
    <row r="135" spans="1:18" ht="15" thickBot="1" x14ac:dyDescent="0.35">
      <c r="A135" s="96" t="s">
        <v>420</v>
      </c>
      <c r="B135" s="95">
        <v>10.208119999999999</v>
      </c>
      <c r="C135" s="95">
        <v>10.3096</v>
      </c>
      <c r="D135" s="95">
        <v>10.41892</v>
      </c>
      <c r="E135" s="95">
        <v>10.53599</v>
      </c>
      <c r="F135" s="95">
        <v>11.079750000000001</v>
      </c>
      <c r="G135" s="95">
        <v>11.73963</v>
      </c>
      <c r="I135" s="96" t="s">
        <v>420</v>
      </c>
      <c r="J135" s="95">
        <f t="shared" si="9"/>
        <v>9.2610000000000001E-3</v>
      </c>
      <c r="K135" s="95">
        <f t="shared" si="9"/>
        <v>7.1339999999999997E-3</v>
      </c>
      <c r="L135" s="95">
        <f t="shared" si="9"/>
        <v>5.1659999999999996E-3</v>
      </c>
      <c r="M135" s="95">
        <f t="shared" si="8"/>
        <v>3.3579999999999999E-3</v>
      </c>
      <c r="N135" s="95">
        <f t="shared" si="10"/>
        <v>-2.372E-3</v>
      </c>
      <c r="O135" s="95">
        <f t="shared" si="11"/>
        <v>-5.9119999999999997E-3</v>
      </c>
      <c r="P135" s="4"/>
      <c r="Q135" s="4"/>
      <c r="R135" s="3"/>
    </row>
    <row r="136" spans="1:18" ht="15" thickBot="1" x14ac:dyDescent="0.35">
      <c r="A136" s="96" t="s">
        <v>421</v>
      </c>
      <c r="B136" s="95">
        <v>10.11402</v>
      </c>
      <c r="C136" s="95">
        <v>10.23631</v>
      </c>
      <c r="D136" s="95">
        <v>10.36523</v>
      </c>
      <c r="E136" s="95">
        <v>10.50067</v>
      </c>
      <c r="F136" s="95">
        <v>11.106059999999999</v>
      </c>
      <c r="G136" s="95">
        <v>11.809240000000001</v>
      </c>
      <c r="I136" s="96" t="s">
        <v>421</v>
      </c>
      <c r="J136" s="95">
        <f t="shared" si="9"/>
        <v>1.2585000000000001E-2</v>
      </c>
      <c r="K136" s="95">
        <f t="shared" si="9"/>
        <v>1.2789E-2</v>
      </c>
      <c r="L136" s="95">
        <f t="shared" si="9"/>
        <v>1.3023E-2</v>
      </c>
      <c r="M136" s="95">
        <f t="shared" si="8"/>
        <v>1.3280999999999999E-2</v>
      </c>
      <c r="N136" s="95">
        <f t="shared" si="10"/>
        <v>1.4548E-2</v>
      </c>
      <c r="O136" s="95">
        <f t="shared" si="11"/>
        <v>1.6095999999999999E-2</v>
      </c>
      <c r="P136" s="4"/>
      <c r="Q136" s="4"/>
      <c r="R136" s="3"/>
    </row>
    <row r="137" spans="1:18" ht="15" thickBot="1" x14ac:dyDescent="0.35">
      <c r="A137" s="96" t="s">
        <v>422</v>
      </c>
      <c r="B137" s="95">
        <v>9.9875299999999996</v>
      </c>
      <c r="C137" s="95">
        <v>10.10623</v>
      </c>
      <c r="D137" s="95">
        <v>10.231120000000001</v>
      </c>
      <c r="E137" s="95">
        <v>10.362130000000001</v>
      </c>
      <c r="F137" s="95">
        <v>10.94566</v>
      </c>
      <c r="G137" s="95">
        <v>11.62068</v>
      </c>
      <c r="I137" s="96" t="s">
        <v>422</v>
      </c>
      <c r="J137" s="95">
        <f t="shared" si="9"/>
        <v>2.6549999999999998E-3</v>
      </c>
      <c r="K137" s="95">
        <f t="shared" si="9"/>
        <v>6.4599999999999998E-4</v>
      </c>
      <c r="L137" s="95">
        <f t="shared" si="9"/>
        <v>-1.256E-3</v>
      </c>
      <c r="M137" s="95">
        <f t="shared" si="8"/>
        <v>-3.052E-3</v>
      </c>
      <c r="N137" s="95">
        <f t="shared" si="10"/>
        <v>-9.2180000000000005E-3</v>
      </c>
      <c r="O137" s="95">
        <f t="shared" si="11"/>
        <v>-1.3885E-2</v>
      </c>
      <c r="P137" s="4"/>
      <c r="Q137" s="4"/>
      <c r="R137" s="3"/>
    </row>
    <row r="138" spans="1:18" ht="15" thickBot="1" x14ac:dyDescent="0.35">
      <c r="A138" s="96" t="s">
        <v>423</v>
      </c>
      <c r="B138" s="95">
        <v>9.9610500000000002</v>
      </c>
      <c r="C138" s="95">
        <v>10.0997</v>
      </c>
      <c r="D138" s="95">
        <v>10.243980000000001</v>
      </c>
      <c r="E138" s="95">
        <v>10.393800000000001</v>
      </c>
      <c r="F138" s="95">
        <v>11.04702</v>
      </c>
      <c r="G138" s="95">
        <v>11.783160000000001</v>
      </c>
      <c r="I138" s="96" t="s">
        <v>423</v>
      </c>
      <c r="J138" s="95">
        <f t="shared" si="9"/>
        <v>-7.0221000000000006E-2</v>
      </c>
      <c r="K138" s="95">
        <f t="shared" si="9"/>
        <v>-5.7024999999999999E-2</v>
      </c>
      <c r="L138" s="95">
        <f t="shared" si="9"/>
        <v>-4.4467E-2</v>
      </c>
      <c r="M138" s="95">
        <f t="shared" si="8"/>
        <v>-3.2555000000000001E-2</v>
      </c>
      <c r="N138" s="95">
        <f t="shared" si="10"/>
        <v>8.5830000000000004E-3</v>
      </c>
      <c r="O138" s="95">
        <f t="shared" si="11"/>
        <v>3.9555E-2</v>
      </c>
      <c r="P138" s="4"/>
      <c r="Q138" s="4"/>
      <c r="R138" s="3"/>
    </row>
    <row r="139" spans="1:18" ht="15" thickBot="1" x14ac:dyDescent="0.35">
      <c r="A139" s="96" t="s">
        <v>424</v>
      </c>
      <c r="B139" s="95">
        <v>10.68567</v>
      </c>
      <c r="C139" s="95">
        <v>10.69237</v>
      </c>
      <c r="D139" s="95">
        <v>10.70978</v>
      </c>
      <c r="E139" s="95">
        <v>10.737740000000001</v>
      </c>
      <c r="F139" s="95">
        <v>10.95261</v>
      </c>
      <c r="G139" s="95">
        <v>11.326169999999999</v>
      </c>
      <c r="I139" s="96" t="s">
        <v>424</v>
      </c>
      <c r="J139" s="95">
        <f t="shared" si="9"/>
        <v>-7.3146000000000003E-2</v>
      </c>
      <c r="K139" s="95">
        <f t="shared" si="9"/>
        <v>-7.4736999999999998E-2</v>
      </c>
      <c r="L139" s="95">
        <f t="shared" si="9"/>
        <v>-7.6323000000000002E-2</v>
      </c>
      <c r="M139" s="95">
        <f t="shared" si="8"/>
        <v>-7.7885999999999997E-2</v>
      </c>
      <c r="N139" s="95">
        <f t="shared" si="10"/>
        <v>-8.3546999999999996E-2</v>
      </c>
      <c r="O139" s="95">
        <f t="shared" si="11"/>
        <v>-8.7558999999999998E-2</v>
      </c>
      <c r="P139" s="4"/>
      <c r="Q139" s="4"/>
      <c r="R139" s="3"/>
    </row>
    <row r="140" spans="1:18" ht="15" thickBot="1" x14ac:dyDescent="0.35">
      <c r="A140" s="96" t="s">
        <v>425</v>
      </c>
      <c r="B140" s="95">
        <v>11.49658</v>
      </c>
      <c r="C140" s="95">
        <v>11.52211</v>
      </c>
      <c r="D140" s="95">
        <v>11.55918</v>
      </c>
      <c r="E140" s="95">
        <v>11.60749</v>
      </c>
      <c r="F140" s="95">
        <v>11.906980000000001</v>
      </c>
      <c r="G140" s="95">
        <v>12.362590000000001</v>
      </c>
      <c r="I140" s="96" t="s">
        <v>425</v>
      </c>
      <c r="J140" s="95">
        <f t="shared" si="9"/>
        <v>-1.2666999999999999E-2</v>
      </c>
      <c r="K140" s="95">
        <f t="shared" si="9"/>
        <v>-1.3058999999999999E-2</v>
      </c>
      <c r="L140" s="95">
        <f t="shared" si="9"/>
        <v>-1.3252E-2</v>
      </c>
      <c r="M140" s="95">
        <f t="shared" si="8"/>
        <v>-1.3263E-2</v>
      </c>
      <c r="N140" s="95">
        <f t="shared" si="10"/>
        <v>-1.1867000000000001E-2</v>
      </c>
      <c r="O140" s="95">
        <f t="shared" si="11"/>
        <v>-9.044E-3</v>
      </c>
      <c r="P140" s="4"/>
      <c r="Q140" s="4"/>
      <c r="R140" s="3"/>
    </row>
    <row r="141" spans="1:18" ht="15" thickBot="1" x14ac:dyDescent="0.35">
      <c r="A141" s="96" t="s">
        <v>426</v>
      </c>
      <c r="B141" s="95">
        <v>11.643129999999999</v>
      </c>
      <c r="C141" s="95">
        <v>11.67356</v>
      </c>
      <c r="D141" s="95">
        <v>11.713380000000001</v>
      </c>
      <c r="E141" s="95">
        <v>11.762460000000001</v>
      </c>
      <c r="F141" s="95">
        <v>12.04912</v>
      </c>
      <c r="G141" s="95">
        <v>12.474909999999999</v>
      </c>
      <c r="I141" s="96" t="s">
        <v>426</v>
      </c>
      <c r="J141" s="95">
        <f t="shared" si="9"/>
        <v>4.1199999999999999E-4</v>
      </c>
      <c r="K141" s="95">
        <f t="shared" si="9"/>
        <v>-1.299E-3</v>
      </c>
      <c r="L141" s="95">
        <f t="shared" si="9"/>
        <v>-2.941E-3</v>
      </c>
      <c r="M141" s="95">
        <f t="shared" si="8"/>
        <v>-4.5129999999999997E-3</v>
      </c>
      <c r="N141" s="95">
        <f t="shared" si="10"/>
        <v>-1.0057999999999999E-2</v>
      </c>
      <c r="O141" s="95">
        <f t="shared" si="11"/>
        <v>-1.4392E-2</v>
      </c>
      <c r="P141" s="4"/>
      <c r="Q141" s="4"/>
      <c r="R141" s="3"/>
    </row>
    <row r="142" spans="1:18" ht="15" thickBot="1" x14ac:dyDescent="0.35">
      <c r="A142" s="96" t="s">
        <v>427</v>
      </c>
      <c r="B142" s="95">
        <v>11.63833</v>
      </c>
      <c r="C142" s="95">
        <v>11.68873</v>
      </c>
      <c r="D142" s="95">
        <v>11.74788</v>
      </c>
      <c r="E142" s="95">
        <v>11.815659999999999</v>
      </c>
      <c r="F142" s="95">
        <v>12.170920000000001</v>
      </c>
      <c r="G142" s="95">
        <v>12.655749999999999</v>
      </c>
      <c r="I142" s="96" t="s">
        <v>427</v>
      </c>
      <c r="J142" s="95">
        <f t="shared" si="9"/>
        <v>2.7399999999999999E-4</v>
      </c>
      <c r="K142" s="95">
        <f t="shared" si="9"/>
        <v>1.0070000000000001E-3</v>
      </c>
      <c r="L142" s="95">
        <f t="shared" si="9"/>
        <v>1.7279999999999999E-3</v>
      </c>
      <c r="M142" s="95">
        <f t="shared" si="8"/>
        <v>2.4320000000000001E-3</v>
      </c>
      <c r="N142" s="95">
        <f t="shared" si="10"/>
        <v>5.0679999999999996E-3</v>
      </c>
      <c r="O142" s="95">
        <f t="shared" si="11"/>
        <v>7.3800000000000003E-3</v>
      </c>
      <c r="P142" s="4"/>
      <c r="Q142" s="4"/>
      <c r="R142" s="3"/>
    </row>
    <row r="143" spans="1:18" ht="15" thickBot="1" x14ac:dyDescent="0.35">
      <c r="A143" s="96" t="s">
        <v>428</v>
      </c>
      <c r="B143" s="95">
        <v>11.63514</v>
      </c>
      <c r="C143" s="95">
        <v>11.676959999999999</v>
      </c>
      <c r="D143" s="95">
        <v>11.727600000000001</v>
      </c>
      <c r="E143" s="95">
        <v>11.786960000000001</v>
      </c>
      <c r="F143" s="95">
        <v>12.109389999999999</v>
      </c>
      <c r="G143" s="95">
        <v>12.56269</v>
      </c>
      <c r="I143" s="96" t="s">
        <v>428</v>
      </c>
      <c r="J143" s="95">
        <f t="shared" si="9"/>
        <v>-2.4109999999999999E-3</v>
      </c>
      <c r="K143" s="95">
        <f t="shared" si="9"/>
        <v>-3.0379999999999999E-3</v>
      </c>
      <c r="L143" s="95">
        <f t="shared" si="9"/>
        <v>-3.6419999999999998E-3</v>
      </c>
      <c r="M143" s="95">
        <f t="shared" si="8"/>
        <v>-4.2220000000000001E-3</v>
      </c>
      <c r="N143" s="95">
        <f t="shared" si="10"/>
        <v>-6.293E-3</v>
      </c>
      <c r="O143" s="95">
        <f t="shared" si="11"/>
        <v>-7.9539999999999993E-3</v>
      </c>
      <c r="P143" s="4"/>
      <c r="Q143" s="4"/>
      <c r="R143" s="3"/>
    </row>
    <row r="144" spans="1:18" ht="15" thickBot="1" x14ac:dyDescent="0.35">
      <c r="A144" s="96" t="s">
        <v>429</v>
      </c>
      <c r="B144" s="95">
        <v>11.66323</v>
      </c>
      <c r="C144" s="95">
        <v>11.712490000000001</v>
      </c>
      <c r="D144" s="95">
        <v>11.770390000000001</v>
      </c>
      <c r="E144" s="95">
        <v>11.836830000000001</v>
      </c>
      <c r="F144" s="95">
        <v>12.185840000000001</v>
      </c>
      <c r="G144" s="95">
        <v>12.66301</v>
      </c>
      <c r="I144" s="96" t="s">
        <v>429</v>
      </c>
      <c r="J144" s="95">
        <f t="shared" si="9"/>
        <v>-2.1326000000000001E-2</v>
      </c>
      <c r="K144" s="95">
        <f t="shared" si="9"/>
        <v>-1.7278000000000002E-2</v>
      </c>
      <c r="L144" s="95">
        <f t="shared" si="9"/>
        <v>-1.3355000000000001E-2</v>
      </c>
      <c r="M144" s="95">
        <f t="shared" si="8"/>
        <v>-9.5630000000000003E-3</v>
      </c>
      <c r="N144" s="95">
        <f t="shared" si="10"/>
        <v>4.189E-3</v>
      </c>
      <c r="O144" s="95">
        <f t="shared" si="11"/>
        <v>1.5514999999999999E-2</v>
      </c>
      <c r="P144" s="4"/>
      <c r="Q144" s="4"/>
      <c r="R144" s="3"/>
    </row>
    <row r="145" spans="1:18" ht="15" thickBot="1" x14ac:dyDescent="0.35">
      <c r="A145" s="96" t="s">
        <v>430</v>
      </c>
      <c r="B145" s="95">
        <v>11.914630000000001</v>
      </c>
      <c r="C145" s="95">
        <v>11.91662</v>
      </c>
      <c r="D145" s="95">
        <v>11.92864</v>
      </c>
      <c r="E145" s="95">
        <v>11.950570000000001</v>
      </c>
      <c r="F145" s="95">
        <v>12.1349</v>
      </c>
      <c r="G145" s="95">
        <v>12.468059999999999</v>
      </c>
      <c r="I145" s="96" t="s">
        <v>430</v>
      </c>
      <c r="J145" s="95">
        <f t="shared" si="9"/>
        <v>-2.7030000000000001E-3</v>
      </c>
      <c r="K145" s="95">
        <f t="shared" si="9"/>
        <v>-5.8279999999999998E-3</v>
      </c>
      <c r="L145" s="95">
        <f t="shared" si="9"/>
        <v>-8.907E-3</v>
      </c>
      <c r="M145" s="95">
        <f t="shared" si="8"/>
        <v>-1.1931000000000001E-2</v>
      </c>
      <c r="N145" s="95">
        <f t="shared" si="10"/>
        <v>-2.3379E-2</v>
      </c>
      <c r="O145" s="95">
        <f t="shared" si="11"/>
        <v>-3.356E-2</v>
      </c>
      <c r="P145" s="4"/>
      <c r="Q145" s="4"/>
      <c r="R145" s="3"/>
    </row>
    <row r="146" spans="1:18" ht="15" thickBot="1" x14ac:dyDescent="0.35">
      <c r="A146" s="96" t="s">
        <v>431</v>
      </c>
      <c r="B146" s="95">
        <v>11.94688</v>
      </c>
      <c r="C146" s="95">
        <v>11.986269999999999</v>
      </c>
      <c r="D146" s="95">
        <v>12.035360000000001</v>
      </c>
      <c r="E146" s="95">
        <v>12.094010000000001</v>
      </c>
      <c r="F146" s="95">
        <v>12.421950000000001</v>
      </c>
      <c r="G146" s="95">
        <v>12.89359</v>
      </c>
      <c r="I146" s="96" t="s">
        <v>431</v>
      </c>
      <c r="J146" s="95">
        <f t="shared" si="9"/>
        <v>-6.3590000000000001E-3</v>
      </c>
      <c r="K146" s="95">
        <f t="shared" si="9"/>
        <v>-6.7200000000000003E-3</v>
      </c>
      <c r="L146" s="95">
        <f t="shared" si="9"/>
        <v>-7.058E-3</v>
      </c>
      <c r="M146" s="95">
        <f t="shared" si="8"/>
        <v>-7.3749999999999996E-3</v>
      </c>
      <c r="N146" s="95">
        <f t="shared" si="10"/>
        <v>-8.4069999999999995E-3</v>
      </c>
      <c r="O146" s="95">
        <f t="shared" si="11"/>
        <v>-9.0790000000000003E-3</v>
      </c>
      <c r="P146" s="4"/>
      <c r="Q146" s="4"/>
      <c r="R146" s="3"/>
    </row>
    <row r="147" spans="1:18" ht="15" thickBot="1" x14ac:dyDescent="0.35">
      <c r="A147" s="96" t="s">
        <v>432</v>
      </c>
      <c r="B147" s="95">
        <v>12.02309</v>
      </c>
      <c r="C147" s="95">
        <v>12.06709</v>
      </c>
      <c r="D147" s="95">
        <v>12.120609999999999</v>
      </c>
      <c r="E147" s="95">
        <v>12.183529999999999</v>
      </c>
      <c r="F147" s="95">
        <v>12.526820000000001</v>
      </c>
      <c r="G147" s="95">
        <v>13.01118</v>
      </c>
      <c r="I147" s="96" t="s">
        <v>432</v>
      </c>
      <c r="J147" s="95">
        <f t="shared" si="9"/>
        <v>-1.6360000000000001E-3</v>
      </c>
      <c r="K147" s="95">
        <f t="shared" si="9"/>
        <v>-1.9559999999999998E-3</v>
      </c>
      <c r="L147" s="95">
        <f t="shared" si="9"/>
        <v>-2.2989999999999998E-3</v>
      </c>
      <c r="M147" s="95">
        <f t="shared" si="8"/>
        <v>-2.6619999999999999E-3</v>
      </c>
      <c r="N147" s="95">
        <f t="shared" si="10"/>
        <v>-4.2969999999999996E-3</v>
      </c>
      <c r="O147" s="95">
        <f t="shared" si="11"/>
        <v>-6.143E-3</v>
      </c>
      <c r="P147" s="4"/>
      <c r="Q147" s="4"/>
      <c r="R147" s="3"/>
    </row>
    <row r="148" spans="1:18" ht="15" thickBot="1" x14ac:dyDescent="0.35">
      <c r="A148" s="96" t="s">
        <v>433</v>
      </c>
      <c r="B148" s="95">
        <v>12.04278</v>
      </c>
      <c r="C148" s="95">
        <v>12.090719999999999</v>
      </c>
      <c r="D148" s="95">
        <v>12.14851</v>
      </c>
      <c r="E148" s="95">
        <v>12.216010000000001</v>
      </c>
      <c r="F148" s="95">
        <v>12.58076</v>
      </c>
      <c r="G148" s="95">
        <v>13.09136</v>
      </c>
      <c r="I148" s="96" t="s">
        <v>433</v>
      </c>
      <c r="J148" s="95">
        <f t="shared" si="9"/>
        <v>-5.208E-3</v>
      </c>
      <c r="K148" s="95">
        <f t="shared" si="9"/>
        <v>-5.6030000000000003E-3</v>
      </c>
      <c r="L148" s="95">
        <f t="shared" si="9"/>
        <v>-6.0829999999999999E-3</v>
      </c>
      <c r="M148" s="95">
        <f t="shared" si="8"/>
        <v>-6.6420000000000003E-3</v>
      </c>
      <c r="N148" s="95">
        <f t="shared" si="10"/>
        <v>-9.5989999999999999E-3</v>
      </c>
      <c r="O148" s="95">
        <f t="shared" si="11"/>
        <v>-1.3495E-2</v>
      </c>
      <c r="P148" s="4"/>
      <c r="Q148" s="4"/>
      <c r="R148" s="3"/>
    </row>
    <row r="149" spans="1:18" ht="15" thickBot="1" x14ac:dyDescent="0.35">
      <c r="A149" s="96" t="s">
        <v>434</v>
      </c>
      <c r="B149" s="95">
        <v>12.10566</v>
      </c>
      <c r="C149" s="95">
        <v>12.158659999999999</v>
      </c>
      <c r="D149" s="95">
        <v>12.222630000000001</v>
      </c>
      <c r="E149" s="95">
        <v>12.297420000000001</v>
      </c>
      <c r="F149" s="95">
        <v>12.7021</v>
      </c>
      <c r="G149" s="95">
        <v>13.26923</v>
      </c>
      <c r="I149" s="96" t="s">
        <v>434</v>
      </c>
      <c r="J149" s="95">
        <f t="shared" si="9"/>
        <v>1.7179999999999999E-3</v>
      </c>
      <c r="K149" s="95">
        <f t="shared" si="9"/>
        <v>-3.9300000000000001E-4</v>
      </c>
      <c r="L149" s="95">
        <f t="shared" si="9"/>
        <v>-2.434E-3</v>
      </c>
      <c r="M149" s="95">
        <f t="shared" si="8"/>
        <v>-4.4010000000000004E-3</v>
      </c>
      <c r="N149" s="95">
        <f t="shared" si="10"/>
        <v>-1.1483999999999999E-2</v>
      </c>
      <c r="O149" s="95">
        <f t="shared" si="11"/>
        <v>-1.7250999999999999E-2</v>
      </c>
      <c r="P149" s="4"/>
      <c r="Q149" s="4"/>
      <c r="R149" s="3"/>
    </row>
    <row r="150" spans="1:18" ht="15" thickBot="1" x14ac:dyDescent="0.35">
      <c r="A150" s="96" t="s">
        <v>435</v>
      </c>
      <c r="B150" s="95">
        <v>12.08488</v>
      </c>
      <c r="C150" s="95">
        <v>12.16344</v>
      </c>
      <c r="D150" s="95">
        <v>12.252409999999999</v>
      </c>
      <c r="E150" s="95">
        <v>12.351660000000001</v>
      </c>
      <c r="F150" s="95">
        <v>12.84881</v>
      </c>
      <c r="G150" s="95">
        <v>13.50013</v>
      </c>
      <c r="I150" s="96" t="s">
        <v>435</v>
      </c>
      <c r="J150" s="95">
        <f t="shared" si="9"/>
        <v>8.8339999999999998E-3</v>
      </c>
      <c r="K150" s="95">
        <f t="shared" si="9"/>
        <v>4.5880000000000001E-3</v>
      </c>
      <c r="L150" s="95">
        <f t="shared" si="9"/>
        <v>7.4399999999999998E-4</v>
      </c>
      <c r="M150" s="95">
        <f t="shared" si="8"/>
        <v>-2.7049999999999999E-3</v>
      </c>
      <c r="N150" s="95">
        <f t="shared" si="10"/>
        <v>-1.274E-2</v>
      </c>
      <c r="O150" s="95">
        <f t="shared" si="11"/>
        <v>-1.7321E-2</v>
      </c>
      <c r="P150" s="4"/>
      <c r="Q150" s="4"/>
      <c r="R150" s="3"/>
    </row>
    <row r="151" spans="1:18" ht="15" thickBot="1" x14ac:dyDescent="0.35">
      <c r="A151" s="96" t="s">
        <v>436</v>
      </c>
      <c r="B151" s="95">
        <v>11.978590000000001</v>
      </c>
      <c r="C151" s="95">
        <v>12.107760000000001</v>
      </c>
      <c r="D151" s="95">
        <v>12.2433</v>
      </c>
      <c r="E151" s="95">
        <v>12.385120000000001</v>
      </c>
      <c r="F151" s="95">
        <v>13.01355</v>
      </c>
      <c r="G151" s="95">
        <v>13.736000000000001</v>
      </c>
      <c r="I151" s="96" t="s">
        <v>436</v>
      </c>
      <c r="J151" s="95">
        <f t="shared" si="9"/>
        <v>1.258E-3</v>
      </c>
      <c r="K151" s="95">
        <f t="shared" si="9"/>
        <v>4.0229999999999997E-3</v>
      </c>
      <c r="L151" s="95">
        <f t="shared" si="9"/>
        <v>6.6540000000000002E-3</v>
      </c>
      <c r="M151" s="95">
        <f t="shared" si="8"/>
        <v>9.1509999999999994E-3</v>
      </c>
      <c r="N151" s="95">
        <f t="shared" si="10"/>
        <v>1.7826000000000002E-2</v>
      </c>
      <c r="O151" s="95">
        <f t="shared" si="11"/>
        <v>2.4506E-2</v>
      </c>
      <c r="P151" s="4"/>
      <c r="Q151" s="4"/>
      <c r="R151" s="3"/>
    </row>
    <row r="152" spans="1:18" ht="15" thickBot="1" x14ac:dyDescent="0.35">
      <c r="A152" s="96" t="s">
        <v>437</v>
      </c>
      <c r="B152" s="95">
        <v>11.96353</v>
      </c>
      <c r="C152" s="95">
        <v>12.059150000000001</v>
      </c>
      <c r="D152" s="95">
        <v>12.162100000000001</v>
      </c>
      <c r="E152" s="95">
        <v>12.2723</v>
      </c>
      <c r="F152" s="95">
        <v>12.783620000000001</v>
      </c>
      <c r="G152" s="95">
        <v>13.40347</v>
      </c>
      <c r="I152" s="96" t="s">
        <v>437</v>
      </c>
      <c r="J152" s="95">
        <f t="shared" si="9"/>
        <v>-6.7000000000000002E-3</v>
      </c>
      <c r="K152" s="95">
        <f t="shared" si="9"/>
        <v>-4.666E-3</v>
      </c>
      <c r="L152" s="95">
        <f t="shared" si="9"/>
        <v>-2.7160000000000001E-3</v>
      </c>
      <c r="M152" s="95">
        <f t="shared" si="8"/>
        <v>-8.52E-4</v>
      </c>
      <c r="N152" s="95">
        <f t="shared" si="10"/>
        <v>5.7320000000000001E-3</v>
      </c>
      <c r="O152" s="95">
        <f t="shared" si="11"/>
        <v>1.0947E-2</v>
      </c>
      <c r="P152" s="4"/>
      <c r="Q152" s="4"/>
      <c r="R152" s="3"/>
    </row>
    <row r="153" spans="1:18" ht="15" thickBot="1" x14ac:dyDescent="0.35">
      <c r="A153" s="96" t="s">
        <v>438</v>
      </c>
      <c r="B153" s="95">
        <v>12.04396</v>
      </c>
      <c r="C153" s="95">
        <v>12.115550000000001</v>
      </c>
      <c r="D153" s="95">
        <v>12.195180000000001</v>
      </c>
      <c r="E153" s="95">
        <v>12.28276</v>
      </c>
      <c r="F153" s="95">
        <v>12.71055</v>
      </c>
      <c r="G153" s="95">
        <v>13.257540000000001</v>
      </c>
      <c r="I153" s="96" t="s">
        <v>438</v>
      </c>
      <c r="J153" s="95">
        <f t="shared" si="9"/>
        <v>-2.627E-3</v>
      </c>
      <c r="K153" s="95">
        <f t="shared" si="9"/>
        <v>-1.1850000000000001E-3</v>
      </c>
      <c r="L153" s="95">
        <f t="shared" si="9"/>
        <v>1.66E-4</v>
      </c>
      <c r="M153" s="95">
        <f t="shared" si="8"/>
        <v>1.4270000000000001E-3</v>
      </c>
      <c r="N153" s="95">
        <f t="shared" si="10"/>
        <v>5.5849999999999997E-3</v>
      </c>
      <c r="O153" s="95">
        <f t="shared" si="11"/>
        <v>8.3739999999999995E-3</v>
      </c>
      <c r="P153" s="4"/>
      <c r="Q153" s="4"/>
      <c r="R153" s="3"/>
    </row>
    <row r="154" spans="1:18" ht="15" thickBot="1" x14ac:dyDescent="0.35">
      <c r="A154" s="96" t="s">
        <v>439</v>
      </c>
      <c r="B154" s="95">
        <v>12.07564</v>
      </c>
      <c r="C154" s="95">
        <v>12.12992</v>
      </c>
      <c r="D154" s="95">
        <v>12.193160000000001</v>
      </c>
      <c r="E154" s="95">
        <v>12.26524</v>
      </c>
      <c r="F154" s="95">
        <v>12.639760000000001</v>
      </c>
      <c r="G154" s="95">
        <v>13.146979999999999</v>
      </c>
      <c r="I154" s="96" t="s">
        <v>439</v>
      </c>
      <c r="J154" s="95">
        <f t="shared" si="9"/>
        <v>-6.3020000000000003E-3</v>
      </c>
      <c r="K154" s="95">
        <f t="shared" si="9"/>
        <v>-3.8679999999999999E-3</v>
      </c>
      <c r="L154" s="95">
        <f t="shared" si="9"/>
        <v>-1.5939999999999999E-3</v>
      </c>
      <c r="M154" s="95">
        <f t="shared" si="8"/>
        <v>5.1599999999999997E-4</v>
      </c>
      <c r="N154" s="95">
        <f t="shared" si="10"/>
        <v>7.3239999999999998E-3</v>
      </c>
      <c r="O154" s="95">
        <f t="shared" si="11"/>
        <v>1.1591000000000001E-2</v>
      </c>
      <c r="P154" s="4"/>
      <c r="Q154" s="4"/>
      <c r="R154" s="3"/>
    </row>
    <row r="155" spans="1:18" ht="15" thickBot="1" x14ac:dyDescent="0.35">
      <c r="A155" s="96" t="s">
        <v>440</v>
      </c>
      <c r="B155" s="95">
        <v>12.15198</v>
      </c>
      <c r="C155" s="95">
        <v>12.17693</v>
      </c>
      <c r="D155" s="95">
        <v>12.21261</v>
      </c>
      <c r="E155" s="95">
        <v>12.25891</v>
      </c>
      <c r="F155" s="95">
        <v>12.54753</v>
      </c>
      <c r="G155" s="95">
        <v>12.995469999999999</v>
      </c>
      <c r="I155" s="96" t="s">
        <v>440</v>
      </c>
      <c r="J155" s="95">
        <f t="shared" si="9"/>
        <v>-2.4459999999999998E-3</v>
      </c>
      <c r="K155" s="95">
        <f t="shared" si="9"/>
        <v>-2.8419999999999999E-3</v>
      </c>
      <c r="L155" s="95">
        <f t="shared" si="9"/>
        <v>-3.2139999999999998E-3</v>
      </c>
      <c r="M155" s="95">
        <f t="shared" si="8"/>
        <v>-3.5620000000000001E-3</v>
      </c>
      <c r="N155" s="95">
        <f t="shared" si="10"/>
        <v>-4.7070000000000002E-3</v>
      </c>
      <c r="O155" s="95">
        <f t="shared" si="11"/>
        <v>-5.4599999999999996E-3</v>
      </c>
      <c r="P155" s="4"/>
      <c r="Q155" s="4"/>
      <c r="R155" s="3"/>
    </row>
    <row r="156" spans="1:18" ht="15" thickBot="1" x14ac:dyDescent="0.35">
      <c r="A156" s="96" t="s">
        <v>441</v>
      </c>
      <c r="B156" s="95">
        <v>12.18174</v>
      </c>
      <c r="C156" s="95">
        <v>12.21158</v>
      </c>
      <c r="D156" s="95">
        <v>12.25193</v>
      </c>
      <c r="E156" s="95">
        <v>12.302659999999999</v>
      </c>
      <c r="F156" s="95">
        <v>12.606730000000001</v>
      </c>
      <c r="G156" s="95">
        <v>13.06662</v>
      </c>
      <c r="I156" s="96" t="s">
        <v>441</v>
      </c>
      <c r="J156" s="95">
        <f t="shared" si="9"/>
        <v>7.3249999999999999E-3</v>
      </c>
      <c r="K156" s="95">
        <f t="shared" si="9"/>
        <v>6.4229999999999999E-3</v>
      </c>
      <c r="L156" s="95">
        <f t="shared" si="9"/>
        <v>5.5319999999999996E-3</v>
      </c>
      <c r="M156" s="95">
        <f t="shared" si="8"/>
        <v>4.6540000000000002E-3</v>
      </c>
      <c r="N156" s="95">
        <f t="shared" si="10"/>
        <v>1.312E-3</v>
      </c>
      <c r="O156" s="95">
        <f t="shared" si="11"/>
        <v>-1.6869999999999999E-3</v>
      </c>
      <c r="P156" s="4"/>
      <c r="Q156" s="4"/>
      <c r="R156" s="3"/>
    </row>
    <row r="157" spans="1:18" ht="15" thickBot="1" x14ac:dyDescent="0.35">
      <c r="A157" s="96" t="s">
        <v>442</v>
      </c>
      <c r="B157" s="95">
        <v>12.092829999999999</v>
      </c>
      <c r="C157" s="95">
        <v>12.1334</v>
      </c>
      <c r="D157" s="95">
        <v>12.184340000000001</v>
      </c>
      <c r="E157" s="95">
        <v>12.24554</v>
      </c>
      <c r="F157" s="95">
        <v>12.590199999999999</v>
      </c>
      <c r="G157" s="95">
        <v>13.08868</v>
      </c>
      <c r="I157" s="96" t="s">
        <v>442</v>
      </c>
      <c r="J157" s="95">
        <f t="shared" si="9"/>
        <v>-7.6670000000000002E-3</v>
      </c>
      <c r="K157" s="95">
        <f t="shared" si="9"/>
        <v>-7.1199999999999996E-3</v>
      </c>
      <c r="L157" s="95">
        <f t="shared" si="9"/>
        <v>-6.5830000000000003E-3</v>
      </c>
      <c r="M157" s="95">
        <f t="shared" si="8"/>
        <v>-6.058E-3</v>
      </c>
      <c r="N157" s="95">
        <f t="shared" si="10"/>
        <v>-4.0899999999999999E-3</v>
      </c>
      <c r="O157" s="95">
        <f t="shared" si="11"/>
        <v>-2.3730000000000001E-3</v>
      </c>
      <c r="P157" s="4"/>
      <c r="Q157" s="4"/>
      <c r="R157" s="3"/>
    </row>
    <row r="158" spans="1:18" ht="15" thickBot="1" x14ac:dyDescent="0.35">
      <c r="A158" s="96" t="s">
        <v>443</v>
      </c>
      <c r="B158" s="95">
        <v>12.1859</v>
      </c>
      <c r="C158" s="95">
        <v>12.2201</v>
      </c>
      <c r="D158" s="95">
        <v>12.26482</v>
      </c>
      <c r="E158" s="95">
        <v>12.31995</v>
      </c>
      <c r="F158" s="95">
        <v>12.6418</v>
      </c>
      <c r="G158" s="95">
        <v>13.119770000000001</v>
      </c>
      <c r="I158" s="96" t="s">
        <v>443</v>
      </c>
      <c r="J158" s="95">
        <f t="shared" si="9"/>
        <v>2.8233999999999999E-2</v>
      </c>
      <c r="K158" s="95">
        <f t="shared" si="9"/>
        <v>2.6550000000000001E-2</v>
      </c>
      <c r="L158" s="95">
        <f t="shared" si="9"/>
        <v>2.4976999999999999E-2</v>
      </c>
      <c r="M158" s="95">
        <f t="shared" si="8"/>
        <v>2.3519999999999999E-2</v>
      </c>
      <c r="N158" s="95">
        <f t="shared" si="10"/>
        <v>1.8825999999999999E-2</v>
      </c>
      <c r="O158" s="95">
        <f t="shared" si="11"/>
        <v>1.5897000000000001E-2</v>
      </c>
      <c r="P158" s="4"/>
      <c r="Q158" s="4"/>
      <c r="R158" s="3"/>
    </row>
    <row r="159" spans="1:18" ht="15" thickBot="1" x14ac:dyDescent="0.35">
      <c r="A159" s="96" t="s">
        <v>444</v>
      </c>
      <c r="B159" s="95">
        <v>11.84665</v>
      </c>
      <c r="C159" s="95">
        <v>11.89992</v>
      </c>
      <c r="D159" s="95">
        <v>11.96227</v>
      </c>
      <c r="E159" s="95">
        <v>12.03356</v>
      </c>
      <c r="F159" s="95">
        <v>12.406029999999999</v>
      </c>
      <c r="G159" s="95">
        <v>12.91286</v>
      </c>
      <c r="I159" s="96" t="s">
        <v>444</v>
      </c>
      <c r="J159" s="95">
        <f t="shared" si="9"/>
        <v>3.6900000000000002E-4</v>
      </c>
      <c r="K159" s="95">
        <f t="shared" si="9"/>
        <v>7.6000000000000004E-4</v>
      </c>
      <c r="L159" s="95">
        <f t="shared" si="9"/>
        <v>1.1479999999999999E-3</v>
      </c>
      <c r="M159" s="95">
        <f t="shared" si="8"/>
        <v>1.5299999999999999E-3</v>
      </c>
      <c r="N159" s="95">
        <f t="shared" si="10"/>
        <v>2.9989999999999999E-3</v>
      </c>
      <c r="O159" s="95">
        <f t="shared" si="11"/>
        <v>4.3379999999999998E-3</v>
      </c>
      <c r="P159" s="4"/>
      <c r="Q159" s="4"/>
      <c r="R159" s="3"/>
    </row>
    <row r="160" spans="1:18" ht="15" thickBot="1" x14ac:dyDescent="0.35">
      <c r="A160" s="96" t="s">
        <v>445</v>
      </c>
      <c r="B160" s="95">
        <v>11.842280000000001</v>
      </c>
      <c r="C160" s="95">
        <v>11.890879999999999</v>
      </c>
      <c r="D160" s="95">
        <v>11.948539999999999</v>
      </c>
      <c r="E160" s="95">
        <v>12.01516</v>
      </c>
      <c r="F160" s="95">
        <v>12.368880000000001</v>
      </c>
      <c r="G160" s="95">
        <v>12.856960000000001</v>
      </c>
      <c r="I160" s="96" t="s">
        <v>445</v>
      </c>
      <c r="J160" s="95">
        <f t="shared" si="9"/>
        <v>4.0530000000000002E-3</v>
      </c>
      <c r="K160" s="95">
        <f t="shared" si="9"/>
        <v>4.0850000000000001E-3</v>
      </c>
      <c r="L160" s="95">
        <f t="shared" si="9"/>
        <v>4.1739999999999998E-3</v>
      </c>
      <c r="M160" s="95">
        <f t="shared" si="8"/>
        <v>4.3189999999999999E-3</v>
      </c>
      <c r="N160" s="95">
        <f t="shared" si="10"/>
        <v>5.4169999999999999E-3</v>
      </c>
      <c r="O160" s="95">
        <f t="shared" si="11"/>
        <v>7.2300000000000003E-3</v>
      </c>
      <c r="P160" s="4"/>
      <c r="Q160" s="4"/>
      <c r="R160" s="3"/>
    </row>
    <row r="161" spans="1:18" ht="15" thickBot="1" x14ac:dyDescent="0.35">
      <c r="A161" s="96" t="s">
        <v>446</v>
      </c>
      <c r="B161" s="95">
        <v>11.79438</v>
      </c>
      <c r="C161" s="95">
        <v>11.8424</v>
      </c>
      <c r="D161" s="95">
        <v>11.898770000000001</v>
      </c>
      <c r="E161" s="95">
        <v>11.963380000000001</v>
      </c>
      <c r="F161" s="95">
        <v>12.302060000000001</v>
      </c>
      <c r="G161" s="95">
        <v>12.764340000000001</v>
      </c>
      <c r="I161" s="96" t="s">
        <v>446</v>
      </c>
      <c r="J161" s="95">
        <f t="shared" si="9"/>
        <v>-5.4500000000000002E-4</v>
      </c>
      <c r="K161" s="95">
        <f t="shared" si="9"/>
        <v>1.921E-3</v>
      </c>
      <c r="L161" s="95">
        <f t="shared" si="9"/>
        <v>4.3030000000000004E-3</v>
      </c>
      <c r="M161" s="95">
        <f t="shared" si="8"/>
        <v>6.5979999999999997E-3</v>
      </c>
      <c r="N161" s="95">
        <f t="shared" si="10"/>
        <v>1.4840000000000001E-2</v>
      </c>
      <c r="O161" s="95">
        <f t="shared" si="11"/>
        <v>2.1521999999999999E-2</v>
      </c>
      <c r="P161" s="4"/>
      <c r="Q161" s="4"/>
      <c r="R161" s="3"/>
    </row>
    <row r="162" spans="1:18" ht="15" thickBot="1" x14ac:dyDescent="0.35">
      <c r="A162" s="96" t="s">
        <v>447</v>
      </c>
      <c r="B162" s="95">
        <v>11.80081</v>
      </c>
      <c r="C162" s="95">
        <v>11.81967</v>
      </c>
      <c r="D162" s="95">
        <v>11.84768</v>
      </c>
      <c r="E162" s="95">
        <v>11.88471</v>
      </c>
      <c r="F162" s="95">
        <v>12.120850000000001</v>
      </c>
      <c r="G162" s="95">
        <v>12.492559999999999</v>
      </c>
      <c r="I162" s="96" t="s">
        <v>447</v>
      </c>
      <c r="J162" s="95">
        <f t="shared" si="9"/>
        <v>-4.75E-4</v>
      </c>
      <c r="K162" s="95">
        <f t="shared" si="9"/>
        <v>-7.8299999999999995E-4</v>
      </c>
      <c r="L162" s="95">
        <f t="shared" si="9"/>
        <v>-1.0989999999999999E-3</v>
      </c>
      <c r="M162" s="95">
        <f t="shared" si="8"/>
        <v>-1.4239999999999999E-3</v>
      </c>
      <c r="N162" s="95">
        <f t="shared" si="10"/>
        <v>-2.787E-3</v>
      </c>
      <c r="O162" s="95">
        <f t="shared" si="11"/>
        <v>-4.2059999999999997E-3</v>
      </c>
      <c r="P162" s="4"/>
      <c r="Q162" s="4"/>
      <c r="R162" s="3"/>
    </row>
    <row r="163" spans="1:18" ht="15" thickBot="1" x14ac:dyDescent="0.35">
      <c r="A163" s="96" t="s">
        <v>448</v>
      </c>
      <c r="B163" s="95">
        <v>11.806419999999999</v>
      </c>
      <c r="C163" s="95">
        <v>11.82893</v>
      </c>
      <c r="D163" s="95">
        <v>11.860709999999999</v>
      </c>
      <c r="E163" s="95">
        <v>11.90165</v>
      </c>
      <c r="F163" s="95">
        <v>12.154680000000001</v>
      </c>
      <c r="G163" s="95">
        <v>12.54522</v>
      </c>
      <c r="I163" s="96" t="s">
        <v>448</v>
      </c>
      <c r="J163" s="95">
        <f t="shared" si="9"/>
        <v>8.3000000000000001E-4</v>
      </c>
      <c r="K163" s="95">
        <f t="shared" si="9"/>
        <v>-1.1820000000000001E-3</v>
      </c>
      <c r="L163" s="95">
        <f t="shared" si="9"/>
        <v>-3.13E-3</v>
      </c>
      <c r="M163" s="95">
        <f t="shared" si="8"/>
        <v>-5.0099999999999997E-3</v>
      </c>
      <c r="N163" s="95">
        <f t="shared" si="10"/>
        <v>-1.1816999999999999E-2</v>
      </c>
      <c r="O163" s="95">
        <f t="shared" si="11"/>
        <v>-1.7409999999999998E-2</v>
      </c>
      <c r="P163" s="4"/>
      <c r="Q163" s="4"/>
      <c r="R163" s="3"/>
    </row>
    <row r="164" spans="1:18" ht="15" thickBot="1" x14ac:dyDescent="0.35">
      <c r="A164" s="96" t="s">
        <v>449</v>
      </c>
      <c r="B164" s="95">
        <v>11.79663</v>
      </c>
      <c r="C164" s="95">
        <v>11.842919999999999</v>
      </c>
      <c r="D164" s="95">
        <v>11.89789</v>
      </c>
      <c r="E164" s="95">
        <v>11.96143</v>
      </c>
      <c r="F164" s="95">
        <v>12.299160000000001</v>
      </c>
      <c r="G164" s="95">
        <v>12.765549999999999</v>
      </c>
      <c r="I164" s="96" t="s">
        <v>449</v>
      </c>
      <c r="J164" s="95">
        <f t="shared" si="9"/>
        <v>1.165E-3</v>
      </c>
      <c r="K164" s="95">
        <f t="shared" si="9"/>
        <v>1.2390000000000001E-3</v>
      </c>
      <c r="L164" s="95">
        <f t="shared" si="9"/>
        <v>1.299E-3</v>
      </c>
      <c r="M164" s="95">
        <f t="shared" si="8"/>
        <v>1.3420000000000001E-3</v>
      </c>
      <c r="N164" s="95">
        <f t="shared" si="10"/>
        <v>1.372E-3</v>
      </c>
      <c r="O164" s="95">
        <f t="shared" si="11"/>
        <v>1.196E-3</v>
      </c>
      <c r="P164" s="4"/>
      <c r="Q164" s="4"/>
      <c r="R164" s="3"/>
    </row>
    <row r="165" spans="1:18" ht="15" thickBot="1" x14ac:dyDescent="0.35">
      <c r="A165" s="96" t="s">
        <v>450</v>
      </c>
      <c r="B165" s="95">
        <v>11.78289</v>
      </c>
      <c r="C165" s="95">
        <v>11.828250000000001</v>
      </c>
      <c r="D165" s="95">
        <v>11.88245</v>
      </c>
      <c r="E165" s="95">
        <v>11.94539</v>
      </c>
      <c r="F165" s="95">
        <v>12.282299999999999</v>
      </c>
      <c r="G165" s="95">
        <v>12.75029</v>
      </c>
      <c r="I165" s="96" t="s">
        <v>450</v>
      </c>
      <c r="J165" s="95">
        <f t="shared" si="9"/>
        <v>9.0189999999999992E-3</v>
      </c>
      <c r="K165" s="95">
        <f t="shared" si="9"/>
        <v>8.9759999999999996E-3</v>
      </c>
      <c r="L165" s="95">
        <f t="shared" si="9"/>
        <v>8.9569999999999997E-3</v>
      </c>
      <c r="M165" s="95">
        <f t="shared" si="8"/>
        <v>8.9669999999999993E-3</v>
      </c>
      <c r="N165" s="95">
        <f t="shared" si="10"/>
        <v>9.2490000000000003E-3</v>
      </c>
      <c r="O165" s="95">
        <f t="shared" si="11"/>
        <v>9.8759999999999994E-3</v>
      </c>
      <c r="P165" s="4"/>
      <c r="Q165" s="4"/>
      <c r="R165" s="3"/>
    </row>
    <row r="166" spans="1:18" ht="15" thickBot="1" x14ac:dyDescent="0.35">
      <c r="A166" s="96" t="s">
        <v>451</v>
      </c>
      <c r="B166" s="95">
        <v>11.677099999999999</v>
      </c>
      <c r="C166" s="95">
        <v>11.72256</v>
      </c>
      <c r="D166" s="95">
        <v>11.776490000000001</v>
      </c>
      <c r="E166" s="95">
        <v>11.838760000000001</v>
      </c>
      <c r="F166" s="95">
        <v>12.169230000000001</v>
      </c>
      <c r="G166" s="95">
        <v>12.62499</v>
      </c>
      <c r="I166" s="96" t="s">
        <v>451</v>
      </c>
      <c r="J166" s="95">
        <f t="shared" si="9"/>
        <v>1.1620000000000001E-3</v>
      </c>
      <c r="K166" s="95">
        <f t="shared" si="9"/>
        <v>1.691E-3</v>
      </c>
      <c r="L166" s="95">
        <f t="shared" si="9"/>
        <v>2.1879999999999998E-3</v>
      </c>
      <c r="M166" s="95">
        <f t="shared" si="8"/>
        <v>2.6519999999999998E-3</v>
      </c>
      <c r="N166" s="95">
        <f t="shared" si="10"/>
        <v>4.1679999999999998E-3</v>
      </c>
      <c r="O166" s="95">
        <f t="shared" si="11"/>
        <v>5.1630000000000001E-3</v>
      </c>
      <c r="P166" s="4"/>
      <c r="Q166" s="4"/>
      <c r="R166" s="3"/>
    </row>
    <row r="167" spans="1:18" ht="15" thickBot="1" x14ac:dyDescent="0.35">
      <c r="A167" s="96" t="s">
        <v>452</v>
      </c>
      <c r="B167" s="95">
        <v>11.663539999999999</v>
      </c>
      <c r="C167" s="95">
        <v>11.70275</v>
      </c>
      <c r="D167" s="95">
        <v>11.75075</v>
      </c>
      <c r="E167" s="95">
        <v>11.807410000000001</v>
      </c>
      <c r="F167" s="95">
        <v>12.11861</v>
      </c>
      <c r="G167" s="95">
        <v>12.55997</v>
      </c>
      <c r="I167" s="96" t="s">
        <v>452</v>
      </c>
      <c r="J167" s="95">
        <f t="shared" si="9"/>
        <v>1.2571000000000001E-2</v>
      </c>
      <c r="K167" s="95">
        <f t="shared" si="9"/>
        <v>1.2739E-2</v>
      </c>
      <c r="L167" s="95">
        <f t="shared" si="9"/>
        <v>1.2925000000000001E-2</v>
      </c>
      <c r="M167" s="95">
        <f t="shared" si="8"/>
        <v>1.3125E-2</v>
      </c>
      <c r="N167" s="95">
        <f t="shared" si="10"/>
        <v>1.4061000000000001E-2</v>
      </c>
      <c r="O167" s="95">
        <f t="shared" si="11"/>
        <v>1.5167999999999999E-2</v>
      </c>
      <c r="P167" s="4"/>
      <c r="Q167" s="4"/>
      <c r="R167" s="3"/>
    </row>
    <row r="168" spans="1:18" ht="15" thickBot="1" x14ac:dyDescent="0.35">
      <c r="A168" s="96" t="s">
        <v>453</v>
      </c>
      <c r="B168" s="95">
        <v>11.51784</v>
      </c>
      <c r="C168" s="95">
        <v>11.55461</v>
      </c>
      <c r="D168" s="95">
        <v>11.59985</v>
      </c>
      <c r="E168" s="95">
        <v>11.653449999999999</v>
      </c>
      <c r="F168" s="95">
        <v>11.949400000000001</v>
      </c>
      <c r="G168" s="95">
        <v>12.370900000000001</v>
      </c>
      <c r="I168" s="96" t="s">
        <v>453</v>
      </c>
      <c r="J168" s="95">
        <f t="shared" si="9"/>
        <v>2.3E-3</v>
      </c>
      <c r="K168" s="95">
        <f t="shared" si="9"/>
        <v>3.49E-3</v>
      </c>
      <c r="L168" s="95">
        <f t="shared" si="9"/>
        <v>4.6680000000000003E-3</v>
      </c>
      <c r="M168" s="95">
        <f t="shared" si="8"/>
        <v>5.8279999999999998E-3</v>
      </c>
      <c r="N168" s="95">
        <f t="shared" si="10"/>
        <v>1.0267999999999999E-2</v>
      </c>
      <c r="O168" s="95">
        <f t="shared" si="11"/>
        <v>1.4300999999999999E-2</v>
      </c>
      <c r="P168" s="4"/>
      <c r="Q168" s="4"/>
      <c r="R168" s="3"/>
    </row>
    <row r="169" spans="1:18" ht="15" thickBot="1" x14ac:dyDescent="0.35">
      <c r="A169" s="96" t="s">
        <v>454</v>
      </c>
      <c r="B169" s="95">
        <v>11.491379999999999</v>
      </c>
      <c r="C169" s="95">
        <v>11.51435</v>
      </c>
      <c r="D169" s="95">
        <v>11.54583</v>
      </c>
      <c r="E169" s="95">
        <v>11.58573</v>
      </c>
      <c r="F169" s="95">
        <v>11.82733</v>
      </c>
      <c r="G169" s="95">
        <v>12.19524</v>
      </c>
      <c r="I169" s="96" t="s">
        <v>454</v>
      </c>
      <c r="J169" s="95">
        <f t="shared" si="9"/>
        <v>5.1770000000000002E-3</v>
      </c>
      <c r="K169" s="95">
        <f t="shared" si="9"/>
        <v>6.4159999999999998E-3</v>
      </c>
      <c r="L169" s="95">
        <f t="shared" si="9"/>
        <v>7.6220000000000003E-3</v>
      </c>
      <c r="M169" s="95">
        <f t="shared" si="8"/>
        <v>8.796E-3</v>
      </c>
      <c r="N169" s="95">
        <f t="shared" si="10"/>
        <v>1.3119E-2</v>
      </c>
      <c r="O169" s="95">
        <f t="shared" si="11"/>
        <v>1.6788999999999998E-2</v>
      </c>
      <c r="P169" s="4"/>
      <c r="Q169" s="4"/>
      <c r="R169" s="3"/>
    </row>
    <row r="170" spans="1:18" ht="15" thickBot="1" x14ac:dyDescent="0.35">
      <c r="A170" s="96" t="s">
        <v>455</v>
      </c>
      <c r="B170" s="95">
        <v>11.432040000000001</v>
      </c>
      <c r="C170" s="95">
        <v>11.440709999999999</v>
      </c>
      <c r="D170" s="95">
        <v>11.458159999999999</v>
      </c>
      <c r="E170" s="95">
        <v>11.48427</v>
      </c>
      <c r="F170" s="95">
        <v>11.67318</v>
      </c>
      <c r="G170" s="95">
        <v>11.9922</v>
      </c>
      <c r="I170" s="96" t="s">
        <v>455</v>
      </c>
      <c r="J170" s="95">
        <f t="shared" si="9"/>
        <v>1.681E-3</v>
      </c>
      <c r="K170" s="95">
        <f t="shared" si="9"/>
        <v>5.6499999999999996E-4</v>
      </c>
      <c r="L170" s="95">
        <f t="shared" si="9"/>
        <v>-5.1599999999999997E-4</v>
      </c>
      <c r="M170" s="95">
        <f t="shared" si="8"/>
        <v>-1.56E-3</v>
      </c>
      <c r="N170" s="95">
        <f t="shared" si="10"/>
        <v>-5.3420000000000004E-3</v>
      </c>
      <c r="O170" s="95">
        <f t="shared" si="11"/>
        <v>-8.4499999999999992E-3</v>
      </c>
      <c r="P170" s="4"/>
      <c r="Q170" s="4"/>
      <c r="R170" s="3"/>
    </row>
    <row r="171" spans="1:18" ht="15" thickBot="1" x14ac:dyDescent="0.35">
      <c r="A171" s="96" t="s">
        <v>456</v>
      </c>
      <c r="B171" s="95">
        <v>11.412839999999999</v>
      </c>
      <c r="C171" s="95">
        <v>11.43425</v>
      </c>
      <c r="D171" s="95">
        <v>11.46407</v>
      </c>
      <c r="E171" s="95">
        <v>11.5022</v>
      </c>
      <c r="F171" s="95">
        <v>11.7357</v>
      </c>
      <c r="G171" s="95">
        <v>12.093959999999999</v>
      </c>
      <c r="I171" s="96" t="s">
        <v>456</v>
      </c>
      <c r="J171" s="95">
        <f t="shared" si="9"/>
        <v>3.1229999999999999E-3</v>
      </c>
      <c r="K171" s="95">
        <f t="shared" si="9"/>
        <v>4.6700000000000002E-4</v>
      </c>
      <c r="L171" s="95">
        <f t="shared" si="9"/>
        <v>-2.0899999999999998E-3</v>
      </c>
      <c r="M171" s="95">
        <f t="shared" si="8"/>
        <v>-4.5430000000000002E-3</v>
      </c>
      <c r="N171" s="95">
        <f t="shared" si="10"/>
        <v>-1.3278E-2</v>
      </c>
      <c r="O171" s="95">
        <f t="shared" si="11"/>
        <v>-2.0240000000000001E-2</v>
      </c>
      <c r="P171" s="4"/>
      <c r="Q171" s="4"/>
      <c r="R171" s="3"/>
    </row>
    <row r="172" spans="1:18" ht="15" thickBot="1" x14ac:dyDescent="0.35">
      <c r="A172" s="96" t="s">
        <v>457</v>
      </c>
      <c r="B172" s="95">
        <v>11.37725</v>
      </c>
      <c r="C172" s="95">
        <v>11.42891</v>
      </c>
      <c r="D172" s="95">
        <v>11.488049999999999</v>
      </c>
      <c r="E172" s="95">
        <v>11.55457</v>
      </c>
      <c r="F172" s="95">
        <v>11.89256</v>
      </c>
      <c r="G172" s="95">
        <v>12.341240000000001</v>
      </c>
      <c r="I172" s="96" t="s">
        <v>457</v>
      </c>
      <c r="J172" s="95">
        <f t="shared" si="9"/>
        <v>1.4957E-2</v>
      </c>
      <c r="K172" s="95">
        <f t="shared" si="9"/>
        <v>1.239E-2</v>
      </c>
      <c r="L172" s="95">
        <f t="shared" si="9"/>
        <v>9.9830000000000006E-3</v>
      </c>
      <c r="M172" s="95">
        <f t="shared" si="8"/>
        <v>7.7320000000000002E-3</v>
      </c>
      <c r="N172" s="95">
        <f t="shared" si="10"/>
        <v>2.8400000000000002E-4</v>
      </c>
      <c r="O172" s="95">
        <f t="shared" si="11"/>
        <v>-4.7999999999999996E-3</v>
      </c>
      <c r="P172" s="4"/>
      <c r="Q172" s="4"/>
      <c r="R172" s="3"/>
    </row>
    <row r="173" spans="1:18" ht="15" thickBot="1" x14ac:dyDescent="0.35">
      <c r="A173" s="96" t="s">
        <v>458</v>
      </c>
      <c r="B173" s="95">
        <v>11.208349999999999</v>
      </c>
      <c r="C173" s="95">
        <v>11.288180000000001</v>
      </c>
      <c r="D173" s="95">
        <v>11.373939999999999</v>
      </c>
      <c r="E173" s="95">
        <v>11.46557</v>
      </c>
      <c r="F173" s="95">
        <v>11.88918</v>
      </c>
      <c r="G173" s="95">
        <v>12.40062</v>
      </c>
      <c r="I173" s="96" t="s">
        <v>458</v>
      </c>
      <c r="J173" s="95">
        <f t="shared" si="9"/>
        <v>-8.25E-4</v>
      </c>
      <c r="K173" s="95">
        <f t="shared" si="9"/>
        <v>1.33E-3</v>
      </c>
      <c r="L173" s="95">
        <f t="shared" si="9"/>
        <v>3.3899999999999998E-3</v>
      </c>
      <c r="M173" s="95">
        <f t="shared" si="8"/>
        <v>5.3559999999999997E-3</v>
      </c>
      <c r="N173" s="95">
        <f t="shared" si="10"/>
        <v>1.2265E-2</v>
      </c>
      <c r="O173" s="95">
        <f t="shared" si="11"/>
        <v>1.7682E-2</v>
      </c>
      <c r="P173" s="4"/>
      <c r="Q173" s="4"/>
      <c r="R173" s="3"/>
    </row>
    <row r="174" spans="1:18" ht="15" thickBot="1" x14ac:dyDescent="0.35">
      <c r="A174" s="96" t="s">
        <v>459</v>
      </c>
      <c r="B174" s="95">
        <v>11.217599999999999</v>
      </c>
      <c r="C174" s="95">
        <v>11.27318</v>
      </c>
      <c r="D174" s="95">
        <v>11.33545</v>
      </c>
      <c r="E174" s="95">
        <v>11.40433</v>
      </c>
      <c r="F174" s="95">
        <v>11.744249999999999</v>
      </c>
      <c r="G174" s="95">
        <v>12.18328</v>
      </c>
      <c r="I174" s="96" t="s">
        <v>459</v>
      </c>
      <c r="J174" s="95">
        <f t="shared" si="9"/>
        <v>5.1199999999999998E-4</v>
      </c>
      <c r="K174" s="95">
        <f t="shared" si="9"/>
        <v>2.2260000000000001E-3</v>
      </c>
      <c r="L174" s="95">
        <f t="shared" si="9"/>
        <v>3.8709999999999999E-3</v>
      </c>
      <c r="M174" s="95">
        <f t="shared" si="8"/>
        <v>5.4450000000000002E-3</v>
      </c>
      <c r="N174" s="95">
        <f t="shared" si="10"/>
        <v>1.1010000000000001E-2</v>
      </c>
      <c r="O174" s="95">
        <f t="shared" si="11"/>
        <v>1.5402000000000001E-2</v>
      </c>
      <c r="P174" s="4"/>
      <c r="Q174" s="4"/>
      <c r="R174" s="3"/>
    </row>
    <row r="175" spans="1:18" ht="15" thickBot="1" x14ac:dyDescent="0.35">
      <c r="A175" s="96" t="s">
        <v>460</v>
      </c>
      <c r="B175" s="95">
        <v>11.21186</v>
      </c>
      <c r="C175" s="95">
        <v>11.24811</v>
      </c>
      <c r="D175" s="95">
        <v>11.291650000000001</v>
      </c>
      <c r="E175" s="95">
        <v>11.3424</v>
      </c>
      <c r="F175" s="95">
        <v>11.61565</v>
      </c>
      <c r="G175" s="95">
        <v>11.997070000000001</v>
      </c>
      <c r="I175" s="96" t="s">
        <v>460</v>
      </c>
      <c r="J175" s="95">
        <f t="shared" si="9"/>
        <v>7.2599999999999997E-4</v>
      </c>
      <c r="K175" s="95">
        <f t="shared" si="9"/>
        <v>6.7900000000000002E-4</v>
      </c>
      <c r="L175" s="95">
        <f t="shared" si="9"/>
        <v>6.3199999999999997E-4</v>
      </c>
      <c r="M175" s="95">
        <f t="shared" si="8"/>
        <v>5.8600000000000004E-4</v>
      </c>
      <c r="N175" s="95">
        <f t="shared" si="10"/>
        <v>4.2000000000000002E-4</v>
      </c>
      <c r="O175" s="95">
        <f t="shared" si="11"/>
        <v>2.8299999999999999E-4</v>
      </c>
      <c r="P175" s="4"/>
      <c r="Q175" s="4"/>
      <c r="R175" s="3"/>
    </row>
    <row r="176" spans="1:18" ht="15" thickBot="1" x14ac:dyDescent="0.35">
      <c r="A176" s="96" t="s">
        <v>461</v>
      </c>
      <c r="B176" s="95">
        <v>11.203720000000001</v>
      </c>
      <c r="C176" s="95">
        <v>11.24048</v>
      </c>
      <c r="D176" s="95">
        <v>11.284520000000001</v>
      </c>
      <c r="E176" s="95">
        <v>11.335760000000001</v>
      </c>
      <c r="F176" s="95">
        <v>11.61077</v>
      </c>
      <c r="G176" s="95">
        <v>11.993679999999999</v>
      </c>
      <c r="I176" s="96" t="s">
        <v>461</v>
      </c>
      <c r="J176" s="95">
        <f t="shared" si="9"/>
        <v>1.7420000000000001E-3</v>
      </c>
      <c r="K176" s="95">
        <f t="shared" si="9"/>
        <v>9.3400000000000004E-4</v>
      </c>
      <c r="L176" s="95">
        <f t="shared" si="9"/>
        <v>1.5699999999999999E-4</v>
      </c>
      <c r="M176" s="95">
        <f t="shared" si="8"/>
        <v>-5.8699999999999996E-4</v>
      </c>
      <c r="N176" s="95">
        <f t="shared" si="10"/>
        <v>-3.2369999999999999E-3</v>
      </c>
      <c r="O176" s="95">
        <f t="shared" si="11"/>
        <v>-5.3540000000000003E-3</v>
      </c>
      <c r="P176" s="4"/>
      <c r="Q176" s="4"/>
      <c r="R176" s="3"/>
    </row>
    <row r="177" spans="1:18" ht="15" thickBot="1" x14ac:dyDescent="0.35">
      <c r="A177" s="96" t="s">
        <v>462</v>
      </c>
      <c r="B177" s="95">
        <v>11.18422</v>
      </c>
      <c r="C177" s="95">
        <v>11.229990000000001</v>
      </c>
      <c r="D177" s="95">
        <v>11.28275</v>
      </c>
      <c r="E177" s="95">
        <v>11.342420000000001</v>
      </c>
      <c r="F177" s="95">
        <v>11.64842</v>
      </c>
      <c r="G177" s="95">
        <v>12.058070000000001</v>
      </c>
      <c r="I177" s="96" t="s">
        <v>462</v>
      </c>
      <c r="J177" s="95">
        <f t="shared" si="9"/>
        <v>-2.4130000000000002E-3</v>
      </c>
      <c r="K177" s="95">
        <f t="shared" si="9"/>
        <v>-2.0170000000000001E-3</v>
      </c>
      <c r="L177" s="95">
        <f t="shared" si="9"/>
        <v>-1.6440000000000001E-3</v>
      </c>
      <c r="M177" s="95">
        <f t="shared" si="8"/>
        <v>-1.2930000000000001E-3</v>
      </c>
      <c r="N177" s="95">
        <f t="shared" si="10"/>
        <v>-1.17E-4</v>
      </c>
      <c r="O177" s="95">
        <f t="shared" si="11"/>
        <v>7.0799999999999997E-4</v>
      </c>
      <c r="P177" s="4"/>
      <c r="Q177" s="4"/>
      <c r="R177" s="3"/>
    </row>
    <row r="178" spans="1:18" ht="15" thickBot="1" x14ac:dyDescent="0.35">
      <c r="A178" s="96" t="s">
        <v>463</v>
      </c>
      <c r="B178" s="95">
        <v>11.21124</v>
      </c>
      <c r="C178" s="95">
        <v>11.252660000000001</v>
      </c>
      <c r="D178" s="95">
        <v>11.301310000000001</v>
      </c>
      <c r="E178" s="95">
        <v>11.357100000000001</v>
      </c>
      <c r="F178" s="95">
        <v>11.64978</v>
      </c>
      <c r="G178" s="95">
        <v>12.049530000000001</v>
      </c>
      <c r="I178" s="96" t="s">
        <v>463</v>
      </c>
      <c r="J178" s="95">
        <f t="shared" si="9"/>
        <v>5.875E-3</v>
      </c>
      <c r="K178" s="95">
        <f t="shared" si="9"/>
        <v>4.496E-3</v>
      </c>
      <c r="L178" s="95">
        <f t="shared" si="9"/>
        <v>3.1640000000000001E-3</v>
      </c>
      <c r="M178" s="95">
        <f t="shared" si="8"/>
        <v>1.879E-3</v>
      </c>
      <c r="N178" s="95">
        <f t="shared" si="10"/>
        <v>-2.774E-3</v>
      </c>
      <c r="O178" s="95">
        <f t="shared" si="11"/>
        <v>-6.6210000000000001E-3</v>
      </c>
      <c r="P178" s="4"/>
      <c r="Q178" s="4"/>
      <c r="R178" s="3"/>
    </row>
    <row r="179" spans="1:18" ht="15" thickBot="1" x14ac:dyDescent="0.35">
      <c r="A179" s="96" t="s">
        <v>464</v>
      </c>
      <c r="B179" s="95">
        <v>11.145569999999999</v>
      </c>
      <c r="C179" s="95">
        <v>11.20218</v>
      </c>
      <c r="D179" s="95">
        <v>11.265610000000001</v>
      </c>
      <c r="E179" s="95">
        <v>11.33578</v>
      </c>
      <c r="F179" s="95">
        <v>11.68214</v>
      </c>
      <c r="G179" s="95">
        <v>12.129569999999999</v>
      </c>
      <c r="I179" s="96" t="s">
        <v>464</v>
      </c>
      <c r="J179" s="95">
        <f t="shared" si="9"/>
        <v>6.6169999999999996E-3</v>
      </c>
      <c r="K179" s="95">
        <f t="shared" si="9"/>
        <v>6.8339999999999998E-3</v>
      </c>
      <c r="L179" s="95">
        <f t="shared" si="9"/>
        <v>7.0489999999999997E-3</v>
      </c>
      <c r="M179" s="95">
        <f t="shared" si="8"/>
        <v>7.2639999999999996E-3</v>
      </c>
      <c r="N179" s="95">
        <f t="shared" si="10"/>
        <v>8.1069999999999996E-3</v>
      </c>
      <c r="O179" s="95">
        <f t="shared" si="11"/>
        <v>8.9099999999999995E-3</v>
      </c>
      <c r="P179" s="4"/>
      <c r="Q179" s="4"/>
      <c r="R179" s="3"/>
    </row>
    <row r="180" spans="1:18" ht="15" thickBot="1" x14ac:dyDescent="0.35">
      <c r="A180" s="96" t="s">
        <v>465</v>
      </c>
      <c r="B180" s="95">
        <v>11.07206</v>
      </c>
      <c r="C180" s="95">
        <v>11.12589</v>
      </c>
      <c r="D180" s="95">
        <v>11.18648</v>
      </c>
      <c r="E180" s="95">
        <v>11.253740000000001</v>
      </c>
      <c r="F180" s="95">
        <v>11.587820000000001</v>
      </c>
      <c r="G180" s="95">
        <v>12.021979999999999</v>
      </c>
      <c r="I180" s="96" t="s">
        <v>465</v>
      </c>
      <c r="J180" s="95">
        <f t="shared" si="9"/>
        <v>-6.7400000000000001E-4</v>
      </c>
      <c r="K180" s="95">
        <f t="shared" si="9"/>
        <v>1.887E-3</v>
      </c>
      <c r="L180" s="95">
        <f t="shared" si="9"/>
        <v>4.385E-3</v>
      </c>
      <c r="M180" s="95">
        <f t="shared" si="8"/>
        <v>6.8120000000000003E-3</v>
      </c>
      <c r="N180" s="95">
        <f t="shared" si="10"/>
        <v>1.5781E-2</v>
      </c>
      <c r="O180" s="95">
        <f t="shared" si="11"/>
        <v>2.3479E-2</v>
      </c>
      <c r="P180" s="4"/>
      <c r="Q180" s="4"/>
      <c r="R180" s="3"/>
    </row>
    <row r="181" spans="1:18" ht="15" thickBot="1" x14ac:dyDescent="0.35">
      <c r="A181" s="96" t="s">
        <v>466</v>
      </c>
      <c r="B181" s="95">
        <v>11.07952</v>
      </c>
      <c r="C181" s="95">
        <v>11.10491</v>
      </c>
      <c r="D181" s="95">
        <v>11.13754</v>
      </c>
      <c r="E181" s="95">
        <v>11.177339999999999</v>
      </c>
      <c r="F181" s="95">
        <v>11.40639</v>
      </c>
      <c r="G181" s="95">
        <v>11.743</v>
      </c>
      <c r="I181" s="96" t="s">
        <v>466</v>
      </c>
      <c r="J181" s="95">
        <f t="shared" si="9"/>
        <v>3.852E-3</v>
      </c>
      <c r="K181" s="95">
        <f t="shared" si="9"/>
        <v>4.2379999999999996E-3</v>
      </c>
      <c r="L181" s="95">
        <f t="shared" si="9"/>
        <v>4.6059999999999999E-3</v>
      </c>
      <c r="M181" s="95">
        <f t="shared" si="8"/>
        <v>4.9589999999999999E-3</v>
      </c>
      <c r="N181" s="95">
        <f t="shared" si="10"/>
        <v>6.208E-3</v>
      </c>
      <c r="O181" s="95">
        <f t="shared" si="11"/>
        <v>7.1879999999999999E-3</v>
      </c>
      <c r="P181" s="4"/>
      <c r="Q181" s="4"/>
      <c r="R181" s="3"/>
    </row>
    <row r="182" spans="1:18" ht="15" thickBot="1" x14ac:dyDescent="0.35">
      <c r="A182" s="96" t="s">
        <v>467</v>
      </c>
      <c r="B182" s="95">
        <v>11.03692</v>
      </c>
      <c r="C182" s="95">
        <v>11.05795</v>
      </c>
      <c r="D182" s="95">
        <v>11.086360000000001</v>
      </c>
      <c r="E182" s="95">
        <v>11.12205</v>
      </c>
      <c r="F182" s="95">
        <v>11.335800000000001</v>
      </c>
      <c r="G182" s="95">
        <v>11.65889</v>
      </c>
      <c r="I182" s="96" t="s">
        <v>467</v>
      </c>
      <c r="J182" s="95">
        <f t="shared" si="9"/>
        <v>1.1181E-2</v>
      </c>
      <c r="K182" s="95">
        <f t="shared" si="9"/>
        <v>9.5689999999999994E-3</v>
      </c>
      <c r="L182" s="95">
        <f t="shared" si="9"/>
        <v>8.0280000000000004E-3</v>
      </c>
      <c r="M182" s="95">
        <f t="shared" si="8"/>
        <v>6.561E-3</v>
      </c>
      <c r="N182" s="95">
        <f t="shared" si="10"/>
        <v>1.4369999999999999E-3</v>
      </c>
      <c r="O182" s="95">
        <f t="shared" si="11"/>
        <v>-2.4840000000000001E-3</v>
      </c>
      <c r="P182" s="4"/>
      <c r="Q182" s="4"/>
      <c r="R182" s="3"/>
    </row>
    <row r="183" spans="1:18" ht="15" thickBot="1" x14ac:dyDescent="0.35">
      <c r="A183" s="96" t="s">
        <v>468</v>
      </c>
      <c r="B183" s="95">
        <v>10.914199999999999</v>
      </c>
      <c r="C183" s="95">
        <v>10.952640000000001</v>
      </c>
      <c r="D183" s="95">
        <v>10.99771</v>
      </c>
      <c r="E183" s="95">
        <v>11.04932</v>
      </c>
      <c r="F183" s="95">
        <v>11.319520000000001</v>
      </c>
      <c r="G183" s="95">
        <v>11.687889999999999</v>
      </c>
      <c r="I183" s="96" t="s">
        <v>468</v>
      </c>
      <c r="J183" s="95">
        <f t="shared" si="9"/>
        <v>4.5040000000000002E-3</v>
      </c>
      <c r="K183" s="95">
        <f t="shared" si="9"/>
        <v>4.5599999999999998E-3</v>
      </c>
      <c r="L183" s="95">
        <f t="shared" si="9"/>
        <v>4.6129999999999999E-3</v>
      </c>
      <c r="M183" s="95">
        <f t="shared" si="8"/>
        <v>4.6649999999999999E-3</v>
      </c>
      <c r="N183" s="95">
        <f t="shared" si="10"/>
        <v>4.8380000000000003E-3</v>
      </c>
      <c r="O183" s="95">
        <f t="shared" si="11"/>
        <v>4.9670000000000001E-3</v>
      </c>
      <c r="P183" s="4"/>
      <c r="Q183" s="4"/>
      <c r="R183" s="3"/>
    </row>
    <row r="184" spans="1:18" ht="15" thickBot="1" x14ac:dyDescent="0.35">
      <c r="A184" s="96" t="s">
        <v>469</v>
      </c>
      <c r="B184" s="95">
        <v>10.86515</v>
      </c>
      <c r="C184" s="95">
        <v>10.902810000000001</v>
      </c>
      <c r="D184" s="95">
        <v>10.947089999999999</v>
      </c>
      <c r="E184" s="95">
        <v>10.9979</v>
      </c>
      <c r="F184" s="95">
        <v>11.264889999999999</v>
      </c>
      <c r="G184" s="95">
        <v>11.62998</v>
      </c>
      <c r="I184" s="96" t="s">
        <v>469</v>
      </c>
      <c r="J184" s="95">
        <f t="shared" si="9"/>
        <v>-8.0389999999999993E-3</v>
      </c>
      <c r="K184" s="95">
        <f t="shared" si="9"/>
        <v>-8.9510000000000006E-3</v>
      </c>
      <c r="L184" s="95">
        <f t="shared" si="9"/>
        <v>-9.8530000000000006E-3</v>
      </c>
      <c r="M184" s="95">
        <f t="shared" si="8"/>
        <v>-1.0748000000000001E-2</v>
      </c>
      <c r="N184" s="95">
        <f t="shared" si="10"/>
        <v>-1.4197E-2</v>
      </c>
      <c r="O184" s="95">
        <f t="shared" si="11"/>
        <v>-1.7395999999999998E-2</v>
      </c>
      <c r="P184" s="4"/>
      <c r="Q184" s="4"/>
      <c r="R184" s="3"/>
    </row>
    <row r="185" spans="1:18" ht="15" thickBot="1" x14ac:dyDescent="0.35">
      <c r="A185" s="96" t="s">
        <v>470</v>
      </c>
      <c r="B185" s="95">
        <v>10.95285</v>
      </c>
      <c r="C185" s="95">
        <v>11.00084</v>
      </c>
      <c r="D185" s="95">
        <v>11.055490000000001</v>
      </c>
      <c r="E185" s="95">
        <v>11.11674</v>
      </c>
      <c r="F185" s="95">
        <v>11.42596</v>
      </c>
      <c r="G185" s="95">
        <v>11.834059999999999</v>
      </c>
      <c r="I185" s="96" t="s">
        <v>470</v>
      </c>
      <c r="J185" s="95">
        <f t="shared" si="9"/>
        <v>6.633E-3</v>
      </c>
      <c r="K185" s="95">
        <f t="shared" si="9"/>
        <v>5.9410000000000001E-3</v>
      </c>
      <c r="L185" s="95">
        <f t="shared" si="9"/>
        <v>5.2519999999999997E-3</v>
      </c>
      <c r="M185" s="95">
        <f t="shared" si="8"/>
        <v>4.5690000000000001E-3</v>
      </c>
      <c r="N185" s="95">
        <f t="shared" si="10"/>
        <v>1.9139999999999999E-3</v>
      </c>
      <c r="O185" s="95">
        <f t="shared" si="11"/>
        <v>-5.7200000000000003E-4</v>
      </c>
      <c r="P185" s="4"/>
      <c r="Q185" s="4"/>
      <c r="R185" s="3"/>
    </row>
    <row r="186" spans="1:18" ht="15" thickBot="1" x14ac:dyDescent="0.35">
      <c r="A186" s="96" t="s">
        <v>471</v>
      </c>
      <c r="B186" s="95">
        <v>10.88044</v>
      </c>
      <c r="C186" s="95">
        <v>10.93568</v>
      </c>
      <c r="D186" s="95">
        <v>10.997579999999999</v>
      </c>
      <c r="E186" s="95">
        <v>11.06606</v>
      </c>
      <c r="F186" s="95">
        <v>11.404109999999999</v>
      </c>
      <c r="G186" s="95">
        <v>11.84083</v>
      </c>
      <c r="I186" s="96" t="s">
        <v>471</v>
      </c>
      <c r="J186" s="95">
        <f t="shared" si="9"/>
        <v>2.0166E-2</v>
      </c>
      <c r="K186" s="95">
        <f t="shared" si="9"/>
        <v>2.1992000000000001E-2</v>
      </c>
      <c r="L186" s="95">
        <f t="shared" si="9"/>
        <v>2.3671000000000001E-2</v>
      </c>
      <c r="M186" s="95">
        <f t="shared" si="8"/>
        <v>2.5205000000000002E-2</v>
      </c>
      <c r="N186" s="95">
        <f t="shared" si="10"/>
        <v>2.9907E-2</v>
      </c>
      <c r="O186" s="95">
        <f t="shared" si="11"/>
        <v>3.2439999999999997E-2</v>
      </c>
      <c r="P186" s="4"/>
      <c r="Q186" s="4"/>
      <c r="R186" s="3"/>
    </row>
    <row r="187" spans="1:18" ht="15" thickBot="1" x14ac:dyDescent="0.35">
      <c r="A187" s="96" t="s">
        <v>472</v>
      </c>
      <c r="B187" s="95">
        <v>10.663220000000001</v>
      </c>
      <c r="C187" s="95">
        <v>10.69781</v>
      </c>
      <c r="D187" s="95">
        <v>10.740309999999999</v>
      </c>
      <c r="E187" s="95">
        <v>10.79063</v>
      </c>
      <c r="F187" s="95">
        <v>11.068099999999999</v>
      </c>
      <c r="G187" s="95">
        <v>11.46288</v>
      </c>
      <c r="I187" s="96" t="s">
        <v>472</v>
      </c>
      <c r="J187" s="95">
        <f t="shared" si="9"/>
        <v>4.6889999999999996E-3</v>
      </c>
      <c r="K187" s="95">
        <f t="shared" si="9"/>
        <v>3.454E-3</v>
      </c>
      <c r="L187" s="95">
        <f t="shared" si="9"/>
        <v>2.2699999999999999E-3</v>
      </c>
      <c r="M187" s="95">
        <f t="shared" si="8"/>
        <v>1.1360000000000001E-3</v>
      </c>
      <c r="N187" s="95">
        <f t="shared" si="10"/>
        <v>-2.872E-3</v>
      </c>
      <c r="O187" s="95">
        <f t="shared" si="11"/>
        <v>-6.0260000000000001E-3</v>
      </c>
      <c r="P187" s="4"/>
      <c r="Q187" s="4"/>
      <c r="R187" s="3"/>
    </row>
    <row r="188" spans="1:18" ht="15" thickBot="1" x14ac:dyDescent="0.35">
      <c r="A188" s="96" t="s">
        <v>473</v>
      </c>
      <c r="B188" s="95">
        <v>10.613340000000001</v>
      </c>
      <c r="C188" s="95">
        <v>10.660920000000001</v>
      </c>
      <c r="D188" s="95">
        <v>10.715960000000001</v>
      </c>
      <c r="E188" s="95">
        <v>10.77838</v>
      </c>
      <c r="F188" s="95">
        <v>11.099930000000001</v>
      </c>
      <c r="G188" s="95">
        <v>11.532159999999999</v>
      </c>
      <c r="I188" s="96" t="s">
        <v>473</v>
      </c>
      <c r="J188" s="95">
        <f t="shared" si="9"/>
        <v>5.6433999999999998E-2</v>
      </c>
      <c r="K188" s="95">
        <f t="shared" si="9"/>
        <v>5.2531000000000001E-2</v>
      </c>
      <c r="L188" s="95">
        <f t="shared" si="9"/>
        <v>4.8695000000000002E-2</v>
      </c>
      <c r="M188" s="95">
        <f t="shared" si="8"/>
        <v>4.4933000000000001E-2</v>
      </c>
      <c r="N188" s="95">
        <f t="shared" si="10"/>
        <v>3.0734000000000001E-2</v>
      </c>
      <c r="O188" s="95">
        <f t="shared" si="11"/>
        <v>1.8069000000000002E-2</v>
      </c>
      <c r="P188" s="4"/>
      <c r="Q188" s="4"/>
      <c r="R188" s="3"/>
    </row>
    <row r="189" spans="1:18" ht="15" thickBot="1" x14ac:dyDescent="0.35">
      <c r="A189" s="96" t="s">
        <v>474</v>
      </c>
      <c r="B189" s="95">
        <v>10.03097</v>
      </c>
      <c r="C189" s="95">
        <v>10.115349999999999</v>
      </c>
      <c r="D189" s="95">
        <v>10.20665</v>
      </c>
      <c r="E189" s="95">
        <v>10.304790000000001</v>
      </c>
      <c r="F189" s="95">
        <v>10.76397</v>
      </c>
      <c r="G189" s="95">
        <v>11.325659999999999</v>
      </c>
      <c r="I189" s="96" t="s">
        <v>474</v>
      </c>
      <c r="J189" s="95">
        <f t="shared" si="9"/>
        <v>-1.6589E-2</v>
      </c>
      <c r="K189" s="95">
        <f t="shared" si="9"/>
        <v>-1.2404999999999999E-2</v>
      </c>
      <c r="L189" s="95">
        <f t="shared" si="9"/>
        <v>-8.4930000000000005E-3</v>
      </c>
      <c r="M189" s="95">
        <f t="shared" si="8"/>
        <v>-4.8539999999999998E-3</v>
      </c>
      <c r="N189" s="95">
        <f t="shared" si="10"/>
        <v>7.0010000000000003E-3</v>
      </c>
      <c r="O189" s="95">
        <f t="shared" si="11"/>
        <v>1.4744E-2</v>
      </c>
      <c r="P189" s="4"/>
      <c r="Q189" s="4"/>
      <c r="R189" s="3"/>
    </row>
    <row r="190" spans="1:18" ht="15" thickBot="1" x14ac:dyDescent="0.35">
      <c r="A190" s="96" t="s">
        <v>475</v>
      </c>
      <c r="B190" s="95">
        <v>10.19876</v>
      </c>
      <c r="C190" s="95">
        <v>10.24161</v>
      </c>
      <c r="D190" s="95">
        <v>10.293699999999999</v>
      </c>
      <c r="E190" s="95">
        <v>10.35493</v>
      </c>
      <c r="F190" s="95">
        <v>10.68887</v>
      </c>
      <c r="G190" s="95">
        <v>11.1599</v>
      </c>
      <c r="I190" s="96" t="s">
        <v>475</v>
      </c>
      <c r="J190" s="95">
        <f t="shared" si="9"/>
        <v>4.3122000000000001E-2</v>
      </c>
      <c r="K190" s="95">
        <f t="shared" si="9"/>
        <v>3.388E-2</v>
      </c>
      <c r="L190" s="95">
        <f t="shared" si="9"/>
        <v>2.4982000000000001E-2</v>
      </c>
      <c r="M190" s="95">
        <f t="shared" si="8"/>
        <v>1.6438999999999999E-2</v>
      </c>
      <c r="N190" s="95">
        <f t="shared" si="10"/>
        <v>-1.4083999999999999E-2</v>
      </c>
      <c r="O190" s="95">
        <f t="shared" si="11"/>
        <v>-3.8747999999999998E-2</v>
      </c>
      <c r="P190" s="4"/>
      <c r="Q190" s="4"/>
      <c r="R190" s="3"/>
    </row>
    <row r="191" spans="1:18" ht="15" thickBot="1" x14ac:dyDescent="0.35">
      <c r="A191" s="96" t="s">
        <v>476</v>
      </c>
      <c r="B191" s="95">
        <v>9.7683199999999992</v>
      </c>
      <c r="C191" s="95">
        <v>9.9004399999999997</v>
      </c>
      <c r="D191" s="95">
        <v>10.03973</v>
      </c>
      <c r="E191" s="95">
        <v>10.1861</v>
      </c>
      <c r="F191" s="95">
        <v>10.840479999999999</v>
      </c>
      <c r="G191" s="95">
        <v>11.600809999999999</v>
      </c>
      <c r="I191" s="96" t="s">
        <v>476</v>
      </c>
      <c r="J191" s="95">
        <f t="shared" si="9"/>
        <v>5.9430999999999998E-2</v>
      </c>
      <c r="K191" s="95">
        <f t="shared" si="9"/>
        <v>5.4891000000000002E-2</v>
      </c>
      <c r="L191" s="95">
        <f t="shared" si="9"/>
        <v>5.0765999999999999E-2</v>
      </c>
      <c r="M191" s="95">
        <f t="shared" si="8"/>
        <v>4.7042E-2</v>
      </c>
      <c r="N191" s="95">
        <f t="shared" si="10"/>
        <v>3.5823000000000001E-2</v>
      </c>
      <c r="O191" s="95">
        <f t="shared" si="11"/>
        <v>2.9694999999999999E-2</v>
      </c>
      <c r="P191" s="4"/>
      <c r="Q191" s="4"/>
      <c r="R191" s="3"/>
    </row>
    <row r="192" spans="1:18" ht="15" thickBot="1" x14ac:dyDescent="0.35">
      <c r="A192" s="96" t="s">
        <v>477</v>
      </c>
      <c r="B192" s="95">
        <v>9.2046899999999994</v>
      </c>
      <c r="C192" s="95">
        <v>9.3716399999999993</v>
      </c>
      <c r="D192" s="95">
        <v>9.5427700000000009</v>
      </c>
      <c r="E192" s="95">
        <v>9.7180199999999992</v>
      </c>
      <c r="F192" s="95">
        <v>10.459020000000001</v>
      </c>
      <c r="G192" s="95">
        <v>11.26139</v>
      </c>
      <c r="I192" s="96" t="s">
        <v>477</v>
      </c>
      <c r="J192" s="95">
        <f t="shared" si="9"/>
        <v>1.5077E-2</v>
      </c>
      <c r="K192" s="95">
        <f t="shared" si="9"/>
        <v>1.5751999999999999E-2</v>
      </c>
      <c r="L192" s="95">
        <f t="shared" si="9"/>
        <v>1.6441000000000001E-2</v>
      </c>
      <c r="M192" s="95">
        <f t="shared" si="8"/>
        <v>1.7142000000000001E-2</v>
      </c>
      <c r="N192" s="95">
        <f t="shared" si="10"/>
        <v>2.0018999999999999E-2</v>
      </c>
      <c r="O192" s="95">
        <f t="shared" si="11"/>
        <v>2.2946000000000001E-2</v>
      </c>
      <c r="P192" s="4"/>
      <c r="Q192" s="4"/>
      <c r="R192" s="3"/>
    </row>
    <row r="193" spans="1:18" ht="15" thickBot="1" x14ac:dyDescent="0.35">
      <c r="A193" s="96" t="s">
        <v>478</v>
      </c>
      <c r="B193" s="95">
        <v>9.0669500000000003</v>
      </c>
      <c r="C193" s="95">
        <v>9.2251700000000003</v>
      </c>
      <c r="D193" s="95">
        <v>9.3871599999999997</v>
      </c>
      <c r="E193" s="95">
        <v>9.5528499999999994</v>
      </c>
      <c r="F193" s="95">
        <v>10.251720000000001</v>
      </c>
      <c r="G193" s="95">
        <v>11.005929999999999</v>
      </c>
      <c r="I193" s="96" t="s">
        <v>478</v>
      </c>
      <c r="J193" s="95">
        <f t="shared" si="9"/>
        <v>1.5963000000000001E-2</v>
      </c>
      <c r="K193" s="95">
        <f t="shared" si="9"/>
        <v>1.5959000000000001E-2</v>
      </c>
      <c r="L193" s="95">
        <f t="shared" si="9"/>
        <v>1.5892E-2</v>
      </c>
      <c r="M193" s="95">
        <f t="shared" si="8"/>
        <v>1.5762999999999999E-2</v>
      </c>
      <c r="N193" s="95">
        <f t="shared" si="10"/>
        <v>1.4729000000000001E-2</v>
      </c>
      <c r="O193" s="95">
        <f t="shared" si="11"/>
        <v>1.3029000000000001E-2</v>
      </c>
      <c r="P193" s="4"/>
      <c r="Q193" s="4"/>
      <c r="R193" s="3"/>
    </row>
    <row r="194" spans="1:18" ht="15" thickBot="1" x14ac:dyDescent="0.35">
      <c r="A194" s="96" t="s">
        <v>479</v>
      </c>
      <c r="B194" s="95">
        <v>8.9233600000000006</v>
      </c>
      <c r="C194" s="95">
        <v>9.07911</v>
      </c>
      <c r="D194" s="95">
        <v>9.23916</v>
      </c>
      <c r="E194" s="95">
        <v>9.4034499999999994</v>
      </c>
      <c r="F194" s="95">
        <v>10.10183</v>
      </c>
      <c r="G194" s="95">
        <v>10.86346</v>
      </c>
      <c r="I194" s="96" t="s">
        <v>479</v>
      </c>
      <c r="J194" s="95">
        <f t="shared" si="9"/>
        <v>-6.672E-3</v>
      </c>
      <c r="K194" s="95">
        <f t="shared" si="9"/>
        <v>-4.8469999999999997E-3</v>
      </c>
      <c r="L194" s="95">
        <f t="shared" si="9"/>
        <v>-3.1310000000000001E-3</v>
      </c>
      <c r="M194" s="95">
        <f t="shared" si="8"/>
        <v>-1.5219999999999999E-3</v>
      </c>
      <c r="N194" s="95">
        <f t="shared" si="10"/>
        <v>3.9139999999999999E-3</v>
      </c>
      <c r="O194" s="95">
        <f t="shared" si="11"/>
        <v>7.9299999999999995E-3</v>
      </c>
      <c r="P194" s="4"/>
      <c r="Q194" s="4"/>
      <c r="R194" s="3"/>
    </row>
    <row r="195" spans="1:18" ht="15" thickBot="1" x14ac:dyDescent="0.35">
      <c r="A195" s="96" t="s">
        <v>480</v>
      </c>
      <c r="B195" s="95">
        <v>8.9831000000000003</v>
      </c>
      <c r="C195" s="95">
        <v>9.1232199999999999</v>
      </c>
      <c r="D195" s="95">
        <v>9.2681299999999993</v>
      </c>
      <c r="E195" s="95">
        <v>9.4177700000000009</v>
      </c>
      <c r="F195" s="95">
        <v>10.06237</v>
      </c>
      <c r="G195" s="95">
        <v>10.77765</v>
      </c>
      <c r="I195" s="96" t="s">
        <v>480</v>
      </c>
      <c r="J195" s="95">
        <f t="shared" si="9"/>
        <v>9.2379999999999997E-3</v>
      </c>
      <c r="K195" s="95">
        <f t="shared" si="9"/>
        <v>8.7819999999999999E-3</v>
      </c>
      <c r="L195" s="95">
        <f t="shared" si="9"/>
        <v>8.3569999999999998E-3</v>
      </c>
      <c r="M195" s="95">
        <f t="shared" si="9"/>
        <v>7.9609999999999993E-3</v>
      </c>
      <c r="N195" s="95">
        <f t="shared" si="10"/>
        <v>6.6509999999999998E-3</v>
      </c>
      <c r="O195" s="95">
        <f t="shared" si="11"/>
        <v>5.7239999999999999E-3</v>
      </c>
      <c r="P195" s="4"/>
      <c r="Q195" s="4"/>
      <c r="R195" s="3"/>
    </row>
    <row r="196" spans="1:18" ht="15" thickBot="1" x14ac:dyDescent="0.35">
      <c r="A196" s="96" t="s">
        <v>481</v>
      </c>
      <c r="B196" s="95">
        <v>8.9004999999999992</v>
      </c>
      <c r="C196" s="95">
        <v>9.04345</v>
      </c>
      <c r="D196" s="95">
        <v>9.1910000000000007</v>
      </c>
      <c r="E196" s="95">
        <v>9.3430900000000001</v>
      </c>
      <c r="F196" s="95">
        <v>9.9956700000000005</v>
      </c>
      <c r="G196" s="95">
        <v>10.716139999999999</v>
      </c>
      <c r="I196" s="96" t="s">
        <v>481</v>
      </c>
      <c r="J196" s="95">
        <f t="shared" ref="J196:M252" si="12">+ROUND(LN(B196/B197),6)</f>
        <v>1.825E-3</v>
      </c>
      <c r="K196" s="95">
        <f t="shared" si="12"/>
        <v>2.1979999999999999E-3</v>
      </c>
      <c r="L196" s="95">
        <f t="shared" si="12"/>
        <v>2.5439999999999998E-3</v>
      </c>
      <c r="M196" s="95">
        <f t="shared" si="12"/>
        <v>2.8600000000000001E-3</v>
      </c>
      <c r="N196" s="95">
        <f t="shared" ref="N196:N252" si="13">+ROUND(LN(F196/F197),6)</f>
        <v>3.8700000000000002E-3</v>
      </c>
      <c r="O196" s="95">
        <f t="shared" ref="O196:O252" si="14">+ROUND(LN(G196/G197),6)</f>
        <v>4.522E-3</v>
      </c>
      <c r="P196" s="4"/>
      <c r="Q196" s="4"/>
      <c r="R196" s="3"/>
    </row>
    <row r="197" spans="1:18" ht="15" thickBot="1" x14ac:dyDescent="0.35">
      <c r="A197" s="96" t="s">
        <v>482</v>
      </c>
      <c r="B197" s="95">
        <v>8.8842700000000008</v>
      </c>
      <c r="C197" s="95">
        <v>9.0235900000000004</v>
      </c>
      <c r="D197" s="95">
        <v>9.1676500000000001</v>
      </c>
      <c r="E197" s="95">
        <v>9.3164099999999994</v>
      </c>
      <c r="F197" s="95">
        <v>9.9570600000000002</v>
      </c>
      <c r="G197" s="95">
        <v>10.66779</v>
      </c>
      <c r="I197" s="96" t="s">
        <v>482</v>
      </c>
      <c r="J197" s="95">
        <f t="shared" si="12"/>
        <v>5.4070000000000003E-3</v>
      </c>
      <c r="K197" s="95">
        <f t="shared" si="12"/>
        <v>4.7270000000000003E-3</v>
      </c>
      <c r="L197" s="95">
        <f t="shared" si="12"/>
        <v>4.1370000000000001E-3</v>
      </c>
      <c r="M197" s="95">
        <f t="shared" si="12"/>
        <v>3.6380000000000002E-3</v>
      </c>
      <c r="N197" s="95">
        <f t="shared" si="13"/>
        <v>2.4429999999999999E-3</v>
      </c>
      <c r="O197" s="95">
        <f t="shared" si="14"/>
        <v>2.3349999999999998E-3</v>
      </c>
      <c r="P197" s="4"/>
      <c r="Q197" s="4"/>
      <c r="R197" s="3"/>
    </row>
    <row r="198" spans="1:18" ht="15" thickBot="1" x14ac:dyDescent="0.35">
      <c r="A198" s="96" t="s">
        <v>483</v>
      </c>
      <c r="B198" s="95">
        <v>8.8363600000000009</v>
      </c>
      <c r="C198" s="95">
        <v>8.9810400000000001</v>
      </c>
      <c r="D198" s="95">
        <v>9.1297999999999995</v>
      </c>
      <c r="E198" s="95">
        <v>9.2825799999999994</v>
      </c>
      <c r="F198" s="95">
        <v>9.93276</v>
      </c>
      <c r="G198" s="95">
        <v>10.642910000000001</v>
      </c>
      <c r="I198" s="96" t="s">
        <v>483</v>
      </c>
      <c r="J198" s="95">
        <f t="shared" si="12"/>
        <v>-2.186E-3</v>
      </c>
      <c r="K198" s="95">
        <f t="shared" si="12"/>
        <v>-5.7899999999999998E-4</v>
      </c>
      <c r="L198" s="95">
        <f t="shared" si="12"/>
        <v>9.3099999999999997E-4</v>
      </c>
      <c r="M198" s="95">
        <f t="shared" si="12"/>
        <v>2.346E-3</v>
      </c>
      <c r="N198" s="95">
        <f t="shared" si="13"/>
        <v>7.1139999999999997E-3</v>
      </c>
      <c r="O198" s="95">
        <f t="shared" si="14"/>
        <v>1.0612999999999999E-2</v>
      </c>
      <c r="P198" s="4"/>
      <c r="Q198" s="4"/>
      <c r="R198" s="3"/>
    </row>
    <row r="199" spans="1:18" ht="15" thickBot="1" x14ac:dyDescent="0.35">
      <c r="A199" s="96" t="s">
        <v>484</v>
      </c>
      <c r="B199" s="95">
        <v>8.8557000000000006</v>
      </c>
      <c r="C199" s="95">
        <v>8.9862400000000004</v>
      </c>
      <c r="D199" s="95">
        <v>9.1212999999999997</v>
      </c>
      <c r="E199" s="95">
        <v>9.2608300000000003</v>
      </c>
      <c r="F199" s="95">
        <v>9.8623499999999993</v>
      </c>
      <c r="G199" s="95">
        <v>10.53055</v>
      </c>
      <c r="I199" s="96" t="s">
        <v>484</v>
      </c>
      <c r="J199" s="95">
        <f t="shared" si="12"/>
        <v>2.516E-3</v>
      </c>
      <c r="K199" s="95">
        <f t="shared" si="12"/>
        <v>2.7009999999999998E-3</v>
      </c>
      <c r="L199" s="95">
        <f t="shared" si="12"/>
        <v>2.9129999999999998E-3</v>
      </c>
      <c r="M199" s="95">
        <f t="shared" si="12"/>
        <v>3.1489999999999999E-3</v>
      </c>
      <c r="N199" s="95">
        <f t="shared" si="13"/>
        <v>4.2969999999999996E-3</v>
      </c>
      <c r="O199" s="95">
        <f t="shared" si="14"/>
        <v>5.6979999999999999E-3</v>
      </c>
      <c r="P199" s="4"/>
      <c r="Q199" s="4"/>
      <c r="R199" s="3"/>
    </row>
    <row r="200" spans="1:18" ht="15" thickBot="1" x14ac:dyDescent="0.35">
      <c r="A200" s="96" t="s">
        <v>485</v>
      </c>
      <c r="B200" s="95">
        <v>8.8334499999999991</v>
      </c>
      <c r="C200" s="95">
        <v>8.9619999999999997</v>
      </c>
      <c r="D200" s="95">
        <v>9.0947700000000005</v>
      </c>
      <c r="E200" s="95">
        <v>9.2317099999999996</v>
      </c>
      <c r="F200" s="95">
        <v>9.8200599999999998</v>
      </c>
      <c r="G200" s="95">
        <v>10.47072</v>
      </c>
      <c r="I200" s="96" t="s">
        <v>485</v>
      </c>
      <c r="J200" s="95">
        <f t="shared" si="12"/>
        <v>-7.8100000000000001E-4</v>
      </c>
      <c r="K200" s="95">
        <f t="shared" si="12"/>
        <v>-2.13E-4</v>
      </c>
      <c r="L200" s="95">
        <f t="shared" si="12"/>
        <v>3.2600000000000001E-4</v>
      </c>
      <c r="M200" s="95">
        <f t="shared" si="12"/>
        <v>8.3600000000000005E-4</v>
      </c>
      <c r="N200" s="95">
        <f t="shared" si="13"/>
        <v>2.6120000000000002E-3</v>
      </c>
      <c r="O200" s="95">
        <f t="shared" si="14"/>
        <v>3.9979999999999998E-3</v>
      </c>
      <c r="P200" s="4"/>
      <c r="Q200" s="4"/>
      <c r="R200" s="3"/>
    </row>
    <row r="201" spans="1:18" ht="15" thickBot="1" x14ac:dyDescent="0.35">
      <c r="A201" s="96" t="s">
        <v>486</v>
      </c>
      <c r="B201" s="95">
        <v>8.8403500000000008</v>
      </c>
      <c r="C201" s="95">
        <v>8.9639100000000003</v>
      </c>
      <c r="D201" s="95">
        <v>9.0918100000000006</v>
      </c>
      <c r="E201" s="95">
        <v>9.2240000000000002</v>
      </c>
      <c r="F201" s="95">
        <v>9.7944399999999998</v>
      </c>
      <c r="G201" s="95">
        <v>10.428940000000001</v>
      </c>
      <c r="I201" s="96" t="s">
        <v>486</v>
      </c>
      <c r="J201" s="95">
        <f t="shared" si="12"/>
        <v>-7.0540000000000004E-3</v>
      </c>
      <c r="K201" s="95">
        <f t="shared" si="12"/>
        <v>-6.2509999999999996E-3</v>
      </c>
      <c r="L201" s="95">
        <f t="shared" si="12"/>
        <v>-5.5599999999999998E-3</v>
      </c>
      <c r="M201" s="95">
        <f t="shared" si="12"/>
        <v>-4.9750000000000003E-3</v>
      </c>
      <c r="N201" s="95">
        <f t="shared" si="13"/>
        <v>-3.6059999999999998E-3</v>
      </c>
      <c r="O201" s="95">
        <f t="shared" si="14"/>
        <v>-3.5660000000000002E-3</v>
      </c>
      <c r="P201" s="4"/>
      <c r="Q201" s="4"/>
      <c r="R201" s="3"/>
    </row>
    <row r="202" spans="1:18" ht="15" thickBot="1" x14ac:dyDescent="0.35">
      <c r="A202" s="96" t="s">
        <v>487</v>
      </c>
      <c r="B202" s="95">
        <v>8.9029299999999996</v>
      </c>
      <c r="C202" s="95">
        <v>9.0201200000000004</v>
      </c>
      <c r="D202" s="95">
        <v>9.1425000000000001</v>
      </c>
      <c r="E202" s="95">
        <v>9.27</v>
      </c>
      <c r="F202" s="95">
        <v>9.8298199999999998</v>
      </c>
      <c r="G202" s="95">
        <v>10.466200000000001</v>
      </c>
      <c r="I202" s="96" t="s">
        <v>487</v>
      </c>
      <c r="J202" s="95">
        <f t="shared" si="12"/>
        <v>1.4059E-2</v>
      </c>
      <c r="K202" s="95">
        <f t="shared" si="12"/>
        <v>1.2763999999999999E-2</v>
      </c>
      <c r="L202" s="95">
        <f t="shared" si="12"/>
        <v>1.1495E-2</v>
      </c>
      <c r="M202" s="95">
        <f t="shared" si="12"/>
        <v>1.0253E-2</v>
      </c>
      <c r="N202" s="95">
        <f t="shared" si="13"/>
        <v>5.5620000000000001E-3</v>
      </c>
      <c r="O202" s="95">
        <f t="shared" si="14"/>
        <v>1.343E-3</v>
      </c>
      <c r="P202" s="4"/>
      <c r="Q202" s="4"/>
      <c r="R202" s="3"/>
    </row>
    <row r="203" spans="1:18" ht="15" thickBot="1" x14ac:dyDescent="0.35">
      <c r="A203" s="96" t="s">
        <v>488</v>
      </c>
      <c r="B203" s="95">
        <v>8.7786399999999993</v>
      </c>
      <c r="C203" s="95">
        <v>8.9057200000000005</v>
      </c>
      <c r="D203" s="95">
        <v>9.0380099999999999</v>
      </c>
      <c r="E203" s="95">
        <v>9.17544</v>
      </c>
      <c r="F203" s="95">
        <v>9.7752999999999997</v>
      </c>
      <c r="G203" s="95">
        <v>10.45215</v>
      </c>
      <c r="I203" s="96" t="s">
        <v>488</v>
      </c>
      <c r="J203" s="95">
        <f t="shared" si="12"/>
        <v>-8.8920000000000006E-3</v>
      </c>
      <c r="K203" s="95">
        <f t="shared" si="12"/>
        <v>-8.482E-3</v>
      </c>
      <c r="L203" s="95">
        <f t="shared" si="12"/>
        <v>-8.09E-3</v>
      </c>
      <c r="M203" s="95">
        <f t="shared" si="12"/>
        <v>-7.7149999999999996E-3</v>
      </c>
      <c r="N203" s="95">
        <f t="shared" si="13"/>
        <v>-6.3689999999999997E-3</v>
      </c>
      <c r="O203" s="95">
        <f t="shared" si="14"/>
        <v>-5.2639999999999996E-3</v>
      </c>
      <c r="P203" s="4"/>
      <c r="Q203" s="4"/>
      <c r="R203" s="3"/>
    </row>
    <row r="204" spans="1:18" ht="15" thickBot="1" x14ac:dyDescent="0.35">
      <c r="A204" s="96" t="s">
        <v>489</v>
      </c>
      <c r="B204" s="95">
        <v>8.8570499999999992</v>
      </c>
      <c r="C204" s="95">
        <v>8.9815799999999992</v>
      </c>
      <c r="D204" s="95">
        <v>9.1114200000000007</v>
      </c>
      <c r="E204" s="95">
        <v>9.2464999999999993</v>
      </c>
      <c r="F204" s="95">
        <v>9.8377599999999994</v>
      </c>
      <c r="G204" s="95">
        <v>10.50732</v>
      </c>
      <c r="I204" s="96" t="s">
        <v>489</v>
      </c>
      <c r="J204" s="95">
        <f t="shared" si="12"/>
        <v>-1.9419999999999999E-3</v>
      </c>
      <c r="K204" s="95">
        <f t="shared" si="12"/>
        <v>-4.1669999999999997E-3</v>
      </c>
      <c r="L204" s="95">
        <f t="shared" si="12"/>
        <v>-6.293E-3</v>
      </c>
      <c r="M204" s="95">
        <f t="shared" si="12"/>
        <v>-8.3219999999999995E-3</v>
      </c>
      <c r="N204" s="95">
        <f t="shared" si="13"/>
        <v>-1.5511E-2</v>
      </c>
      <c r="O204" s="95">
        <f t="shared" si="14"/>
        <v>-2.1316000000000002E-2</v>
      </c>
      <c r="P204" s="4"/>
      <c r="Q204" s="4"/>
      <c r="R204" s="3"/>
    </row>
    <row r="205" spans="1:18" ht="15" thickBot="1" x14ac:dyDescent="0.35">
      <c r="A205" s="96" t="s">
        <v>490</v>
      </c>
      <c r="B205" s="95">
        <v>8.8742699999999992</v>
      </c>
      <c r="C205" s="95">
        <v>9.0190800000000007</v>
      </c>
      <c r="D205" s="95">
        <v>9.1689399999999992</v>
      </c>
      <c r="E205" s="95">
        <v>9.3237699999999997</v>
      </c>
      <c r="F205" s="95">
        <v>9.9915400000000005</v>
      </c>
      <c r="G205" s="95">
        <v>10.733700000000001</v>
      </c>
      <c r="I205" s="96" t="s">
        <v>490</v>
      </c>
      <c r="J205" s="95">
        <f t="shared" si="12"/>
        <v>-2.2390000000000001E-3</v>
      </c>
      <c r="K205" s="95">
        <f t="shared" si="12"/>
        <v>-2.13E-4</v>
      </c>
      <c r="L205" s="95">
        <f t="shared" si="12"/>
        <v>1.624E-3</v>
      </c>
      <c r="M205" s="95">
        <f t="shared" si="12"/>
        <v>3.2799999999999999E-3</v>
      </c>
      <c r="N205" s="95">
        <f t="shared" si="13"/>
        <v>8.2310000000000005E-3</v>
      </c>
      <c r="O205" s="95">
        <f t="shared" si="14"/>
        <v>1.086E-2</v>
      </c>
      <c r="P205" s="4"/>
      <c r="Q205" s="4"/>
      <c r="R205" s="3"/>
    </row>
    <row r="206" spans="1:18" ht="15" thickBot="1" x14ac:dyDescent="0.35">
      <c r="A206" s="96" t="s">
        <v>491</v>
      </c>
      <c r="B206" s="95">
        <v>8.8941599999999994</v>
      </c>
      <c r="C206" s="95">
        <v>9.0210000000000008</v>
      </c>
      <c r="D206" s="95">
        <v>9.1540599999999994</v>
      </c>
      <c r="E206" s="95">
        <v>9.2932400000000008</v>
      </c>
      <c r="F206" s="95">
        <v>9.9096399999999996</v>
      </c>
      <c r="G206" s="95">
        <v>10.617760000000001</v>
      </c>
      <c r="I206" s="96" t="s">
        <v>491</v>
      </c>
      <c r="J206" s="95">
        <f t="shared" si="12"/>
        <v>2.3504000000000001E-2</v>
      </c>
      <c r="K206" s="95">
        <f t="shared" si="12"/>
        <v>1.4834E-2</v>
      </c>
      <c r="L206" s="95">
        <f t="shared" si="12"/>
        <v>6.5830000000000003E-3</v>
      </c>
      <c r="M206" s="95">
        <f t="shared" si="12"/>
        <v>-1.227E-3</v>
      </c>
      <c r="N206" s="95">
        <f t="shared" si="13"/>
        <v>-2.7684E-2</v>
      </c>
      <c r="O206" s="95">
        <f t="shared" si="14"/>
        <v>-4.6219999999999997E-2</v>
      </c>
      <c r="P206" s="4"/>
      <c r="Q206" s="4"/>
      <c r="R206" s="3"/>
    </row>
    <row r="207" spans="1:18" ht="15" thickBot="1" x14ac:dyDescent="0.35">
      <c r="A207" s="96" t="s">
        <v>492</v>
      </c>
      <c r="B207" s="95">
        <v>8.6875499999999999</v>
      </c>
      <c r="C207" s="95">
        <v>8.8881700000000006</v>
      </c>
      <c r="D207" s="95">
        <v>9.0939999999999994</v>
      </c>
      <c r="E207" s="95">
        <v>9.3046500000000005</v>
      </c>
      <c r="F207" s="95">
        <v>10.187810000000001</v>
      </c>
      <c r="G207" s="95">
        <v>11.12003</v>
      </c>
      <c r="I207" s="96" t="s">
        <v>492</v>
      </c>
      <c r="J207" s="95">
        <f t="shared" si="12"/>
        <v>-1.95E-4</v>
      </c>
      <c r="K207" s="95">
        <f t="shared" si="12"/>
        <v>2.1289999999999998E-3</v>
      </c>
      <c r="L207" s="95">
        <f t="shared" si="12"/>
        <v>4.215E-3</v>
      </c>
      <c r="M207" s="95">
        <f t="shared" si="12"/>
        <v>6.0829999999999999E-3</v>
      </c>
      <c r="N207" s="95">
        <f t="shared" si="13"/>
        <v>1.1671000000000001E-2</v>
      </c>
      <c r="O207" s="95">
        <f t="shared" si="14"/>
        <v>1.4912999999999999E-2</v>
      </c>
      <c r="P207" s="4"/>
      <c r="Q207" s="4"/>
      <c r="R207" s="3"/>
    </row>
    <row r="208" spans="1:18" ht="15" thickBot="1" x14ac:dyDescent="0.35">
      <c r="A208" s="96" t="s">
        <v>493</v>
      </c>
      <c r="B208" s="95">
        <v>8.6892399999999999</v>
      </c>
      <c r="C208" s="95">
        <v>8.8692700000000002</v>
      </c>
      <c r="D208" s="95">
        <v>9.0557499999999997</v>
      </c>
      <c r="E208" s="95">
        <v>9.2482199999999999</v>
      </c>
      <c r="F208" s="95">
        <v>10.069599999999999</v>
      </c>
      <c r="G208" s="95">
        <v>10.95543</v>
      </c>
      <c r="I208" s="96" t="s">
        <v>493</v>
      </c>
      <c r="J208" s="95">
        <f t="shared" si="12"/>
        <v>2.2048000000000002E-2</v>
      </c>
      <c r="K208" s="95">
        <f t="shared" si="12"/>
        <v>2.4503E-2</v>
      </c>
      <c r="L208" s="95">
        <f t="shared" si="12"/>
        <v>2.6956000000000001E-2</v>
      </c>
      <c r="M208" s="95">
        <f t="shared" si="12"/>
        <v>2.9387E-2</v>
      </c>
      <c r="N208" s="95">
        <f t="shared" si="13"/>
        <v>3.8523000000000002E-2</v>
      </c>
      <c r="O208" s="95">
        <f t="shared" si="14"/>
        <v>4.6192999999999998E-2</v>
      </c>
      <c r="P208" s="4"/>
      <c r="Q208" s="4"/>
      <c r="R208" s="3"/>
    </row>
    <row r="209" spans="1:18" ht="15" thickBot="1" x14ac:dyDescent="0.35">
      <c r="A209" s="96" t="s">
        <v>494</v>
      </c>
      <c r="B209" s="95">
        <v>8.4997600000000002</v>
      </c>
      <c r="C209" s="95">
        <v>8.6545900000000007</v>
      </c>
      <c r="D209" s="95">
        <v>8.8148999999999997</v>
      </c>
      <c r="E209" s="95">
        <v>8.9803999999999995</v>
      </c>
      <c r="F209" s="95">
        <v>9.6890699999999992</v>
      </c>
      <c r="G209" s="95">
        <v>10.46088</v>
      </c>
      <c r="I209" s="96" t="s">
        <v>494</v>
      </c>
      <c r="J209" s="95">
        <f t="shared" si="12"/>
        <v>1.0885000000000001E-2</v>
      </c>
      <c r="K209" s="95">
        <f t="shared" si="12"/>
        <v>1.0635E-2</v>
      </c>
      <c r="L209" s="95">
        <f t="shared" si="12"/>
        <v>1.0133E-2</v>
      </c>
      <c r="M209" s="95">
        <f t="shared" si="12"/>
        <v>9.4179999999999993E-3</v>
      </c>
      <c r="N209" s="95">
        <f t="shared" si="13"/>
        <v>5.091E-3</v>
      </c>
      <c r="O209" s="95">
        <f t="shared" si="14"/>
        <v>-3.79E-4</v>
      </c>
      <c r="P209" s="4"/>
      <c r="Q209" s="4"/>
      <c r="R209" s="3"/>
    </row>
    <row r="210" spans="1:18" ht="15" thickBot="1" x14ac:dyDescent="0.35">
      <c r="A210" s="96" t="s">
        <v>495</v>
      </c>
      <c r="B210" s="95">
        <v>8.4077400000000004</v>
      </c>
      <c r="C210" s="95">
        <v>8.5630400000000009</v>
      </c>
      <c r="D210" s="95">
        <v>8.7260299999999997</v>
      </c>
      <c r="E210" s="95">
        <v>8.8962199999999996</v>
      </c>
      <c r="F210" s="95">
        <v>9.6398700000000002</v>
      </c>
      <c r="G210" s="95">
        <v>10.46485</v>
      </c>
      <c r="I210" s="96" t="s">
        <v>495</v>
      </c>
      <c r="J210" s="95">
        <f t="shared" si="12"/>
        <v>4.573E-2</v>
      </c>
      <c r="K210" s="95">
        <f t="shared" si="12"/>
        <v>4.2890999999999999E-2</v>
      </c>
      <c r="L210" s="95">
        <f t="shared" si="12"/>
        <v>4.0785000000000002E-2</v>
      </c>
      <c r="M210" s="95">
        <f t="shared" si="12"/>
        <v>3.9322000000000003E-2</v>
      </c>
      <c r="N210" s="95">
        <f t="shared" si="13"/>
        <v>3.8397000000000001E-2</v>
      </c>
      <c r="O210" s="95">
        <f t="shared" si="14"/>
        <v>4.2458999999999997E-2</v>
      </c>
      <c r="P210" s="4"/>
      <c r="Q210" s="4"/>
      <c r="R210" s="3"/>
    </row>
    <row r="211" spans="1:18" ht="15" thickBot="1" x14ac:dyDescent="0.35">
      <c r="A211" s="96" t="s">
        <v>496</v>
      </c>
      <c r="B211" s="95">
        <v>8.0319099999999999</v>
      </c>
      <c r="C211" s="95">
        <v>8.2035300000000007</v>
      </c>
      <c r="D211" s="95">
        <v>8.3773</v>
      </c>
      <c r="E211" s="95">
        <v>8.5531900000000007</v>
      </c>
      <c r="F211" s="95">
        <v>9.2767400000000002</v>
      </c>
      <c r="G211" s="95">
        <v>10.029820000000001</v>
      </c>
      <c r="I211" s="96" t="s">
        <v>496</v>
      </c>
      <c r="J211" s="95">
        <f t="shared" si="12"/>
        <v>1.2300000000000001E-4</v>
      </c>
      <c r="K211" s="95">
        <f t="shared" si="12"/>
        <v>1E-4</v>
      </c>
      <c r="L211" s="95">
        <f t="shared" si="12"/>
        <v>7.7999999999999999E-5</v>
      </c>
      <c r="M211" s="95">
        <f t="shared" si="12"/>
        <v>6.0000000000000002E-5</v>
      </c>
      <c r="N211" s="95">
        <f t="shared" si="13"/>
        <v>7.9999999999999996E-6</v>
      </c>
      <c r="O211" s="95">
        <f t="shared" si="14"/>
        <v>-2.1999999999999999E-5</v>
      </c>
      <c r="P211" s="4"/>
      <c r="Q211" s="4"/>
      <c r="R211" s="3"/>
    </row>
    <row r="212" spans="1:18" ht="15" thickBot="1" x14ac:dyDescent="0.35">
      <c r="A212" s="96" t="s">
        <v>497</v>
      </c>
      <c r="B212" s="95">
        <v>8.0309200000000001</v>
      </c>
      <c r="C212" s="95">
        <v>8.2027099999999997</v>
      </c>
      <c r="D212" s="95">
        <v>8.3766499999999997</v>
      </c>
      <c r="E212" s="95">
        <v>8.5526800000000005</v>
      </c>
      <c r="F212" s="95">
        <v>9.2766699999999993</v>
      </c>
      <c r="G212" s="95">
        <v>10.03004</v>
      </c>
      <c r="I212" s="96" t="s">
        <v>497</v>
      </c>
      <c r="J212" s="95">
        <f t="shared" si="12"/>
        <v>-9.7000000000000005E-4</v>
      </c>
      <c r="K212" s="95">
        <f t="shared" si="12"/>
        <v>-1.3110000000000001E-3</v>
      </c>
      <c r="L212" s="95">
        <f t="shared" si="12"/>
        <v>-1.601E-3</v>
      </c>
      <c r="M212" s="95">
        <f t="shared" si="12"/>
        <v>-1.843E-3</v>
      </c>
      <c r="N212" s="95">
        <f t="shared" si="13"/>
        <v>-2.4229999999999998E-3</v>
      </c>
      <c r="O212" s="95">
        <f t="shared" si="14"/>
        <v>-2.532E-3</v>
      </c>
      <c r="P212" s="4"/>
      <c r="Q212" s="4"/>
      <c r="R212" s="3"/>
    </row>
    <row r="213" spans="1:18" ht="15" thickBot="1" x14ac:dyDescent="0.35">
      <c r="A213" s="96" t="s">
        <v>498</v>
      </c>
      <c r="B213" s="95">
        <v>8.03871</v>
      </c>
      <c r="C213" s="95">
        <v>8.2134699999999992</v>
      </c>
      <c r="D213" s="95">
        <v>8.3900699999999997</v>
      </c>
      <c r="E213" s="95">
        <v>8.56846</v>
      </c>
      <c r="F213" s="95">
        <v>9.2991700000000002</v>
      </c>
      <c r="G213" s="95">
        <v>10.05547</v>
      </c>
      <c r="I213" s="96" t="s">
        <v>498</v>
      </c>
      <c r="J213" s="95">
        <f t="shared" si="12"/>
        <v>-2.4020000000000001E-3</v>
      </c>
      <c r="K213" s="95">
        <f t="shared" si="12"/>
        <v>-1.41E-3</v>
      </c>
      <c r="L213" s="95">
        <f t="shared" si="12"/>
        <v>-8.1099999999999998E-4</v>
      </c>
      <c r="M213" s="95">
        <f t="shared" si="12"/>
        <v>-5.5999999999999995E-4</v>
      </c>
      <c r="N213" s="95">
        <f t="shared" si="13"/>
        <v>-2.2160000000000001E-3</v>
      </c>
      <c r="O213" s="95">
        <f t="shared" si="14"/>
        <v>-6.5849999999999997E-3</v>
      </c>
      <c r="P213" s="4"/>
      <c r="Q213" s="4"/>
      <c r="R213" s="3"/>
    </row>
    <row r="214" spans="1:18" ht="15" thickBot="1" x14ac:dyDescent="0.35">
      <c r="A214" s="96" t="s">
        <v>499</v>
      </c>
      <c r="B214" s="95">
        <v>8.0580400000000001</v>
      </c>
      <c r="C214" s="95">
        <v>8.2250599999999991</v>
      </c>
      <c r="D214" s="95">
        <v>8.3968799999999995</v>
      </c>
      <c r="E214" s="95">
        <v>8.5732599999999994</v>
      </c>
      <c r="F214" s="95">
        <v>9.3198000000000008</v>
      </c>
      <c r="G214" s="95">
        <v>10.1219</v>
      </c>
      <c r="I214" s="96" t="s">
        <v>499</v>
      </c>
      <c r="J214" s="95">
        <f t="shared" si="12"/>
        <v>1.8929999999999999E-3</v>
      </c>
      <c r="K214" s="95">
        <f t="shared" si="12"/>
        <v>2.3549999999999999E-3</v>
      </c>
      <c r="L214" s="95">
        <f t="shared" si="12"/>
        <v>2.967E-3</v>
      </c>
      <c r="M214" s="95">
        <f t="shared" si="12"/>
        <v>3.7039999999999998E-3</v>
      </c>
      <c r="N214" s="95">
        <f t="shared" si="13"/>
        <v>7.4989999999999996E-3</v>
      </c>
      <c r="O214" s="95">
        <f t="shared" si="14"/>
        <v>1.1904E-2</v>
      </c>
      <c r="P214" s="4"/>
      <c r="Q214" s="4"/>
      <c r="R214" s="3"/>
    </row>
    <row r="215" spans="1:18" ht="15" thickBot="1" x14ac:dyDescent="0.35">
      <c r="A215" s="96" t="s">
        <v>500</v>
      </c>
      <c r="B215" s="95">
        <v>8.0427999999999997</v>
      </c>
      <c r="C215" s="95">
        <v>8.2057099999999998</v>
      </c>
      <c r="D215" s="95">
        <v>8.3719999999999999</v>
      </c>
      <c r="E215" s="95">
        <v>8.5415600000000005</v>
      </c>
      <c r="F215" s="95">
        <v>9.2501700000000007</v>
      </c>
      <c r="G215" s="95">
        <v>10.00212</v>
      </c>
      <c r="I215" s="96" t="s">
        <v>500</v>
      </c>
      <c r="J215" s="95">
        <f t="shared" si="12"/>
        <v>5.6779999999999999E-3</v>
      </c>
      <c r="K215" s="95">
        <f t="shared" si="12"/>
        <v>4.1640000000000002E-3</v>
      </c>
      <c r="L215" s="95">
        <f t="shared" si="12"/>
        <v>2.9269999999999999E-3</v>
      </c>
      <c r="M215" s="95">
        <f t="shared" si="12"/>
        <v>1.939E-3</v>
      </c>
      <c r="N215" s="95">
        <f t="shared" si="13"/>
        <v>3.1000000000000001E-5</v>
      </c>
      <c r="O215" s="95">
        <f t="shared" si="14"/>
        <v>4.55E-4</v>
      </c>
      <c r="P215" s="4"/>
      <c r="Q215" s="4"/>
      <c r="R215" s="3"/>
    </row>
    <row r="216" spans="1:18" ht="15" thickBot="1" x14ac:dyDescent="0.35">
      <c r="A216" s="96" t="s">
        <v>501</v>
      </c>
      <c r="B216" s="95">
        <v>7.9972599999999998</v>
      </c>
      <c r="C216" s="95">
        <v>8.1716099999999994</v>
      </c>
      <c r="D216" s="95">
        <v>8.3475300000000008</v>
      </c>
      <c r="E216" s="95">
        <v>8.52501</v>
      </c>
      <c r="F216" s="95">
        <v>9.2498799999999992</v>
      </c>
      <c r="G216" s="95">
        <v>9.9975699999999996</v>
      </c>
      <c r="I216" s="96" t="s">
        <v>501</v>
      </c>
      <c r="J216" s="95">
        <f t="shared" si="12"/>
        <v>1.5896E-2</v>
      </c>
      <c r="K216" s="95">
        <f t="shared" si="12"/>
        <v>1.8881999999999999E-2</v>
      </c>
      <c r="L216" s="95">
        <f t="shared" si="12"/>
        <v>2.1638999999999999E-2</v>
      </c>
      <c r="M216" s="95">
        <f t="shared" si="12"/>
        <v>2.4178000000000002E-2</v>
      </c>
      <c r="N216" s="95">
        <f t="shared" si="13"/>
        <v>3.2396000000000001E-2</v>
      </c>
      <c r="O216" s="95">
        <f t="shared" si="14"/>
        <v>3.7998999999999998E-2</v>
      </c>
      <c r="P216" s="4"/>
      <c r="Q216" s="4"/>
      <c r="R216" s="3"/>
    </row>
    <row r="217" spans="1:18" ht="15" thickBot="1" x14ac:dyDescent="0.35">
      <c r="A217" s="96" t="s">
        <v>502</v>
      </c>
      <c r="B217" s="95">
        <v>7.8711399999999996</v>
      </c>
      <c r="C217" s="95">
        <v>8.0187600000000003</v>
      </c>
      <c r="D217" s="95">
        <v>8.1688399999999994</v>
      </c>
      <c r="E217" s="95">
        <v>8.3213600000000003</v>
      </c>
      <c r="F217" s="95">
        <v>8.9550199999999993</v>
      </c>
      <c r="G217" s="95">
        <v>9.6248000000000005</v>
      </c>
      <c r="I217" s="96" t="s">
        <v>502</v>
      </c>
      <c r="J217" s="95">
        <f t="shared" si="12"/>
        <v>2.111E-3</v>
      </c>
      <c r="K217" s="95">
        <f t="shared" si="12"/>
        <v>1.9369999999999999E-3</v>
      </c>
      <c r="L217" s="95">
        <f t="shared" si="12"/>
        <v>1.7750000000000001E-3</v>
      </c>
      <c r="M217" s="95">
        <f t="shared" si="12"/>
        <v>1.624E-3</v>
      </c>
      <c r="N217" s="95">
        <f t="shared" si="13"/>
        <v>1.1119999999999999E-3</v>
      </c>
      <c r="O217" s="95">
        <f t="shared" si="14"/>
        <v>7.3099999999999999E-4</v>
      </c>
      <c r="P217" s="4"/>
      <c r="Q217" s="4"/>
      <c r="R217" s="3"/>
    </row>
    <row r="218" spans="1:18" ht="15" thickBot="1" x14ac:dyDescent="0.35">
      <c r="A218" s="96" t="s">
        <v>503</v>
      </c>
      <c r="B218" s="95">
        <v>7.8545400000000001</v>
      </c>
      <c r="C218" s="95">
        <v>8.0032399999999999</v>
      </c>
      <c r="D218" s="95">
        <v>8.1543500000000009</v>
      </c>
      <c r="E218" s="95">
        <v>8.3078599999999998</v>
      </c>
      <c r="F218" s="95">
        <v>8.9450699999999994</v>
      </c>
      <c r="G218" s="95">
        <v>9.6177700000000002</v>
      </c>
      <c r="I218" s="96" t="s">
        <v>503</v>
      </c>
      <c r="J218" s="95">
        <f t="shared" si="12"/>
        <v>-3.1700000000000001E-4</v>
      </c>
      <c r="K218" s="95">
        <f t="shared" si="12"/>
        <v>3.0899999999999999E-3</v>
      </c>
      <c r="L218" s="95">
        <f t="shared" si="12"/>
        <v>6.2690000000000003E-3</v>
      </c>
      <c r="M218" s="95">
        <f t="shared" si="12"/>
        <v>9.2329999999999999E-3</v>
      </c>
      <c r="N218" s="95">
        <f t="shared" si="13"/>
        <v>1.9098E-2</v>
      </c>
      <c r="O218" s="95">
        <f t="shared" si="14"/>
        <v>2.6193000000000001E-2</v>
      </c>
      <c r="P218" s="4"/>
      <c r="Q218" s="4"/>
      <c r="R218" s="3"/>
    </row>
    <row r="219" spans="1:18" ht="15" thickBot="1" x14ac:dyDescent="0.35">
      <c r="A219" s="96" t="s">
        <v>504</v>
      </c>
      <c r="B219" s="95">
        <v>7.85703</v>
      </c>
      <c r="C219" s="95">
        <v>7.9785500000000003</v>
      </c>
      <c r="D219" s="95">
        <v>8.1033899999999992</v>
      </c>
      <c r="E219" s="95">
        <v>8.2315100000000001</v>
      </c>
      <c r="F219" s="95">
        <v>8.7758599999999998</v>
      </c>
      <c r="G219" s="95">
        <v>9.3691200000000006</v>
      </c>
      <c r="I219" s="96" t="s">
        <v>504</v>
      </c>
      <c r="J219" s="95">
        <f t="shared" si="12"/>
        <v>-9.0089999999999996E-3</v>
      </c>
      <c r="K219" s="95">
        <f t="shared" si="12"/>
        <v>-1.0031999999999999E-2</v>
      </c>
      <c r="L219" s="95">
        <f t="shared" si="12"/>
        <v>-1.0978E-2</v>
      </c>
      <c r="M219" s="95">
        <f t="shared" si="12"/>
        <v>-1.1851E-2</v>
      </c>
      <c r="N219" s="95">
        <f t="shared" si="13"/>
        <v>-1.4664E-2</v>
      </c>
      <c r="O219" s="95">
        <f t="shared" si="14"/>
        <v>-1.6532000000000002E-2</v>
      </c>
      <c r="P219" s="4"/>
      <c r="Q219" s="4"/>
      <c r="R219" s="3"/>
    </row>
    <row r="220" spans="1:18" ht="15" thickBot="1" x14ac:dyDescent="0.35">
      <c r="A220" s="96" t="s">
        <v>505</v>
      </c>
      <c r="B220" s="95">
        <v>7.9281300000000003</v>
      </c>
      <c r="C220" s="95">
        <v>8.0589899999999997</v>
      </c>
      <c r="D220" s="95">
        <v>8.1928400000000003</v>
      </c>
      <c r="E220" s="95">
        <v>8.3296399999999995</v>
      </c>
      <c r="F220" s="95">
        <v>8.9055</v>
      </c>
      <c r="G220" s="95">
        <v>9.5252999999999997</v>
      </c>
      <c r="I220" s="96" t="s">
        <v>505</v>
      </c>
      <c r="J220" s="95">
        <f t="shared" si="12"/>
        <v>4.7109999999999999E-3</v>
      </c>
      <c r="K220" s="95">
        <f t="shared" si="12"/>
        <v>2.8310000000000002E-3</v>
      </c>
      <c r="L220" s="95">
        <f t="shared" si="12"/>
        <v>1.0640000000000001E-3</v>
      </c>
      <c r="M220" s="95">
        <f t="shared" si="12"/>
        <v>-5.9299999999999999E-4</v>
      </c>
      <c r="N220" s="95">
        <f t="shared" si="13"/>
        <v>-6.215E-3</v>
      </c>
      <c r="O220" s="95">
        <f t="shared" si="14"/>
        <v>-1.0433E-2</v>
      </c>
      <c r="P220" s="4"/>
      <c r="Q220" s="4"/>
      <c r="R220" s="3"/>
    </row>
    <row r="221" spans="1:18" ht="15" thickBot="1" x14ac:dyDescent="0.35">
      <c r="A221" s="96" t="s">
        <v>506</v>
      </c>
      <c r="B221" s="95">
        <v>7.8908699999999996</v>
      </c>
      <c r="C221" s="95">
        <v>8.0362100000000005</v>
      </c>
      <c r="D221" s="95">
        <v>8.1841299999999997</v>
      </c>
      <c r="E221" s="95">
        <v>8.3345800000000008</v>
      </c>
      <c r="F221" s="95">
        <v>8.9610199999999995</v>
      </c>
      <c r="G221" s="95">
        <v>9.6251999999999995</v>
      </c>
      <c r="I221" s="96" t="s">
        <v>506</v>
      </c>
      <c r="J221" s="95">
        <f t="shared" si="12"/>
        <v>-2.032E-3</v>
      </c>
      <c r="K221" s="95">
        <f t="shared" si="12"/>
        <v>-8.25E-4</v>
      </c>
      <c r="L221" s="95">
        <f t="shared" si="12"/>
        <v>3.1399999999999999E-4</v>
      </c>
      <c r="M221" s="95">
        <f t="shared" si="12"/>
        <v>1.3860000000000001E-3</v>
      </c>
      <c r="N221" s="95">
        <f t="shared" si="13"/>
        <v>5.0520000000000001E-3</v>
      </c>
      <c r="O221" s="95">
        <f t="shared" si="14"/>
        <v>7.8600000000000007E-3</v>
      </c>
      <c r="P221" s="4"/>
      <c r="Q221" s="4"/>
      <c r="R221" s="3"/>
    </row>
    <row r="222" spans="1:18" ht="15" thickBot="1" x14ac:dyDescent="0.35">
      <c r="A222" s="96" t="s">
        <v>507</v>
      </c>
      <c r="B222" s="95">
        <v>7.9069200000000004</v>
      </c>
      <c r="C222" s="95">
        <v>8.04284</v>
      </c>
      <c r="D222" s="95">
        <v>8.1815599999999993</v>
      </c>
      <c r="E222" s="95">
        <v>8.3230400000000007</v>
      </c>
      <c r="F222" s="95">
        <v>8.9158600000000003</v>
      </c>
      <c r="G222" s="95">
        <v>9.5498399999999997</v>
      </c>
      <c r="I222" s="96" t="s">
        <v>507</v>
      </c>
      <c r="J222" s="95">
        <f t="shared" si="12"/>
        <v>-1.4200000000000001E-4</v>
      </c>
      <c r="K222" s="95">
        <f t="shared" si="12"/>
        <v>1.3200000000000001E-4</v>
      </c>
      <c r="L222" s="95">
        <f t="shared" si="12"/>
        <v>3.8499999999999998E-4</v>
      </c>
      <c r="M222" s="95">
        <f t="shared" si="12"/>
        <v>6.2E-4</v>
      </c>
      <c r="N222" s="95">
        <f t="shared" si="13"/>
        <v>1.3960000000000001E-3</v>
      </c>
      <c r="O222" s="95">
        <f t="shared" si="14"/>
        <v>1.9380000000000001E-3</v>
      </c>
      <c r="P222" s="4"/>
      <c r="Q222" s="4"/>
      <c r="R222" s="3"/>
    </row>
    <row r="223" spans="1:18" ht="15" thickBot="1" x14ac:dyDescent="0.35">
      <c r="A223" s="96" t="s">
        <v>508</v>
      </c>
      <c r="B223" s="95">
        <v>7.9080399999999997</v>
      </c>
      <c r="C223" s="95">
        <v>8.0417799999999993</v>
      </c>
      <c r="D223" s="95">
        <v>8.1784099999999995</v>
      </c>
      <c r="E223" s="95">
        <v>8.3178800000000006</v>
      </c>
      <c r="F223" s="95">
        <v>8.9034200000000006</v>
      </c>
      <c r="G223" s="95">
        <v>9.5313499999999998</v>
      </c>
      <c r="I223" s="96" t="s">
        <v>508</v>
      </c>
      <c r="J223" s="95">
        <f t="shared" si="12"/>
        <v>2.395E-3</v>
      </c>
      <c r="K223" s="95">
        <f t="shared" si="12"/>
        <v>2.8939999999999999E-3</v>
      </c>
      <c r="L223" s="95">
        <f t="shared" si="12"/>
        <v>3.3530000000000001E-3</v>
      </c>
      <c r="M223" s="95">
        <f t="shared" si="12"/>
        <v>3.774E-3</v>
      </c>
      <c r="N223" s="95">
        <f t="shared" si="13"/>
        <v>5.1079999999999997E-3</v>
      </c>
      <c r="O223" s="95">
        <f t="shared" si="14"/>
        <v>5.9589999999999999E-3</v>
      </c>
      <c r="P223" s="4"/>
      <c r="Q223" s="4"/>
      <c r="R223" s="3"/>
    </row>
    <row r="224" spans="1:18" ht="15" thickBot="1" x14ac:dyDescent="0.35">
      <c r="A224" s="96" t="s">
        <v>509</v>
      </c>
      <c r="B224" s="95">
        <v>7.8891200000000001</v>
      </c>
      <c r="C224" s="95">
        <v>8.0185399999999998</v>
      </c>
      <c r="D224" s="95">
        <v>8.1510300000000004</v>
      </c>
      <c r="E224" s="95">
        <v>8.2865500000000001</v>
      </c>
      <c r="F224" s="95">
        <v>8.85806</v>
      </c>
      <c r="G224" s="95">
        <v>9.4747199999999996</v>
      </c>
      <c r="I224" s="96" t="s">
        <v>509</v>
      </c>
      <c r="J224" s="95">
        <f t="shared" si="12"/>
        <v>3.5209999999999998E-3</v>
      </c>
      <c r="K224" s="95">
        <f t="shared" si="12"/>
        <v>1.036E-3</v>
      </c>
      <c r="L224" s="95">
        <f t="shared" si="12"/>
        <v>-1.292E-3</v>
      </c>
      <c r="M224" s="95">
        <f t="shared" si="12"/>
        <v>-3.4680000000000002E-3</v>
      </c>
      <c r="N224" s="95">
        <f t="shared" si="13"/>
        <v>-1.0789E-2</v>
      </c>
      <c r="O224" s="95">
        <f t="shared" si="14"/>
        <v>-1.6181000000000001E-2</v>
      </c>
      <c r="P224" s="4"/>
      <c r="Q224" s="4"/>
      <c r="R224" s="3"/>
    </row>
    <row r="225" spans="1:18" ht="15" thickBot="1" x14ac:dyDescent="0.35">
      <c r="A225" s="96" t="s">
        <v>510</v>
      </c>
      <c r="B225" s="95">
        <v>7.8613900000000001</v>
      </c>
      <c r="C225" s="95">
        <v>8.0102399999999996</v>
      </c>
      <c r="D225" s="95">
        <v>8.1615699999999993</v>
      </c>
      <c r="E225" s="95">
        <v>8.3153400000000008</v>
      </c>
      <c r="F225" s="95">
        <v>8.9541500000000003</v>
      </c>
      <c r="G225" s="95">
        <v>9.6292799999999996</v>
      </c>
      <c r="I225" s="96" t="s">
        <v>510</v>
      </c>
      <c r="J225" s="95">
        <f t="shared" si="12"/>
        <v>7.0899999999999999E-4</v>
      </c>
      <c r="K225" s="95">
        <f t="shared" si="12"/>
        <v>-1.294E-3</v>
      </c>
      <c r="L225" s="95">
        <f t="shared" si="12"/>
        <v>-3.1510000000000002E-3</v>
      </c>
      <c r="M225" s="95">
        <f t="shared" si="12"/>
        <v>-4.8719999999999996E-3</v>
      </c>
      <c r="N225" s="95">
        <f t="shared" si="13"/>
        <v>-1.0522999999999999E-2</v>
      </c>
      <c r="O225" s="95">
        <f t="shared" si="14"/>
        <v>-1.4499E-2</v>
      </c>
      <c r="P225" s="4"/>
      <c r="Q225" s="4"/>
      <c r="R225" s="3"/>
    </row>
    <row r="226" spans="1:18" ht="15" thickBot="1" x14ac:dyDescent="0.35">
      <c r="A226" s="96" t="s">
        <v>511</v>
      </c>
      <c r="B226" s="95">
        <v>7.8558199999999996</v>
      </c>
      <c r="C226" s="95">
        <v>8.0206099999999996</v>
      </c>
      <c r="D226" s="95">
        <v>8.1873299999999993</v>
      </c>
      <c r="E226" s="95">
        <v>8.35595</v>
      </c>
      <c r="F226" s="95">
        <v>9.0488700000000009</v>
      </c>
      <c r="G226" s="95">
        <v>9.7699099999999994</v>
      </c>
      <c r="I226" s="96" t="s">
        <v>511</v>
      </c>
      <c r="J226" s="95">
        <f t="shared" si="12"/>
        <v>-1.853E-3</v>
      </c>
      <c r="K226" s="95">
        <f t="shared" si="12"/>
        <v>-5.5699999999999999E-4</v>
      </c>
      <c r="L226" s="95">
        <f t="shared" si="12"/>
        <v>6.4999999999999997E-4</v>
      </c>
      <c r="M226" s="95">
        <f t="shared" si="12"/>
        <v>1.7700000000000001E-3</v>
      </c>
      <c r="N226" s="95">
        <f t="shared" si="13"/>
        <v>5.4929999999999996E-3</v>
      </c>
      <c r="O226" s="95">
        <f t="shared" si="14"/>
        <v>8.1810000000000008E-3</v>
      </c>
      <c r="P226" s="4"/>
      <c r="Q226" s="4"/>
      <c r="R226" s="3"/>
    </row>
    <row r="227" spans="1:18" ht="15" thickBot="1" x14ac:dyDescent="0.35">
      <c r="A227" s="96" t="s">
        <v>512</v>
      </c>
      <c r="B227" s="95">
        <v>7.8703900000000004</v>
      </c>
      <c r="C227" s="95">
        <v>8.0250800000000009</v>
      </c>
      <c r="D227" s="95">
        <v>8.18201</v>
      </c>
      <c r="E227" s="95">
        <v>8.34117</v>
      </c>
      <c r="F227" s="95">
        <v>8.9992999999999999</v>
      </c>
      <c r="G227" s="95">
        <v>9.6903100000000002</v>
      </c>
      <c r="I227" s="96" t="s">
        <v>512</v>
      </c>
      <c r="J227" s="95">
        <f t="shared" si="12"/>
        <v>6.2810000000000001E-3</v>
      </c>
      <c r="K227" s="95">
        <f t="shared" si="12"/>
        <v>8.2959999999999996E-3</v>
      </c>
      <c r="L227" s="95">
        <f t="shared" si="12"/>
        <v>1.0154E-2</v>
      </c>
      <c r="M227" s="95">
        <f t="shared" si="12"/>
        <v>1.1867000000000001E-2</v>
      </c>
      <c r="N227" s="95">
        <f t="shared" si="13"/>
        <v>1.7388000000000001E-2</v>
      </c>
      <c r="O227" s="95">
        <f t="shared" si="14"/>
        <v>2.1092E-2</v>
      </c>
      <c r="P227" s="4"/>
      <c r="Q227" s="4"/>
      <c r="R227" s="3"/>
    </row>
    <row r="228" spans="1:18" ht="15" thickBot="1" x14ac:dyDescent="0.35">
      <c r="A228" s="96" t="s">
        <v>513</v>
      </c>
      <c r="B228" s="95">
        <v>7.82111</v>
      </c>
      <c r="C228" s="95">
        <v>7.95878</v>
      </c>
      <c r="D228" s="95">
        <v>8.0993499999999994</v>
      </c>
      <c r="E228" s="95">
        <v>8.2427700000000002</v>
      </c>
      <c r="F228" s="95">
        <v>8.8441700000000001</v>
      </c>
      <c r="G228" s="95">
        <v>9.4880600000000008</v>
      </c>
      <c r="I228" s="96" t="s">
        <v>513</v>
      </c>
      <c r="J228" s="95">
        <f t="shared" si="12"/>
        <v>-1.7390000000000001E-3</v>
      </c>
      <c r="K228" s="95">
        <f t="shared" si="12"/>
        <v>-3.4420000000000002E-3</v>
      </c>
      <c r="L228" s="95">
        <f t="shared" si="12"/>
        <v>-5.0200000000000002E-3</v>
      </c>
      <c r="M228" s="95">
        <f t="shared" si="12"/>
        <v>-6.4819999999999999E-3</v>
      </c>
      <c r="N228" s="95">
        <f t="shared" si="13"/>
        <v>-1.1270000000000001E-2</v>
      </c>
      <c r="O228" s="95">
        <f t="shared" si="14"/>
        <v>-1.4602E-2</v>
      </c>
      <c r="P228" s="4"/>
      <c r="Q228" s="4"/>
      <c r="R228" s="3"/>
    </row>
    <row r="229" spans="1:18" ht="15" thickBot="1" x14ac:dyDescent="0.35">
      <c r="A229" s="96" t="s">
        <v>514</v>
      </c>
      <c r="B229" s="95">
        <v>7.8347199999999999</v>
      </c>
      <c r="C229" s="95">
        <v>7.9862200000000003</v>
      </c>
      <c r="D229" s="95">
        <v>8.14011</v>
      </c>
      <c r="E229" s="95">
        <v>8.2963699999999996</v>
      </c>
      <c r="F229" s="95">
        <v>8.9444099999999995</v>
      </c>
      <c r="G229" s="95">
        <v>9.6276200000000003</v>
      </c>
      <c r="I229" s="96" t="s">
        <v>514</v>
      </c>
      <c r="J229" s="95">
        <f t="shared" si="12"/>
        <v>-3.1289999999999998E-3</v>
      </c>
      <c r="K229" s="95">
        <f t="shared" si="12"/>
        <v>-1.5139999999999999E-3</v>
      </c>
      <c r="L229" s="95">
        <f t="shared" si="12"/>
        <v>-5.0000000000000004E-6</v>
      </c>
      <c r="M229" s="95">
        <f t="shared" si="12"/>
        <v>1.405E-3</v>
      </c>
      <c r="N229" s="95">
        <f t="shared" si="13"/>
        <v>6.143E-3</v>
      </c>
      <c r="O229" s="95">
        <f t="shared" si="14"/>
        <v>9.6329999999999992E-3</v>
      </c>
      <c r="P229" s="4"/>
      <c r="Q229" s="4"/>
      <c r="R229" s="3"/>
    </row>
    <row r="230" spans="1:18" ht="15" thickBot="1" x14ac:dyDescent="0.35">
      <c r="A230" s="96" t="s">
        <v>515</v>
      </c>
      <c r="B230" s="95">
        <v>7.8592700000000004</v>
      </c>
      <c r="C230" s="95">
        <v>7.9983199999999997</v>
      </c>
      <c r="D230" s="95">
        <v>8.1401500000000002</v>
      </c>
      <c r="E230" s="95">
        <v>8.2847200000000001</v>
      </c>
      <c r="F230" s="95">
        <v>8.8896300000000004</v>
      </c>
      <c r="G230" s="95">
        <v>9.5353200000000005</v>
      </c>
      <c r="I230" s="96" t="s">
        <v>515</v>
      </c>
      <c r="J230" s="95">
        <f t="shared" si="12"/>
        <v>4.3399999999999998E-4</v>
      </c>
      <c r="K230" s="95">
        <f t="shared" si="12"/>
        <v>1.56E-4</v>
      </c>
      <c r="L230" s="95">
        <f t="shared" si="12"/>
        <v>-9.7999999999999997E-5</v>
      </c>
      <c r="M230" s="95">
        <f t="shared" si="12"/>
        <v>-3.3100000000000002E-4</v>
      </c>
      <c r="N230" s="95">
        <f t="shared" si="13"/>
        <v>-1.0690000000000001E-3</v>
      </c>
      <c r="O230" s="95">
        <f t="shared" si="14"/>
        <v>-1.544E-3</v>
      </c>
      <c r="P230" s="4"/>
      <c r="Q230" s="4"/>
      <c r="R230" s="3"/>
    </row>
    <row r="231" spans="1:18" ht="15" thickBot="1" x14ac:dyDescent="0.35">
      <c r="A231" s="96" t="s">
        <v>516</v>
      </c>
      <c r="B231" s="95">
        <v>7.8558599999999998</v>
      </c>
      <c r="C231" s="95">
        <v>7.9970699999999999</v>
      </c>
      <c r="D231" s="95">
        <v>8.1409500000000001</v>
      </c>
      <c r="E231" s="95">
        <v>8.2874599999999994</v>
      </c>
      <c r="F231" s="95">
        <v>8.8991399999999992</v>
      </c>
      <c r="G231" s="95">
        <v>9.5500500000000006</v>
      </c>
      <c r="I231" s="96" t="s">
        <v>516</v>
      </c>
      <c r="J231" s="95">
        <f t="shared" si="12"/>
        <v>4.8089999999999999E-3</v>
      </c>
      <c r="K231" s="95">
        <f t="shared" si="12"/>
        <v>6.6860000000000001E-3</v>
      </c>
      <c r="L231" s="95">
        <f t="shared" si="12"/>
        <v>8.4229999999999999E-3</v>
      </c>
      <c r="M231" s="95">
        <f t="shared" si="12"/>
        <v>1.0024999999999999E-2</v>
      </c>
      <c r="N231" s="95">
        <f t="shared" si="13"/>
        <v>1.5218000000000001E-2</v>
      </c>
      <c r="O231" s="95">
        <f t="shared" si="14"/>
        <v>1.8717000000000001E-2</v>
      </c>
      <c r="P231" s="4"/>
      <c r="Q231" s="4"/>
      <c r="R231" s="3"/>
    </row>
    <row r="232" spans="1:18" ht="15" thickBot="1" x14ac:dyDescent="0.35">
      <c r="A232" s="96" t="s">
        <v>517</v>
      </c>
      <c r="B232" s="95">
        <v>7.8181700000000003</v>
      </c>
      <c r="C232" s="95">
        <v>7.9437800000000003</v>
      </c>
      <c r="D232" s="95">
        <v>8.0726700000000005</v>
      </c>
      <c r="E232" s="95">
        <v>8.2047899999999991</v>
      </c>
      <c r="F232" s="95">
        <v>8.7647399999999998</v>
      </c>
      <c r="G232" s="95">
        <v>9.3729600000000008</v>
      </c>
      <c r="I232" s="96" t="s">
        <v>517</v>
      </c>
      <c r="J232" s="95">
        <f t="shared" si="12"/>
        <v>-2.2880000000000001E-3</v>
      </c>
      <c r="K232" s="95">
        <f t="shared" si="12"/>
        <v>-2.1050000000000001E-3</v>
      </c>
      <c r="L232" s="95">
        <f t="shared" si="12"/>
        <v>-1.926E-3</v>
      </c>
      <c r="M232" s="95">
        <f t="shared" si="12"/>
        <v>-1.751E-3</v>
      </c>
      <c r="N232" s="95">
        <f t="shared" si="13"/>
        <v>-1.09E-3</v>
      </c>
      <c r="O232" s="95">
        <f t="shared" si="14"/>
        <v>-4.8999999999999998E-4</v>
      </c>
      <c r="P232" s="4"/>
      <c r="Q232" s="4"/>
      <c r="R232" s="3"/>
    </row>
    <row r="233" spans="1:18" ht="15" thickBot="1" x14ac:dyDescent="0.35">
      <c r="A233" s="96" t="s">
        <v>518</v>
      </c>
      <c r="B233" s="95">
        <v>7.8360799999999999</v>
      </c>
      <c r="C233" s="95">
        <v>7.9605199999999998</v>
      </c>
      <c r="D233" s="95">
        <v>8.0882299999999994</v>
      </c>
      <c r="E233" s="95">
        <v>8.2191700000000001</v>
      </c>
      <c r="F233" s="95">
        <v>8.7743000000000002</v>
      </c>
      <c r="G233" s="95">
        <v>9.3775499999999994</v>
      </c>
      <c r="I233" s="96" t="s">
        <v>518</v>
      </c>
      <c r="J233" s="95">
        <f t="shared" si="12"/>
        <v>-1.9139999999999999E-3</v>
      </c>
      <c r="K233" s="95">
        <f t="shared" si="12"/>
        <v>-2.3809999999999999E-3</v>
      </c>
      <c r="L233" s="95">
        <f t="shared" si="12"/>
        <v>-2.8189999999999999E-3</v>
      </c>
      <c r="M233" s="95">
        <f t="shared" si="12"/>
        <v>-3.2260000000000001E-3</v>
      </c>
      <c r="N233" s="95">
        <f t="shared" si="13"/>
        <v>-4.5960000000000003E-3</v>
      </c>
      <c r="O233" s="95">
        <f t="shared" si="14"/>
        <v>-5.5909999999999996E-3</v>
      </c>
      <c r="P233" s="4"/>
      <c r="Q233" s="4"/>
      <c r="R233" s="3"/>
    </row>
    <row r="234" spans="1:18" ht="15" thickBot="1" x14ac:dyDescent="0.35">
      <c r="A234" s="96" t="s">
        <v>519</v>
      </c>
      <c r="B234" s="95">
        <v>7.8510900000000001</v>
      </c>
      <c r="C234" s="95">
        <v>7.9794999999999998</v>
      </c>
      <c r="D234" s="95">
        <v>8.1110600000000002</v>
      </c>
      <c r="E234" s="95">
        <v>8.24573</v>
      </c>
      <c r="F234" s="95">
        <v>8.8147199999999994</v>
      </c>
      <c r="G234" s="95">
        <v>9.4301300000000001</v>
      </c>
      <c r="I234" s="96" t="s">
        <v>519</v>
      </c>
      <c r="J234" s="95">
        <f t="shared" si="12"/>
        <v>1.3359999999999999E-3</v>
      </c>
      <c r="K234" s="95">
        <f t="shared" si="12"/>
        <v>2.0230000000000001E-3</v>
      </c>
      <c r="L234" s="95">
        <f t="shared" si="12"/>
        <v>2.6589999999999999E-3</v>
      </c>
      <c r="M234" s="95">
        <f t="shared" si="12"/>
        <v>3.2450000000000001E-3</v>
      </c>
      <c r="N234" s="95">
        <f t="shared" si="13"/>
        <v>5.1390000000000003E-3</v>
      </c>
      <c r="O234" s="95">
        <f t="shared" si="14"/>
        <v>6.398E-3</v>
      </c>
      <c r="P234" s="4"/>
      <c r="Q234" s="4"/>
      <c r="R234" s="3"/>
    </row>
    <row r="235" spans="1:18" ht="15" thickBot="1" x14ac:dyDescent="0.35">
      <c r="A235" s="96" t="s">
        <v>520</v>
      </c>
      <c r="B235" s="95">
        <v>7.8406099999999999</v>
      </c>
      <c r="C235" s="95">
        <v>7.9633700000000003</v>
      </c>
      <c r="D235" s="95">
        <v>8.0895200000000003</v>
      </c>
      <c r="E235" s="95">
        <v>8.2190200000000004</v>
      </c>
      <c r="F235" s="95">
        <v>8.7695399999999992</v>
      </c>
      <c r="G235" s="95">
        <v>9.3699899999999996</v>
      </c>
      <c r="I235" s="96" t="s">
        <v>520</v>
      </c>
      <c r="J235" s="95">
        <f t="shared" si="12"/>
        <v>1.2163E-2</v>
      </c>
      <c r="K235" s="95">
        <f t="shared" si="12"/>
        <v>9.2320000000000006E-3</v>
      </c>
      <c r="L235" s="95">
        <f t="shared" si="12"/>
        <v>6.4900000000000001E-3</v>
      </c>
      <c r="M235" s="95">
        <f t="shared" si="12"/>
        <v>3.9300000000000003E-3</v>
      </c>
      <c r="N235" s="95">
        <f t="shared" si="13"/>
        <v>-4.6449999999999998E-3</v>
      </c>
      <c r="O235" s="95">
        <f t="shared" si="14"/>
        <v>-1.0887000000000001E-2</v>
      </c>
      <c r="P235" s="4"/>
      <c r="Q235" s="4"/>
      <c r="R235" s="3"/>
    </row>
    <row r="236" spans="1:18" ht="15" thickBot="1" x14ac:dyDescent="0.35">
      <c r="A236" s="96" t="s">
        <v>521</v>
      </c>
      <c r="B236" s="95">
        <v>7.7458200000000001</v>
      </c>
      <c r="C236" s="95">
        <v>7.8901899999999996</v>
      </c>
      <c r="D236" s="95">
        <v>8.0371900000000007</v>
      </c>
      <c r="E236" s="95">
        <v>8.1867800000000006</v>
      </c>
      <c r="F236" s="95">
        <v>8.8103700000000007</v>
      </c>
      <c r="G236" s="95">
        <v>9.4725599999999996</v>
      </c>
      <c r="I236" s="96" t="s">
        <v>521</v>
      </c>
      <c r="J236" s="95">
        <f t="shared" si="12"/>
        <v>1.0321E-2</v>
      </c>
      <c r="K236" s="95">
        <f t="shared" si="12"/>
        <v>1.3204E-2</v>
      </c>
      <c r="L236" s="95">
        <f t="shared" si="12"/>
        <v>1.5938999999999998E-2</v>
      </c>
      <c r="M236" s="95">
        <f t="shared" si="12"/>
        <v>1.8530999999999999E-2</v>
      </c>
      <c r="N236" s="95">
        <f t="shared" si="13"/>
        <v>2.7573E-2</v>
      </c>
      <c r="O236" s="95">
        <f t="shared" si="14"/>
        <v>3.4728000000000002E-2</v>
      </c>
      <c r="P236" s="4"/>
      <c r="Q236" s="4"/>
      <c r="R236" s="3"/>
    </row>
    <row r="237" spans="1:18" ht="15" thickBot="1" x14ac:dyDescent="0.35">
      <c r="A237" s="96" t="s">
        <v>522</v>
      </c>
      <c r="B237" s="95">
        <v>7.66629</v>
      </c>
      <c r="C237" s="95">
        <v>7.7866900000000001</v>
      </c>
      <c r="D237" s="95">
        <v>7.9100999999999999</v>
      </c>
      <c r="E237" s="95">
        <v>8.0364699999999996</v>
      </c>
      <c r="F237" s="95">
        <v>8.5707599999999999</v>
      </c>
      <c r="G237" s="95">
        <v>9.1492400000000007</v>
      </c>
      <c r="I237" s="96" t="s">
        <v>522</v>
      </c>
      <c r="J237" s="95">
        <f t="shared" si="12"/>
        <v>-6.3800000000000003E-3</v>
      </c>
      <c r="K237" s="95">
        <f t="shared" si="12"/>
        <v>-6.2129999999999998E-3</v>
      </c>
      <c r="L237" s="95">
        <f t="shared" si="12"/>
        <v>-6.032E-3</v>
      </c>
      <c r="M237" s="95">
        <f t="shared" si="12"/>
        <v>-5.8399999999999997E-3</v>
      </c>
      <c r="N237" s="95">
        <f t="shared" si="13"/>
        <v>-4.9649999999999998E-3</v>
      </c>
      <c r="O237" s="95">
        <f t="shared" si="14"/>
        <v>-3.9630000000000004E-3</v>
      </c>
      <c r="P237" s="4"/>
      <c r="Q237" s="4"/>
      <c r="R237" s="3"/>
    </row>
    <row r="238" spans="1:18" ht="15" thickBot="1" x14ac:dyDescent="0.35">
      <c r="A238" s="96" t="s">
        <v>523</v>
      </c>
      <c r="B238" s="95">
        <v>7.7153600000000004</v>
      </c>
      <c r="C238" s="95">
        <v>7.8352199999999996</v>
      </c>
      <c r="D238" s="95">
        <v>7.9579599999999999</v>
      </c>
      <c r="E238" s="95">
        <v>8.0835399999999993</v>
      </c>
      <c r="F238" s="95">
        <v>8.6134199999999996</v>
      </c>
      <c r="G238" s="95">
        <v>9.1855700000000002</v>
      </c>
      <c r="I238" s="96" t="s">
        <v>523</v>
      </c>
      <c r="J238" s="95">
        <f t="shared" si="12"/>
        <v>-1.8270000000000001E-3</v>
      </c>
      <c r="K238" s="95">
        <f t="shared" si="12"/>
        <v>-2.3700000000000001E-3</v>
      </c>
      <c r="L238" s="95">
        <f t="shared" si="12"/>
        <v>-2.8470000000000001E-3</v>
      </c>
      <c r="M238" s="95">
        <f t="shared" si="12"/>
        <v>-3.264E-3</v>
      </c>
      <c r="N238" s="95">
        <f t="shared" si="13"/>
        <v>-4.3860000000000001E-3</v>
      </c>
      <c r="O238" s="95">
        <f t="shared" si="14"/>
        <v>-4.7609999999999996E-3</v>
      </c>
      <c r="P238" s="4"/>
      <c r="Q238" s="4"/>
      <c r="R238" s="3"/>
    </row>
    <row r="239" spans="1:18" ht="15" thickBot="1" x14ac:dyDescent="0.35">
      <c r="A239" s="96" t="s">
        <v>524</v>
      </c>
      <c r="B239" s="95">
        <v>7.7294700000000001</v>
      </c>
      <c r="C239" s="95">
        <v>7.8538100000000002</v>
      </c>
      <c r="D239" s="95">
        <v>7.9806499999999998</v>
      </c>
      <c r="E239" s="95">
        <v>8.1099700000000006</v>
      </c>
      <c r="F239" s="95">
        <v>8.6512799999999999</v>
      </c>
      <c r="G239" s="95">
        <v>9.2294099999999997</v>
      </c>
      <c r="I239" s="96" t="s">
        <v>524</v>
      </c>
      <c r="J239" s="95">
        <f t="shared" si="12"/>
        <v>1.5236E-2</v>
      </c>
      <c r="K239" s="95">
        <f t="shared" si="12"/>
        <v>1.3884000000000001E-2</v>
      </c>
      <c r="L239" s="95">
        <f t="shared" si="12"/>
        <v>1.2611000000000001E-2</v>
      </c>
      <c r="M239" s="95">
        <f t="shared" si="12"/>
        <v>1.1413E-2</v>
      </c>
      <c r="N239" s="95">
        <f t="shared" si="13"/>
        <v>7.3179999999999999E-3</v>
      </c>
      <c r="O239" s="95">
        <f t="shared" si="14"/>
        <v>4.1999999999999997E-3</v>
      </c>
      <c r="P239" s="4"/>
      <c r="Q239" s="4"/>
      <c r="R239" s="3"/>
    </row>
    <row r="240" spans="1:18" ht="15" thickBot="1" x14ac:dyDescent="0.35">
      <c r="A240" s="96" t="s">
        <v>525</v>
      </c>
      <c r="B240" s="95">
        <v>7.6125999999999996</v>
      </c>
      <c r="C240" s="95">
        <v>7.74552</v>
      </c>
      <c r="D240" s="95">
        <v>7.8806399999999996</v>
      </c>
      <c r="E240" s="95">
        <v>8.0179399999999994</v>
      </c>
      <c r="F240" s="95">
        <v>8.5882000000000005</v>
      </c>
      <c r="G240" s="95">
        <v>9.1907300000000003</v>
      </c>
      <c r="I240" s="96" t="s">
        <v>525</v>
      </c>
      <c r="J240" s="95">
        <f t="shared" si="12"/>
        <v>2.9919999999999999E-3</v>
      </c>
      <c r="K240" s="95">
        <f t="shared" si="12"/>
        <v>4.3660000000000001E-3</v>
      </c>
      <c r="L240" s="95">
        <f t="shared" si="12"/>
        <v>5.6470000000000001E-3</v>
      </c>
      <c r="M240" s="95">
        <f t="shared" si="12"/>
        <v>6.8440000000000003E-3</v>
      </c>
      <c r="N240" s="95">
        <f t="shared" si="13"/>
        <v>1.0827E-2</v>
      </c>
      <c r="O240" s="95">
        <f t="shared" si="14"/>
        <v>1.3695000000000001E-2</v>
      </c>
      <c r="P240" s="4"/>
      <c r="Q240" s="4"/>
      <c r="R240" s="3"/>
    </row>
    <row r="241" spans="1:18" ht="15" thickBot="1" x14ac:dyDescent="0.35">
      <c r="A241" s="96" t="s">
        <v>526</v>
      </c>
      <c r="B241" s="95">
        <v>7.5898599999999998</v>
      </c>
      <c r="C241" s="95">
        <v>7.7117800000000001</v>
      </c>
      <c r="D241" s="95">
        <v>7.8362600000000002</v>
      </c>
      <c r="E241" s="95">
        <v>7.9632500000000004</v>
      </c>
      <c r="F241" s="95">
        <v>8.4957200000000004</v>
      </c>
      <c r="G241" s="95">
        <v>9.0657200000000007</v>
      </c>
      <c r="I241" s="96" t="s">
        <v>526</v>
      </c>
      <c r="J241" s="95">
        <f t="shared" si="12"/>
        <v>5.117E-3</v>
      </c>
      <c r="K241" s="95">
        <f t="shared" si="12"/>
        <v>3.9029999999999998E-3</v>
      </c>
      <c r="L241" s="95">
        <f t="shared" si="12"/>
        <v>2.6979999999999999E-3</v>
      </c>
      <c r="M241" s="95">
        <f t="shared" si="12"/>
        <v>1.5020000000000001E-3</v>
      </c>
      <c r="N241" s="95">
        <f t="shared" si="13"/>
        <v>-3.1540000000000001E-3</v>
      </c>
      <c r="O241" s="95">
        <f t="shared" si="14"/>
        <v>-7.5799999999999999E-3</v>
      </c>
      <c r="P241" s="4"/>
      <c r="Q241" s="4"/>
      <c r="R241" s="3"/>
    </row>
    <row r="242" spans="1:18" ht="15" thickBot="1" x14ac:dyDescent="0.35">
      <c r="A242" s="96" t="s">
        <v>527</v>
      </c>
      <c r="B242" s="95">
        <v>7.5511200000000001</v>
      </c>
      <c r="C242" s="95">
        <v>7.6817399999999996</v>
      </c>
      <c r="D242" s="95">
        <v>7.81515</v>
      </c>
      <c r="E242" s="95">
        <v>7.9512999999999998</v>
      </c>
      <c r="F242" s="95">
        <v>8.5225600000000004</v>
      </c>
      <c r="G242" s="95">
        <v>9.1347000000000005</v>
      </c>
      <c r="I242" s="96" t="s">
        <v>527</v>
      </c>
      <c r="J242" s="95">
        <f t="shared" si="12"/>
        <v>-2.3910000000000001E-2</v>
      </c>
      <c r="K242" s="95">
        <f t="shared" si="12"/>
        <v>-2.3625E-2</v>
      </c>
      <c r="L242" s="95">
        <f t="shared" si="12"/>
        <v>-2.3341000000000001E-2</v>
      </c>
      <c r="M242" s="95">
        <f t="shared" si="12"/>
        <v>-2.3060000000000001E-2</v>
      </c>
      <c r="N242" s="95">
        <f t="shared" si="13"/>
        <v>-2.1974E-2</v>
      </c>
      <c r="O242" s="95">
        <f t="shared" si="14"/>
        <v>-2.0947E-2</v>
      </c>
      <c r="P242" s="4"/>
      <c r="Q242" s="4"/>
      <c r="R242" s="3"/>
    </row>
    <row r="243" spans="1:18" ht="15" thickBot="1" x14ac:dyDescent="0.35">
      <c r="A243" s="96" t="s">
        <v>528</v>
      </c>
      <c r="B243" s="95">
        <v>7.7338399999999998</v>
      </c>
      <c r="C243" s="95">
        <v>7.86538</v>
      </c>
      <c r="D243" s="95">
        <v>7.9997100000000003</v>
      </c>
      <c r="E243" s="95">
        <v>8.1367899999999995</v>
      </c>
      <c r="F243" s="95">
        <v>8.7119099999999996</v>
      </c>
      <c r="G243" s="95">
        <v>9.3280600000000007</v>
      </c>
      <c r="I243" s="96" t="s">
        <v>528</v>
      </c>
      <c r="J243" s="95">
        <f t="shared" si="12"/>
        <v>4.2076000000000002E-2</v>
      </c>
      <c r="K243" s="95">
        <f t="shared" si="12"/>
        <v>4.0634999999999998E-2</v>
      </c>
      <c r="L243" s="95">
        <f t="shared" si="12"/>
        <v>3.9260999999999997E-2</v>
      </c>
      <c r="M243" s="95">
        <f t="shared" si="12"/>
        <v>3.7948999999999997E-2</v>
      </c>
      <c r="N243" s="95">
        <f t="shared" si="13"/>
        <v>3.3309999999999999E-2</v>
      </c>
      <c r="O243" s="95">
        <f t="shared" si="14"/>
        <v>2.9527000000000001E-2</v>
      </c>
      <c r="P243" s="4"/>
      <c r="Q243" s="4"/>
      <c r="R243" s="3"/>
    </row>
    <row r="244" spans="1:18" ht="15" thickBot="1" x14ac:dyDescent="0.35">
      <c r="A244" s="96" t="s">
        <v>529</v>
      </c>
      <c r="B244" s="95">
        <v>7.4151800000000003</v>
      </c>
      <c r="C244" s="95">
        <v>7.5521799999999999</v>
      </c>
      <c r="D244" s="95">
        <v>7.6917200000000001</v>
      </c>
      <c r="E244" s="95">
        <v>7.8337899999999996</v>
      </c>
      <c r="F244" s="95">
        <v>8.4265000000000008</v>
      </c>
      <c r="G244" s="95">
        <v>9.0566600000000008</v>
      </c>
      <c r="I244" s="96" t="s">
        <v>529</v>
      </c>
      <c r="J244" s="95">
        <f t="shared" si="12"/>
        <v>1.9564999999999999E-2</v>
      </c>
      <c r="K244" s="95">
        <f t="shared" si="12"/>
        <v>1.8572999999999999E-2</v>
      </c>
      <c r="L244" s="95">
        <f t="shared" si="12"/>
        <v>1.7689E-2</v>
      </c>
      <c r="M244" s="95">
        <f t="shared" si="12"/>
        <v>1.6910999999999999E-2</v>
      </c>
      <c r="N244" s="95">
        <f t="shared" si="13"/>
        <v>1.4716E-2</v>
      </c>
      <c r="O244" s="95">
        <f t="shared" si="14"/>
        <v>1.3759E-2</v>
      </c>
      <c r="P244" s="4"/>
      <c r="Q244" s="4"/>
      <c r="R244" s="3"/>
    </row>
    <row r="245" spans="1:18" ht="15" thickBot="1" x14ac:dyDescent="0.35">
      <c r="A245" s="96" t="s">
        <v>530</v>
      </c>
      <c r="B245" s="95">
        <v>7.2715100000000001</v>
      </c>
      <c r="C245" s="95">
        <v>7.4132100000000003</v>
      </c>
      <c r="D245" s="95">
        <v>7.5568600000000004</v>
      </c>
      <c r="E245" s="95">
        <v>7.7024299999999997</v>
      </c>
      <c r="F245" s="95">
        <v>8.3033999999999999</v>
      </c>
      <c r="G245" s="95">
        <v>8.9329000000000001</v>
      </c>
      <c r="I245" s="96" t="s">
        <v>530</v>
      </c>
      <c r="J245" s="95">
        <f t="shared" si="12"/>
        <v>1.4450000000000001E-3</v>
      </c>
      <c r="K245" s="95">
        <f t="shared" si="12"/>
        <v>3.8670000000000002E-3</v>
      </c>
      <c r="L245" s="95">
        <f t="shared" si="12"/>
        <v>6.2139999999999999E-3</v>
      </c>
      <c r="M245" s="95">
        <f t="shared" si="12"/>
        <v>8.4899999999999993E-3</v>
      </c>
      <c r="N245" s="95">
        <f t="shared" si="13"/>
        <v>1.6924999999999999E-2</v>
      </c>
      <c r="O245" s="95">
        <f t="shared" si="14"/>
        <v>2.4369999999999999E-2</v>
      </c>
      <c r="P245" s="4"/>
      <c r="Q245" s="4"/>
      <c r="R245" s="3"/>
    </row>
    <row r="246" spans="1:18" ht="15" thickBot="1" x14ac:dyDescent="0.35">
      <c r="A246" s="96" t="s">
        <v>531</v>
      </c>
      <c r="B246" s="95">
        <v>7.2610099999999997</v>
      </c>
      <c r="C246" s="95">
        <v>7.3845999999999998</v>
      </c>
      <c r="D246" s="95">
        <v>7.5100499999999997</v>
      </c>
      <c r="E246" s="95">
        <v>7.6373100000000003</v>
      </c>
      <c r="F246" s="95">
        <v>8.1640499999999996</v>
      </c>
      <c r="G246" s="95">
        <v>8.7178400000000007</v>
      </c>
      <c r="I246" s="96" t="s">
        <v>531</v>
      </c>
      <c r="J246" s="95">
        <f t="shared" si="12"/>
        <v>1.5950000000000001E-3</v>
      </c>
      <c r="K246" s="95">
        <f t="shared" si="12"/>
        <v>1.7210000000000001E-3</v>
      </c>
      <c r="L246" s="95">
        <f t="shared" si="12"/>
        <v>1.841E-3</v>
      </c>
      <c r="M246" s="95">
        <f t="shared" si="12"/>
        <v>1.9480000000000001E-3</v>
      </c>
      <c r="N246" s="95">
        <f t="shared" si="13"/>
        <v>2.2910000000000001E-3</v>
      </c>
      <c r="O246" s="95">
        <f t="shared" si="14"/>
        <v>2.5149999999999999E-3</v>
      </c>
      <c r="P246" s="4"/>
      <c r="Q246" s="4"/>
      <c r="R246" s="3"/>
    </row>
    <row r="247" spans="1:18" ht="15" thickBot="1" x14ac:dyDescent="0.35">
      <c r="A247" s="96" t="s">
        <v>532</v>
      </c>
      <c r="B247" s="95">
        <v>7.2494399999999999</v>
      </c>
      <c r="C247" s="95">
        <v>7.3719000000000001</v>
      </c>
      <c r="D247" s="95">
        <v>7.4962400000000002</v>
      </c>
      <c r="E247" s="95">
        <v>7.6224499999999997</v>
      </c>
      <c r="F247" s="95">
        <v>8.1453699999999998</v>
      </c>
      <c r="G247" s="95">
        <v>8.6959400000000002</v>
      </c>
      <c r="I247" s="96" t="s">
        <v>532</v>
      </c>
      <c r="J247" s="95">
        <f t="shared" si="12"/>
        <v>1.4607E-2</v>
      </c>
      <c r="K247" s="95">
        <f t="shared" si="12"/>
        <v>1.5873999999999999E-2</v>
      </c>
      <c r="L247" s="95">
        <f t="shared" si="12"/>
        <v>1.7011999999999999E-2</v>
      </c>
      <c r="M247" s="95">
        <f t="shared" si="12"/>
        <v>1.8030000000000001E-2</v>
      </c>
      <c r="N247" s="95">
        <f t="shared" si="13"/>
        <v>2.1033E-2</v>
      </c>
      <c r="O247" s="95">
        <f t="shared" si="14"/>
        <v>2.2623999999999998E-2</v>
      </c>
      <c r="P247" s="4"/>
      <c r="Q247" s="4"/>
      <c r="R247" s="3"/>
    </row>
    <row r="248" spans="1:18" ht="15" thickBot="1" x14ac:dyDescent="0.35">
      <c r="A248" s="96" t="s">
        <v>533</v>
      </c>
      <c r="B248" s="95">
        <v>7.1443199999999996</v>
      </c>
      <c r="C248" s="95">
        <v>7.2557999999999998</v>
      </c>
      <c r="D248" s="95">
        <v>7.3697900000000001</v>
      </c>
      <c r="E248" s="95">
        <v>7.4862500000000001</v>
      </c>
      <c r="F248" s="95">
        <v>7.9758399999999998</v>
      </c>
      <c r="G248" s="95">
        <v>8.5014099999999999</v>
      </c>
      <c r="I248" s="96" t="s">
        <v>533</v>
      </c>
      <c r="J248" s="95">
        <f t="shared" si="12"/>
        <v>-1.2827E-2</v>
      </c>
      <c r="K248" s="95">
        <f t="shared" si="12"/>
        <v>-7.4229999999999999E-3</v>
      </c>
      <c r="L248" s="95">
        <f t="shared" si="12"/>
        <v>-2.545E-3</v>
      </c>
      <c r="M248" s="95">
        <f t="shared" si="12"/>
        <v>1.836E-3</v>
      </c>
      <c r="N248" s="95">
        <f t="shared" si="13"/>
        <v>1.4970000000000001E-2</v>
      </c>
      <c r="O248" s="95">
        <f t="shared" si="14"/>
        <v>2.2395000000000002E-2</v>
      </c>
      <c r="P248" s="4"/>
      <c r="Q248" s="4"/>
      <c r="R248" s="3"/>
    </row>
    <row r="249" spans="1:18" ht="15" thickBot="1" x14ac:dyDescent="0.35">
      <c r="A249" s="96" t="s">
        <v>534</v>
      </c>
      <c r="B249" s="95">
        <v>7.2365500000000003</v>
      </c>
      <c r="C249" s="95">
        <v>7.3098599999999996</v>
      </c>
      <c r="D249" s="95">
        <v>7.3885699999999996</v>
      </c>
      <c r="E249" s="95">
        <v>7.4725200000000003</v>
      </c>
      <c r="F249" s="95">
        <v>7.8573300000000001</v>
      </c>
      <c r="G249" s="95">
        <v>8.3131400000000006</v>
      </c>
      <c r="I249" s="96" t="s">
        <v>534</v>
      </c>
      <c r="J249" s="95">
        <f t="shared" si="12"/>
        <v>6.1684999999999997E-2</v>
      </c>
      <c r="K249" s="95">
        <f t="shared" si="12"/>
        <v>5.0622E-2</v>
      </c>
      <c r="L249" s="95">
        <f t="shared" si="12"/>
        <v>4.0413999999999999E-2</v>
      </c>
      <c r="M249" s="95">
        <f t="shared" si="12"/>
        <v>3.1016999999999999E-2</v>
      </c>
      <c r="N249" s="95">
        <f t="shared" si="13"/>
        <v>6.5600000000000001E-4</v>
      </c>
      <c r="O249" s="95">
        <f t="shared" si="14"/>
        <v>-2.0108000000000001E-2</v>
      </c>
      <c r="P249" s="4"/>
      <c r="Q249" s="4"/>
      <c r="R249" s="3"/>
    </row>
    <row r="250" spans="1:18" ht="15" thickBot="1" x14ac:dyDescent="0.35">
      <c r="A250" s="96" t="s">
        <v>535</v>
      </c>
      <c r="B250" s="95">
        <v>6.8036500000000002</v>
      </c>
      <c r="C250" s="95">
        <v>6.9490299999999996</v>
      </c>
      <c r="D250" s="95">
        <v>7.0959199999999996</v>
      </c>
      <c r="E250" s="95">
        <v>7.2443</v>
      </c>
      <c r="F250" s="95">
        <v>7.8521799999999997</v>
      </c>
      <c r="G250" s="95">
        <v>8.4819899999999997</v>
      </c>
      <c r="I250" s="96" t="s">
        <v>535</v>
      </c>
      <c r="J250" s="95">
        <f t="shared" si="12"/>
        <v>8.5760000000000003E-3</v>
      </c>
      <c r="K250" s="95">
        <f t="shared" si="12"/>
        <v>1.4426E-2</v>
      </c>
      <c r="L250" s="95">
        <f t="shared" si="12"/>
        <v>1.9746E-2</v>
      </c>
      <c r="M250" s="95">
        <f t="shared" si="12"/>
        <v>2.4569000000000001E-2</v>
      </c>
      <c r="N250" s="95">
        <f t="shared" si="13"/>
        <v>3.9537999999999997E-2</v>
      </c>
      <c r="O250" s="95">
        <f t="shared" si="14"/>
        <v>4.8957000000000001E-2</v>
      </c>
      <c r="P250" s="4"/>
      <c r="Q250" s="4"/>
      <c r="R250" s="3"/>
    </row>
    <row r="251" spans="1:18" ht="15" thickBot="1" x14ac:dyDescent="0.35">
      <c r="A251" s="96" t="s">
        <v>536</v>
      </c>
      <c r="B251" s="95">
        <v>6.7455499999999997</v>
      </c>
      <c r="C251" s="95">
        <v>6.8494999999999999</v>
      </c>
      <c r="D251" s="95">
        <v>6.9571800000000001</v>
      </c>
      <c r="E251" s="95">
        <v>7.0684800000000001</v>
      </c>
      <c r="F251" s="95">
        <v>7.5477800000000004</v>
      </c>
      <c r="G251" s="95">
        <v>8.0767399999999991</v>
      </c>
      <c r="I251" s="96" t="s">
        <v>536</v>
      </c>
      <c r="J251" s="95">
        <f t="shared" si="12"/>
        <v>1.206E-3</v>
      </c>
      <c r="K251" s="95">
        <f t="shared" si="12"/>
        <v>4.9919999999999999E-3</v>
      </c>
      <c r="L251" s="95">
        <f t="shared" si="12"/>
        <v>8.4530000000000004E-3</v>
      </c>
      <c r="M251" s="95">
        <f t="shared" si="12"/>
        <v>1.1606E-2</v>
      </c>
      <c r="N251" s="95">
        <f t="shared" si="13"/>
        <v>2.1558999999999998E-2</v>
      </c>
      <c r="O251" s="95">
        <f t="shared" si="14"/>
        <v>2.8135E-2</v>
      </c>
      <c r="P251" s="4"/>
      <c r="Q251" s="4"/>
      <c r="R251" s="3"/>
    </row>
    <row r="252" spans="1:18" ht="15" thickBot="1" x14ac:dyDescent="0.35">
      <c r="A252" s="96" t="s">
        <v>537</v>
      </c>
      <c r="B252" s="95">
        <v>6.7374200000000002</v>
      </c>
      <c r="C252" s="95">
        <v>6.8153899999999998</v>
      </c>
      <c r="D252" s="95">
        <v>6.8986200000000002</v>
      </c>
      <c r="E252" s="95">
        <v>6.9869199999999996</v>
      </c>
      <c r="F252" s="95">
        <v>7.3868</v>
      </c>
      <c r="G252" s="95">
        <v>7.8526699999999998</v>
      </c>
      <c r="I252" s="96" t="s">
        <v>537</v>
      </c>
      <c r="J252" s="95">
        <f t="shared" si="12"/>
        <v>-1.0330000000000001E-3</v>
      </c>
      <c r="K252" s="95">
        <f t="shared" si="12"/>
        <v>-4.4000000000000002E-4</v>
      </c>
      <c r="L252" s="95">
        <f t="shared" si="12"/>
        <v>1.5799999999999999E-4</v>
      </c>
      <c r="M252" s="95">
        <f t="shared" si="12"/>
        <v>7.6000000000000004E-4</v>
      </c>
      <c r="N252" s="95">
        <f t="shared" si="13"/>
        <v>3.1770000000000001E-3</v>
      </c>
      <c r="O252" s="95">
        <f t="shared" si="14"/>
        <v>5.5449999999999996E-3</v>
      </c>
      <c r="P252" s="4"/>
      <c r="Q252" s="4"/>
      <c r="R252" s="3"/>
    </row>
    <row r="253" spans="1:18" ht="15" thickBot="1" x14ac:dyDescent="0.35">
      <c r="A253" s="96" t="s">
        <v>538</v>
      </c>
      <c r="B253" s="95">
        <v>6.7443799999999996</v>
      </c>
      <c r="C253" s="95">
        <v>6.81839</v>
      </c>
      <c r="D253" s="95">
        <v>6.8975299999999997</v>
      </c>
      <c r="E253" s="95">
        <v>6.9816099999999999</v>
      </c>
      <c r="F253" s="95">
        <v>7.3633699999999997</v>
      </c>
      <c r="G253" s="95">
        <v>7.8092499999999996</v>
      </c>
      <c r="I253" s="96">
        <v>41575</v>
      </c>
      <c r="J253" s="95">
        <v>-9.1100000000000003E-4</v>
      </c>
      <c r="K253" s="95">
        <v>-1.06E-3</v>
      </c>
      <c r="L253" s="95">
        <v>-1.1509999999999999E-3</v>
      </c>
      <c r="M253" s="95">
        <v>-1.1900000000000001E-3</v>
      </c>
      <c r="N253" s="95">
        <v>-9.0499999999999999E-4</v>
      </c>
      <c r="O253" s="95">
        <v>-1.2E-4</v>
      </c>
      <c r="P253" s="4"/>
      <c r="Q253" s="4"/>
      <c r="R253" s="3"/>
    </row>
    <row r="254" spans="1:18" x14ac:dyDescent="0.3">
      <c r="B254" s="6"/>
      <c r="J254" s="4"/>
      <c r="K254" s="4"/>
      <c r="L254" s="4"/>
      <c r="M254" s="4"/>
      <c r="N254" s="4"/>
      <c r="O254" s="4"/>
      <c r="P254" s="4"/>
      <c r="Q254" s="4"/>
      <c r="R254" s="3"/>
    </row>
    <row r="255" spans="1:18" x14ac:dyDescent="0.3">
      <c r="J255" s="4"/>
      <c r="K255" s="4"/>
      <c r="L255" s="4"/>
      <c r="M255" s="4"/>
      <c r="N255" s="4"/>
      <c r="O255" s="4"/>
      <c r="P255" s="4"/>
      <c r="R255" s="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dimension ref="A1:P17"/>
  <sheetViews>
    <sheetView topLeftCell="B1" workbookViewId="0">
      <selection activeCell="J10" sqref="J9:J10"/>
    </sheetView>
  </sheetViews>
  <sheetFormatPr defaultColWidth="9.109375" defaultRowHeight="14.4" x14ac:dyDescent="0.3"/>
  <cols>
    <col min="1" max="1" width="31.44140625" style="1" bestFit="1" customWidth="1"/>
    <col min="2" max="7" width="9.5546875" style="1" bestFit="1" customWidth="1"/>
    <col min="8" max="10" width="9.109375" style="1"/>
    <col min="11" max="16" width="12.6640625" style="1" bestFit="1" customWidth="1"/>
    <col min="17" max="16384" width="9.109375" style="1"/>
  </cols>
  <sheetData>
    <row r="1" spans="1:16" ht="15" thickBot="1" x14ac:dyDescent="0.35">
      <c r="A1" s="92" t="s">
        <v>1341</v>
      </c>
      <c r="B1" s="95">
        <v>0.98</v>
      </c>
    </row>
    <row r="2" spans="1:16" ht="41.4" thickBot="1" x14ac:dyDescent="0.35">
      <c r="A2" s="92" t="s">
        <v>1343</v>
      </c>
      <c r="B2" s="92" t="s">
        <v>586</v>
      </c>
      <c r="C2" s="92" t="s">
        <v>587</v>
      </c>
      <c r="D2" s="92" t="s">
        <v>588</v>
      </c>
      <c r="E2" s="92" t="s">
        <v>589</v>
      </c>
      <c r="F2" s="92" t="s">
        <v>590</v>
      </c>
      <c r="G2" s="92" t="s">
        <v>591</v>
      </c>
      <c r="J2" s="92" t="s">
        <v>1342</v>
      </c>
      <c r="K2" s="92" t="s">
        <v>586</v>
      </c>
      <c r="L2" s="92" t="s">
        <v>587</v>
      </c>
      <c r="M2" s="92" t="s">
        <v>588</v>
      </c>
      <c r="N2" s="92" t="s">
        <v>589</v>
      </c>
      <c r="O2" s="92" t="s">
        <v>590</v>
      </c>
      <c r="P2" s="92" t="s">
        <v>591</v>
      </c>
    </row>
    <row r="3" spans="1:16" ht="16.5" customHeight="1" thickBot="1" x14ac:dyDescent="0.35">
      <c r="A3" s="92" t="s">
        <v>586</v>
      </c>
      <c r="B3" s="95">
        <v>2.8725817299999999E-4</v>
      </c>
      <c r="C3" s="95">
        <v>2.6617300999999999E-4</v>
      </c>
      <c r="D3" s="95">
        <v>2.4622329199999998E-4</v>
      </c>
      <c r="E3" s="95">
        <v>2.2734592700000001E-4</v>
      </c>
      <c r="F3" s="95">
        <v>1.62422926E-4</v>
      </c>
      <c r="G3" s="95">
        <v>1.1319763800000001E-4</v>
      </c>
      <c r="J3" s="92" t="s">
        <v>586</v>
      </c>
      <c r="K3" s="95">
        <v>1</v>
      </c>
      <c r="L3" s="95">
        <v>0.99439792914199998</v>
      </c>
      <c r="M3" s="95">
        <v>0.975886761745</v>
      </c>
      <c r="N3" s="95">
        <v>0.94278912583100005</v>
      </c>
      <c r="O3" s="95">
        <v>0.69539572939700001</v>
      </c>
      <c r="P3" s="95">
        <v>0.43414526021799998</v>
      </c>
    </row>
    <row r="4" spans="1:16" ht="16.5" customHeight="1" thickBot="1" x14ac:dyDescent="0.35">
      <c r="A4" s="92" t="s">
        <v>587</v>
      </c>
      <c r="B4" s="95">
        <v>2.6617300999999999E-4</v>
      </c>
      <c r="C4" s="95">
        <v>2.4942226299999999E-4</v>
      </c>
      <c r="D4" s="95">
        <v>2.3357354399999999E-4</v>
      </c>
      <c r="E4" s="95">
        <v>2.1857108100000001E-4</v>
      </c>
      <c r="F4" s="95">
        <v>1.6693059399999999E-4</v>
      </c>
      <c r="G4" s="95">
        <v>1.2764714600000001E-4</v>
      </c>
      <c r="J4" s="92" t="s">
        <v>587</v>
      </c>
      <c r="K4" s="95">
        <v>0.99439792914199998</v>
      </c>
      <c r="L4" s="95">
        <v>1</v>
      </c>
      <c r="M4" s="95">
        <v>0.99348778738800003</v>
      </c>
      <c r="N4" s="95">
        <v>0.97272186074300004</v>
      </c>
      <c r="O4" s="95">
        <v>0.76698914487100001</v>
      </c>
      <c r="P4" s="95">
        <v>0.52538467120999999</v>
      </c>
    </row>
    <row r="5" spans="1:16" ht="16.5" customHeight="1" thickBot="1" x14ac:dyDescent="0.35">
      <c r="A5" s="92" t="s">
        <v>588</v>
      </c>
      <c r="B5" s="95">
        <v>2.4622329199999998E-4</v>
      </c>
      <c r="C5" s="95">
        <v>2.3357354399999999E-4</v>
      </c>
      <c r="D5" s="95">
        <v>2.21608809E-4</v>
      </c>
      <c r="E5" s="95">
        <v>2.10279837E-4</v>
      </c>
      <c r="F5" s="95">
        <v>1.71262898E-4</v>
      </c>
      <c r="G5" s="95">
        <v>1.4147009299999999E-4</v>
      </c>
      <c r="J5" s="92" t="s">
        <v>588</v>
      </c>
      <c r="K5" s="95">
        <v>0.975886761745</v>
      </c>
      <c r="L5" s="95">
        <v>0.99348778738800003</v>
      </c>
      <c r="M5" s="95">
        <v>1</v>
      </c>
      <c r="N5" s="95">
        <v>0.99281357215599997</v>
      </c>
      <c r="O5" s="95">
        <v>0.83481580960500001</v>
      </c>
      <c r="P5" s="95">
        <v>0.61773900644799995</v>
      </c>
    </row>
    <row r="6" spans="1:16" ht="16.5" customHeight="1" thickBot="1" x14ac:dyDescent="0.35">
      <c r="A6" s="92" t="s">
        <v>589</v>
      </c>
      <c r="B6" s="95">
        <v>2.2734592700000001E-4</v>
      </c>
      <c r="C6" s="95">
        <v>2.1857108100000001E-4</v>
      </c>
      <c r="D6" s="95">
        <v>2.10279837E-4</v>
      </c>
      <c r="E6" s="95">
        <v>2.0242904800000001E-4</v>
      </c>
      <c r="F6" s="95">
        <v>1.75395485E-4</v>
      </c>
      <c r="G6" s="95">
        <v>1.5465386599999999E-4</v>
      </c>
      <c r="J6" s="92" t="s">
        <v>589</v>
      </c>
      <c r="K6" s="95">
        <v>0.94278912583100005</v>
      </c>
      <c r="L6" s="95">
        <v>0.97272186074300004</v>
      </c>
      <c r="M6" s="95">
        <v>0.99281357215599997</v>
      </c>
      <c r="N6" s="95">
        <v>1</v>
      </c>
      <c r="O6" s="95">
        <v>0.89454641511999999</v>
      </c>
      <c r="P6" s="95">
        <v>0.70657498928200002</v>
      </c>
    </row>
    <row r="7" spans="1:16" ht="16.5" customHeight="1" thickBot="1" x14ac:dyDescent="0.35">
      <c r="A7" s="92" t="s">
        <v>590</v>
      </c>
      <c r="B7" s="95">
        <v>1.62422926E-4</v>
      </c>
      <c r="C7" s="95">
        <v>1.6693059399999999E-4</v>
      </c>
      <c r="D7" s="95">
        <v>1.71262898E-4</v>
      </c>
      <c r="E7" s="95">
        <v>1.75395485E-4</v>
      </c>
      <c r="F7" s="95">
        <v>1.89914545E-4</v>
      </c>
      <c r="G7" s="95">
        <v>2.00917786E-4</v>
      </c>
      <c r="J7" s="92" t="s">
        <v>590</v>
      </c>
      <c r="K7" s="95">
        <v>0.69539572939700001</v>
      </c>
      <c r="L7" s="95">
        <v>0.76698914487100001</v>
      </c>
      <c r="M7" s="95">
        <v>0.83481580960500001</v>
      </c>
      <c r="N7" s="95">
        <v>0.89454641511999999</v>
      </c>
      <c r="O7" s="95">
        <v>1</v>
      </c>
      <c r="P7" s="95">
        <v>0.94770498756999999</v>
      </c>
    </row>
    <row r="8" spans="1:16" ht="16.5" customHeight="1" thickBot="1" x14ac:dyDescent="0.35">
      <c r="A8" s="92" t="s">
        <v>591</v>
      </c>
      <c r="B8" s="95">
        <v>1.1319763800000001E-4</v>
      </c>
      <c r="C8" s="95">
        <v>1.2764714600000001E-4</v>
      </c>
      <c r="D8" s="95">
        <v>1.4147009299999999E-4</v>
      </c>
      <c r="E8" s="95">
        <v>1.5465386599999999E-4</v>
      </c>
      <c r="F8" s="95">
        <v>2.00917786E-4</v>
      </c>
      <c r="G8" s="95">
        <v>2.3666400399999999E-4</v>
      </c>
      <c r="J8" s="92" t="s">
        <v>591</v>
      </c>
      <c r="K8" s="95">
        <v>0.43414526021799998</v>
      </c>
      <c r="L8" s="95">
        <v>0.52538467120999999</v>
      </c>
      <c r="M8" s="95">
        <v>0.61773900644799995</v>
      </c>
      <c r="N8" s="95">
        <v>0.70657498928200002</v>
      </c>
      <c r="O8" s="95">
        <v>0.94770498756999999</v>
      </c>
      <c r="P8" s="95">
        <v>1</v>
      </c>
    </row>
    <row r="10" spans="1:16" ht="15" thickBot="1" x14ac:dyDescent="0.35"/>
    <row r="11" spans="1:16" ht="41.4" thickBot="1" x14ac:dyDescent="0.35">
      <c r="A11" s="92" t="s">
        <v>1344</v>
      </c>
      <c r="B11" s="92" t="s">
        <v>586</v>
      </c>
      <c r="C11" s="92" t="s">
        <v>587</v>
      </c>
      <c r="D11" s="92" t="s">
        <v>588</v>
      </c>
      <c r="E11" s="92" t="s">
        <v>589</v>
      </c>
      <c r="F11" s="92" t="s">
        <v>590</v>
      </c>
      <c r="G11" s="92" t="s">
        <v>591</v>
      </c>
    </row>
    <row r="12" spans="1:16" ht="15.75" customHeight="1" thickBot="1" x14ac:dyDescent="0.35">
      <c r="A12" s="111" t="s">
        <v>586</v>
      </c>
      <c r="B12" s="112">
        <v>1.6948692368E-2</v>
      </c>
      <c r="C12" s="112">
        <v>1.5704633975E-2</v>
      </c>
      <c r="D12" s="112">
        <v>1.4527568655E-2</v>
      </c>
      <c r="E12" s="112">
        <v>1.341377388E-2</v>
      </c>
      <c r="F12" s="112">
        <v>9.5832128209999996E-3</v>
      </c>
      <c r="G12" s="112">
        <v>6.678841974E-3</v>
      </c>
    </row>
    <row r="13" spans="1:16" ht="15.75" customHeight="1" thickBot="1" x14ac:dyDescent="0.35">
      <c r="A13" s="111" t="s">
        <v>587</v>
      </c>
      <c r="B13" s="112">
        <v>0</v>
      </c>
      <c r="C13" s="112">
        <v>1.669351585E-3</v>
      </c>
      <c r="D13" s="112">
        <v>3.2488037710000001E-3</v>
      </c>
      <c r="E13" s="112">
        <v>4.7399673359999998E-3</v>
      </c>
      <c r="F13" s="112">
        <v>9.8419916430000001E-3</v>
      </c>
      <c r="G13" s="112">
        <v>1.3633064254E-2</v>
      </c>
    </row>
    <row r="14" spans="1:16" ht="15.75" customHeight="1" thickBot="1" x14ac:dyDescent="0.35">
      <c r="A14" s="111" t="s">
        <v>588</v>
      </c>
      <c r="B14" s="112">
        <v>0</v>
      </c>
      <c r="C14" s="112">
        <v>0</v>
      </c>
      <c r="D14" s="112">
        <v>6.1903361000000001E-5</v>
      </c>
      <c r="E14" s="112">
        <v>1.79186879E-4</v>
      </c>
      <c r="F14" s="112">
        <v>1.089056355E-3</v>
      </c>
      <c r="G14" s="112">
        <v>2.4490936509999998E-3</v>
      </c>
    </row>
    <row r="15" spans="1:16" ht="15.75" customHeight="1" thickBot="1" x14ac:dyDescent="0.35">
      <c r="A15" s="111" t="s">
        <v>589</v>
      </c>
      <c r="B15" s="112">
        <v>0</v>
      </c>
      <c r="C15" s="112">
        <v>0</v>
      </c>
      <c r="D15" s="112">
        <v>0</v>
      </c>
      <c r="E15" s="112">
        <v>1.7888431000000001E-5</v>
      </c>
      <c r="F15" s="112">
        <v>1.4376062000000001E-4</v>
      </c>
      <c r="G15" s="112">
        <v>3.5024133700000001E-4</v>
      </c>
    </row>
    <row r="16" spans="1:16" ht="15.75" customHeight="1" thickBot="1" x14ac:dyDescent="0.35">
      <c r="A16" s="111" t="s">
        <v>590</v>
      </c>
      <c r="B16" s="112">
        <v>0</v>
      </c>
      <c r="C16" s="112">
        <v>0</v>
      </c>
      <c r="D16" s="112">
        <v>0</v>
      </c>
      <c r="E16" s="112">
        <v>0</v>
      </c>
      <c r="F16" s="112">
        <v>7.1180547000000003E-5</v>
      </c>
      <c r="G16" s="112">
        <v>2.6644349099999999E-4</v>
      </c>
    </row>
    <row r="17" spans="1:7" ht="15.75" customHeight="1" thickBot="1" x14ac:dyDescent="0.35">
      <c r="A17" s="111" t="s">
        <v>591</v>
      </c>
      <c r="B17" s="112">
        <v>0</v>
      </c>
      <c r="C17" s="112">
        <v>0</v>
      </c>
      <c r="D17" s="112">
        <v>0</v>
      </c>
      <c r="E17" s="112">
        <v>0</v>
      </c>
      <c r="F17" s="112">
        <v>0</v>
      </c>
      <c r="G17" s="112">
        <v>7.0086365999999994E-5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3"/>
  <dimension ref="B1:R1002"/>
  <sheetViews>
    <sheetView workbookViewId="0">
      <selection activeCell="C7" sqref="C7"/>
    </sheetView>
  </sheetViews>
  <sheetFormatPr defaultColWidth="9.109375" defaultRowHeight="14.4" x14ac:dyDescent="0.3"/>
  <cols>
    <col min="1" max="1" width="9.109375" style="1"/>
    <col min="2" max="2" width="10.109375" style="1" bestFit="1" customWidth="1"/>
    <col min="3" max="5" width="28.33203125" style="1" bestFit="1" customWidth="1"/>
    <col min="6" max="8" width="27.6640625" style="1" bestFit="1" customWidth="1"/>
    <col min="9" max="16384" width="9.109375" style="1"/>
  </cols>
  <sheetData>
    <row r="1" spans="2:18" ht="15" thickBot="1" x14ac:dyDescent="0.35"/>
    <row r="2" spans="2:18" ht="15" thickBot="1" x14ac:dyDescent="0.35">
      <c r="B2" s="92"/>
      <c r="C2" s="92" t="s">
        <v>586</v>
      </c>
      <c r="D2" s="92" t="s">
        <v>587</v>
      </c>
      <c r="E2" s="92" t="s">
        <v>588</v>
      </c>
      <c r="F2" s="92" t="s">
        <v>589</v>
      </c>
      <c r="G2" s="92" t="s">
        <v>590</v>
      </c>
      <c r="H2" s="92" t="s">
        <v>591</v>
      </c>
    </row>
    <row r="3" spans="2:18" ht="15" thickBot="1" x14ac:dyDescent="0.35">
      <c r="B3" s="95">
        <v>1</v>
      </c>
      <c r="C3" s="95">
        <v>-1.4346589999999999</v>
      </c>
      <c r="D3" s="95">
        <v>0.37202400000000002</v>
      </c>
      <c r="E3" s="95">
        <v>-1.0179510000000001</v>
      </c>
      <c r="F3" s="95">
        <v>-1.4917149999999999</v>
      </c>
      <c r="G3" s="95">
        <v>0.60080699999999998</v>
      </c>
      <c r="H3" s="95">
        <v>-0.18088799999999999</v>
      </c>
    </row>
    <row r="4" spans="2:18" ht="15" thickBot="1" x14ac:dyDescent="0.35">
      <c r="B4" s="95">
        <v>2</v>
      </c>
      <c r="C4" s="95">
        <v>-0.35838599999999998</v>
      </c>
      <c r="D4" s="95">
        <v>-0.18234500000000001</v>
      </c>
      <c r="E4" s="95">
        <v>3.6068999999999997E-2</v>
      </c>
      <c r="F4" s="95">
        <v>-0.15835199999999999</v>
      </c>
      <c r="G4" s="95">
        <v>0.146371</v>
      </c>
      <c r="H4" s="95">
        <v>1.3186E-2</v>
      </c>
    </row>
    <row r="5" spans="2:18" ht="15" thickBot="1" x14ac:dyDescent="0.35">
      <c r="B5" s="95">
        <v>3</v>
      </c>
      <c r="C5" s="95">
        <v>-0.83954799999999996</v>
      </c>
      <c r="D5" s="95">
        <v>7.5056999999999999E-2</v>
      </c>
      <c r="E5" s="95">
        <v>1.196725</v>
      </c>
      <c r="F5" s="95">
        <v>1.176785</v>
      </c>
      <c r="G5" s="95">
        <v>-0.22478300000000001</v>
      </c>
      <c r="H5" s="95">
        <v>2.4113090000000001</v>
      </c>
    </row>
    <row r="6" spans="2:18" ht="15" thickBot="1" x14ac:dyDescent="0.35">
      <c r="B6" s="95">
        <v>4</v>
      </c>
      <c r="C6" s="95">
        <v>0.91541899999999998</v>
      </c>
      <c r="D6" s="95">
        <v>0.76793</v>
      </c>
      <c r="E6" s="95">
        <v>0.139433</v>
      </c>
      <c r="F6" s="95">
        <v>-0.39186599999999999</v>
      </c>
      <c r="G6" s="95">
        <v>-0.79180300000000003</v>
      </c>
      <c r="H6" s="95">
        <v>0.34284199999999998</v>
      </c>
    </row>
    <row r="7" spans="2:18" ht="15" thickBot="1" x14ac:dyDescent="0.35">
      <c r="B7" s="95">
        <v>5</v>
      </c>
      <c r="C7" s="95">
        <v>0.41308800000000001</v>
      </c>
      <c r="D7" s="95">
        <v>1.9975769999999999</v>
      </c>
      <c r="E7" s="95">
        <v>0.89290700000000001</v>
      </c>
      <c r="F7" s="95">
        <v>-1.2901389999999999</v>
      </c>
      <c r="G7" s="95">
        <v>-1.0151680000000001</v>
      </c>
      <c r="H7" s="95">
        <v>0.757216</v>
      </c>
      <c r="R7" s="1" t="s">
        <v>553</v>
      </c>
    </row>
    <row r="8" spans="2:18" ht="15" thickBot="1" x14ac:dyDescent="0.35">
      <c r="B8" s="95">
        <v>6</v>
      </c>
      <c r="C8" s="95">
        <v>1.169227</v>
      </c>
      <c r="D8" s="95">
        <v>0.89376699999999998</v>
      </c>
      <c r="E8" s="95">
        <v>-1.0818490000000001</v>
      </c>
      <c r="F8" s="95">
        <v>-0.36610599999999999</v>
      </c>
      <c r="G8" s="95">
        <v>0.159192</v>
      </c>
      <c r="H8" s="95">
        <v>-0.66746499999999997</v>
      </c>
    </row>
    <row r="9" spans="2:18" ht="15" thickBot="1" x14ac:dyDescent="0.35">
      <c r="B9" s="95">
        <v>7</v>
      </c>
      <c r="C9" s="95">
        <v>-0.17493800000000001</v>
      </c>
      <c r="D9" s="95">
        <v>0.23386599999999999</v>
      </c>
      <c r="E9" s="95">
        <v>-0.29935800000000001</v>
      </c>
      <c r="F9" s="95">
        <v>0.20554</v>
      </c>
      <c r="G9" s="95">
        <v>-1.1408210000000001</v>
      </c>
      <c r="H9" s="95">
        <v>0.78685400000000005</v>
      </c>
    </row>
    <row r="10" spans="2:18" ht="15" thickBot="1" x14ac:dyDescent="0.35">
      <c r="B10" s="95">
        <v>8</v>
      </c>
      <c r="C10" s="95">
        <v>0.16014500000000001</v>
      </c>
      <c r="D10" s="95">
        <v>1.0942E-2</v>
      </c>
      <c r="E10" s="95">
        <v>-1.1253580000000001</v>
      </c>
      <c r="F10" s="95">
        <v>-0.586337</v>
      </c>
      <c r="G10" s="95">
        <v>1.3300529999999999</v>
      </c>
      <c r="H10" s="95">
        <v>0.137572</v>
      </c>
    </row>
    <row r="11" spans="2:18" ht="15" thickBot="1" x14ac:dyDescent="0.35">
      <c r="B11" s="95">
        <v>9</v>
      </c>
      <c r="C11" s="95">
        <v>-1.010318</v>
      </c>
      <c r="D11" s="95">
        <v>0.24683099999999999</v>
      </c>
      <c r="E11" s="95">
        <v>-1.068163</v>
      </c>
      <c r="F11" s="95">
        <v>1.925656</v>
      </c>
      <c r="G11" s="95">
        <v>-0.15345500000000001</v>
      </c>
      <c r="H11" s="95">
        <v>-7.5695999999999999E-2</v>
      </c>
    </row>
    <row r="12" spans="2:18" ht="15" thickBot="1" x14ac:dyDescent="0.35">
      <c r="B12" s="95">
        <v>10</v>
      </c>
      <c r="C12" s="95">
        <v>1.2007000000000001</v>
      </c>
      <c r="D12" s="95">
        <v>1.8272699999999999</v>
      </c>
      <c r="E12" s="95">
        <v>7.2991E-2</v>
      </c>
      <c r="F12" s="95">
        <v>0.51738700000000004</v>
      </c>
      <c r="G12" s="95">
        <v>-0.57235400000000003</v>
      </c>
      <c r="H12" s="95">
        <v>0.29311900000000002</v>
      </c>
    </row>
    <row r="13" spans="2:18" ht="15" thickBot="1" x14ac:dyDescent="0.35">
      <c r="B13" s="95">
        <v>11</v>
      </c>
      <c r="C13" s="95">
        <v>0.481267</v>
      </c>
      <c r="D13" s="95">
        <v>-1.5331049999999999</v>
      </c>
      <c r="E13" s="95">
        <v>0.38676899999999997</v>
      </c>
      <c r="F13" s="95">
        <v>-0.75674799999999998</v>
      </c>
      <c r="G13" s="95">
        <v>0.107473</v>
      </c>
      <c r="H13" s="95">
        <v>-2.4295930000000001</v>
      </c>
    </row>
    <row r="14" spans="2:18" ht="15" thickBot="1" x14ac:dyDescent="0.35">
      <c r="B14" s="95">
        <v>12</v>
      </c>
      <c r="C14" s="95">
        <v>-1.272392</v>
      </c>
      <c r="D14" s="95">
        <v>-0.22096499999999999</v>
      </c>
      <c r="E14" s="95">
        <v>0.18787999999999999</v>
      </c>
      <c r="F14" s="95">
        <v>-0.509517</v>
      </c>
      <c r="G14" s="95">
        <v>0.78652299999999997</v>
      </c>
      <c r="H14" s="95">
        <v>-1.116473</v>
      </c>
    </row>
    <row r="15" spans="2:18" ht="15" thickBot="1" x14ac:dyDescent="0.35">
      <c r="B15" s="95">
        <v>13</v>
      </c>
      <c r="C15" s="95">
        <v>0.217808</v>
      </c>
      <c r="D15" s="95">
        <v>-1.693549</v>
      </c>
      <c r="E15" s="95">
        <v>-0.35275400000000001</v>
      </c>
      <c r="F15" s="95">
        <v>1.0075240000000001</v>
      </c>
      <c r="G15" s="95">
        <v>1.610833</v>
      </c>
      <c r="H15" s="95">
        <v>-1.3262700000000001</v>
      </c>
    </row>
    <row r="16" spans="2:18" ht="15" thickBot="1" x14ac:dyDescent="0.35">
      <c r="B16" s="95">
        <v>14</v>
      </c>
      <c r="C16" s="95">
        <v>-0.71582800000000002</v>
      </c>
      <c r="D16" s="95">
        <v>0.46627800000000003</v>
      </c>
      <c r="E16" s="95">
        <v>-9.3488000000000002E-2</v>
      </c>
      <c r="F16" s="95">
        <v>-0.116699</v>
      </c>
      <c r="G16" s="95">
        <v>-0.43160500000000002</v>
      </c>
      <c r="H16" s="95">
        <v>-0.57311400000000001</v>
      </c>
    </row>
    <row r="17" spans="2:8" ht="15" thickBot="1" x14ac:dyDescent="0.35">
      <c r="B17" s="95">
        <v>15</v>
      </c>
      <c r="C17" s="95">
        <v>1.1370469999999999</v>
      </c>
      <c r="D17" s="95">
        <v>-1.9497329999999999</v>
      </c>
      <c r="E17" s="95">
        <v>0.39195999999999998</v>
      </c>
      <c r="F17" s="95">
        <v>-1.232256</v>
      </c>
      <c r="G17" s="95">
        <v>0.76519099999999995</v>
      </c>
      <c r="H17" s="95">
        <v>0.14762600000000001</v>
      </c>
    </row>
    <row r="18" spans="2:8" ht="15" thickBot="1" x14ac:dyDescent="0.35">
      <c r="B18" s="95">
        <v>16</v>
      </c>
      <c r="C18" s="95">
        <v>-0.218225</v>
      </c>
      <c r="D18" s="95">
        <v>-9.3090000000000006E-2</v>
      </c>
      <c r="E18" s="95">
        <v>-0.69017700000000004</v>
      </c>
      <c r="F18" s="95">
        <v>0.31054399999999999</v>
      </c>
      <c r="G18" s="95">
        <v>-0.71489800000000003</v>
      </c>
      <c r="H18" s="95">
        <v>1.104838</v>
      </c>
    </row>
    <row r="19" spans="2:8" ht="15" thickBot="1" x14ac:dyDescent="0.35">
      <c r="B19" s="95">
        <v>17</v>
      </c>
      <c r="C19" s="95">
        <v>0.77109700000000003</v>
      </c>
      <c r="D19" s="95">
        <v>3.0235999999999999E-2</v>
      </c>
      <c r="E19" s="95">
        <v>-0.38667099999999999</v>
      </c>
      <c r="F19" s="95">
        <v>1.326684</v>
      </c>
      <c r="G19" s="95">
        <v>0.26148900000000003</v>
      </c>
      <c r="H19" s="95">
        <v>-0.419097</v>
      </c>
    </row>
    <row r="20" spans="2:8" ht="15" thickBot="1" x14ac:dyDescent="0.35">
      <c r="B20" s="95">
        <v>18</v>
      </c>
      <c r="C20" s="95">
        <v>-0.82006900000000005</v>
      </c>
      <c r="D20" s="95">
        <v>0.82208899999999996</v>
      </c>
      <c r="E20" s="95">
        <v>-1.5584039999999999</v>
      </c>
      <c r="F20" s="95">
        <v>0.46821400000000002</v>
      </c>
      <c r="G20" s="95">
        <v>1.396323</v>
      </c>
      <c r="H20" s="95">
        <v>9.3231999999999995E-2</v>
      </c>
    </row>
    <row r="21" spans="2:8" ht="15" thickBot="1" x14ac:dyDescent="0.35">
      <c r="B21" s="95">
        <v>19</v>
      </c>
      <c r="C21" s="95">
        <v>-5.7615E-2</v>
      </c>
      <c r="D21" s="95">
        <v>1.5186809999999999</v>
      </c>
      <c r="E21" s="95">
        <v>0.74697199999999997</v>
      </c>
      <c r="F21" s="95">
        <v>0.21760499999999999</v>
      </c>
      <c r="G21" s="95">
        <v>-0.52515900000000004</v>
      </c>
      <c r="H21" s="95">
        <v>-0.94317300000000004</v>
      </c>
    </row>
    <row r="22" spans="2:8" ht="15" thickBot="1" x14ac:dyDescent="0.35">
      <c r="B22" s="95">
        <v>20</v>
      </c>
      <c r="C22" s="95">
        <v>0.71415399999999996</v>
      </c>
      <c r="D22" s="95">
        <v>1.104061</v>
      </c>
      <c r="E22" s="95">
        <v>0.246695</v>
      </c>
      <c r="F22" s="95">
        <v>0.50949699999999998</v>
      </c>
      <c r="G22" s="95">
        <v>1.9505079999999999</v>
      </c>
      <c r="H22" s="95">
        <v>8.4485000000000005E-2</v>
      </c>
    </row>
    <row r="23" spans="2:8" ht="15" thickBot="1" x14ac:dyDescent="0.35">
      <c r="B23" s="95">
        <v>21</v>
      </c>
      <c r="C23" s="95">
        <v>-1.0142150000000001</v>
      </c>
      <c r="D23" s="95">
        <v>-1.0583119999999999</v>
      </c>
      <c r="E23" s="95">
        <v>1.0239549999999999</v>
      </c>
      <c r="F23" s="95">
        <v>-0.26726699999999998</v>
      </c>
      <c r="G23" s="95">
        <v>1.016046</v>
      </c>
      <c r="H23" s="95">
        <v>3.7650999999999997E-2</v>
      </c>
    </row>
    <row r="24" spans="2:8" ht="15" thickBot="1" x14ac:dyDescent="0.35">
      <c r="B24" s="95">
        <v>22</v>
      </c>
      <c r="C24" s="95">
        <v>-1.3595299999999999</v>
      </c>
      <c r="D24" s="95">
        <v>-1.4325049999999999</v>
      </c>
      <c r="E24" s="95">
        <v>3.6479219999999999</v>
      </c>
      <c r="F24" s="95">
        <v>-0.235648</v>
      </c>
      <c r="G24" s="95">
        <v>-1.7874350000000001</v>
      </c>
      <c r="H24" s="95">
        <v>-0.11933000000000001</v>
      </c>
    </row>
    <row r="25" spans="2:8" ht="15" thickBot="1" x14ac:dyDescent="0.35">
      <c r="B25" s="95">
        <v>23</v>
      </c>
      <c r="C25" s="95">
        <v>1.3042659999999999</v>
      </c>
      <c r="D25" s="95">
        <v>-0.37673800000000002</v>
      </c>
      <c r="E25" s="95">
        <v>-0.92447599999999996</v>
      </c>
      <c r="F25" s="95">
        <v>0.21824299999999999</v>
      </c>
      <c r="G25" s="95">
        <v>0.88906600000000002</v>
      </c>
      <c r="H25" s="95">
        <v>-0.31955</v>
      </c>
    </row>
    <row r="26" spans="2:8" ht="15" thickBot="1" x14ac:dyDescent="0.35">
      <c r="B26" s="95">
        <v>24</v>
      </c>
      <c r="C26" s="95">
        <v>2.417589</v>
      </c>
      <c r="D26" s="95">
        <v>-1.6149469999999999</v>
      </c>
      <c r="E26" s="95">
        <v>-0.48264899999999999</v>
      </c>
      <c r="F26" s="95">
        <v>-0.47218700000000002</v>
      </c>
      <c r="G26" s="95">
        <v>0.54949000000000003</v>
      </c>
      <c r="H26" s="95">
        <v>1.689522</v>
      </c>
    </row>
    <row r="27" spans="2:8" ht="15" thickBot="1" x14ac:dyDescent="0.35">
      <c r="B27" s="95">
        <v>25</v>
      </c>
      <c r="C27" s="95">
        <v>0.20211599999999999</v>
      </c>
      <c r="D27" s="95">
        <v>-0.75480499999999995</v>
      </c>
      <c r="E27" s="95">
        <v>1.811213</v>
      </c>
      <c r="F27" s="95">
        <v>-0.62243300000000001</v>
      </c>
      <c r="G27" s="95">
        <v>0.65683599999999998</v>
      </c>
      <c r="H27" s="95">
        <v>-1.624754</v>
      </c>
    </row>
    <row r="28" spans="2:8" ht="15" thickBot="1" x14ac:dyDescent="0.35">
      <c r="B28" s="95">
        <v>26</v>
      </c>
      <c r="C28" s="95">
        <v>0.10341400000000001</v>
      </c>
      <c r="D28" s="95">
        <v>-0.36950899999999998</v>
      </c>
      <c r="E28" s="95">
        <v>-0.982622</v>
      </c>
      <c r="F28" s="95">
        <v>0.82899800000000001</v>
      </c>
      <c r="G28" s="95">
        <v>0.27673199999999998</v>
      </c>
      <c r="H28" s="95">
        <v>0.122243</v>
      </c>
    </row>
    <row r="29" spans="2:8" ht="15" thickBot="1" x14ac:dyDescent="0.35">
      <c r="B29" s="95">
        <v>27</v>
      </c>
      <c r="C29" s="95">
        <v>-1.434537</v>
      </c>
      <c r="D29" s="95">
        <v>0.34141100000000002</v>
      </c>
      <c r="E29" s="95">
        <v>1.150023</v>
      </c>
      <c r="F29" s="95">
        <v>-0.65751800000000005</v>
      </c>
      <c r="G29" s="95">
        <v>-9.0399999999999996E-4</v>
      </c>
      <c r="H29" s="95">
        <v>-0.28890100000000002</v>
      </c>
    </row>
    <row r="30" spans="2:8" ht="15" thickBot="1" x14ac:dyDescent="0.35">
      <c r="B30" s="95">
        <v>28</v>
      </c>
      <c r="C30" s="95">
        <v>0.54602300000000004</v>
      </c>
      <c r="D30" s="95">
        <v>-1.0317909999999999</v>
      </c>
      <c r="E30" s="95">
        <v>-3.3568000000000001E-2</v>
      </c>
      <c r="F30" s="95">
        <v>0.14977099999999999</v>
      </c>
      <c r="G30" s="95">
        <v>-0.23875199999999999</v>
      </c>
      <c r="H30" s="95">
        <v>-1.0873619999999999</v>
      </c>
    </row>
    <row r="31" spans="2:8" ht="15" thickBot="1" x14ac:dyDescent="0.35">
      <c r="B31" s="95">
        <v>29</v>
      </c>
      <c r="C31" s="95">
        <v>0.78179500000000002</v>
      </c>
      <c r="D31" s="95">
        <v>-0.97325499999999998</v>
      </c>
      <c r="E31" s="95">
        <v>0.38188299999999997</v>
      </c>
      <c r="F31" s="95">
        <v>1.065863</v>
      </c>
      <c r="G31" s="95">
        <v>-1.0170300000000001</v>
      </c>
      <c r="H31" s="95">
        <v>1.3703799999999999</v>
      </c>
    </row>
    <row r="32" spans="2:8" ht="15" thickBot="1" x14ac:dyDescent="0.35">
      <c r="B32" s="95">
        <v>30</v>
      </c>
      <c r="C32" s="95">
        <v>0.657883</v>
      </c>
      <c r="D32" s="95">
        <v>-0.49077399999999999</v>
      </c>
      <c r="E32" s="95">
        <v>0.40357100000000001</v>
      </c>
      <c r="F32" s="95">
        <v>2.6065520000000002</v>
      </c>
      <c r="G32" s="95">
        <v>0.56327700000000003</v>
      </c>
      <c r="H32" s="95">
        <v>-1.6427929999999999</v>
      </c>
    </row>
    <row r="33" spans="2:8" ht="15" thickBot="1" x14ac:dyDescent="0.35">
      <c r="B33" s="95">
        <v>31</v>
      </c>
      <c r="C33" s="95">
        <v>1.6689860000000001</v>
      </c>
      <c r="D33" s="95">
        <v>0.583951</v>
      </c>
      <c r="E33" s="95">
        <v>0.48680800000000002</v>
      </c>
      <c r="F33" s="95">
        <v>0.91353099999999998</v>
      </c>
      <c r="G33" s="95">
        <v>-1.9769460000000001</v>
      </c>
      <c r="H33" s="95">
        <v>-0.11049</v>
      </c>
    </row>
    <row r="34" spans="2:8" ht="15" thickBot="1" x14ac:dyDescent="0.35">
      <c r="B34" s="95">
        <v>32</v>
      </c>
      <c r="C34" s="95">
        <v>0.85777199999999998</v>
      </c>
      <c r="D34" s="95">
        <v>-0.96179400000000004</v>
      </c>
      <c r="E34" s="95">
        <v>1.6573070000000001</v>
      </c>
      <c r="F34" s="95">
        <v>0.50886500000000001</v>
      </c>
      <c r="G34" s="95">
        <v>-0.77974399999999999</v>
      </c>
      <c r="H34" s="95">
        <v>0.61585999999999996</v>
      </c>
    </row>
    <row r="35" spans="2:8" ht="15" thickBot="1" x14ac:dyDescent="0.35">
      <c r="B35" s="95">
        <v>33</v>
      </c>
      <c r="C35" s="95">
        <v>-1.142315</v>
      </c>
      <c r="D35" s="95">
        <v>-2.221409</v>
      </c>
      <c r="E35" s="95">
        <v>0.20593900000000001</v>
      </c>
      <c r="F35" s="95">
        <v>-0.33130900000000002</v>
      </c>
      <c r="G35" s="95">
        <v>-0.41428799999999999</v>
      </c>
      <c r="H35" s="95">
        <v>0.23000200000000001</v>
      </c>
    </row>
    <row r="36" spans="2:8" ht="15" thickBot="1" x14ac:dyDescent="0.35">
      <c r="B36" s="95">
        <v>34</v>
      </c>
      <c r="C36" s="95">
        <v>-7.8002000000000002E-2</v>
      </c>
      <c r="D36" s="95">
        <v>0.27837000000000001</v>
      </c>
      <c r="E36" s="95">
        <v>-1.8317E-2</v>
      </c>
      <c r="F36" s="95">
        <v>-0.194906</v>
      </c>
      <c r="G36" s="95">
        <v>-1.481951</v>
      </c>
      <c r="H36" s="95">
        <v>0.91659800000000002</v>
      </c>
    </row>
    <row r="37" spans="2:8" ht="15" thickBot="1" x14ac:dyDescent="0.35">
      <c r="B37" s="95">
        <v>35</v>
      </c>
      <c r="C37" s="95">
        <v>2.2089639999999999</v>
      </c>
      <c r="D37" s="95">
        <v>0.57270699999999997</v>
      </c>
      <c r="E37" s="95">
        <v>0.47101399999999999</v>
      </c>
      <c r="F37" s="95">
        <v>2.0342120000000001</v>
      </c>
      <c r="G37" s="95">
        <v>1.3539490000000001</v>
      </c>
      <c r="H37" s="95">
        <v>-0.87431400000000004</v>
      </c>
    </row>
    <row r="38" spans="2:8" ht="15" thickBot="1" x14ac:dyDescent="0.35">
      <c r="B38" s="95">
        <v>36</v>
      </c>
      <c r="C38" s="95">
        <v>5.4764E-2</v>
      </c>
      <c r="D38" s="95">
        <v>1.264953</v>
      </c>
      <c r="E38" s="95">
        <v>-0.45645799999999997</v>
      </c>
      <c r="F38" s="95">
        <v>-1.128776</v>
      </c>
      <c r="G38" s="95">
        <v>1.579793</v>
      </c>
      <c r="H38" s="95">
        <v>9.3296000000000004E-2</v>
      </c>
    </row>
    <row r="39" spans="2:8" ht="15" thickBot="1" x14ac:dyDescent="0.35">
      <c r="B39" s="95">
        <v>37</v>
      </c>
      <c r="C39" s="95">
        <v>-0.99678599999999995</v>
      </c>
      <c r="D39" s="95">
        <v>0.49027100000000001</v>
      </c>
      <c r="E39" s="95">
        <v>-1.480958</v>
      </c>
      <c r="F39" s="95">
        <v>-1.3682430000000001</v>
      </c>
      <c r="G39" s="95">
        <v>0.155026</v>
      </c>
      <c r="H39" s="95">
        <v>-1.729149</v>
      </c>
    </row>
    <row r="40" spans="2:8" ht="15" thickBot="1" x14ac:dyDescent="0.35">
      <c r="B40" s="95">
        <v>38</v>
      </c>
      <c r="C40" s="95">
        <v>0.87445399999999995</v>
      </c>
      <c r="D40" s="95">
        <v>5.0719E-2</v>
      </c>
      <c r="E40" s="95">
        <v>1.771795</v>
      </c>
      <c r="F40" s="95">
        <v>1.6799219999999999</v>
      </c>
      <c r="G40" s="95">
        <v>0.198355</v>
      </c>
      <c r="H40" s="95">
        <v>-0.85540000000000005</v>
      </c>
    </row>
    <row r="41" spans="2:8" ht="15" thickBot="1" x14ac:dyDescent="0.35">
      <c r="B41" s="95">
        <v>39</v>
      </c>
      <c r="C41" s="95">
        <v>0.39245099999999999</v>
      </c>
      <c r="D41" s="95">
        <v>0.53281699999999999</v>
      </c>
      <c r="E41" s="95">
        <v>0.48887000000000003</v>
      </c>
      <c r="F41" s="95">
        <v>1.919351</v>
      </c>
      <c r="G41" s="95">
        <v>-2.3105449999999998</v>
      </c>
      <c r="H41" s="95">
        <v>-1.139991</v>
      </c>
    </row>
    <row r="42" spans="2:8" ht="15" thickBot="1" x14ac:dyDescent="0.35">
      <c r="B42" s="95">
        <v>40</v>
      </c>
      <c r="C42" s="95">
        <v>1.316376</v>
      </c>
      <c r="D42" s="95">
        <v>0.74149399999999999</v>
      </c>
      <c r="E42" s="95">
        <v>0.48669899999999999</v>
      </c>
      <c r="F42" s="95">
        <v>-1.4239839999999999</v>
      </c>
      <c r="G42" s="95">
        <v>0.52693999999999996</v>
      </c>
      <c r="H42" s="95">
        <v>0.29487000000000002</v>
      </c>
    </row>
    <row r="43" spans="2:8" ht="15" thickBot="1" x14ac:dyDescent="0.35">
      <c r="B43" s="95">
        <v>41</v>
      </c>
      <c r="C43" s="95">
        <v>-0.67715199999999998</v>
      </c>
      <c r="D43" s="95">
        <v>-4.4849E-2</v>
      </c>
      <c r="E43" s="95">
        <v>0.90537800000000002</v>
      </c>
      <c r="F43" s="95">
        <v>-1.17578</v>
      </c>
      <c r="G43" s="95">
        <v>0.111293</v>
      </c>
      <c r="H43" s="95">
        <v>0.889297</v>
      </c>
    </row>
    <row r="44" spans="2:8" ht="15" thickBot="1" x14ac:dyDescent="0.35">
      <c r="B44" s="95">
        <v>42</v>
      </c>
      <c r="C44" s="95">
        <v>-0.27053199999999999</v>
      </c>
      <c r="D44" s="95">
        <v>9.1301999999999994E-2</v>
      </c>
      <c r="E44" s="95">
        <v>-1.237868</v>
      </c>
      <c r="F44" s="95">
        <v>0.17097599999999999</v>
      </c>
      <c r="G44" s="95">
        <v>-1.6883170000000001</v>
      </c>
      <c r="H44" s="95">
        <v>-0.22123200000000001</v>
      </c>
    </row>
    <row r="45" spans="2:8" ht="15" thickBot="1" x14ac:dyDescent="0.35">
      <c r="B45" s="95">
        <v>43</v>
      </c>
      <c r="C45" s="95">
        <v>-1.269801</v>
      </c>
      <c r="D45" s="95">
        <v>-0.38182899999999997</v>
      </c>
      <c r="E45" s="95">
        <v>-0.23871400000000001</v>
      </c>
      <c r="F45" s="95">
        <v>1.6457269999999999</v>
      </c>
      <c r="G45" s="95">
        <v>0.63200800000000001</v>
      </c>
      <c r="H45" s="95">
        <v>1.629542</v>
      </c>
    </row>
    <row r="46" spans="2:8" ht="15" thickBot="1" x14ac:dyDescent="0.35">
      <c r="B46" s="95">
        <v>44</v>
      </c>
      <c r="C46" s="95">
        <v>-0.398312</v>
      </c>
      <c r="D46" s="95">
        <v>0.62063900000000005</v>
      </c>
      <c r="E46" s="95">
        <v>-0.28783799999999998</v>
      </c>
      <c r="F46" s="95">
        <v>-0.10108300000000001</v>
      </c>
      <c r="G46" s="95">
        <v>8.2778000000000004E-2</v>
      </c>
      <c r="H46" s="95">
        <v>1.2782009999999999</v>
      </c>
    </row>
    <row r="47" spans="2:8" ht="15" thickBot="1" x14ac:dyDescent="0.35">
      <c r="B47" s="95">
        <v>45</v>
      </c>
      <c r="C47" s="95">
        <v>0.79271800000000003</v>
      </c>
      <c r="D47" s="95">
        <v>-9.6078999999999998E-2</v>
      </c>
      <c r="E47" s="95">
        <v>-1.034551</v>
      </c>
      <c r="F47" s="95">
        <v>0.95902299999999996</v>
      </c>
      <c r="G47" s="95">
        <v>0.107031</v>
      </c>
      <c r="H47" s="95">
        <v>-0.46189799999999998</v>
      </c>
    </row>
    <row r="48" spans="2:8" ht="15" thickBot="1" x14ac:dyDescent="0.35">
      <c r="B48" s="95">
        <v>46</v>
      </c>
      <c r="C48" s="95">
        <v>0.13941300000000001</v>
      </c>
      <c r="D48" s="95">
        <v>1.77955</v>
      </c>
      <c r="E48" s="95">
        <v>0.15154799999999999</v>
      </c>
      <c r="F48" s="95">
        <v>0.13936299999999999</v>
      </c>
      <c r="G48" s="95">
        <v>-1.01844</v>
      </c>
      <c r="H48" s="95">
        <v>-1.8322499999999999</v>
      </c>
    </row>
    <row r="49" spans="2:8" ht="15" thickBot="1" x14ac:dyDescent="0.35">
      <c r="B49" s="95">
        <v>47</v>
      </c>
      <c r="C49" s="95">
        <v>0.44881900000000002</v>
      </c>
      <c r="D49" s="95">
        <v>-0.69719900000000001</v>
      </c>
      <c r="E49" s="95">
        <v>-0.60719599999999996</v>
      </c>
      <c r="F49" s="95">
        <v>-0.130468</v>
      </c>
      <c r="G49" s="95">
        <v>0.65002599999999999</v>
      </c>
      <c r="H49" s="95">
        <v>-4.8583000000000001E-2</v>
      </c>
    </row>
    <row r="50" spans="2:8" ht="15" thickBot="1" x14ac:dyDescent="0.35">
      <c r="B50" s="95">
        <v>48</v>
      </c>
      <c r="C50" s="95">
        <v>0.29492499999999999</v>
      </c>
      <c r="D50" s="95">
        <v>3.9919999999999997E-2</v>
      </c>
      <c r="E50" s="95">
        <v>1.3031619999999999</v>
      </c>
      <c r="F50" s="95">
        <v>-1.278314</v>
      </c>
      <c r="G50" s="95">
        <v>0.84081899999999998</v>
      </c>
      <c r="H50" s="95">
        <v>0.106839</v>
      </c>
    </row>
    <row r="51" spans="2:8" ht="15" thickBot="1" x14ac:dyDescent="0.35">
      <c r="B51" s="95">
        <v>49</v>
      </c>
      <c r="C51" s="95">
        <v>1.2078450000000001</v>
      </c>
      <c r="D51" s="95">
        <v>-0.60279400000000005</v>
      </c>
      <c r="E51" s="95">
        <v>-1.045248</v>
      </c>
      <c r="F51" s="95">
        <v>-0.560747</v>
      </c>
      <c r="G51" s="95">
        <v>-2.3967879999999999</v>
      </c>
      <c r="H51" s="95">
        <v>-0.87909899999999996</v>
      </c>
    </row>
    <row r="52" spans="2:8" ht="15" thickBot="1" x14ac:dyDescent="0.35">
      <c r="B52" s="95">
        <v>50</v>
      </c>
      <c r="C52" s="95">
        <v>-1.113013</v>
      </c>
      <c r="D52" s="95">
        <v>1.446858</v>
      </c>
      <c r="E52" s="95">
        <v>-0.285858</v>
      </c>
      <c r="F52" s="95">
        <v>-0.54473899999999997</v>
      </c>
      <c r="G52" s="95">
        <v>-0.225269</v>
      </c>
      <c r="H52" s="95">
        <v>0.95738599999999996</v>
      </c>
    </row>
    <row r="53" spans="2:8" ht="15" thickBot="1" x14ac:dyDescent="0.35">
      <c r="B53" s="95">
        <v>51</v>
      </c>
      <c r="C53" s="95">
        <v>-8.1910999999999998E-2</v>
      </c>
      <c r="D53" s="95">
        <v>-0.148392</v>
      </c>
      <c r="E53" s="95">
        <v>0.48186099999999998</v>
      </c>
      <c r="F53" s="95">
        <v>0.169095</v>
      </c>
      <c r="G53" s="95">
        <v>-0.16817299999999999</v>
      </c>
      <c r="H53" s="95">
        <v>0.94913199999999998</v>
      </c>
    </row>
    <row r="54" spans="2:8" ht="15" thickBot="1" x14ac:dyDescent="0.35">
      <c r="B54" s="95">
        <v>52</v>
      </c>
      <c r="C54" s="95">
        <v>0.54417000000000004</v>
      </c>
      <c r="D54" s="95">
        <v>0.24374199999999999</v>
      </c>
      <c r="E54" s="95">
        <v>-0.57075699999999996</v>
      </c>
      <c r="F54" s="95">
        <v>0.76695800000000003</v>
      </c>
      <c r="G54" s="95">
        <v>0.192883</v>
      </c>
      <c r="H54" s="95">
        <v>-0.69731600000000005</v>
      </c>
    </row>
    <row r="55" spans="2:8" ht="15" thickBot="1" x14ac:dyDescent="0.35">
      <c r="B55" s="95">
        <v>53</v>
      </c>
      <c r="C55" s="95">
        <v>-0.61410900000000002</v>
      </c>
      <c r="D55" s="95">
        <v>4.8543000000000003E-2</v>
      </c>
      <c r="E55" s="95">
        <v>-0.323685</v>
      </c>
      <c r="F55" s="95">
        <v>0.63841499999999995</v>
      </c>
      <c r="G55" s="95">
        <v>-7.0414000000000004E-2</v>
      </c>
      <c r="H55" s="95">
        <v>-0.34171299999999999</v>
      </c>
    </row>
    <row r="56" spans="2:8" ht="15" thickBot="1" x14ac:dyDescent="0.35">
      <c r="B56" s="95">
        <v>54</v>
      </c>
      <c r="C56" s="95">
        <v>-0.62134500000000004</v>
      </c>
      <c r="D56" s="95">
        <v>0.74112800000000001</v>
      </c>
      <c r="E56" s="95">
        <v>0.166572</v>
      </c>
      <c r="F56" s="95">
        <v>1.608203</v>
      </c>
      <c r="G56" s="95">
        <v>-1.7996490000000001</v>
      </c>
      <c r="H56" s="95">
        <v>1.0042359999999999</v>
      </c>
    </row>
    <row r="57" spans="2:8" ht="15" thickBot="1" x14ac:dyDescent="0.35">
      <c r="B57" s="95">
        <v>55</v>
      </c>
      <c r="C57" s="95">
        <v>-0.141016</v>
      </c>
      <c r="D57" s="95">
        <v>0.81739799999999996</v>
      </c>
      <c r="E57" s="95">
        <v>-0.213258</v>
      </c>
      <c r="F57" s="95">
        <v>1.4089670000000001</v>
      </c>
      <c r="G57" s="95">
        <v>6.3E-3</v>
      </c>
      <c r="H57" s="95">
        <v>0.83871600000000002</v>
      </c>
    </row>
    <row r="58" spans="2:8" ht="15" thickBot="1" x14ac:dyDescent="0.35">
      <c r="B58" s="95">
        <v>56</v>
      </c>
      <c r="C58" s="95">
        <v>9.4284000000000007E-2</v>
      </c>
      <c r="D58" s="95">
        <v>-5.8307999999999999E-2</v>
      </c>
      <c r="E58" s="95">
        <v>-0.80216299999999996</v>
      </c>
      <c r="F58" s="95">
        <v>-1.155176</v>
      </c>
      <c r="G58" s="95">
        <v>0.605576</v>
      </c>
      <c r="H58" s="95">
        <v>0.204847</v>
      </c>
    </row>
    <row r="59" spans="2:8" ht="15" thickBot="1" x14ac:dyDescent="0.35">
      <c r="B59" s="95">
        <v>57</v>
      </c>
      <c r="C59" s="95">
        <v>2.502005</v>
      </c>
      <c r="D59" s="95">
        <v>-0.50509800000000005</v>
      </c>
      <c r="E59" s="95">
        <v>-0.363512</v>
      </c>
      <c r="F59" s="95">
        <v>0.53134599999999998</v>
      </c>
      <c r="G59" s="95">
        <v>-0.46439799999999998</v>
      </c>
      <c r="H59" s="95">
        <v>0.58308400000000005</v>
      </c>
    </row>
    <row r="60" spans="2:8" ht="15" thickBot="1" x14ac:dyDescent="0.35">
      <c r="B60" s="95">
        <v>58</v>
      </c>
      <c r="C60" s="95">
        <v>0.92866099999999996</v>
      </c>
      <c r="D60" s="95">
        <v>-0.44650400000000001</v>
      </c>
      <c r="E60" s="95">
        <v>-1.1856549999999999</v>
      </c>
      <c r="F60" s="95">
        <v>-0.899617</v>
      </c>
      <c r="G60" s="95">
        <v>0.58552000000000004</v>
      </c>
      <c r="H60" s="95">
        <v>1.4479150000000001</v>
      </c>
    </row>
    <row r="61" spans="2:8" ht="15" thickBot="1" x14ac:dyDescent="0.35">
      <c r="B61" s="95">
        <v>59</v>
      </c>
      <c r="C61" s="95">
        <v>6.1218000000000002E-2</v>
      </c>
      <c r="D61" s="95">
        <v>0.35294799999999998</v>
      </c>
      <c r="E61" s="95">
        <v>-2.052654</v>
      </c>
      <c r="F61" s="95">
        <v>0.10903599999999999</v>
      </c>
      <c r="G61" s="95">
        <v>-0.59389400000000003</v>
      </c>
      <c r="H61" s="95">
        <v>-1.5848359999999999</v>
      </c>
    </row>
    <row r="62" spans="2:8" ht="15" thickBot="1" x14ac:dyDescent="0.35">
      <c r="B62" s="95">
        <v>60</v>
      </c>
      <c r="C62" s="95">
        <v>0.189217</v>
      </c>
      <c r="D62" s="95">
        <v>1.2846420000000001</v>
      </c>
      <c r="E62" s="95">
        <v>-0.29095199999999999</v>
      </c>
      <c r="F62" s="95">
        <v>0.408914</v>
      </c>
      <c r="G62" s="95">
        <v>2.0479240000000001</v>
      </c>
      <c r="H62" s="95">
        <v>-1.860158</v>
      </c>
    </row>
    <row r="63" spans="2:8" ht="15" thickBot="1" x14ac:dyDescent="0.35">
      <c r="B63" s="95">
        <v>61</v>
      </c>
      <c r="C63" s="95">
        <v>-1.7694890000000001</v>
      </c>
      <c r="D63" s="95">
        <v>0.80775300000000005</v>
      </c>
      <c r="E63" s="95">
        <v>0.75726400000000005</v>
      </c>
      <c r="F63" s="95">
        <v>-1.2738929999999999</v>
      </c>
      <c r="G63" s="95">
        <v>0.27871600000000002</v>
      </c>
      <c r="H63" s="95">
        <v>0.523482</v>
      </c>
    </row>
    <row r="64" spans="2:8" ht="15" thickBot="1" x14ac:dyDescent="0.35">
      <c r="B64" s="95">
        <v>62</v>
      </c>
      <c r="C64" s="95">
        <v>0.92216200000000004</v>
      </c>
      <c r="D64" s="95">
        <v>-1.09493</v>
      </c>
      <c r="E64" s="95">
        <v>1.7985169999999999</v>
      </c>
      <c r="F64" s="95">
        <v>-1.0626629999999999</v>
      </c>
      <c r="G64" s="95">
        <v>0.70933599999999997</v>
      </c>
      <c r="H64" s="95">
        <v>2.153302</v>
      </c>
    </row>
    <row r="65" spans="2:8" ht="15" thickBot="1" x14ac:dyDescent="0.35">
      <c r="B65" s="95">
        <v>63</v>
      </c>
      <c r="C65" s="95">
        <v>-2.4647459999999999</v>
      </c>
      <c r="D65" s="95">
        <v>-1.3929769999999999</v>
      </c>
      <c r="E65" s="95">
        <v>1.1180600000000001</v>
      </c>
      <c r="F65" s="95">
        <v>0.61082400000000003</v>
      </c>
      <c r="G65" s="95">
        <v>-0.84335499999999997</v>
      </c>
      <c r="H65" s="95">
        <v>-0.52847999999999995</v>
      </c>
    </row>
    <row r="66" spans="2:8" ht="15" thickBot="1" x14ac:dyDescent="0.35">
      <c r="B66" s="95">
        <v>64</v>
      </c>
      <c r="C66" s="95">
        <v>-0.63561400000000001</v>
      </c>
      <c r="D66" s="95">
        <v>-1.6946619999999999</v>
      </c>
      <c r="E66" s="95">
        <v>4.8328999999999997E-2</v>
      </c>
      <c r="F66" s="95">
        <v>-3.0990000000000002E-3</v>
      </c>
      <c r="G66" s="95">
        <v>-1.2522089999999999</v>
      </c>
      <c r="H66" s="95">
        <v>0.414574</v>
      </c>
    </row>
    <row r="67" spans="2:8" ht="15" thickBot="1" x14ac:dyDescent="0.35">
      <c r="B67" s="95">
        <v>65</v>
      </c>
      <c r="C67" s="95">
        <v>-0.54151199999999999</v>
      </c>
      <c r="D67" s="95">
        <v>8.8655999999999999E-2</v>
      </c>
      <c r="E67" s="95">
        <v>-0.60517900000000002</v>
      </c>
      <c r="F67" s="95">
        <v>1.075623</v>
      </c>
      <c r="G67" s="95">
        <v>1.270686</v>
      </c>
      <c r="H67" s="95">
        <v>0.41715999999999998</v>
      </c>
    </row>
    <row r="68" spans="2:8" ht="15" thickBot="1" x14ac:dyDescent="0.35">
      <c r="B68" s="95">
        <v>66</v>
      </c>
      <c r="C68" s="95">
        <v>0.20000100000000001</v>
      </c>
      <c r="D68" s="95">
        <v>-0.55481400000000003</v>
      </c>
      <c r="E68" s="95">
        <v>-1.4850190000000001</v>
      </c>
      <c r="F68" s="95">
        <v>-0.17797399999999999</v>
      </c>
      <c r="G68" s="95">
        <v>-0.47035500000000002</v>
      </c>
      <c r="H68" s="95">
        <v>-0.94297500000000001</v>
      </c>
    </row>
    <row r="69" spans="2:8" ht="15" thickBot="1" x14ac:dyDescent="0.35">
      <c r="B69" s="95">
        <v>67</v>
      </c>
      <c r="C69" s="95">
        <v>-0.88588699999999998</v>
      </c>
      <c r="D69" s="95">
        <v>0.75088999999999995</v>
      </c>
      <c r="E69" s="95">
        <v>1.651761</v>
      </c>
      <c r="F69" s="95">
        <v>-0.84693099999999999</v>
      </c>
      <c r="G69" s="95">
        <v>-0.728406</v>
      </c>
      <c r="H69" s="95">
        <v>-1.2559720000000001</v>
      </c>
    </row>
    <row r="70" spans="2:8" ht="15" thickBot="1" x14ac:dyDescent="0.35">
      <c r="B70" s="95">
        <v>68</v>
      </c>
      <c r="C70" s="95">
        <v>-1.1510579999999999</v>
      </c>
      <c r="D70" s="95">
        <v>0.66021200000000002</v>
      </c>
      <c r="E70" s="95">
        <v>1.391859</v>
      </c>
      <c r="F70" s="95">
        <v>-0.31313299999999999</v>
      </c>
      <c r="G70" s="95">
        <v>-0.58123000000000002</v>
      </c>
      <c r="H70" s="95">
        <v>0.52746800000000005</v>
      </c>
    </row>
    <row r="71" spans="2:8" ht="15" thickBot="1" x14ac:dyDescent="0.35">
      <c r="B71" s="95">
        <v>69</v>
      </c>
      <c r="C71" s="95">
        <v>-0.28500300000000001</v>
      </c>
      <c r="D71" s="95">
        <v>-0.51499099999999998</v>
      </c>
      <c r="E71" s="95">
        <v>-0.59889099999999995</v>
      </c>
      <c r="F71" s="95">
        <v>4.1508999999999997E-2</v>
      </c>
      <c r="G71" s="95">
        <v>-0.26577400000000001</v>
      </c>
      <c r="H71" s="95">
        <v>-9.4105999999999995E-2</v>
      </c>
    </row>
    <row r="72" spans="2:8" ht="15" thickBot="1" x14ac:dyDescent="0.35">
      <c r="B72" s="95">
        <v>70</v>
      </c>
      <c r="C72" s="95">
        <v>-1.2947599999999999</v>
      </c>
      <c r="D72" s="95">
        <v>-0.84542399999999995</v>
      </c>
      <c r="E72" s="95">
        <v>1.5839999999999999E-3</v>
      </c>
      <c r="F72" s="95">
        <v>1.2349190000000001</v>
      </c>
      <c r="G72" s="95">
        <v>-4.8813000000000002E-2</v>
      </c>
      <c r="H72" s="95">
        <v>0.97950599999999999</v>
      </c>
    </row>
    <row r="73" spans="2:8" ht="15" thickBot="1" x14ac:dyDescent="0.35">
      <c r="B73" s="95">
        <v>71</v>
      </c>
      <c r="C73" s="95">
        <v>-8.9185E-2</v>
      </c>
      <c r="D73" s="95">
        <v>-1.0150790000000001</v>
      </c>
      <c r="E73" s="95">
        <v>2.094265</v>
      </c>
      <c r="F73" s="95">
        <v>-1.344905</v>
      </c>
      <c r="G73" s="95">
        <v>-0.57077500000000003</v>
      </c>
      <c r="H73" s="95">
        <v>-2.421341</v>
      </c>
    </row>
    <row r="74" spans="2:8" ht="15" thickBot="1" x14ac:dyDescent="0.35">
      <c r="B74" s="95">
        <v>72</v>
      </c>
      <c r="C74" s="95">
        <v>-0.27842800000000001</v>
      </c>
      <c r="D74" s="95">
        <v>-0.46864800000000001</v>
      </c>
      <c r="E74" s="95">
        <v>-0.47837200000000002</v>
      </c>
      <c r="F74" s="95">
        <v>0.44470599999999999</v>
      </c>
      <c r="G74" s="95">
        <v>0.79857800000000001</v>
      </c>
      <c r="H74" s="95">
        <v>-1.227328</v>
      </c>
    </row>
    <row r="75" spans="2:8" ht="15" thickBot="1" x14ac:dyDescent="0.35">
      <c r="B75" s="95">
        <v>73</v>
      </c>
      <c r="C75" s="95">
        <v>1.3257989999999999</v>
      </c>
      <c r="D75" s="95">
        <v>-0.16937099999999999</v>
      </c>
      <c r="E75" s="95">
        <v>0.45691999999999999</v>
      </c>
      <c r="F75" s="95">
        <v>0.56306800000000001</v>
      </c>
      <c r="G75" s="95">
        <v>-0.38586100000000001</v>
      </c>
      <c r="H75" s="95">
        <v>1.6741779999999999</v>
      </c>
    </row>
    <row r="76" spans="2:8" ht="15" thickBot="1" x14ac:dyDescent="0.35">
      <c r="B76" s="95">
        <v>74</v>
      </c>
      <c r="C76" s="95">
        <v>0.25348799999999999</v>
      </c>
      <c r="D76" s="95">
        <v>-0.61499400000000004</v>
      </c>
      <c r="E76" s="95">
        <v>0.317467</v>
      </c>
      <c r="F76" s="95">
        <v>-0.52583800000000003</v>
      </c>
      <c r="G76" s="95">
        <v>-0.47565000000000002</v>
      </c>
      <c r="H76" s="95">
        <v>0.28254899999999999</v>
      </c>
    </row>
    <row r="77" spans="2:8" ht="15" thickBot="1" x14ac:dyDescent="0.35">
      <c r="B77" s="95">
        <v>75</v>
      </c>
      <c r="C77" s="95">
        <v>-0.39475500000000002</v>
      </c>
      <c r="D77" s="95">
        <v>-1.8113000000000001E-2</v>
      </c>
      <c r="E77" s="95">
        <v>-0.15670400000000001</v>
      </c>
      <c r="F77" s="95">
        <v>-2.181184</v>
      </c>
      <c r="G77" s="95">
        <v>-1.7245950000000001</v>
      </c>
      <c r="H77" s="95">
        <v>0.76222900000000005</v>
      </c>
    </row>
    <row r="78" spans="2:8" ht="15" thickBot="1" x14ac:dyDescent="0.35">
      <c r="B78" s="95">
        <v>76</v>
      </c>
      <c r="C78" s="95">
        <v>2.0155180000000001</v>
      </c>
      <c r="D78" s="95">
        <v>0.31476500000000002</v>
      </c>
      <c r="E78" s="95">
        <v>-0.35436899999999999</v>
      </c>
      <c r="F78" s="95">
        <v>-1.458019</v>
      </c>
      <c r="G78" s="95">
        <v>-1.8371999999999999E-2</v>
      </c>
      <c r="H78" s="95">
        <v>1.737411</v>
      </c>
    </row>
    <row r="79" spans="2:8" ht="15" thickBot="1" x14ac:dyDescent="0.35">
      <c r="B79" s="95">
        <v>77</v>
      </c>
      <c r="C79" s="95">
        <v>-2.1468980000000002</v>
      </c>
      <c r="D79" s="95">
        <v>-0.449187</v>
      </c>
      <c r="E79" s="95">
        <v>-0.75518200000000002</v>
      </c>
      <c r="F79" s="95">
        <v>0.94775399999999999</v>
      </c>
      <c r="G79" s="95">
        <v>0.58251500000000001</v>
      </c>
      <c r="H79" s="95">
        <v>-1.358546</v>
      </c>
    </row>
    <row r="80" spans="2:8" ht="15" thickBot="1" x14ac:dyDescent="0.35">
      <c r="B80" s="95">
        <v>78</v>
      </c>
      <c r="C80" s="95">
        <v>-2.082363</v>
      </c>
      <c r="D80" s="95">
        <v>-1.1182160000000001</v>
      </c>
      <c r="E80" s="95">
        <v>0.70687599999999995</v>
      </c>
      <c r="F80" s="95">
        <v>0.77259999999999995</v>
      </c>
      <c r="G80" s="95">
        <v>-0.26487699999999997</v>
      </c>
      <c r="H80" s="95">
        <v>-1.1481859999999999</v>
      </c>
    </row>
    <row r="81" spans="2:8" ht="15" thickBot="1" x14ac:dyDescent="0.35">
      <c r="B81" s="95">
        <v>79</v>
      </c>
      <c r="C81" s="95">
        <v>0.66522700000000001</v>
      </c>
      <c r="D81" s="95">
        <v>0.27949800000000002</v>
      </c>
      <c r="E81" s="95">
        <v>-1.433962</v>
      </c>
      <c r="F81" s="95">
        <v>0.937747</v>
      </c>
      <c r="G81" s="95">
        <v>0.71646100000000001</v>
      </c>
      <c r="H81" s="95">
        <v>1.0472189999999999</v>
      </c>
    </row>
    <row r="82" spans="2:8" ht="15" thickBot="1" x14ac:dyDescent="0.35">
      <c r="B82" s="95">
        <v>80</v>
      </c>
      <c r="C82" s="95">
        <v>0.64390999999999998</v>
      </c>
      <c r="D82" s="95">
        <v>0.12592500000000001</v>
      </c>
      <c r="E82" s="95">
        <v>1.295714</v>
      </c>
      <c r="F82" s="95">
        <v>-0.34547600000000001</v>
      </c>
      <c r="G82" s="95">
        <v>1.646862</v>
      </c>
      <c r="H82" s="95">
        <v>2.2984100000000001</v>
      </c>
    </row>
    <row r="83" spans="2:8" ht="15" thickBot="1" x14ac:dyDescent="0.35">
      <c r="B83" s="95">
        <v>81</v>
      </c>
      <c r="C83" s="95">
        <v>-1.052351</v>
      </c>
      <c r="D83" s="95">
        <v>0.48842799999999997</v>
      </c>
      <c r="E83" s="95">
        <v>0.212313</v>
      </c>
      <c r="F83" s="95">
        <v>0.49340200000000001</v>
      </c>
      <c r="G83" s="95">
        <v>0.36143500000000001</v>
      </c>
      <c r="H83" s="95">
        <v>-0.10598399999999999</v>
      </c>
    </row>
    <row r="84" spans="2:8" ht="15" thickBot="1" x14ac:dyDescent="0.35">
      <c r="B84" s="95">
        <v>82</v>
      </c>
      <c r="C84" s="95">
        <v>0.43596299999999999</v>
      </c>
      <c r="D84" s="95">
        <v>1.002192</v>
      </c>
      <c r="E84" s="95">
        <v>-0.56151499999999999</v>
      </c>
      <c r="F84" s="95">
        <v>-1.3715839999999999</v>
      </c>
      <c r="G84" s="95">
        <v>-1.791507</v>
      </c>
      <c r="H84" s="95">
        <v>2.3192409999999999</v>
      </c>
    </row>
    <row r="85" spans="2:8" ht="15" thickBot="1" x14ac:dyDescent="0.35">
      <c r="B85" s="95">
        <v>83</v>
      </c>
      <c r="C85" s="95">
        <v>0.35786200000000001</v>
      </c>
      <c r="D85" s="95">
        <v>-1.150137</v>
      </c>
      <c r="E85" s="95">
        <v>-0.94344300000000003</v>
      </c>
      <c r="F85" s="95">
        <v>0.80273600000000001</v>
      </c>
      <c r="G85" s="95">
        <v>0.24609300000000001</v>
      </c>
      <c r="H85" s="95">
        <v>-0.32383600000000001</v>
      </c>
    </row>
    <row r="86" spans="2:8" ht="15" thickBot="1" x14ac:dyDescent="0.35">
      <c r="B86" s="95">
        <v>84</v>
      </c>
      <c r="C86" s="95">
        <v>1.4006529999999999</v>
      </c>
      <c r="D86" s="95">
        <v>-0.50510500000000003</v>
      </c>
      <c r="E86" s="95">
        <v>-2.0091909999999999</v>
      </c>
      <c r="F86" s="95">
        <v>0.17072699999999999</v>
      </c>
      <c r="G86" s="95">
        <v>0.15904299999999999</v>
      </c>
      <c r="H86" s="95">
        <v>1.696358</v>
      </c>
    </row>
    <row r="87" spans="2:8" ht="15" thickBot="1" x14ac:dyDescent="0.35">
      <c r="B87" s="95">
        <v>85</v>
      </c>
      <c r="C87" s="95">
        <v>-0.100866</v>
      </c>
      <c r="D87" s="95">
        <v>-1.679406</v>
      </c>
      <c r="E87" s="95">
        <v>6.672E-3</v>
      </c>
      <c r="F87" s="95">
        <v>-2.2567620000000002</v>
      </c>
      <c r="G87" s="95">
        <v>-1.235679</v>
      </c>
      <c r="H87" s="95">
        <v>-0.82333400000000001</v>
      </c>
    </row>
    <row r="88" spans="2:8" ht="15" thickBot="1" x14ac:dyDescent="0.35">
      <c r="B88" s="95">
        <v>86</v>
      </c>
      <c r="C88" s="95">
        <v>-0.52034899999999995</v>
      </c>
      <c r="D88" s="95">
        <v>-0.86912199999999995</v>
      </c>
      <c r="E88" s="95">
        <v>-0.35413</v>
      </c>
      <c r="F88" s="95">
        <v>-0.45799800000000002</v>
      </c>
      <c r="G88" s="95">
        <v>-0.98992899999999995</v>
      </c>
      <c r="H88" s="95">
        <v>-0.45550800000000002</v>
      </c>
    </row>
    <row r="89" spans="2:8" ht="15" thickBot="1" x14ac:dyDescent="0.35">
      <c r="B89" s="95">
        <v>87</v>
      </c>
      <c r="C89" s="95">
        <v>0.44594200000000001</v>
      </c>
      <c r="D89" s="95">
        <v>-0.92413000000000001</v>
      </c>
      <c r="E89" s="95">
        <v>-0.89593199999999995</v>
      </c>
      <c r="F89" s="95">
        <v>0.22870799999999999</v>
      </c>
      <c r="G89" s="95">
        <v>-1.6828920000000001</v>
      </c>
      <c r="H89" s="95">
        <v>-0.64458199999999999</v>
      </c>
    </row>
    <row r="90" spans="2:8" ht="15" thickBot="1" x14ac:dyDescent="0.35">
      <c r="B90" s="95">
        <v>88</v>
      </c>
      <c r="C90" s="95">
        <v>1.1982600000000001</v>
      </c>
      <c r="D90" s="95">
        <v>-0.120084</v>
      </c>
      <c r="E90" s="95">
        <v>0.21493999999999999</v>
      </c>
      <c r="F90" s="95">
        <v>-0.472441</v>
      </c>
      <c r="G90" s="95">
        <v>1.675133</v>
      </c>
      <c r="H90" s="95">
        <v>-0.15149799999999999</v>
      </c>
    </row>
    <row r="91" spans="2:8" ht="15" thickBot="1" x14ac:dyDescent="0.35">
      <c r="B91" s="95">
        <v>89</v>
      </c>
      <c r="C91" s="95">
        <v>-2.4236369999999998</v>
      </c>
      <c r="D91" s="95">
        <v>0.93396000000000001</v>
      </c>
      <c r="E91" s="95">
        <v>-0.60830600000000001</v>
      </c>
      <c r="F91" s="95">
        <v>-0.98826800000000004</v>
      </c>
      <c r="G91" s="95">
        <v>0.21999099999999999</v>
      </c>
      <c r="H91" s="95">
        <v>-0.22400700000000001</v>
      </c>
    </row>
    <row r="92" spans="2:8" ht="15" thickBot="1" x14ac:dyDescent="0.35">
      <c r="B92" s="95">
        <v>90</v>
      </c>
      <c r="C92" s="95">
        <v>-0.74498399999999998</v>
      </c>
      <c r="D92" s="95">
        <v>-1.3712230000000001</v>
      </c>
      <c r="E92" s="95">
        <v>-1.1884319999999999</v>
      </c>
      <c r="F92" s="95">
        <v>0.80349800000000005</v>
      </c>
      <c r="G92" s="95">
        <v>0.64690700000000001</v>
      </c>
      <c r="H92" s="95">
        <v>1.233892</v>
      </c>
    </row>
    <row r="93" spans="2:8" ht="15" thickBot="1" x14ac:dyDescent="0.35">
      <c r="B93" s="95">
        <v>91</v>
      </c>
      <c r="C93" s="95">
        <v>0.26856000000000002</v>
      </c>
      <c r="D93" s="95">
        <v>-1.4002790000000001</v>
      </c>
      <c r="E93" s="95">
        <v>0.80537599999999998</v>
      </c>
      <c r="F93" s="95">
        <v>1.8152250000000001</v>
      </c>
      <c r="G93" s="95">
        <v>-2.8511500000000001</v>
      </c>
      <c r="H93" s="95">
        <v>-0.32572499999999999</v>
      </c>
    </row>
    <row r="94" spans="2:8" ht="15" thickBot="1" x14ac:dyDescent="0.35">
      <c r="B94" s="95">
        <v>92</v>
      </c>
      <c r="C94" s="95">
        <v>-0.40620400000000001</v>
      </c>
      <c r="D94" s="95">
        <v>1.0666469999999999</v>
      </c>
      <c r="E94" s="95">
        <v>1.351585</v>
      </c>
      <c r="F94" s="95">
        <v>1.8712740000000001</v>
      </c>
      <c r="G94" s="95">
        <v>0.22144900000000001</v>
      </c>
      <c r="H94" s="95">
        <v>0.453598</v>
      </c>
    </row>
    <row r="95" spans="2:8" ht="15" thickBot="1" x14ac:dyDescent="0.35">
      <c r="B95" s="95">
        <v>93</v>
      </c>
      <c r="C95" s="95">
        <v>-1.323718</v>
      </c>
      <c r="D95" s="95">
        <v>0.32550499999999999</v>
      </c>
      <c r="E95" s="95">
        <v>0.37403900000000001</v>
      </c>
      <c r="F95" s="95">
        <v>1.2176819999999999</v>
      </c>
      <c r="G95" s="95">
        <v>2.060038</v>
      </c>
      <c r="H95" s="95">
        <v>-0.55811500000000003</v>
      </c>
    </row>
    <row r="96" spans="2:8" ht="15" thickBot="1" x14ac:dyDescent="0.35">
      <c r="B96" s="95">
        <v>94</v>
      </c>
      <c r="C96" s="95">
        <v>-0.75955399999999995</v>
      </c>
      <c r="D96" s="95">
        <v>0.60573399999999999</v>
      </c>
      <c r="E96" s="95">
        <v>-7.0099999999999996E-2</v>
      </c>
      <c r="F96" s="95">
        <v>1.325229</v>
      </c>
      <c r="G96" s="95">
        <v>0.57686400000000004</v>
      </c>
      <c r="H96" s="95">
        <v>-2.1090879999999999</v>
      </c>
    </row>
    <row r="97" spans="2:8" ht="15" thickBot="1" x14ac:dyDescent="0.35">
      <c r="B97" s="95">
        <v>95</v>
      </c>
      <c r="C97" s="95">
        <v>4.752E-2</v>
      </c>
      <c r="D97" s="95">
        <v>-1.517317</v>
      </c>
      <c r="E97" s="95">
        <v>-0.549844</v>
      </c>
      <c r="F97" s="95">
        <v>0.72447300000000003</v>
      </c>
      <c r="G97" s="95">
        <v>0.287914</v>
      </c>
      <c r="H97" s="95">
        <v>1.023412</v>
      </c>
    </row>
    <row r="98" spans="2:8" ht="15" thickBot="1" x14ac:dyDescent="0.35">
      <c r="B98" s="95">
        <v>96</v>
      </c>
      <c r="C98" s="95">
        <v>-0.29487000000000002</v>
      </c>
      <c r="D98" s="95">
        <v>-9.6690999999999999E-2</v>
      </c>
      <c r="E98" s="95">
        <v>-1.3630949999999999</v>
      </c>
      <c r="F98" s="95">
        <v>-0.42453200000000002</v>
      </c>
      <c r="G98" s="95">
        <v>0.69221900000000003</v>
      </c>
      <c r="H98" s="95">
        <v>4.3720000000000002E-2</v>
      </c>
    </row>
    <row r="99" spans="2:8" ht="15" thickBot="1" x14ac:dyDescent="0.35">
      <c r="B99" s="95">
        <v>97</v>
      </c>
      <c r="C99" s="95">
        <v>-1.0277719999999999</v>
      </c>
      <c r="D99" s="95">
        <v>0.61938099999999996</v>
      </c>
      <c r="E99" s="95">
        <v>0.59293499999999999</v>
      </c>
      <c r="F99" s="95">
        <v>1.5439929999999999</v>
      </c>
      <c r="G99" s="95">
        <v>-2.9406000000000002E-2</v>
      </c>
      <c r="H99" s="95">
        <v>0.51011200000000001</v>
      </c>
    </row>
    <row r="100" spans="2:8" ht="15" thickBot="1" x14ac:dyDescent="0.35">
      <c r="B100" s="95">
        <v>98</v>
      </c>
      <c r="C100" s="95">
        <v>-4.3895000000000003E-2</v>
      </c>
      <c r="D100" s="95">
        <v>-0.60797699999999999</v>
      </c>
      <c r="E100" s="95">
        <v>-0.17777599999999999</v>
      </c>
      <c r="F100" s="95">
        <v>-1.1412640000000001</v>
      </c>
      <c r="G100" s="95">
        <v>0.65469900000000003</v>
      </c>
      <c r="H100" s="95">
        <v>1.170312</v>
      </c>
    </row>
    <row r="101" spans="2:8" ht="15" thickBot="1" x14ac:dyDescent="0.35">
      <c r="B101" s="95">
        <v>99</v>
      </c>
      <c r="C101" s="95">
        <v>0.12582299999999999</v>
      </c>
      <c r="D101" s="95">
        <v>-0.51072300000000004</v>
      </c>
      <c r="E101" s="95">
        <v>-0.83879099999999995</v>
      </c>
      <c r="F101" s="95">
        <v>1.9656910000000001</v>
      </c>
      <c r="G101" s="95">
        <v>1.3558300000000001</v>
      </c>
      <c r="H101" s="95">
        <v>-0.42757200000000001</v>
      </c>
    </row>
    <row r="102" spans="2:8" ht="15" thickBot="1" x14ac:dyDescent="0.35">
      <c r="B102" s="95">
        <v>100</v>
      </c>
      <c r="C102" s="95">
        <v>1.473463</v>
      </c>
      <c r="D102" s="95">
        <v>1.658693</v>
      </c>
      <c r="E102" s="95">
        <v>-0.49228100000000002</v>
      </c>
      <c r="F102" s="95">
        <v>-0.24024499999999999</v>
      </c>
      <c r="G102" s="95">
        <v>-0.92569299999999999</v>
      </c>
      <c r="H102" s="95">
        <v>-1.047741</v>
      </c>
    </row>
    <row r="103" spans="2:8" ht="15" thickBot="1" x14ac:dyDescent="0.35">
      <c r="B103" s="95">
        <v>101</v>
      </c>
      <c r="C103" s="95">
        <v>0.23189299999999999</v>
      </c>
      <c r="D103" s="95">
        <v>0.69279100000000005</v>
      </c>
      <c r="E103" s="95">
        <v>0.99878</v>
      </c>
      <c r="F103" s="95">
        <v>0.89650300000000005</v>
      </c>
      <c r="G103" s="95">
        <v>-0.19683800000000001</v>
      </c>
      <c r="H103" s="95">
        <v>0.76475000000000004</v>
      </c>
    </row>
    <row r="104" spans="2:8" ht="15" thickBot="1" x14ac:dyDescent="0.35">
      <c r="B104" s="95">
        <v>102</v>
      </c>
      <c r="C104" s="95">
        <v>2.0325329999999999</v>
      </c>
      <c r="D104" s="95">
        <v>-0.26597300000000001</v>
      </c>
      <c r="E104" s="95">
        <v>-1.431843</v>
      </c>
      <c r="F104" s="95">
        <v>0.80714600000000003</v>
      </c>
      <c r="G104" s="95">
        <v>-0.65053899999999998</v>
      </c>
      <c r="H104" s="95">
        <v>-0.25906200000000001</v>
      </c>
    </row>
    <row r="105" spans="2:8" ht="15" thickBot="1" x14ac:dyDescent="0.35">
      <c r="B105" s="95">
        <v>103</v>
      </c>
      <c r="C105" s="95">
        <v>0.22626599999999999</v>
      </c>
      <c r="D105" s="95">
        <v>0.56950900000000004</v>
      </c>
      <c r="E105" s="95">
        <v>-0.30366199999999999</v>
      </c>
      <c r="F105" s="95">
        <v>3.517E-2</v>
      </c>
      <c r="G105" s="95">
        <v>0.65274299999999996</v>
      </c>
      <c r="H105" s="95">
        <v>-2.1218910000000002</v>
      </c>
    </row>
    <row r="106" spans="2:8" ht="15" thickBot="1" x14ac:dyDescent="0.35">
      <c r="B106" s="95">
        <v>104</v>
      </c>
      <c r="C106" s="95">
        <v>-0.38231599999999999</v>
      </c>
      <c r="D106" s="95">
        <v>-0.70279199999999997</v>
      </c>
      <c r="E106" s="95">
        <v>0.44340400000000002</v>
      </c>
      <c r="F106" s="95">
        <v>0.30341400000000002</v>
      </c>
      <c r="G106" s="95">
        <v>1.270894</v>
      </c>
      <c r="H106" s="95">
        <v>-0.71236200000000005</v>
      </c>
    </row>
    <row r="107" spans="2:8" ht="15" thickBot="1" x14ac:dyDescent="0.35">
      <c r="B107" s="95">
        <v>105</v>
      </c>
      <c r="C107" s="95">
        <v>-0.25247000000000003</v>
      </c>
      <c r="D107" s="95">
        <v>-0.50734299999999999</v>
      </c>
      <c r="E107" s="95">
        <v>-0.216028</v>
      </c>
      <c r="F107" s="95">
        <v>2.8566999999999999E-2</v>
      </c>
      <c r="G107" s="95">
        <v>1.706275</v>
      </c>
      <c r="H107" s="95">
        <v>0.91498299999999999</v>
      </c>
    </row>
    <row r="108" spans="2:8" ht="15" thickBot="1" x14ac:dyDescent="0.35">
      <c r="B108" s="95">
        <v>106</v>
      </c>
      <c r="C108" s="95">
        <v>-0.81011299999999997</v>
      </c>
      <c r="D108" s="95">
        <v>-0.68972</v>
      </c>
      <c r="E108" s="95">
        <v>-0.50024400000000002</v>
      </c>
      <c r="F108" s="95">
        <v>0.34020499999999998</v>
      </c>
      <c r="G108" s="95">
        <v>-0.77668199999999998</v>
      </c>
      <c r="H108" s="95">
        <v>1.615955</v>
      </c>
    </row>
    <row r="109" spans="2:8" ht="15" thickBot="1" x14ac:dyDescent="0.35">
      <c r="B109" s="95">
        <v>107</v>
      </c>
      <c r="C109" s="95">
        <v>0.61379700000000004</v>
      </c>
      <c r="D109" s="95">
        <v>0.18882399999999999</v>
      </c>
      <c r="E109" s="95">
        <v>7.1948999999999999E-2</v>
      </c>
      <c r="F109" s="95">
        <v>0.44931199999999999</v>
      </c>
      <c r="G109" s="95">
        <v>-2.0172910000000002</v>
      </c>
      <c r="H109" s="95">
        <v>1.6737820000000001</v>
      </c>
    </row>
    <row r="110" spans="2:8" ht="15" thickBot="1" x14ac:dyDescent="0.35">
      <c r="B110" s="95">
        <v>108</v>
      </c>
      <c r="C110" s="95">
        <v>-0.46401999999999999</v>
      </c>
      <c r="D110" s="95">
        <v>1.8102389999999999</v>
      </c>
      <c r="E110" s="95">
        <v>0.38575599999999999</v>
      </c>
      <c r="F110" s="95">
        <v>4.1755E-2</v>
      </c>
      <c r="G110" s="95">
        <v>0.31388899999999997</v>
      </c>
      <c r="H110" s="95">
        <v>-0.46937400000000001</v>
      </c>
    </row>
    <row r="111" spans="2:8" ht="15" thickBot="1" x14ac:dyDescent="0.35">
      <c r="B111" s="95">
        <v>109</v>
      </c>
      <c r="C111" s="95">
        <v>-1.8034049999999999</v>
      </c>
      <c r="D111" s="95">
        <v>-2.321504</v>
      </c>
      <c r="E111" s="95">
        <v>0.797601</v>
      </c>
      <c r="F111" s="95">
        <v>0.67028600000000005</v>
      </c>
      <c r="G111" s="95">
        <v>-1.079766</v>
      </c>
      <c r="H111" s="95">
        <v>0.53636499999999998</v>
      </c>
    </row>
    <row r="112" spans="2:8" ht="15" thickBot="1" x14ac:dyDescent="0.35">
      <c r="B112" s="95">
        <v>110</v>
      </c>
      <c r="C112" s="95">
        <v>-0.168742</v>
      </c>
      <c r="D112" s="95">
        <v>-1.265298</v>
      </c>
      <c r="E112" s="95">
        <v>0.50466800000000001</v>
      </c>
      <c r="F112" s="95">
        <v>0.20066600000000001</v>
      </c>
      <c r="G112" s="95">
        <v>-0.58887500000000004</v>
      </c>
      <c r="H112" s="95">
        <v>-0.50945600000000002</v>
      </c>
    </row>
    <row r="113" spans="2:8" ht="15" thickBot="1" x14ac:dyDescent="0.35">
      <c r="B113" s="95">
        <v>111</v>
      </c>
      <c r="C113" s="95">
        <v>-4.8578000000000003E-2</v>
      </c>
      <c r="D113" s="95">
        <v>1.3150550000000001</v>
      </c>
      <c r="E113" s="95">
        <v>1.4897260000000001</v>
      </c>
      <c r="F113" s="95">
        <v>0.46997699999999998</v>
      </c>
      <c r="G113" s="95">
        <v>0.80186500000000005</v>
      </c>
      <c r="H113" s="95">
        <v>4.7544999999999997E-2</v>
      </c>
    </row>
    <row r="114" spans="2:8" ht="15" thickBot="1" x14ac:dyDescent="0.35">
      <c r="B114" s="95">
        <v>112</v>
      </c>
      <c r="C114" s="95">
        <v>-0.76152900000000001</v>
      </c>
      <c r="D114" s="95">
        <v>-2.3035749999999999</v>
      </c>
      <c r="E114" s="95">
        <v>0.66261300000000001</v>
      </c>
      <c r="F114" s="95">
        <v>0.344611</v>
      </c>
      <c r="G114" s="95">
        <v>-0.463866</v>
      </c>
      <c r="H114" s="95">
        <v>0.86161799999999999</v>
      </c>
    </row>
    <row r="115" spans="2:8" ht="15" thickBot="1" x14ac:dyDescent="0.35">
      <c r="B115" s="95">
        <v>113</v>
      </c>
      <c r="C115" s="95">
        <v>-1.7937069999999999</v>
      </c>
      <c r="D115" s="95">
        <v>0.51656599999999997</v>
      </c>
      <c r="E115" s="95">
        <v>0.20056099999999999</v>
      </c>
      <c r="F115" s="95">
        <v>-1.3482940000000001</v>
      </c>
      <c r="G115" s="95">
        <v>-0.74591799999999997</v>
      </c>
      <c r="H115" s="95">
        <v>0.66886999999999996</v>
      </c>
    </row>
    <row r="116" spans="2:8" ht="15" thickBot="1" x14ac:dyDescent="0.35">
      <c r="B116" s="95">
        <v>114</v>
      </c>
      <c r="C116" s="95">
        <v>-0.75069699999999995</v>
      </c>
      <c r="D116" s="95">
        <v>-1.2148049999999999</v>
      </c>
      <c r="E116" s="95">
        <v>0.71625899999999998</v>
      </c>
      <c r="F116" s="95">
        <v>1.4648270000000001</v>
      </c>
      <c r="G116" s="95">
        <v>-0.51632</v>
      </c>
      <c r="H116" s="95">
        <v>0.88039100000000003</v>
      </c>
    </row>
    <row r="117" spans="2:8" ht="15" thickBot="1" x14ac:dyDescent="0.35">
      <c r="B117" s="95">
        <v>115</v>
      </c>
      <c r="C117" s="95">
        <v>0.54751899999999998</v>
      </c>
      <c r="D117" s="95">
        <v>0.46305800000000003</v>
      </c>
      <c r="E117" s="95">
        <v>-0.36285000000000001</v>
      </c>
      <c r="F117" s="95">
        <v>-0.85938499999999995</v>
      </c>
      <c r="G117" s="95">
        <v>0.885104</v>
      </c>
      <c r="H117" s="95">
        <v>-0.11294700000000001</v>
      </c>
    </row>
    <row r="118" spans="2:8" ht="15" thickBot="1" x14ac:dyDescent="0.35">
      <c r="B118" s="95">
        <v>116</v>
      </c>
      <c r="C118" s="95">
        <v>0.75129400000000002</v>
      </c>
      <c r="D118" s="95">
        <v>-2.1099999999999999E-3</v>
      </c>
      <c r="E118" s="95">
        <v>0.19475600000000001</v>
      </c>
      <c r="F118" s="95">
        <v>0.171316</v>
      </c>
      <c r="G118" s="95">
        <v>0.67823699999999998</v>
      </c>
      <c r="H118" s="95">
        <v>0.50415299999999996</v>
      </c>
    </row>
    <row r="119" spans="2:8" ht="15" thickBot="1" x14ac:dyDescent="0.35">
      <c r="B119" s="95">
        <v>117</v>
      </c>
      <c r="C119" s="95">
        <v>-1.6867019999999999</v>
      </c>
      <c r="D119" s="95">
        <v>0.41649799999999998</v>
      </c>
      <c r="E119" s="95">
        <v>0.59833800000000004</v>
      </c>
      <c r="F119" s="95">
        <v>-0.46111099999999999</v>
      </c>
      <c r="G119" s="95">
        <v>6.6761000000000001E-2</v>
      </c>
      <c r="H119" s="95">
        <v>-1.604201</v>
      </c>
    </row>
    <row r="120" spans="2:8" ht="15" thickBot="1" x14ac:dyDescent="0.35">
      <c r="B120" s="95">
        <v>118</v>
      </c>
      <c r="C120" s="95">
        <v>-0.38172400000000001</v>
      </c>
      <c r="D120" s="95">
        <v>-0.19859199999999999</v>
      </c>
      <c r="E120" s="95">
        <v>-4.0870999999999998E-2</v>
      </c>
      <c r="F120" s="95">
        <v>1.092446</v>
      </c>
      <c r="G120" s="95">
        <v>1.524621</v>
      </c>
      <c r="H120" s="95">
        <v>-8.5930000000000006E-2</v>
      </c>
    </row>
    <row r="121" spans="2:8" ht="15" thickBot="1" x14ac:dyDescent="0.35">
      <c r="B121" s="95">
        <v>119</v>
      </c>
      <c r="C121" s="95">
        <v>-1.7740769999999999</v>
      </c>
      <c r="D121" s="95">
        <v>-0.45652100000000001</v>
      </c>
      <c r="E121" s="95">
        <v>0.45422099999999999</v>
      </c>
      <c r="F121" s="95">
        <v>1.2201E-2</v>
      </c>
      <c r="G121" s="95">
        <v>0.64541400000000004</v>
      </c>
      <c r="H121" s="95">
        <v>-0.53080099999999997</v>
      </c>
    </row>
    <row r="122" spans="2:8" ht="15" thickBot="1" x14ac:dyDescent="0.35">
      <c r="B122" s="95">
        <v>120</v>
      </c>
      <c r="C122" s="95">
        <v>1.138719</v>
      </c>
      <c r="D122" s="95">
        <v>3.0528E-2</v>
      </c>
      <c r="E122" s="95">
        <v>1.5154399999999999</v>
      </c>
      <c r="F122" s="95">
        <v>2.4189500000000002</v>
      </c>
      <c r="G122" s="95">
        <v>0.10935400000000001</v>
      </c>
      <c r="H122" s="95">
        <v>-0.69278899999999999</v>
      </c>
    </row>
    <row r="123" spans="2:8" ht="15" thickBot="1" x14ac:dyDescent="0.35">
      <c r="B123" s="95">
        <v>121</v>
      </c>
      <c r="C123" s="95">
        <v>-0.12795200000000001</v>
      </c>
      <c r="D123" s="95">
        <v>1.1549940000000001</v>
      </c>
      <c r="E123" s="95">
        <v>-0.29569800000000002</v>
      </c>
      <c r="F123" s="95">
        <v>0.499168</v>
      </c>
      <c r="G123" s="95">
        <v>6.1501E-2</v>
      </c>
      <c r="H123" s="95">
        <v>1.480278</v>
      </c>
    </row>
    <row r="124" spans="2:8" ht="15" thickBot="1" x14ac:dyDescent="0.35">
      <c r="B124" s="95">
        <v>122</v>
      </c>
      <c r="C124" s="95">
        <v>0.55284800000000001</v>
      </c>
      <c r="D124" s="95">
        <v>-1.149478</v>
      </c>
      <c r="E124" s="95">
        <v>0.21010300000000001</v>
      </c>
      <c r="F124" s="95">
        <v>-0.13961499999999999</v>
      </c>
      <c r="G124" s="95">
        <v>-0.48095500000000002</v>
      </c>
      <c r="H124" s="95">
        <v>0.92718400000000001</v>
      </c>
    </row>
    <row r="125" spans="2:8" ht="15" thickBot="1" x14ac:dyDescent="0.35">
      <c r="B125" s="95">
        <v>123</v>
      </c>
      <c r="C125" s="95">
        <v>1.7654160000000001</v>
      </c>
      <c r="D125" s="95">
        <v>0.68427000000000004</v>
      </c>
      <c r="E125" s="95">
        <v>-0.57977299999999998</v>
      </c>
      <c r="F125" s="95">
        <v>0.92665799999999998</v>
      </c>
      <c r="G125" s="95">
        <v>1.4409689999999999</v>
      </c>
      <c r="H125" s="95">
        <v>0.80715300000000001</v>
      </c>
    </row>
    <row r="126" spans="2:8" ht="15" thickBot="1" x14ac:dyDescent="0.35">
      <c r="B126" s="95">
        <v>124</v>
      </c>
      <c r="C126" s="95">
        <v>-1.508189</v>
      </c>
      <c r="D126" s="95">
        <v>-0.51795899999999995</v>
      </c>
      <c r="E126" s="95">
        <v>-0.37534800000000001</v>
      </c>
      <c r="F126" s="95">
        <v>-0.57232099999999997</v>
      </c>
      <c r="G126" s="95">
        <v>0.28709099999999999</v>
      </c>
      <c r="H126" s="95">
        <v>-1.4602949999999999</v>
      </c>
    </row>
    <row r="127" spans="2:8" ht="15" thickBot="1" x14ac:dyDescent="0.35">
      <c r="B127" s="95">
        <v>125</v>
      </c>
      <c r="C127" s="95">
        <v>0.32171499999999997</v>
      </c>
      <c r="D127" s="95">
        <v>0.66054400000000002</v>
      </c>
      <c r="E127" s="95">
        <v>-0.98055300000000001</v>
      </c>
      <c r="F127" s="95">
        <v>0.96661900000000001</v>
      </c>
      <c r="G127" s="95">
        <v>-2.402415</v>
      </c>
      <c r="H127" s="95">
        <v>-0.286522</v>
      </c>
    </row>
    <row r="128" spans="2:8" ht="15" thickBot="1" x14ac:dyDescent="0.35">
      <c r="B128" s="95">
        <v>126</v>
      </c>
      <c r="C128" s="95">
        <v>-0.22470599999999999</v>
      </c>
      <c r="D128" s="95">
        <v>-7.2664000000000006E-2</v>
      </c>
      <c r="E128" s="95">
        <v>1.5287649999999999</v>
      </c>
      <c r="F128" s="95">
        <v>1.3712409999999999</v>
      </c>
      <c r="G128" s="95">
        <v>-1.0035480000000001</v>
      </c>
      <c r="H128" s="95">
        <v>1.0041089999999999</v>
      </c>
    </row>
    <row r="129" spans="2:8" ht="15" thickBot="1" x14ac:dyDescent="0.35">
      <c r="B129" s="95">
        <v>127</v>
      </c>
      <c r="C129" s="95">
        <v>-0.78611500000000001</v>
      </c>
      <c r="D129" s="95">
        <v>-1.5949450000000001</v>
      </c>
      <c r="E129" s="95">
        <v>0.60096799999999995</v>
      </c>
      <c r="F129" s="95">
        <v>-0.39429599999999998</v>
      </c>
      <c r="G129" s="95">
        <v>-1.522932</v>
      </c>
      <c r="H129" s="95">
        <v>-0.86404999999999998</v>
      </c>
    </row>
    <row r="130" spans="2:8" ht="15" thickBot="1" x14ac:dyDescent="0.35">
      <c r="B130" s="95">
        <v>128</v>
      </c>
      <c r="C130" s="95">
        <v>-0.16799800000000001</v>
      </c>
      <c r="D130" s="95">
        <v>0.467972</v>
      </c>
      <c r="E130" s="95">
        <v>1.1996450000000001</v>
      </c>
      <c r="F130" s="95">
        <v>-1.3931659999999999</v>
      </c>
      <c r="G130" s="95">
        <v>1.7969569999999999</v>
      </c>
      <c r="H130" s="95">
        <v>1.343434</v>
      </c>
    </row>
    <row r="131" spans="2:8" ht="15" thickBot="1" x14ac:dyDescent="0.35">
      <c r="B131" s="95">
        <v>129</v>
      </c>
      <c r="C131" s="95">
        <v>1.2775890000000001</v>
      </c>
      <c r="D131" s="95">
        <v>-3.2605000000000002E-2</v>
      </c>
      <c r="E131" s="95">
        <v>0.39757500000000001</v>
      </c>
      <c r="F131" s="95">
        <v>0.909798</v>
      </c>
      <c r="G131" s="95">
        <v>-0.677728</v>
      </c>
      <c r="H131" s="95">
        <v>-0.88170800000000005</v>
      </c>
    </row>
    <row r="132" spans="2:8" ht="15" thickBot="1" x14ac:dyDescent="0.35">
      <c r="B132" s="95">
        <v>130</v>
      </c>
      <c r="C132" s="95">
        <v>0.81308000000000002</v>
      </c>
      <c r="D132" s="95">
        <v>1.2177249999999999</v>
      </c>
      <c r="E132" s="95">
        <v>-0.78199799999999997</v>
      </c>
      <c r="F132" s="95">
        <v>-0.99920900000000001</v>
      </c>
      <c r="G132" s="95">
        <v>-0.914883</v>
      </c>
      <c r="H132" s="95">
        <v>0.125829</v>
      </c>
    </row>
    <row r="133" spans="2:8" ht="15" thickBot="1" x14ac:dyDescent="0.35">
      <c r="B133" s="95">
        <v>131</v>
      </c>
      <c r="C133" s="95">
        <v>-1.2315400000000001</v>
      </c>
      <c r="D133" s="95">
        <v>-0.44505800000000001</v>
      </c>
      <c r="E133" s="95">
        <v>1.6713880000000001</v>
      </c>
      <c r="F133" s="95">
        <v>0.498531</v>
      </c>
      <c r="G133" s="95">
        <v>0.75794600000000001</v>
      </c>
      <c r="H133" s="95">
        <v>-0.53393000000000002</v>
      </c>
    </row>
    <row r="134" spans="2:8" ht="15" thickBot="1" x14ac:dyDescent="0.35">
      <c r="B134" s="95">
        <v>132</v>
      </c>
      <c r="C134" s="95">
        <v>-1.023115</v>
      </c>
      <c r="D134" s="95">
        <v>0.73170100000000005</v>
      </c>
      <c r="E134" s="95">
        <v>1.6198900000000001</v>
      </c>
      <c r="F134" s="95">
        <v>0.77054</v>
      </c>
      <c r="G134" s="95">
        <v>-0.23447000000000001</v>
      </c>
      <c r="H134" s="95">
        <v>-2.0804960000000001</v>
      </c>
    </row>
    <row r="135" spans="2:8" ht="15" thickBot="1" x14ac:dyDescent="0.35">
      <c r="B135" s="95">
        <v>133</v>
      </c>
      <c r="C135" s="95">
        <v>0.29445199999999999</v>
      </c>
      <c r="D135" s="95">
        <v>2.0622000000000001E-2</v>
      </c>
      <c r="E135" s="95">
        <v>-1.32592</v>
      </c>
      <c r="F135" s="95">
        <v>-0.57101400000000002</v>
      </c>
      <c r="G135" s="95">
        <v>-1.2413959999999999</v>
      </c>
      <c r="H135" s="95">
        <v>-0.11778</v>
      </c>
    </row>
    <row r="136" spans="2:8" ht="15" thickBot="1" x14ac:dyDescent="0.35">
      <c r="B136" s="95">
        <v>134</v>
      </c>
      <c r="C136" s="95">
        <v>0.16528699999999999</v>
      </c>
      <c r="D136" s="95">
        <v>0.10328</v>
      </c>
      <c r="E136" s="95">
        <v>0.19924500000000001</v>
      </c>
      <c r="F136" s="95">
        <v>0.41682799999999998</v>
      </c>
      <c r="G136" s="95">
        <v>-0.82442599999999999</v>
      </c>
      <c r="H136" s="95">
        <v>-0.65256499999999995</v>
      </c>
    </row>
    <row r="137" spans="2:8" ht="15" thickBot="1" x14ac:dyDescent="0.35">
      <c r="B137" s="95">
        <v>135</v>
      </c>
      <c r="C137" s="95">
        <v>-0.482991</v>
      </c>
      <c r="D137" s="95">
        <v>0.31912499999999999</v>
      </c>
      <c r="E137" s="95">
        <v>-0.157274</v>
      </c>
      <c r="F137" s="95">
        <v>1.224505</v>
      </c>
      <c r="G137" s="95">
        <v>-1.6651480000000001</v>
      </c>
      <c r="H137" s="95">
        <v>-0.49033900000000002</v>
      </c>
    </row>
    <row r="138" spans="2:8" ht="15" thickBot="1" x14ac:dyDescent="0.35">
      <c r="B138" s="95">
        <v>136</v>
      </c>
      <c r="C138" s="95">
        <v>-6.8789000000000003E-2</v>
      </c>
      <c r="D138" s="95">
        <v>-0.43772100000000003</v>
      </c>
      <c r="E138" s="95">
        <v>-0.51205999999999996</v>
      </c>
      <c r="F138" s="95">
        <v>-0.115353</v>
      </c>
      <c r="G138" s="95">
        <v>-0.48897800000000002</v>
      </c>
      <c r="H138" s="95">
        <v>0.26366099999999998</v>
      </c>
    </row>
    <row r="139" spans="2:8" ht="15" thickBot="1" x14ac:dyDescent="0.35">
      <c r="B139" s="95">
        <v>137</v>
      </c>
      <c r="C139" s="95">
        <v>-0.131636</v>
      </c>
      <c r="D139" s="95">
        <v>-0.76680499999999996</v>
      </c>
      <c r="E139" s="95">
        <v>-1.3841779999999999</v>
      </c>
      <c r="F139" s="95">
        <v>-8.8805999999999996E-2</v>
      </c>
      <c r="G139" s="95">
        <v>-1.416428</v>
      </c>
      <c r="H139" s="95">
        <v>-0.45819399999999999</v>
      </c>
    </row>
    <row r="140" spans="2:8" ht="15" thickBot="1" x14ac:dyDescent="0.35">
      <c r="B140" s="95">
        <v>138</v>
      </c>
      <c r="C140" s="95">
        <v>-1.0606960000000001</v>
      </c>
      <c r="D140" s="95">
        <v>-0.63060400000000005</v>
      </c>
      <c r="E140" s="95">
        <v>-0.72144399999999997</v>
      </c>
      <c r="F140" s="95">
        <v>-1.0717950000000001</v>
      </c>
      <c r="G140" s="95">
        <v>-0.29836699999999999</v>
      </c>
      <c r="H140" s="95">
        <v>-0.54811900000000002</v>
      </c>
    </row>
    <row r="141" spans="2:8" ht="15" thickBot="1" x14ac:dyDescent="0.35">
      <c r="B141" s="95">
        <v>139</v>
      </c>
      <c r="C141" s="95">
        <v>-0.40414699999999998</v>
      </c>
      <c r="D141" s="95">
        <v>1.0288600000000001</v>
      </c>
      <c r="E141" s="95">
        <v>-1.0804590000000001</v>
      </c>
      <c r="F141" s="95">
        <v>-0.229495</v>
      </c>
      <c r="G141" s="95">
        <v>-0.63946599999999998</v>
      </c>
      <c r="H141" s="95">
        <v>0.80323100000000003</v>
      </c>
    </row>
    <row r="142" spans="2:8" ht="15" thickBot="1" x14ac:dyDescent="0.35">
      <c r="B142" s="95">
        <v>140</v>
      </c>
      <c r="C142" s="95">
        <v>-0.44748900000000003</v>
      </c>
      <c r="D142" s="95">
        <v>-0.108081</v>
      </c>
      <c r="E142" s="95">
        <v>-0.110712</v>
      </c>
      <c r="F142" s="95">
        <v>-0.83568799999999999</v>
      </c>
      <c r="G142" s="95">
        <v>-0.59472000000000003</v>
      </c>
      <c r="H142" s="95">
        <v>1.0956140000000001</v>
      </c>
    </row>
    <row r="143" spans="2:8" ht="15" thickBot="1" x14ac:dyDescent="0.35">
      <c r="B143" s="95">
        <v>141</v>
      </c>
      <c r="C143" s="95">
        <v>1.3584000000000001</v>
      </c>
      <c r="D143" s="95">
        <v>0.17791499999999999</v>
      </c>
      <c r="E143" s="95">
        <v>0.57010799999999995</v>
      </c>
      <c r="F143" s="95">
        <v>1.1502749999999999</v>
      </c>
      <c r="G143" s="95">
        <v>1.2277979999999999</v>
      </c>
      <c r="H143" s="95">
        <v>0.91678499999999996</v>
      </c>
    </row>
    <row r="144" spans="2:8" ht="15" thickBot="1" x14ac:dyDescent="0.35">
      <c r="B144" s="95">
        <v>142</v>
      </c>
      <c r="C144" s="95">
        <v>0.19525899999999999</v>
      </c>
      <c r="D144" s="95">
        <v>1.5622400000000001</v>
      </c>
      <c r="E144" s="95">
        <v>-0.262208</v>
      </c>
      <c r="F144" s="95">
        <v>-0.46363100000000002</v>
      </c>
      <c r="G144" s="95">
        <v>0.428346</v>
      </c>
      <c r="H144" s="95">
        <v>0.51013399999999998</v>
      </c>
    </row>
    <row r="145" spans="2:8" ht="15" thickBot="1" x14ac:dyDescent="0.35">
      <c r="B145" s="95">
        <v>143</v>
      </c>
      <c r="C145" s="95">
        <v>-0.47160200000000002</v>
      </c>
      <c r="D145" s="95">
        <v>3.4216999999999997E-2</v>
      </c>
      <c r="E145" s="95">
        <v>0.17625399999999999</v>
      </c>
      <c r="F145" s="95">
        <v>5.4317999999999998E-2</v>
      </c>
      <c r="G145" s="95">
        <v>-0.99983599999999995</v>
      </c>
      <c r="H145" s="95">
        <v>-1.1471499999999999</v>
      </c>
    </row>
    <row r="146" spans="2:8" ht="15" thickBot="1" x14ac:dyDescent="0.35">
      <c r="B146" s="95">
        <v>144</v>
      </c>
      <c r="C146" s="95">
        <v>-0.286777</v>
      </c>
      <c r="D146" s="95">
        <v>-0.153387</v>
      </c>
      <c r="E146" s="95">
        <v>2.4154840000000002</v>
      </c>
      <c r="F146" s="95">
        <v>-0.90999399999999997</v>
      </c>
      <c r="G146" s="95">
        <v>4.0813000000000002E-2</v>
      </c>
      <c r="H146" s="95">
        <v>-0.66475499999999998</v>
      </c>
    </row>
    <row r="147" spans="2:8" ht="15" thickBot="1" x14ac:dyDescent="0.35">
      <c r="B147" s="95">
        <v>145</v>
      </c>
      <c r="C147" s="95">
        <v>-0.448015</v>
      </c>
      <c r="D147" s="95">
        <v>-0.93217300000000003</v>
      </c>
      <c r="E147" s="95">
        <v>-1.5731630000000001</v>
      </c>
      <c r="F147" s="95">
        <v>-9.8849999999999997E-3</v>
      </c>
      <c r="G147" s="95">
        <v>-0.67634000000000005</v>
      </c>
      <c r="H147" s="95">
        <v>0.18209400000000001</v>
      </c>
    </row>
    <row r="148" spans="2:8" ht="15" thickBot="1" x14ac:dyDescent="0.35">
      <c r="B148" s="95">
        <v>146</v>
      </c>
      <c r="C148" s="95">
        <v>-5.1563999999999999E-2</v>
      </c>
      <c r="D148" s="95">
        <v>0.27752300000000002</v>
      </c>
      <c r="E148" s="95">
        <v>-0.85128400000000004</v>
      </c>
      <c r="F148" s="95">
        <v>1.8027930000000001</v>
      </c>
      <c r="G148" s="95">
        <v>-1.7276640000000001</v>
      </c>
      <c r="H148" s="95">
        <v>-1.375184</v>
      </c>
    </row>
    <row r="149" spans="2:8" ht="15" thickBot="1" x14ac:dyDescent="0.35">
      <c r="B149" s="95">
        <v>147</v>
      </c>
      <c r="C149" s="95">
        <v>1.373796</v>
      </c>
      <c r="D149" s="95">
        <v>0.57774099999999995</v>
      </c>
      <c r="E149" s="95">
        <v>-5.9554999999999997E-2</v>
      </c>
      <c r="F149" s="95">
        <v>1.5723469999999999</v>
      </c>
      <c r="G149" s="95">
        <v>0.49230800000000002</v>
      </c>
      <c r="H149" s="95">
        <v>-0.65076800000000001</v>
      </c>
    </row>
    <row r="150" spans="2:8" ht="15" thickBot="1" x14ac:dyDescent="0.35">
      <c r="B150" s="95">
        <v>148</v>
      </c>
      <c r="C150" s="95">
        <v>1.1794579999999999</v>
      </c>
      <c r="D150" s="95">
        <v>-0.43115999999999999</v>
      </c>
      <c r="E150" s="95">
        <v>0.64063199999999998</v>
      </c>
      <c r="F150" s="95">
        <v>1.4961040000000001</v>
      </c>
      <c r="G150" s="95">
        <v>1.123564</v>
      </c>
      <c r="H150" s="95">
        <v>-0.33235700000000001</v>
      </c>
    </row>
    <row r="151" spans="2:8" ht="15" thickBot="1" x14ac:dyDescent="0.35">
      <c r="B151" s="95">
        <v>149</v>
      </c>
      <c r="C151" s="95">
        <v>1.1746449999999999</v>
      </c>
      <c r="D151" s="95">
        <v>-0.22375400000000001</v>
      </c>
      <c r="E151" s="95">
        <v>2.2064650000000001</v>
      </c>
      <c r="F151" s="95">
        <v>0.22183800000000001</v>
      </c>
      <c r="G151" s="95">
        <v>0.60742700000000005</v>
      </c>
      <c r="H151" s="95">
        <v>0.71781300000000003</v>
      </c>
    </row>
    <row r="152" spans="2:8" ht="15" thickBot="1" x14ac:dyDescent="0.35">
      <c r="B152" s="95">
        <v>150</v>
      </c>
      <c r="C152" s="95">
        <v>0.79219099999999998</v>
      </c>
      <c r="D152" s="95">
        <v>0.99342399999999997</v>
      </c>
      <c r="E152" s="95">
        <v>1.3637429999999999</v>
      </c>
      <c r="F152" s="95">
        <v>-0.24240700000000001</v>
      </c>
      <c r="G152" s="95">
        <v>-1.4821740000000001</v>
      </c>
      <c r="H152" s="95">
        <v>1.6501170000000001</v>
      </c>
    </row>
    <row r="153" spans="2:8" ht="15" thickBot="1" x14ac:dyDescent="0.35">
      <c r="B153" s="95">
        <v>151</v>
      </c>
      <c r="C153" s="95">
        <v>-0.49994300000000003</v>
      </c>
      <c r="D153" s="95">
        <v>-0.52093400000000001</v>
      </c>
      <c r="E153" s="95">
        <v>0.32241599999999998</v>
      </c>
      <c r="F153" s="95">
        <v>1.056624</v>
      </c>
      <c r="G153" s="95">
        <v>-1.129345</v>
      </c>
      <c r="H153" s="95">
        <v>0.33676</v>
      </c>
    </row>
    <row r="154" spans="2:8" ht="15" thickBot="1" x14ac:dyDescent="0.35">
      <c r="B154" s="95">
        <v>152</v>
      </c>
      <c r="C154" s="95">
        <v>-1.0271939999999999</v>
      </c>
      <c r="D154" s="95">
        <v>0.90477399999999997</v>
      </c>
      <c r="E154" s="95">
        <v>1.0613589999999999</v>
      </c>
      <c r="F154" s="95">
        <v>0.493948</v>
      </c>
      <c r="G154" s="95">
        <v>5.0699999999999996E-4</v>
      </c>
      <c r="H154" s="95">
        <v>-0.26514399999999999</v>
      </c>
    </row>
    <row r="155" spans="2:8" ht="15" thickBot="1" x14ac:dyDescent="0.35">
      <c r="B155" s="95">
        <v>153</v>
      </c>
      <c r="C155" s="95">
        <v>-0.53503699999999998</v>
      </c>
      <c r="D155" s="95">
        <v>1.392002</v>
      </c>
      <c r="E155" s="95">
        <v>9.4989000000000004E-2</v>
      </c>
      <c r="F155" s="95">
        <v>0.42920999999999998</v>
      </c>
      <c r="G155" s="95">
        <v>0.22450800000000001</v>
      </c>
      <c r="H155" s="95">
        <v>-0.51270499999999997</v>
      </c>
    </row>
    <row r="156" spans="2:8" ht="15" thickBot="1" x14ac:dyDescent="0.35">
      <c r="B156" s="95">
        <v>154</v>
      </c>
      <c r="C156" s="95">
        <v>-0.982603</v>
      </c>
      <c r="D156" s="95">
        <v>-0.77445600000000003</v>
      </c>
      <c r="E156" s="95">
        <v>2.2407170000000001</v>
      </c>
      <c r="F156" s="95">
        <v>-0.621282</v>
      </c>
      <c r="G156" s="95">
        <v>1.4845250000000001</v>
      </c>
      <c r="H156" s="95">
        <v>1.852214</v>
      </c>
    </row>
    <row r="157" spans="2:8" ht="15" thickBot="1" x14ac:dyDescent="0.35">
      <c r="B157" s="95">
        <v>155</v>
      </c>
      <c r="C157" s="95">
        <v>0.76917100000000005</v>
      </c>
      <c r="D157" s="95">
        <v>-1.0258339999999999</v>
      </c>
      <c r="E157" s="95">
        <v>1.2826249999999999</v>
      </c>
      <c r="F157" s="95">
        <v>-0.467109</v>
      </c>
      <c r="G157" s="95">
        <v>-0.58869800000000005</v>
      </c>
      <c r="H157" s="95">
        <v>0.30738100000000002</v>
      </c>
    </row>
    <row r="158" spans="2:8" ht="15" thickBot="1" x14ac:dyDescent="0.35">
      <c r="B158" s="95">
        <v>156</v>
      </c>
      <c r="C158" s="95">
        <v>8.8411000000000003E-2</v>
      </c>
      <c r="D158" s="95">
        <v>0.391625</v>
      </c>
      <c r="E158" s="95">
        <v>-0.28360800000000003</v>
      </c>
      <c r="F158" s="95">
        <v>-4.4116000000000002E-2</v>
      </c>
      <c r="G158" s="95">
        <v>0.93659400000000004</v>
      </c>
      <c r="H158" s="95">
        <v>-0.25173099999999998</v>
      </c>
    </row>
    <row r="159" spans="2:8" ht="15" thickBot="1" x14ac:dyDescent="0.35">
      <c r="B159" s="95">
        <v>157</v>
      </c>
      <c r="C159" s="95">
        <v>0.23186499999999999</v>
      </c>
      <c r="D159" s="95">
        <v>-2.1723409999999999</v>
      </c>
      <c r="E159" s="95">
        <v>-4.0989999999999999E-2</v>
      </c>
      <c r="F159" s="95">
        <v>0.70121</v>
      </c>
      <c r="G159" s="95">
        <v>0.116332</v>
      </c>
      <c r="H159" s="95">
        <v>1.38314</v>
      </c>
    </row>
    <row r="160" spans="2:8" ht="15" thickBot="1" x14ac:dyDescent="0.35">
      <c r="B160" s="95">
        <v>158</v>
      </c>
      <c r="C160" s="95">
        <v>-0.18461900000000001</v>
      </c>
      <c r="D160" s="95">
        <v>-1.2878829999999999</v>
      </c>
      <c r="E160" s="95">
        <v>-1.1982919999999999</v>
      </c>
      <c r="F160" s="95">
        <v>2.3610069999999999</v>
      </c>
      <c r="G160" s="95">
        <v>0.20360600000000001</v>
      </c>
      <c r="H160" s="95">
        <v>6.1707999999999999E-2</v>
      </c>
    </row>
    <row r="161" spans="2:8" ht="15" thickBot="1" x14ac:dyDescent="0.35">
      <c r="B161" s="95">
        <v>159</v>
      </c>
      <c r="C161" s="95">
        <v>-0.96104100000000003</v>
      </c>
      <c r="D161" s="95">
        <v>1.058737</v>
      </c>
      <c r="E161" s="95">
        <v>-0.12454900000000001</v>
      </c>
      <c r="F161" s="95">
        <v>0.222803</v>
      </c>
      <c r="G161" s="95">
        <v>0.77061100000000005</v>
      </c>
      <c r="H161" s="95">
        <v>-1.1557390000000001</v>
      </c>
    </row>
    <row r="162" spans="2:8" ht="15" thickBot="1" x14ac:dyDescent="0.35">
      <c r="B162" s="95">
        <v>160</v>
      </c>
      <c r="C162" s="95">
        <v>0.850298</v>
      </c>
      <c r="D162" s="95">
        <v>-0.63197899999999996</v>
      </c>
      <c r="E162" s="95">
        <v>-0.931037</v>
      </c>
      <c r="F162" s="95">
        <v>0.82909600000000006</v>
      </c>
      <c r="G162" s="95">
        <v>0.50422800000000001</v>
      </c>
      <c r="H162" s="95">
        <v>1.4581759999999999</v>
      </c>
    </row>
    <row r="163" spans="2:8" ht="15" thickBot="1" x14ac:dyDescent="0.35">
      <c r="B163" s="95">
        <v>161</v>
      </c>
      <c r="C163" s="95">
        <v>0.70245100000000005</v>
      </c>
      <c r="D163" s="95">
        <v>-0.69967199999999996</v>
      </c>
      <c r="E163" s="95">
        <v>0.32834999999999998</v>
      </c>
      <c r="F163" s="95">
        <v>0.78071599999999997</v>
      </c>
      <c r="G163" s="95">
        <v>-1.3523419999999999</v>
      </c>
      <c r="H163" s="95">
        <v>0.17815900000000001</v>
      </c>
    </row>
    <row r="164" spans="2:8" ht="15" thickBot="1" x14ac:dyDescent="0.35">
      <c r="B164" s="95">
        <v>162</v>
      </c>
      <c r="C164" s="95">
        <v>-0.30241200000000001</v>
      </c>
      <c r="D164" s="95">
        <v>-1.223312</v>
      </c>
      <c r="E164" s="95">
        <v>1.529139</v>
      </c>
      <c r="F164" s="95">
        <v>-1.686048</v>
      </c>
      <c r="G164" s="95">
        <v>6.9950999999999999E-2</v>
      </c>
      <c r="H164" s="95">
        <v>0.135102</v>
      </c>
    </row>
    <row r="165" spans="2:8" ht="15" thickBot="1" x14ac:dyDescent="0.35">
      <c r="B165" s="95">
        <v>163</v>
      </c>
      <c r="C165" s="95">
        <v>0.61771399999999999</v>
      </c>
      <c r="D165" s="95">
        <v>-0.34961799999999998</v>
      </c>
      <c r="E165" s="95">
        <v>3.4297019999999998</v>
      </c>
      <c r="F165" s="95">
        <v>-2.0458789999999998</v>
      </c>
      <c r="G165" s="95">
        <v>1.0615650000000001</v>
      </c>
      <c r="H165" s="95">
        <v>-0.76394399999999996</v>
      </c>
    </row>
    <row r="166" spans="2:8" ht="15" thickBot="1" x14ac:dyDescent="0.35">
      <c r="B166" s="95">
        <v>164</v>
      </c>
      <c r="C166" s="95">
        <v>-1.115866</v>
      </c>
      <c r="D166" s="95">
        <v>0.52111399999999997</v>
      </c>
      <c r="E166" s="95">
        <v>-0.220916</v>
      </c>
      <c r="F166" s="95">
        <v>-0.19092999999999999</v>
      </c>
      <c r="G166" s="95">
        <v>0.145477</v>
      </c>
      <c r="H166" s="95">
        <v>-0.90996600000000005</v>
      </c>
    </row>
    <row r="167" spans="2:8" ht="15" thickBot="1" x14ac:dyDescent="0.35">
      <c r="B167" s="95">
        <v>165</v>
      </c>
      <c r="C167" s="95">
        <v>0.97011199999999997</v>
      </c>
      <c r="D167" s="95">
        <v>0.77437400000000001</v>
      </c>
      <c r="E167" s="95">
        <v>-0.215169</v>
      </c>
      <c r="F167" s="95">
        <v>0.78105400000000003</v>
      </c>
      <c r="G167" s="95">
        <v>2.2423739999999999</v>
      </c>
      <c r="H167" s="95">
        <v>-0.13700399999999999</v>
      </c>
    </row>
    <row r="168" spans="2:8" ht="15" thickBot="1" x14ac:dyDescent="0.35">
      <c r="B168" s="95">
        <v>166</v>
      </c>
      <c r="C168" s="95">
        <v>-1.4835370000000001</v>
      </c>
      <c r="D168" s="95">
        <v>-0.38945299999999999</v>
      </c>
      <c r="E168" s="95">
        <v>0.41084399999999999</v>
      </c>
      <c r="F168" s="95">
        <v>-7.3402999999999996E-2</v>
      </c>
      <c r="G168" s="95">
        <v>-2.4049000000000001E-2</v>
      </c>
      <c r="H168" s="95">
        <v>1.514761</v>
      </c>
    </row>
    <row r="169" spans="2:8" ht="15" thickBot="1" x14ac:dyDescent="0.35">
      <c r="B169" s="95">
        <v>167</v>
      </c>
      <c r="C169" s="95">
        <v>-1.5458879999999999</v>
      </c>
      <c r="D169" s="95">
        <v>-0.78122400000000003</v>
      </c>
      <c r="E169" s="95">
        <v>-0.16576199999999999</v>
      </c>
      <c r="F169" s="95">
        <v>-0.93554899999999996</v>
      </c>
      <c r="G169" s="95">
        <v>0.84197900000000003</v>
      </c>
      <c r="H169" s="95">
        <v>-0.25688</v>
      </c>
    </row>
    <row r="170" spans="2:8" ht="15" thickBot="1" x14ac:dyDescent="0.35">
      <c r="B170" s="95">
        <v>168</v>
      </c>
      <c r="C170" s="95">
        <v>-0.59996499999999997</v>
      </c>
      <c r="D170" s="95">
        <v>-6.9540000000000001E-3</v>
      </c>
      <c r="E170" s="95">
        <v>0.30894300000000002</v>
      </c>
      <c r="F170" s="95">
        <v>1.6548069999999999</v>
      </c>
      <c r="G170" s="95">
        <v>-0.65062799999999998</v>
      </c>
      <c r="H170" s="95">
        <v>1.019104</v>
      </c>
    </row>
    <row r="171" spans="2:8" ht="15" thickBot="1" x14ac:dyDescent="0.35">
      <c r="B171" s="95">
        <v>169</v>
      </c>
      <c r="C171" s="95">
        <v>0.47490399999999999</v>
      </c>
      <c r="D171" s="95">
        <v>0.92166199999999998</v>
      </c>
      <c r="E171" s="95">
        <v>0.73503499999999999</v>
      </c>
      <c r="F171" s="95">
        <v>0.83777800000000002</v>
      </c>
      <c r="G171" s="95">
        <v>-1.4380550000000001</v>
      </c>
      <c r="H171" s="95">
        <v>-0.253743</v>
      </c>
    </row>
    <row r="172" spans="2:8" ht="15" thickBot="1" x14ac:dyDescent="0.35">
      <c r="B172" s="95">
        <v>170</v>
      </c>
      <c r="C172" s="95">
        <v>0.13173399999999999</v>
      </c>
      <c r="D172" s="95">
        <v>4.7254999999999998E-2</v>
      </c>
      <c r="E172" s="95">
        <v>-0.53293599999999997</v>
      </c>
      <c r="F172" s="95">
        <v>-0.13316800000000001</v>
      </c>
      <c r="G172" s="95">
        <v>-0.18340300000000001</v>
      </c>
      <c r="H172" s="95">
        <v>-0.91784299999999996</v>
      </c>
    </row>
    <row r="173" spans="2:8" ht="15" thickBot="1" x14ac:dyDescent="0.35">
      <c r="B173" s="95">
        <v>171</v>
      </c>
      <c r="C173" s="95">
        <v>0.396451</v>
      </c>
      <c r="D173" s="95">
        <v>1.153289</v>
      </c>
      <c r="E173" s="95">
        <v>0.62481399999999998</v>
      </c>
      <c r="F173" s="95">
        <v>-1.3202480000000001</v>
      </c>
      <c r="G173" s="95">
        <v>0.26285500000000001</v>
      </c>
      <c r="H173" s="95">
        <v>-2.1525180000000002</v>
      </c>
    </row>
    <row r="174" spans="2:8" ht="15" thickBot="1" x14ac:dyDescent="0.35">
      <c r="B174" s="95">
        <v>172</v>
      </c>
      <c r="C174" s="95">
        <v>-0.39585799999999999</v>
      </c>
      <c r="D174" s="95">
        <v>0.87623899999999999</v>
      </c>
      <c r="E174" s="95">
        <v>-0.61433099999999996</v>
      </c>
      <c r="F174" s="95">
        <v>2.3825289999999999</v>
      </c>
      <c r="G174" s="95">
        <v>2.6408040000000002</v>
      </c>
      <c r="H174" s="95">
        <v>-2.2770380000000001</v>
      </c>
    </row>
    <row r="175" spans="2:8" ht="15" thickBot="1" x14ac:dyDescent="0.35">
      <c r="B175" s="95">
        <v>173</v>
      </c>
      <c r="C175" s="95">
        <v>-2.1501260000000002</v>
      </c>
      <c r="D175" s="95">
        <v>-1.6977059999999999</v>
      </c>
      <c r="E175" s="95">
        <v>0.76060399999999995</v>
      </c>
      <c r="F175" s="95">
        <v>-0.38988699999999998</v>
      </c>
      <c r="G175" s="95">
        <v>-0.96714800000000001</v>
      </c>
      <c r="H175" s="95">
        <v>0.652424</v>
      </c>
    </row>
    <row r="176" spans="2:8" ht="15" thickBot="1" x14ac:dyDescent="0.35">
      <c r="B176" s="95">
        <v>174</v>
      </c>
      <c r="C176" s="95">
        <v>2.1877599999999999</v>
      </c>
      <c r="D176" s="95">
        <v>0.89437599999999995</v>
      </c>
      <c r="E176" s="95">
        <v>-1.504424</v>
      </c>
      <c r="F176" s="95">
        <v>-0.98704400000000003</v>
      </c>
      <c r="G176" s="95">
        <v>-0.13445499999999999</v>
      </c>
      <c r="H176" s="95">
        <v>1.0324169999999999</v>
      </c>
    </row>
    <row r="177" spans="2:8" ht="15" thickBot="1" x14ac:dyDescent="0.35">
      <c r="B177" s="95">
        <v>175</v>
      </c>
      <c r="C177" s="95">
        <v>-0.26071299999999997</v>
      </c>
      <c r="D177" s="95">
        <v>-1.2621119999999999</v>
      </c>
      <c r="E177" s="95">
        <v>1.5129440000000001</v>
      </c>
      <c r="F177" s="95">
        <v>2.5180069999999999</v>
      </c>
      <c r="G177" s="95">
        <v>2.4522140000000001</v>
      </c>
      <c r="H177" s="95">
        <v>-9.0418999999999999E-2</v>
      </c>
    </row>
    <row r="178" spans="2:8" ht="15" thickBot="1" x14ac:dyDescent="0.35">
      <c r="B178" s="95">
        <v>176</v>
      </c>
      <c r="C178" s="95">
        <v>-3.1487000000000001E-2</v>
      </c>
      <c r="D178" s="95">
        <v>-0.14316999999999999</v>
      </c>
      <c r="E178" s="95">
        <v>0.72631999999999997</v>
      </c>
      <c r="F178" s="95">
        <v>1.2927729999999999</v>
      </c>
      <c r="G178" s="95">
        <v>-0.47834500000000002</v>
      </c>
      <c r="H178" s="95">
        <v>1.657413</v>
      </c>
    </row>
    <row r="179" spans="2:8" ht="15" thickBot="1" x14ac:dyDescent="0.35">
      <c r="B179" s="95">
        <v>177</v>
      </c>
      <c r="C179" s="95">
        <v>0.269181</v>
      </c>
      <c r="D179" s="95">
        <v>-0.68740999999999997</v>
      </c>
      <c r="E179" s="95">
        <v>0.49015799999999998</v>
      </c>
      <c r="F179" s="95">
        <v>1.03471</v>
      </c>
      <c r="G179" s="95">
        <v>-0.57626100000000002</v>
      </c>
      <c r="H179" s="95">
        <v>1.7130399999999999</v>
      </c>
    </row>
    <row r="180" spans="2:8" ht="15" thickBot="1" x14ac:dyDescent="0.35">
      <c r="B180" s="95">
        <v>178</v>
      </c>
      <c r="C180" s="95">
        <v>1.432552</v>
      </c>
      <c r="D180" s="95">
        <v>0.65192499999999998</v>
      </c>
      <c r="E180" s="95">
        <v>1.1862919999999999</v>
      </c>
      <c r="F180" s="95">
        <v>-1.1220250000000001</v>
      </c>
      <c r="G180" s="95">
        <v>0.51988199999999996</v>
      </c>
      <c r="H180" s="95">
        <v>-0.90022899999999995</v>
      </c>
    </row>
    <row r="181" spans="2:8" ht="15" thickBot="1" x14ac:dyDescent="0.35">
      <c r="B181" s="95">
        <v>179</v>
      </c>
      <c r="C181" s="95">
        <v>0.52264299999999997</v>
      </c>
      <c r="D181" s="95">
        <v>-3.1334369999999998</v>
      </c>
      <c r="E181" s="95">
        <v>-0.65580700000000003</v>
      </c>
      <c r="F181" s="95">
        <v>-0.32361499999999999</v>
      </c>
      <c r="G181" s="95">
        <v>1.939181</v>
      </c>
      <c r="H181" s="95">
        <v>0.31362000000000001</v>
      </c>
    </row>
    <row r="182" spans="2:8" ht="15" thickBot="1" x14ac:dyDescent="0.35">
      <c r="B182" s="95">
        <v>180</v>
      </c>
      <c r="C182" s="95">
        <v>-0.20804600000000001</v>
      </c>
      <c r="D182" s="95">
        <v>-0.31469900000000001</v>
      </c>
      <c r="E182" s="95">
        <v>-1.1701589999999999</v>
      </c>
      <c r="F182" s="95">
        <v>-0.85914699999999999</v>
      </c>
      <c r="G182" s="95">
        <v>-0.94135599999999997</v>
      </c>
      <c r="H182" s="95">
        <v>4.4928999999999997E-2</v>
      </c>
    </row>
    <row r="183" spans="2:8" ht="15" thickBot="1" x14ac:dyDescent="0.35">
      <c r="B183" s="95">
        <v>181</v>
      </c>
      <c r="C183" s="95">
        <v>-0.24639900000000001</v>
      </c>
      <c r="D183" s="95">
        <v>0.87300500000000003</v>
      </c>
      <c r="E183" s="95">
        <v>1.7786869999999999</v>
      </c>
      <c r="F183" s="95">
        <v>0.99372099999999997</v>
      </c>
      <c r="G183" s="95">
        <v>1.5584530000000001</v>
      </c>
      <c r="H183" s="95">
        <v>1.288767</v>
      </c>
    </row>
    <row r="184" spans="2:8" ht="15" thickBot="1" x14ac:dyDescent="0.35">
      <c r="B184" s="95">
        <v>182</v>
      </c>
      <c r="C184" s="95">
        <v>6.5049999999999997E-2</v>
      </c>
      <c r="D184" s="95">
        <v>0.38229200000000002</v>
      </c>
      <c r="E184" s="95">
        <v>0.95497399999999999</v>
      </c>
      <c r="F184" s="95">
        <v>-2.5021999999999999E-2</v>
      </c>
      <c r="G184" s="95">
        <v>0.36668699999999999</v>
      </c>
      <c r="H184" s="95">
        <v>0.51763599999999999</v>
      </c>
    </row>
    <row r="185" spans="2:8" ht="15" thickBot="1" x14ac:dyDescent="0.35">
      <c r="B185" s="95">
        <v>183</v>
      </c>
      <c r="C185" s="95">
        <v>-0.62826899999999997</v>
      </c>
      <c r="D185" s="95">
        <v>-0.93983899999999998</v>
      </c>
      <c r="E185" s="95">
        <v>0.66444000000000003</v>
      </c>
      <c r="F185" s="95">
        <v>2.433039</v>
      </c>
      <c r="G185" s="95">
        <v>0.53247500000000003</v>
      </c>
      <c r="H185" s="95">
        <v>-1.526745</v>
      </c>
    </row>
    <row r="186" spans="2:8" ht="15" thickBot="1" x14ac:dyDescent="0.35">
      <c r="B186" s="95">
        <v>184</v>
      </c>
      <c r="C186" s="95">
        <v>0.82599</v>
      </c>
      <c r="D186" s="95">
        <v>0.49012800000000001</v>
      </c>
      <c r="E186" s="95">
        <v>-1.19756</v>
      </c>
      <c r="F186" s="95">
        <v>-0.54296500000000003</v>
      </c>
      <c r="G186" s="95">
        <v>0.48804999999999998</v>
      </c>
      <c r="H186" s="95">
        <v>0.64461000000000002</v>
      </c>
    </row>
    <row r="187" spans="2:8" ht="15" thickBot="1" x14ac:dyDescent="0.35">
      <c r="B187" s="95">
        <v>185</v>
      </c>
      <c r="C187" s="95">
        <v>-0.62699899999999997</v>
      </c>
      <c r="D187" s="95">
        <v>-1.01823</v>
      </c>
      <c r="E187" s="95">
        <v>0.117742</v>
      </c>
      <c r="F187" s="95">
        <v>-8.1019999999999998E-3</v>
      </c>
      <c r="G187" s="95">
        <v>-0.35505300000000001</v>
      </c>
      <c r="H187" s="95">
        <v>1.6716249999999999</v>
      </c>
    </row>
    <row r="188" spans="2:8" ht="15" thickBot="1" x14ac:dyDescent="0.35">
      <c r="B188" s="95">
        <v>186</v>
      </c>
      <c r="C188" s="95">
        <v>0.119531</v>
      </c>
      <c r="D188" s="95">
        <v>-0.799404</v>
      </c>
      <c r="E188" s="95">
        <v>1.615229</v>
      </c>
      <c r="F188" s="95">
        <v>-1.92E-3</v>
      </c>
      <c r="G188" s="95">
        <v>-2.1023900000000002</v>
      </c>
      <c r="H188" s="95">
        <v>-1.3400589999999999</v>
      </c>
    </row>
    <row r="189" spans="2:8" ht="15" thickBot="1" x14ac:dyDescent="0.35">
      <c r="B189" s="95">
        <v>187</v>
      </c>
      <c r="C189" s="95">
        <v>5.7334999999999997E-2</v>
      </c>
      <c r="D189" s="95">
        <v>0.69647000000000003</v>
      </c>
      <c r="E189" s="95">
        <v>0.87253999999999998</v>
      </c>
      <c r="F189" s="95">
        <v>-0.38905499999999998</v>
      </c>
      <c r="G189" s="95">
        <v>-1.105213</v>
      </c>
      <c r="H189" s="95">
        <v>0.57385799999999998</v>
      </c>
    </row>
    <row r="190" spans="2:8" ht="15" thickBot="1" x14ac:dyDescent="0.35">
      <c r="B190" s="95">
        <v>188</v>
      </c>
      <c r="C190" s="95">
        <v>-0.97234399999999999</v>
      </c>
      <c r="D190" s="95">
        <v>0.74024900000000005</v>
      </c>
      <c r="E190" s="95">
        <v>-0.14724699999999999</v>
      </c>
      <c r="F190" s="95">
        <v>0.201767</v>
      </c>
      <c r="G190" s="95">
        <v>0.87021199999999999</v>
      </c>
      <c r="H190" s="95">
        <v>0.85168999999999995</v>
      </c>
    </row>
    <row r="191" spans="2:8" ht="15" thickBot="1" x14ac:dyDescent="0.35">
      <c r="B191" s="95">
        <v>189</v>
      </c>
      <c r="C191" s="95">
        <v>-0.429759</v>
      </c>
      <c r="D191" s="95">
        <v>5.8781E-2</v>
      </c>
      <c r="E191" s="95">
        <v>-0.384822</v>
      </c>
      <c r="F191" s="95">
        <v>0.87157200000000001</v>
      </c>
      <c r="G191" s="95">
        <v>1.1189249999999999</v>
      </c>
      <c r="H191" s="95">
        <v>-8.7096999999999994E-2</v>
      </c>
    </row>
    <row r="192" spans="2:8" ht="15" thickBot="1" x14ac:dyDescent="0.35">
      <c r="B192" s="95">
        <v>190</v>
      </c>
      <c r="C192" s="95">
        <v>0.85388200000000003</v>
      </c>
      <c r="D192" s="95">
        <v>0.73119400000000001</v>
      </c>
      <c r="E192" s="95">
        <v>0.36419400000000002</v>
      </c>
      <c r="F192" s="95">
        <v>0.39375700000000002</v>
      </c>
      <c r="G192" s="95">
        <v>-0.20508000000000001</v>
      </c>
      <c r="H192" s="95">
        <v>0.47733799999999998</v>
      </c>
    </row>
    <row r="193" spans="2:8" ht="15" thickBot="1" x14ac:dyDescent="0.35">
      <c r="B193" s="95">
        <v>191</v>
      </c>
      <c r="C193" s="95">
        <v>0.122597</v>
      </c>
      <c r="D193" s="95">
        <v>-3.7650999999999997E-2</v>
      </c>
      <c r="E193" s="95">
        <v>0.60326999999999997</v>
      </c>
      <c r="F193" s="95">
        <v>2.5955509999999999</v>
      </c>
      <c r="G193" s="95">
        <v>-0.17418400000000001</v>
      </c>
      <c r="H193" s="95">
        <v>0.21194299999999999</v>
      </c>
    </row>
    <row r="194" spans="2:8" ht="15" thickBot="1" x14ac:dyDescent="0.35">
      <c r="B194" s="95">
        <v>192</v>
      </c>
      <c r="C194" s="95">
        <v>-0.89866800000000002</v>
      </c>
      <c r="D194" s="95">
        <v>-0.95480900000000002</v>
      </c>
      <c r="E194" s="95">
        <v>1.2358560000000001</v>
      </c>
      <c r="F194" s="95">
        <v>1.4143520000000001</v>
      </c>
      <c r="G194" s="95">
        <v>1.322535</v>
      </c>
      <c r="H194" s="95">
        <v>1.7110879999999999</v>
      </c>
    </row>
    <row r="195" spans="2:8" ht="15" thickBot="1" x14ac:dyDescent="0.35">
      <c r="B195" s="95">
        <v>193</v>
      </c>
      <c r="C195" s="95">
        <v>0.32378600000000002</v>
      </c>
      <c r="D195" s="95">
        <v>-0.138568</v>
      </c>
      <c r="E195" s="95">
        <v>1.398849</v>
      </c>
      <c r="F195" s="95">
        <v>0.55404299999999995</v>
      </c>
      <c r="G195" s="95">
        <v>0.38100299999999998</v>
      </c>
      <c r="H195" s="95">
        <v>1.4883839999999999</v>
      </c>
    </row>
    <row r="196" spans="2:8" ht="15" thickBot="1" x14ac:dyDescent="0.35">
      <c r="B196" s="95">
        <v>194</v>
      </c>
      <c r="C196" s="95">
        <v>-1.455738</v>
      </c>
      <c r="D196" s="95">
        <v>1.3292470000000001</v>
      </c>
      <c r="E196" s="95">
        <v>0.28953600000000002</v>
      </c>
      <c r="F196" s="95">
        <v>-0.41520800000000002</v>
      </c>
      <c r="G196" s="95">
        <v>0.41219299999999998</v>
      </c>
      <c r="H196" s="95">
        <v>0.60266399999999998</v>
      </c>
    </row>
    <row r="197" spans="2:8" ht="15" thickBot="1" x14ac:dyDescent="0.35">
      <c r="B197" s="95">
        <v>195</v>
      </c>
      <c r="C197" s="95">
        <v>1.312826</v>
      </c>
      <c r="D197" s="95">
        <v>0.73289099999999996</v>
      </c>
      <c r="E197" s="95">
        <v>1.3791690000000001</v>
      </c>
      <c r="F197" s="95">
        <v>7.7481999999999995E-2</v>
      </c>
      <c r="G197" s="95">
        <v>0.152806</v>
      </c>
      <c r="H197" s="95">
        <v>-0.22947100000000001</v>
      </c>
    </row>
    <row r="198" spans="2:8" ht="15" thickBot="1" x14ac:dyDescent="0.35">
      <c r="B198" s="95">
        <v>196</v>
      </c>
      <c r="C198" s="95">
        <v>0.76702499999999996</v>
      </c>
      <c r="D198" s="95">
        <v>-0.31607200000000002</v>
      </c>
      <c r="E198" s="95">
        <v>-0.36228100000000002</v>
      </c>
      <c r="F198" s="95">
        <v>2.0054460000000001</v>
      </c>
      <c r="G198" s="95">
        <v>-0.61718700000000004</v>
      </c>
      <c r="H198" s="95">
        <v>-1.41957</v>
      </c>
    </row>
    <row r="199" spans="2:8" ht="15" thickBot="1" x14ac:dyDescent="0.35">
      <c r="B199" s="95">
        <v>197</v>
      </c>
      <c r="C199" s="95">
        <v>-0.43997999999999998</v>
      </c>
      <c r="D199" s="95">
        <v>-1.9121539999999999</v>
      </c>
      <c r="E199" s="95">
        <v>0.40119100000000002</v>
      </c>
      <c r="F199" s="95">
        <v>0.392897</v>
      </c>
      <c r="G199" s="95">
        <v>-0.545323</v>
      </c>
      <c r="H199" s="95">
        <v>-0.77155099999999999</v>
      </c>
    </row>
    <row r="200" spans="2:8" ht="15" thickBot="1" x14ac:dyDescent="0.35">
      <c r="B200" s="95">
        <v>198</v>
      </c>
      <c r="C200" s="95">
        <v>-0.61824699999999999</v>
      </c>
      <c r="D200" s="95">
        <v>-0.12693099999999999</v>
      </c>
      <c r="E200" s="95">
        <v>-0.97236599999999995</v>
      </c>
      <c r="F200" s="95">
        <v>1.598714</v>
      </c>
      <c r="G200" s="95">
        <v>1.9364760000000001</v>
      </c>
      <c r="H200" s="95">
        <v>-0.41021800000000003</v>
      </c>
    </row>
    <row r="201" spans="2:8" ht="15" thickBot="1" x14ac:dyDescent="0.35">
      <c r="B201" s="95">
        <v>199</v>
      </c>
      <c r="C201" s="95">
        <v>-0.81884199999999996</v>
      </c>
      <c r="D201" s="95">
        <v>0.79157100000000002</v>
      </c>
      <c r="E201" s="95">
        <v>1.4105030000000001</v>
      </c>
      <c r="F201" s="95">
        <v>-1.0423469999999999</v>
      </c>
      <c r="G201" s="95">
        <v>1.1110169999999999</v>
      </c>
      <c r="H201" s="95">
        <v>-0.97954799999999997</v>
      </c>
    </row>
    <row r="202" spans="2:8" ht="15" thickBot="1" x14ac:dyDescent="0.35">
      <c r="B202" s="95">
        <v>200</v>
      </c>
      <c r="C202" s="95">
        <v>1.0206470000000001</v>
      </c>
      <c r="D202" s="95">
        <v>-0.20485800000000001</v>
      </c>
      <c r="E202" s="95">
        <v>-1.365313</v>
      </c>
      <c r="F202" s="95">
        <v>0.35216399999999998</v>
      </c>
      <c r="G202" s="95">
        <v>0.13280700000000001</v>
      </c>
      <c r="H202" s="95">
        <v>5.3967000000000001E-2</v>
      </c>
    </row>
    <row r="203" spans="2:8" ht="15" thickBot="1" x14ac:dyDescent="0.35">
      <c r="B203" s="95">
        <v>201</v>
      </c>
      <c r="C203" s="95">
        <v>-0.349854</v>
      </c>
      <c r="D203" s="95">
        <v>0.76868700000000001</v>
      </c>
      <c r="E203" s="95">
        <v>6.2364999999999997E-2</v>
      </c>
      <c r="F203" s="95">
        <v>-0.38882</v>
      </c>
      <c r="G203" s="95">
        <v>-0.74995900000000004</v>
      </c>
      <c r="H203" s="95">
        <v>-0.49489100000000003</v>
      </c>
    </row>
    <row r="204" spans="2:8" ht="15" thickBot="1" x14ac:dyDescent="0.35">
      <c r="B204" s="95">
        <v>202</v>
      </c>
      <c r="C204" s="95">
        <v>-1.632082</v>
      </c>
      <c r="D204" s="95">
        <v>4.3644000000000002E-2</v>
      </c>
      <c r="E204" s="95">
        <v>-0.19841900000000001</v>
      </c>
      <c r="F204" s="95">
        <v>0.47828199999999998</v>
      </c>
      <c r="G204" s="95">
        <v>0.46579900000000002</v>
      </c>
      <c r="H204" s="95">
        <v>0.19897599999999999</v>
      </c>
    </row>
    <row r="205" spans="2:8" ht="15" thickBot="1" x14ac:dyDescent="0.35">
      <c r="B205" s="95">
        <v>203</v>
      </c>
      <c r="C205" s="95">
        <v>-0.34417799999999998</v>
      </c>
      <c r="D205" s="95">
        <v>1.4865189999999999</v>
      </c>
      <c r="E205" s="95">
        <v>-0.39851999999999999</v>
      </c>
      <c r="F205" s="95">
        <v>-0.26183200000000001</v>
      </c>
      <c r="G205" s="95">
        <v>0.33271299999999998</v>
      </c>
      <c r="H205" s="95">
        <v>0.23633899999999999</v>
      </c>
    </row>
    <row r="206" spans="2:8" ht="15" thickBot="1" x14ac:dyDescent="0.35">
      <c r="B206" s="95">
        <v>204</v>
      </c>
      <c r="C206" s="95">
        <v>-1.0691200000000001</v>
      </c>
      <c r="D206" s="95">
        <v>-0.91457599999999994</v>
      </c>
      <c r="E206" s="95">
        <v>-0.37370399999999998</v>
      </c>
      <c r="F206" s="95">
        <v>1.1430480000000001</v>
      </c>
      <c r="G206" s="95">
        <v>0.182812</v>
      </c>
      <c r="H206" s="95">
        <v>0.35164000000000001</v>
      </c>
    </row>
    <row r="207" spans="2:8" ht="15" thickBot="1" x14ac:dyDescent="0.35">
      <c r="B207" s="95">
        <v>205</v>
      </c>
      <c r="C207" s="95">
        <v>-0.65305800000000003</v>
      </c>
      <c r="D207" s="95">
        <v>2.2470340000000002</v>
      </c>
      <c r="E207" s="95">
        <v>-1.357699</v>
      </c>
      <c r="F207" s="95">
        <v>1.3221989999999999</v>
      </c>
      <c r="G207" s="95">
        <v>-0.80552500000000005</v>
      </c>
      <c r="H207" s="95">
        <v>-2.0996700000000001</v>
      </c>
    </row>
    <row r="208" spans="2:8" ht="15" thickBot="1" x14ac:dyDescent="0.35">
      <c r="B208" s="95">
        <v>206</v>
      </c>
      <c r="C208" s="95">
        <v>2.0261330000000002</v>
      </c>
      <c r="D208" s="95">
        <v>-0.84155400000000002</v>
      </c>
      <c r="E208" s="95">
        <v>-1.5828230000000001</v>
      </c>
      <c r="F208" s="95">
        <v>-0.96776600000000002</v>
      </c>
      <c r="G208" s="95">
        <v>-0.99163900000000005</v>
      </c>
      <c r="H208" s="95">
        <v>-1.561923</v>
      </c>
    </row>
    <row r="209" spans="2:8" ht="15" thickBot="1" x14ac:dyDescent="0.35">
      <c r="B209" s="95">
        <v>207</v>
      </c>
      <c r="C209" s="95">
        <v>-0.182029</v>
      </c>
      <c r="D209" s="95">
        <v>0.15476400000000001</v>
      </c>
      <c r="E209" s="95">
        <v>0.80191199999999996</v>
      </c>
      <c r="F209" s="95">
        <v>-0.84712100000000001</v>
      </c>
      <c r="G209" s="95">
        <v>0.94835499999999995</v>
      </c>
      <c r="H209" s="95">
        <v>-1.5082580000000001</v>
      </c>
    </row>
    <row r="210" spans="2:8" ht="15" thickBot="1" x14ac:dyDescent="0.35">
      <c r="B210" s="95">
        <v>208</v>
      </c>
      <c r="C210" s="95">
        <v>-2.3114300000000001</v>
      </c>
      <c r="D210" s="95">
        <v>1.3804909999999999</v>
      </c>
      <c r="E210" s="95">
        <v>7.4261999999999995E-2</v>
      </c>
      <c r="F210" s="95">
        <v>-1.0575190000000001</v>
      </c>
      <c r="G210" s="95">
        <v>-1.086158</v>
      </c>
      <c r="H210" s="95">
        <v>0.92901900000000004</v>
      </c>
    </row>
    <row r="211" spans="2:8" ht="15" thickBot="1" x14ac:dyDescent="0.35">
      <c r="B211" s="95">
        <v>209</v>
      </c>
      <c r="C211" s="95">
        <v>-1.6129579999999999</v>
      </c>
      <c r="D211" s="95">
        <v>1.052702</v>
      </c>
      <c r="E211" s="95">
        <v>1.1606430000000001</v>
      </c>
      <c r="F211" s="95">
        <v>-0.98400900000000002</v>
      </c>
      <c r="G211" s="95">
        <v>0.225189</v>
      </c>
      <c r="H211" s="95">
        <v>-0.513131</v>
      </c>
    </row>
    <row r="212" spans="2:8" ht="15" thickBot="1" x14ac:dyDescent="0.35">
      <c r="B212" s="95">
        <v>210</v>
      </c>
      <c r="C212" s="95">
        <v>0.50526899999999997</v>
      </c>
      <c r="D212" s="95">
        <v>1.598033</v>
      </c>
      <c r="E212" s="95">
        <v>0.85102</v>
      </c>
      <c r="F212" s="95">
        <v>1.5778209999999999</v>
      </c>
      <c r="G212" s="95">
        <v>1.0986210000000001</v>
      </c>
      <c r="H212" s="95">
        <v>1.281946</v>
      </c>
    </row>
    <row r="213" spans="2:8" ht="15" thickBot="1" x14ac:dyDescent="0.35">
      <c r="B213" s="95">
        <v>211</v>
      </c>
      <c r="C213" s="95">
        <v>0.27377600000000002</v>
      </c>
      <c r="D213" s="95">
        <v>1.18814</v>
      </c>
      <c r="E213" s="95">
        <v>0.1411</v>
      </c>
      <c r="F213" s="95">
        <v>-0.70098400000000005</v>
      </c>
      <c r="G213" s="95">
        <v>-0.40700199999999997</v>
      </c>
      <c r="H213" s="95">
        <v>-0.177899</v>
      </c>
    </row>
    <row r="214" spans="2:8" ht="15" thickBot="1" x14ac:dyDescent="0.35">
      <c r="B214" s="95">
        <v>212</v>
      </c>
      <c r="C214" s="95">
        <v>0.54149700000000001</v>
      </c>
      <c r="D214" s="95">
        <v>0.268509</v>
      </c>
      <c r="E214" s="95">
        <v>-0.81907300000000005</v>
      </c>
      <c r="F214" s="95">
        <v>-0.67483000000000004</v>
      </c>
      <c r="G214" s="95">
        <v>-0.49865500000000001</v>
      </c>
      <c r="H214" s="95">
        <v>-0.62614599999999998</v>
      </c>
    </row>
    <row r="215" spans="2:8" ht="15" thickBot="1" x14ac:dyDescent="0.35">
      <c r="B215" s="95">
        <v>213</v>
      </c>
      <c r="C215" s="95">
        <v>1.630606</v>
      </c>
      <c r="D215" s="95">
        <v>-0.16977999999999999</v>
      </c>
      <c r="E215" s="95">
        <v>0.213807</v>
      </c>
      <c r="F215" s="95">
        <v>0.75539800000000001</v>
      </c>
      <c r="G215" s="95">
        <v>1.0971880000000001</v>
      </c>
      <c r="H215" s="95">
        <v>1.2596560000000001</v>
      </c>
    </row>
    <row r="216" spans="2:8" ht="15" thickBot="1" x14ac:dyDescent="0.35">
      <c r="B216" s="95">
        <v>214</v>
      </c>
      <c r="C216" s="95">
        <v>0.35606300000000002</v>
      </c>
      <c r="D216" s="95">
        <v>0.34553600000000001</v>
      </c>
      <c r="E216" s="95">
        <v>-0.94324600000000003</v>
      </c>
      <c r="F216" s="95">
        <v>0.83405200000000002</v>
      </c>
      <c r="G216" s="95">
        <v>0.150841</v>
      </c>
      <c r="H216" s="95">
        <v>-0.74182400000000004</v>
      </c>
    </row>
    <row r="217" spans="2:8" ht="15" thickBot="1" x14ac:dyDescent="0.35">
      <c r="B217" s="95">
        <v>215</v>
      </c>
      <c r="C217" s="95">
        <v>0.38144</v>
      </c>
      <c r="D217" s="95">
        <v>2.5138310000000001</v>
      </c>
      <c r="E217" s="95">
        <v>-0.315494</v>
      </c>
      <c r="F217" s="95">
        <v>0.158221</v>
      </c>
      <c r="G217" s="95">
        <v>1.0307379999999999</v>
      </c>
      <c r="H217" s="95">
        <v>0.34447100000000003</v>
      </c>
    </row>
    <row r="218" spans="2:8" ht="15" thickBot="1" x14ac:dyDescent="0.35">
      <c r="B218" s="95">
        <v>216</v>
      </c>
      <c r="C218" s="95">
        <v>-1.0061310000000001</v>
      </c>
      <c r="D218" s="95">
        <v>-0.28577599999999997</v>
      </c>
      <c r="E218" s="95">
        <v>2.2237390000000001</v>
      </c>
      <c r="F218" s="95">
        <v>-0.96630700000000003</v>
      </c>
      <c r="G218" s="95">
        <v>-1.2676449999999999</v>
      </c>
      <c r="H218" s="95">
        <v>0.203817</v>
      </c>
    </row>
    <row r="219" spans="2:8" ht="15" thickBot="1" x14ac:dyDescent="0.35">
      <c r="B219" s="95">
        <v>217</v>
      </c>
      <c r="C219" s="95">
        <v>0.376664</v>
      </c>
      <c r="D219" s="95">
        <v>-0.966445</v>
      </c>
      <c r="E219" s="95">
        <v>-0.67589100000000002</v>
      </c>
      <c r="F219" s="95">
        <v>0.22048200000000001</v>
      </c>
      <c r="G219" s="95">
        <v>-0.119141</v>
      </c>
      <c r="H219" s="95">
        <v>-1.2015309999999999</v>
      </c>
    </row>
    <row r="220" spans="2:8" ht="15" thickBot="1" x14ac:dyDescent="0.35">
      <c r="B220" s="95">
        <v>218</v>
      </c>
      <c r="C220" s="95">
        <v>-0.62571200000000005</v>
      </c>
      <c r="D220" s="95">
        <v>-1.488321</v>
      </c>
      <c r="E220" s="95">
        <v>0.17021600000000001</v>
      </c>
      <c r="F220" s="95">
        <v>0.24849299999999999</v>
      </c>
      <c r="G220" s="95">
        <v>-0.54274900000000004</v>
      </c>
      <c r="H220" s="95">
        <v>-0.33162000000000003</v>
      </c>
    </row>
    <row r="221" spans="2:8" ht="15" thickBot="1" x14ac:dyDescent="0.35">
      <c r="B221" s="95">
        <v>219</v>
      </c>
      <c r="C221" s="95">
        <v>1.3310200000000001</v>
      </c>
      <c r="D221" s="95">
        <v>0.124567</v>
      </c>
      <c r="E221" s="95">
        <v>0.30291299999999999</v>
      </c>
      <c r="F221" s="95">
        <v>5.9520000000000003E-2</v>
      </c>
      <c r="G221" s="95">
        <v>4.0694000000000001E-2</v>
      </c>
      <c r="H221" s="95">
        <v>-0.21955</v>
      </c>
    </row>
    <row r="222" spans="2:8" ht="15" thickBot="1" x14ac:dyDescent="0.35">
      <c r="B222" s="95">
        <v>220</v>
      </c>
      <c r="C222" s="95">
        <v>-1.090984</v>
      </c>
      <c r="D222" s="95">
        <v>7.6742000000000005E-2</v>
      </c>
      <c r="E222" s="95">
        <v>-0.53025900000000004</v>
      </c>
      <c r="F222" s="95">
        <v>-2.1170420000000001</v>
      </c>
      <c r="G222" s="95">
        <v>0.33846100000000001</v>
      </c>
      <c r="H222" s="95">
        <v>-0.18758900000000001</v>
      </c>
    </row>
    <row r="223" spans="2:8" ht="15" thickBot="1" x14ac:dyDescent="0.35">
      <c r="B223" s="95">
        <v>221</v>
      </c>
      <c r="C223" s="95">
        <v>1.7047270000000001</v>
      </c>
      <c r="D223" s="95">
        <v>-0.70330800000000004</v>
      </c>
      <c r="E223" s="95">
        <v>0.47295300000000001</v>
      </c>
      <c r="F223" s="95">
        <v>0.88735299999999995</v>
      </c>
      <c r="G223" s="95">
        <v>-0.74453000000000003</v>
      </c>
      <c r="H223" s="95">
        <v>2.503736</v>
      </c>
    </row>
    <row r="224" spans="2:8" ht="15" thickBot="1" x14ac:dyDescent="0.35">
      <c r="B224" s="95">
        <v>222</v>
      </c>
      <c r="C224" s="95">
        <v>0.58485799999999999</v>
      </c>
      <c r="D224" s="95">
        <v>-0.286138</v>
      </c>
      <c r="E224" s="95">
        <v>-1.016354</v>
      </c>
      <c r="F224" s="95">
        <v>1.075852</v>
      </c>
      <c r="G224" s="95">
        <v>-0.55055200000000004</v>
      </c>
      <c r="H224" s="95">
        <v>1.420164</v>
      </c>
    </row>
    <row r="225" spans="2:8" ht="15" thickBot="1" x14ac:dyDescent="0.35">
      <c r="B225" s="95">
        <v>223</v>
      </c>
      <c r="C225" s="95">
        <v>0.36158200000000001</v>
      </c>
      <c r="D225" s="95">
        <v>-0.701017</v>
      </c>
      <c r="E225" s="95">
        <v>7.5700000000000003E-2</v>
      </c>
      <c r="F225" s="95">
        <v>-0.239622</v>
      </c>
      <c r="G225" s="95">
        <v>-0.269926</v>
      </c>
      <c r="H225" s="95">
        <v>-0.24798000000000001</v>
      </c>
    </row>
    <row r="226" spans="2:8" ht="15" thickBot="1" x14ac:dyDescent="0.35">
      <c r="B226" s="95">
        <v>224</v>
      </c>
      <c r="C226" s="95">
        <v>2.645921</v>
      </c>
      <c r="D226" s="95">
        <v>-1.3074669999999999</v>
      </c>
      <c r="E226" s="95">
        <v>6.7488000000000006E-2</v>
      </c>
      <c r="F226" s="95">
        <v>0.61573900000000004</v>
      </c>
      <c r="G226" s="95">
        <v>0.39633699999999999</v>
      </c>
      <c r="H226" s="95">
        <v>0.69197399999999998</v>
      </c>
    </row>
    <row r="227" spans="2:8" ht="15" thickBot="1" x14ac:dyDescent="0.35">
      <c r="B227" s="95">
        <v>225</v>
      </c>
      <c r="C227" s="95">
        <v>1.928741</v>
      </c>
      <c r="D227" s="95">
        <v>-0.69177200000000005</v>
      </c>
      <c r="E227" s="95">
        <v>0.32557999999999998</v>
      </c>
      <c r="F227" s="95">
        <v>1.024764</v>
      </c>
      <c r="G227" s="95">
        <v>5.7530999999999999E-2</v>
      </c>
      <c r="H227" s="95">
        <v>-2.2249289999999999</v>
      </c>
    </row>
    <row r="228" spans="2:8" ht="15" thickBot="1" x14ac:dyDescent="0.35">
      <c r="B228" s="95">
        <v>226</v>
      </c>
      <c r="C228" s="95">
        <v>0.19264600000000001</v>
      </c>
      <c r="D228" s="95">
        <v>1.0791470000000001</v>
      </c>
      <c r="E228" s="95">
        <v>0.52597899999999997</v>
      </c>
      <c r="F228" s="95">
        <v>-1.9990779999999999</v>
      </c>
      <c r="G228" s="95">
        <v>0.21155099999999999</v>
      </c>
      <c r="H228" s="95">
        <v>-0.423568</v>
      </c>
    </row>
    <row r="229" spans="2:8" ht="15" thickBot="1" x14ac:dyDescent="0.35">
      <c r="B229" s="95">
        <v>227</v>
      </c>
      <c r="C229" s="95">
        <v>0.76841300000000001</v>
      </c>
      <c r="D229" s="95">
        <v>-0.45128200000000002</v>
      </c>
      <c r="E229" s="95">
        <v>0.89917800000000003</v>
      </c>
      <c r="F229" s="95">
        <v>7.6519000000000004E-2</v>
      </c>
      <c r="G229" s="95">
        <v>-1.3202199999999999</v>
      </c>
      <c r="H229" s="95">
        <v>0.58830700000000002</v>
      </c>
    </row>
    <row r="230" spans="2:8" ht="15" thickBot="1" x14ac:dyDescent="0.35">
      <c r="B230" s="95">
        <v>228</v>
      </c>
      <c r="C230" s="95">
        <v>-0.57772500000000004</v>
      </c>
      <c r="D230" s="95">
        <v>0.47867399999999999</v>
      </c>
      <c r="E230" s="95">
        <v>0.45474500000000001</v>
      </c>
      <c r="F230" s="95">
        <v>-0.25827499999999998</v>
      </c>
      <c r="G230" s="95">
        <v>0.58533800000000002</v>
      </c>
      <c r="H230" s="95">
        <v>0.95116999999999996</v>
      </c>
    </row>
    <row r="231" spans="2:8" ht="15" thickBot="1" x14ac:dyDescent="0.35">
      <c r="B231" s="95">
        <v>229</v>
      </c>
      <c r="C231" s="95">
        <v>-0.44597999999999999</v>
      </c>
      <c r="D231" s="95">
        <v>0.43267499999999998</v>
      </c>
      <c r="E231" s="95">
        <v>0.75289399999999995</v>
      </c>
      <c r="F231" s="95">
        <v>1.2595780000000001</v>
      </c>
      <c r="G231" s="95">
        <v>0.90854400000000002</v>
      </c>
      <c r="H231" s="95">
        <v>-2.115688</v>
      </c>
    </row>
    <row r="232" spans="2:8" ht="15" thickBot="1" x14ac:dyDescent="0.35">
      <c r="B232" s="95">
        <v>230</v>
      </c>
      <c r="C232" s="95">
        <v>-0.73733899999999997</v>
      </c>
      <c r="D232" s="95">
        <v>-0.55640000000000001</v>
      </c>
      <c r="E232" s="95">
        <v>0.95966200000000002</v>
      </c>
      <c r="F232" s="95">
        <v>0.34230100000000002</v>
      </c>
      <c r="G232" s="95">
        <v>-0.60691899999999999</v>
      </c>
      <c r="H232" s="95">
        <v>-0.631077</v>
      </c>
    </row>
    <row r="233" spans="2:8" ht="15" thickBot="1" x14ac:dyDescent="0.35">
      <c r="B233" s="95">
        <v>231</v>
      </c>
      <c r="C233" s="95">
        <v>-1.0140279999999999</v>
      </c>
      <c r="D233" s="95">
        <v>0.53214399999999995</v>
      </c>
      <c r="E233" s="95">
        <v>1.4798E-2</v>
      </c>
      <c r="F233" s="95">
        <v>-0.97064799999999996</v>
      </c>
      <c r="G233" s="95">
        <v>1.706985</v>
      </c>
      <c r="H233" s="95">
        <v>-1.0079929999999999</v>
      </c>
    </row>
    <row r="234" spans="2:8" ht="15" thickBot="1" x14ac:dyDescent="0.35">
      <c r="B234" s="95">
        <v>232</v>
      </c>
      <c r="C234" s="95">
        <v>0.97295699999999996</v>
      </c>
      <c r="D234" s="95">
        <v>-0.12234299999999999</v>
      </c>
      <c r="E234" s="95">
        <v>0.45163399999999998</v>
      </c>
      <c r="F234" s="95">
        <v>0.143931</v>
      </c>
      <c r="G234" s="95">
        <v>1.1641E-2</v>
      </c>
      <c r="H234" s="95">
        <v>-0.70246200000000003</v>
      </c>
    </row>
    <row r="235" spans="2:8" ht="15" thickBot="1" x14ac:dyDescent="0.35">
      <c r="B235" s="95">
        <v>233</v>
      </c>
      <c r="C235" s="95">
        <v>-0.42745</v>
      </c>
      <c r="D235" s="95">
        <v>0.141016</v>
      </c>
      <c r="E235" s="95">
        <v>0.13025600000000001</v>
      </c>
      <c r="F235" s="95">
        <v>-1.08114</v>
      </c>
      <c r="G235" s="95">
        <v>-0.63605800000000001</v>
      </c>
      <c r="H235" s="95">
        <v>-0.883104</v>
      </c>
    </row>
    <row r="236" spans="2:8" ht="15" thickBot="1" x14ac:dyDescent="0.35">
      <c r="B236" s="95">
        <v>234</v>
      </c>
      <c r="C236" s="95">
        <v>-0.72864300000000004</v>
      </c>
      <c r="D236" s="95">
        <v>-0.65484600000000004</v>
      </c>
      <c r="E236" s="95">
        <v>-1.7322900000000001</v>
      </c>
      <c r="F236" s="95">
        <v>-0.78164500000000003</v>
      </c>
      <c r="G236" s="95">
        <v>-1.0418670000000001</v>
      </c>
      <c r="H236" s="95">
        <v>1.403419</v>
      </c>
    </row>
    <row r="237" spans="2:8" ht="15" thickBot="1" x14ac:dyDescent="0.35">
      <c r="B237" s="95">
        <v>235</v>
      </c>
      <c r="C237" s="95">
        <v>3.4075000000000001E-2</v>
      </c>
      <c r="D237" s="95">
        <v>0.388409</v>
      </c>
      <c r="E237" s="95">
        <v>-0.24970600000000001</v>
      </c>
      <c r="F237" s="95">
        <v>-0.123083</v>
      </c>
      <c r="G237" s="95">
        <v>-0.27381100000000003</v>
      </c>
      <c r="H237" s="95">
        <v>0.76222400000000001</v>
      </c>
    </row>
    <row r="238" spans="2:8" ht="15" thickBot="1" x14ac:dyDescent="0.35">
      <c r="B238" s="95">
        <v>236</v>
      </c>
      <c r="C238" s="95">
        <v>-0.98547899999999999</v>
      </c>
      <c r="D238" s="95">
        <v>1.093202</v>
      </c>
      <c r="E238" s="95">
        <v>-4.5437999999999999E-2</v>
      </c>
      <c r="F238" s="95">
        <v>1.16591</v>
      </c>
      <c r="G238" s="95">
        <v>-0.40540599999999999</v>
      </c>
      <c r="H238" s="95">
        <v>-0.72591099999999997</v>
      </c>
    </row>
    <row r="239" spans="2:8" ht="15" thickBot="1" x14ac:dyDescent="0.35">
      <c r="B239" s="95">
        <v>237</v>
      </c>
      <c r="C239" s="95">
        <v>0.21634400000000001</v>
      </c>
      <c r="D239" s="95">
        <v>-0.63510999999999995</v>
      </c>
      <c r="E239" s="95">
        <v>0.94466399999999995</v>
      </c>
      <c r="F239" s="95">
        <v>1.154291</v>
      </c>
      <c r="G239" s="95">
        <v>-2.4636000000000002E-2</v>
      </c>
      <c r="H239" s="95">
        <v>-0.64560200000000001</v>
      </c>
    </row>
    <row r="240" spans="2:8" ht="15" thickBot="1" x14ac:dyDescent="0.35">
      <c r="B240" s="95">
        <v>238</v>
      </c>
      <c r="C240" s="95">
        <v>1.611712</v>
      </c>
      <c r="D240" s="95">
        <v>-0.42349700000000001</v>
      </c>
      <c r="E240" s="95">
        <v>-1.1135679999999999</v>
      </c>
      <c r="F240" s="95">
        <v>0.478767</v>
      </c>
      <c r="G240" s="95">
        <v>1.1840090000000001</v>
      </c>
      <c r="H240" s="95">
        <v>1.343154</v>
      </c>
    </row>
    <row r="241" spans="2:8" ht="15" thickBot="1" x14ac:dyDescent="0.35">
      <c r="B241" s="95">
        <v>239</v>
      </c>
      <c r="C241" s="95">
        <v>0.958457</v>
      </c>
      <c r="D241" s="95">
        <v>-0.94873300000000005</v>
      </c>
      <c r="E241" s="95">
        <v>0.159999</v>
      </c>
      <c r="F241" s="95">
        <v>-0.65248200000000001</v>
      </c>
      <c r="G241" s="95">
        <v>2.0021000000000001E-2</v>
      </c>
      <c r="H241" s="95">
        <v>-1.6648639999999999</v>
      </c>
    </row>
    <row r="242" spans="2:8" ht="15" thickBot="1" x14ac:dyDescent="0.35">
      <c r="B242" s="95">
        <v>240</v>
      </c>
      <c r="C242" s="95">
        <v>-0.76810599999999996</v>
      </c>
      <c r="D242" s="95">
        <v>1.9588000000000001E-2</v>
      </c>
      <c r="E242" s="95">
        <v>-1.306754</v>
      </c>
      <c r="F242" s="95">
        <v>0.793624</v>
      </c>
      <c r="G242" s="95">
        <v>0.66080399999999995</v>
      </c>
      <c r="H242" s="95">
        <v>-0.54236799999999996</v>
      </c>
    </row>
    <row r="243" spans="2:8" ht="15" thickBot="1" x14ac:dyDescent="0.35">
      <c r="B243" s="95">
        <v>241</v>
      </c>
      <c r="C243" s="95">
        <v>-8.7513999999999995E-2</v>
      </c>
      <c r="D243" s="95">
        <v>0.222997</v>
      </c>
      <c r="E243" s="95">
        <v>-2.200501</v>
      </c>
      <c r="F243" s="95">
        <v>1.392409</v>
      </c>
      <c r="G243" s="95">
        <v>1.750567</v>
      </c>
      <c r="H243" s="95">
        <v>6.8269999999999997E-3</v>
      </c>
    </row>
    <row r="244" spans="2:8" ht="15" thickBot="1" x14ac:dyDescent="0.35">
      <c r="B244" s="95">
        <v>242</v>
      </c>
      <c r="C244" s="95">
        <v>0.307697</v>
      </c>
      <c r="D244" s="95">
        <v>-0.23683699999999999</v>
      </c>
      <c r="E244" s="95">
        <v>0.43364399999999997</v>
      </c>
      <c r="F244" s="95">
        <v>4.5029E-2</v>
      </c>
      <c r="G244" s="95">
        <v>-1.515668</v>
      </c>
      <c r="H244" s="95">
        <v>7.2928999999999994E-2</v>
      </c>
    </row>
    <row r="245" spans="2:8" ht="15" thickBot="1" x14ac:dyDescent="0.35">
      <c r="B245" s="95">
        <v>243</v>
      </c>
      <c r="C245" s="95">
        <v>-9.3339000000000005E-2</v>
      </c>
      <c r="D245" s="95">
        <v>-1.845434</v>
      </c>
      <c r="E245" s="95">
        <v>-0.68061700000000003</v>
      </c>
      <c r="F245" s="95">
        <v>-0.89634800000000003</v>
      </c>
      <c r="G245" s="95">
        <v>-0.14768600000000001</v>
      </c>
      <c r="H245" s="95">
        <v>-0.786242</v>
      </c>
    </row>
    <row r="246" spans="2:8" ht="15" thickBot="1" x14ac:dyDescent="0.35">
      <c r="B246" s="95">
        <v>244</v>
      </c>
      <c r="C246" s="95">
        <v>-1.7260070000000001</v>
      </c>
      <c r="D246" s="95">
        <v>0.40691899999999998</v>
      </c>
      <c r="E246" s="95">
        <v>0.378415</v>
      </c>
      <c r="F246" s="95">
        <v>0.21263599999999999</v>
      </c>
      <c r="G246" s="95">
        <v>-0.18160599999999999</v>
      </c>
      <c r="H246" s="95">
        <v>0.16361000000000001</v>
      </c>
    </row>
    <row r="247" spans="2:8" ht="15" thickBot="1" x14ac:dyDescent="0.35">
      <c r="B247" s="95">
        <v>245</v>
      </c>
      <c r="C247" s="95">
        <v>-0.52050099999999999</v>
      </c>
      <c r="D247" s="95">
        <v>0.78132199999999996</v>
      </c>
      <c r="E247" s="95">
        <v>0.89298200000000005</v>
      </c>
      <c r="F247" s="95">
        <v>0.142205</v>
      </c>
      <c r="G247" s="95">
        <v>-0.95938100000000004</v>
      </c>
      <c r="H247" s="95">
        <v>-0.17984700000000001</v>
      </c>
    </row>
    <row r="248" spans="2:8" ht="15" thickBot="1" x14ac:dyDescent="0.35">
      <c r="B248" s="95">
        <v>246</v>
      </c>
      <c r="C248" s="95">
        <v>-0.89867699999999995</v>
      </c>
      <c r="D248" s="95">
        <v>-0.88893699999999998</v>
      </c>
      <c r="E248" s="95">
        <v>-0.11253100000000001</v>
      </c>
      <c r="F248" s="95">
        <v>0.93904600000000005</v>
      </c>
      <c r="G248" s="95">
        <v>-0.73112999999999995</v>
      </c>
      <c r="H248" s="95">
        <v>-0.55870399999999998</v>
      </c>
    </row>
    <row r="249" spans="2:8" ht="15" thickBot="1" x14ac:dyDescent="0.35">
      <c r="B249" s="95">
        <v>247</v>
      </c>
      <c r="C249" s="95">
        <v>-0.36491400000000002</v>
      </c>
      <c r="D249" s="95">
        <v>-1.679346</v>
      </c>
      <c r="E249" s="95">
        <v>-0.24899299999999999</v>
      </c>
      <c r="F249" s="95">
        <v>1.183718</v>
      </c>
      <c r="G249" s="95">
        <v>-1.6245480000000001</v>
      </c>
      <c r="H249" s="95">
        <v>-1.7979670000000001</v>
      </c>
    </row>
    <row r="250" spans="2:8" ht="15" thickBot="1" x14ac:dyDescent="0.35">
      <c r="B250" s="95">
        <v>248</v>
      </c>
      <c r="C250" s="95">
        <v>2.1338370000000002</v>
      </c>
      <c r="D250" s="95">
        <v>-1.021685</v>
      </c>
      <c r="E250" s="95">
        <v>0.934029</v>
      </c>
      <c r="F250" s="95">
        <v>9.3279000000000001E-2</v>
      </c>
      <c r="G250" s="95">
        <v>-0.25913599999999998</v>
      </c>
      <c r="H250" s="95">
        <v>1.48803</v>
      </c>
    </row>
    <row r="251" spans="2:8" ht="15" thickBot="1" x14ac:dyDescent="0.35">
      <c r="B251" s="95">
        <v>249</v>
      </c>
      <c r="C251" s="95">
        <v>-0.27178999999999998</v>
      </c>
      <c r="D251" s="95">
        <v>0.84506300000000001</v>
      </c>
      <c r="E251" s="95">
        <v>0.90031000000000005</v>
      </c>
      <c r="F251" s="95">
        <v>0.109004</v>
      </c>
      <c r="G251" s="95">
        <v>0.40192800000000001</v>
      </c>
      <c r="H251" s="95">
        <v>4.7316999999999998E-2</v>
      </c>
    </row>
    <row r="252" spans="2:8" ht="15" thickBot="1" x14ac:dyDescent="0.35">
      <c r="B252" s="95">
        <v>250</v>
      </c>
      <c r="C252" s="95">
        <v>0.79634199999999999</v>
      </c>
      <c r="D252" s="95">
        <v>-0.947079</v>
      </c>
      <c r="E252" s="95">
        <v>-1.750577</v>
      </c>
      <c r="F252" s="95">
        <v>0.19655400000000001</v>
      </c>
      <c r="G252" s="95">
        <v>-0.34318799999999999</v>
      </c>
      <c r="H252" s="95">
        <v>0.13755600000000001</v>
      </c>
    </row>
    <row r="253" spans="2:8" ht="15" thickBot="1" x14ac:dyDescent="0.35">
      <c r="B253" s="95">
        <v>251</v>
      </c>
      <c r="C253" s="95">
        <v>-1.1187689999999999</v>
      </c>
      <c r="D253" s="95">
        <v>0.81686400000000003</v>
      </c>
      <c r="E253" s="95">
        <v>-0.40597899999999998</v>
      </c>
      <c r="F253" s="95">
        <v>-7.2173000000000001E-2</v>
      </c>
      <c r="G253" s="95">
        <v>0.67052299999999998</v>
      </c>
      <c r="H253" s="95">
        <v>0.56172299999999997</v>
      </c>
    </row>
    <row r="254" spans="2:8" ht="15" thickBot="1" x14ac:dyDescent="0.35">
      <c r="B254" s="95">
        <v>252</v>
      </c>
      <c r="C254" s="95">
        <v>0.81053200000000003</v>
      </c>
      <c r="D254" s="95">
        <v>0.33500400000000002</v>
      </c>
      <c r="E254" s="95">
        <v>1.7778929999999999</v>
      </c>
      <c r="F254" s="95">
        <v>-0.82134300000000005</v>
      </c>
      <c r="G254" s="95">
        <v>0.79964299999999999</v>
      </c>
      <c r="H254" s="95">
        <v>0.55523400000000001</v>
      </c>
    </row>
    <row r="255" spans="2:8" ht="15" thickBot="1" x14ac:dyDescent="0.35">
      <c r="B255" s="95">
        <v>253</v>
      </c>
      <c r="C255" s="95">
        <v>1.550181</v>
      </c>
      <c r="D255" s="95">
        <v>1.508929</v>
      </c>
      <c r="E255" s="95">
        <v>-0.228188</v>
      </c>
      <c r="F255" s="95">
        <v>1.287536</v>
      </c>
      <c r="G255" s="95">
        <v>0.43841999999999998</v>
      </c>
      <c r="H255" s="95">
        <v>0.80463099999999999</v>
      </c>
    </row>
    <row r="256" spans="2:8" ht="15" thickBot="1" x14ac:dyDescent="0.35">
      <c r="B256" s="95">
        <v>254</v>
      </c>
      <c r="C256" s="95">
        <v>-0.22151000000000001</v>
      </c>
      <c r="D256" s="95">
        <v>-0.83898899999999998</v>
      </c>
      <c r="E256" s="95">
        <v>0.44012000000000001</v>
      </c>
      <c r="F256" s="95">
        <v>-2.751916</v>
      </c>
      <c r="G256" s="95">
        <v>1.9724999999999999E-2</v>
      </c>
      <c r="H256" s="95">
        <v>2.3001000000000001E-2</v>
      </c>
    </row>
    <row r="257" spans="2:8" ht="15" thickBot="1" x14ac:dyDescent="0.35">
      <c r="B257" s="95">
        <v>255</v>
      </c>
      <c r="C257" s="95">
        <v>-1.288027</v>
      </c>
      <c r="D257" s="95">
        <v>-2.7215479999999999</v>
      </c>
      <c r="E257" s="95">
        <v>6.3479999999999995E-2</v>
      </c>
      <c r="F257" s="95">
        <v>-0.91566400000000003</v>
      </c>
      <c r="G257" s="95">
        <v>-0.63933799999999996</v>
      </c>
      <c r="H257" s="95">
        <v>-0.65000999999999998</v>
      </c>
    </row>
    <row r="258" spans="2:8" ht="15" thickBot="1" x14ac:dyDescent="0.35">
      <c r="B258" s="95">
        <v>256</v>
      </c>
      <c r="C258" s="95">
        <v>-1.643635</v>
      </c>
      <c r="D258" s="95">
        <v>-1.4611229999999999</v>
      </c>
      <c r="E258" s="95">
        <v>-0.582924</v>
      </c>
      <c r="F258" s="95">
        <v>-1.8420460000000001</v>
      </c>
      <c r="G258" s="95">
        <v>-0.25524000000000002</v>
      </c>
      <c r="H258" s="95">
        <v>0.75719499999999995</v>
      </c>
    </row>
    <row r="259" spans="2:8" ht="15" thickBot="1" x14ac:dyDescent="0.35">
      <c r="B259" s="95">
        <v>257</v>
      </c>
      <c r="C259" s="95">
        <v>2.2913709999999998</v>
      </c>
      <c r="D259" s="95">
        <v>-0.15633</v>
      </c>
      <c r="E259" s="95">
        <v>-1.615426</v>
      </c>
      <c r="F259" s="95">
        <v>0.93749499999999997</v>
      </c>
      <c r="G259" s="95">
        <v>0.58657899999999996</v>
      </c>
      <c r="H259" s="95">
        <v>-0.14843000000000001</v>
      </c>
    </row>
    <row r="260" spans="2:8" ht="15" thickBot="1" x14ac:dyDescent="0.35">
      <c r="B260" s="95">
        <v>258</v>
      </c>
      <c r="C260" s="95">
        <v>0.4612</v>
      </c>
      <c r="D260" s="95">
        <v>-2.2012480000000001</v>
      </c>
      <c r="E260" s="95">
        <v>-0.72708700000000004</v>
      </c>
      <c r="F260" s="95">
        <v>-0.95831500000000003</v>
      </c>
      <c r="G260" s="95">
        <v>1.048743</v>
      </c>
      <c r="H260" s="95">
        <v>-0.54944700000000002</v>
      </c>
    </row>
    <row r="261" spans="2:8" ht="15" thickBot="1" x14ac:dyDescent="0.35">
      <c r="B261" s="95">
        <v>259</v>
      </c>
      <c r="C261" s="95">
        <v>-0.121659</v>
      </c>
      <c r="D261" s="95">
        <v>-1.393664</v>
      </c>
      <c r="E261" s="95">
        <v>-0.35580899999999999</v>
      </c>
      <c r="F261" s="95">
        <v>-0.96702999999999995</v>
      </c>
      <c r="G261" s="95">
        <v>-1.1746190000000001</v>
      </c>
      <c r="H261" s="95">
        <v>-0.40386699999999998</v>
      </c>
    </row>
    <row r="262" spans="2:8" ht="15" thickBot="1" x14ac:dyDescent="0.35">
      <c r="B262" s="95">
        <v>260</v>
      </c>
      <c r="C262" s="95">
        <v>-1.5179739999999999</v>
      </c>
      <c r="D262" s="95">
        <v>-1.0954459999999999</v>
      </c>
      <c r="E262" s="95">
        <v>1.3664430000000001</v>
      </c>
      <c r="F262" s="95">
        <v>0.92273799999999995</v>
      </c>
      <c r="G262" s="95">
        <v>-0.31342399999999998</v>
      </c>
      <c r="H262" s="95">
        <v>0.222298</v>
      </c>
    </row>
    <row r="263" spans="2:8" ht="15" thickBot="1" x14ac:dyDescent="0.35">
      <c r="B263" s="95">
        <v>261</v>
      </c>
      <c r="C263" s="95">
        <v>1.1392640000000001</v>
      </c>
      <c r="D263" s="95">
        <v>-1.587248</v>
      </c>
      <c r="E263" s="95">
        <v>0.640544</v>
      </c>
      <c r="F263" s="95">
        <v>0.254278</v>
      </c>
      <c r="G263" s="95">
        <v>-1.6789879999999999</v>
      </c>
      <c r="H263" s="95">
        <v>-0.337281</v>
      </c>
    </row>
    <row r="264" spans="2:8" ht="15" thickBot="1" x14ac:dyDescent="0.35">
      <c r="B264" s="95">
        <v>262</v>
      </c>
      <c r="C264" s="95">
        <v>-0.58177599999999996</v>
      </c>
      <c r="D264" s="95">
        <v>-0.62600900000000004</v>
      </c>
      <c r="E264" s="95">
        <v>-0.78438399999999997</v>
      </c>
      <c r="F264" s="95">
        <v>-0.77785700000000002</v>
      </c>
      <c r="G264" s="95">
        <v>-1.41395</v>
      </c>
      <c r="H264" s="95">
        <v>-1.182788</v>
      </c>
    </row>
    <row r="265" spans="2:8" ht="15" thickBot="1" x14ac:dyDescent="0.35">
      <c r="B265" s="95">
        <v>263</v>
      </c>
      <c r="C265" s="95">
        <v>0.41447200000000001</v>
      </c>
      <c r="D265" s="95">
        <v>0.79804799999999998</v>
      </c>
      <c r="E265" s="95">
        <v>1.261047</v>
      </c>
      <c r="F265" s="95">
        <v>-0.98873100000000003</v>
      </c>
      <c r="G265" s="95">
        <v>-0.14394599999999999</v>
      </c>
      <c r="H265" s="95">
        <v>-1.160763</v>
      </c>
    </row>
    <row r="266" spans="2:8" ht="15" thickBot="1" x14ac:dyDescent="0.35">
      <c r="B266" s="95">
        <v>264</v>
      </c>
      <c r="C266" s="95">
        <v>0.45901900000000001</v>
      </c>
      <c r="D266" s="95">
        <v>0.78837800000000002</v>
      </c>
      <c r="E266" s="95">
        <v>0.19527900000000001</v>
      </c>
      <c r="F266" s="95">
        <v>-0.57879199999999997</v>
      </c>
      <c r="G266" s="95">
        <v>-1.6176809999999999</v>
      </c>
      <c r="H266" s="95">
        <v>-1.625494</v>
      </c>
    </row>
    <row r="267" spans="2:8" ht="15" thickBot="1" x14ac:dyDescent="0.35">
      <c r="B267" s="95">
        <v>265</v>
      </c>
      <c r="C267" s="95">
        <v>-0.70572000000000001</v>
      </c>
      <c r="D267" s="95">
        <v>-0.21732000000000001</v>
      </c>
      <c r="E267" s="95">
        <v>0.32720900000000003</v>
      </c>
      <c r="F267" s="95">
        <v>-0.76351999999999998</v>
      </c>
      <c r="G267" s="95">
        <v>-1.0791599999999999</v>
      </c>
      <c r="H267" s="95">
        <v>0.98935700000000004</v>
      </c>
    </row>
    <row r="268" spans="2:8" ht="15" thickBot="1" x14ac:dyDescent="0.35">
      <c r="B268" s="95">
        <v>266</v>
      </c>
      <c r="C268" s="95">
        <v>-0.21698200000000001</v>
      </c>
      <c r="D268" s="95">
        <v>0.36674600000000002</v>
      </c>
      <c r="E268" s="95">
        <v>0.90189900000000001</v>
      </c>
      <c r="F268" s="95">
        <v>0.27423199999999998</v>
      </c>
      <c r="G268" s="95">
        <v>0.67965200000000003</v>
      </c>
      <c r="H268" s="95">
        <v>-0.342416</v>
      </c>
    </row>
    <row r="269" spans="2:8" ht="15" thickBot="1" x14ac:dyDescent="0.35">
      <c r="B269" s="95">
        <v>267</v>
      </c>
      <c r="C269" s="95">
        <v>0.92737199999999997</v>
      </c>
      <c r="D269" s="95">
        <v>1.480488</v>
      </c>
      <c r="E269" s="95">
        <v>0.82550800000000002</v>
      </c>
      <c r="F269" s="95">
        <v>0.70607299999999995</v>
      </c>
      <c r="G269" s="95">
        <v>-0.27671899999999999</v>
      </c>
      <c r="H269" s="95">
        <v>-0.17941399999999999</v>
      </c>
    </row>
    <row r="270" spans="2:8" ht="15" thickBot="1" x14ac:dyDescent="0.35">
      <c r="B270" s="95">
        <v>268</v>
      </c>
      <c r="C270" s="95">
        <v>-1.6590229999999999</v>
      </c>
      <c r="D270" s="95">
        <v>-0.75147799999999998</v>
      </c>
      <c r="E270" s="95">
        <v>1.386191</v>
      </c>
      <c r="F270" s="95">
        <v>-0.68311200000000005</v>
      </c>
      <c r="G270" s="95">
        <v>0.64704099999999998</v>
      </c>
      <c r="H270" s="95">
        <v>-0.44889200000000001</v>
      </c>
    </row>
    <row r="271" spans="2:8" ht="15" thickBot="1" x14ac:dyDescent="0.35">
      <c r="B271" s="95">
        <v>269</v>
      </c>
      <c r="C271" s="95">
        <v>0.61887999999999999</v>
      </c>
      <c r="D271" s="95">
        <v>-1.394779</v>
      </c>
      <c r="E271" s="95">
        <v>-0.83615799999999996</v>
      </c>
      <c r="F271" s="95">
        <v>-0.238737</v>
      </c>
      <c r="G271" s="95">
        <v>-1.084238</v>
      </c>
      <c r="H271" s="95">
        <v>-0.74444900000000003</v>
      </c>
    </row>
    <row r="272" spans="2:8" ht="15" thickBot="1" x14ac:dyDescent="0.35">
      <c r="B272" s="95">
        <v>270</v>
      </c>
      <c r="C272" s="95">
        <v>1.1798040000000001</v>
      </c>
      <c r="D272" s="95">
        <v>1.4509609999999999</v>
      </c>
      <c r="E272" s="95">
        <v>1.8791990000000001</v>
      </c>
      <c r="F272" s="95">
        <v>1.829647</v>
      </c>
      <c r="G272" s="95">
        <v>-0.39566600000000002</v>
      </c>
      <c r="H272" s="95">
        <v>-1.3607009999999999</v>
      </c>
    </row>
    <row r="273" spans="2:8" ht="15" thickBot="1" x14ac:dyDescent="0.35">
      <c r="B273" s="95">
        <v>271</v>
      </c>
      <c r="C273" s="95">
        <v>-1.172113</v>
      </c>
      <c r="D273" s="95">
        <v>-1.6991039999999999</v>
      </c>
      <c r="E273" s="95">
        <v>-9.0431999999999998E-2</v>
      </c>
      <c r="F273" s="95">
        <v>-1.1194299999999999</v>
      </c>
      <c r="G273" s="95">
        <v>-0.47725099999999998</v>
      </c>
      <c r="H273" s="95">
        <v>-0.814886</v>
      </c>
    </row>
    <row r="274" spans="2:8" ht="15" thickBot="1" x14ac:dyDescent="0.35">
      <c r="B274" s="95">
        <v>272</v>
      </c>
      <c r="C274" s="95">
        <v>1.7712140000000001</v>
      </c>
      <c r="D274" s="95">
        <v>-0.40662399999999999</v>
      </c>
      <c r="E274" s="95">
        <v>1.259827</v>
      </c>
      <c r="F274" s="95">
        <v>0.132185</v>
      </c>
      <c r="G274" s="95">
        <v>-0.83761200000000002</v>
      </c>
      <c r="H274" s="95">
        <v>0.62024699999999999</v>
      </c>
    </row>
    <row r="275" spans="2:8" ht="15" thickBot="1" x14ac:dyDescent="0.35">
      <c r="B275" s="95">
        <v>273</v>
      </c>
      <c r="C275" s="95">
        <v>7.1307999999999996E-2</v>
      </c>
      <c r="D275" s="95">
        <v>0.68430199999999997</v>
      </c>
      <c r="E275" s="95">
        <v>1.7706850000000001</v>
      </c>
      <c r="F275" s="95">
        <v>0.56784999999999997</v>
      </c>
      <c r="G275" s="95">
        <v>0.85209999999999997</v>
      </c>
      <c r="H275" s="95">
        <v>-0.55885399999999996</v>
      </c>
    </row>
    <row r="276" spans="2:8" ht="15" thickBot="1" x14ac:dyDescent="0.35">
      <c r="B276" s="95">
        <v>274</v>
      </c>
      <c r="C276" s="95">
        <v>0.13537299999999999</v>
      </c>
      <c r="D276" s="95">
        <v>-1.5472109999999999</v>
      </c>
      <c r="E276" s="95">
        <v>-0.86445000000000005</v>
      </c>
      <c r="F276" s="95">
        <v>1.0690189999999999</v>
      </c>
      <c r="G276" s="95">
        <v>0.83014600000000005</v>
      </c>
      <c r="H276" s="95">
        <v>-0.80799699999999997</v>
      </c>
    </row>
    <row r="277" spans="2:8" ht="15" thickBot="1" x14ac:dyDescent="0.35">
      <c r="B277" s="95">
        <v>275</v>
      </c>
      <c r="C277" s="95">
        <v>0.75891299999999995</v>
      </c>
      <c r="D277" s="95">
        <v>-0.26938899999999999</v>
      </c>
      <c r="E277" s="95">
        <v>-0.38572200000000001</v>
      </c>
      <c r="F277" s="95">
        <v>-0.130412</v>
      </c>
      <c r="G277" s="95">
        <v>-0.89200299999999999</v>
      </c>
      <c r="H277" s="95">
        <v>-1.560883</v>
      </c>
    </row>
    <row r="278" spans="2:8" ht="15" thickBot="1" x14ac:dyDescent="0.35">
      <c r="B278" s="95">
        <v>276</v>
      </c>
      <c r="C278" s="95">
        <v>0.758961</v>
      </c>
      <c r="D278" s="95">
        <v>-0.43831999999999999</v>
      </c>
      <c r="E278" s="95">
        <v>0.88758599999999999</v>
      </c>
      <c r="F278" s="95">
        <v>0.70429200000000003</v>
      </c>
      <c r="G278" s="95">
        <v>0.127362</v>
      </c>
      <c r="H278" s="95">
        <v>0.43826199999999998</v>
      </c>
    </row>
    <row r="279" spans="2:8" ht="15" thickBot="1" x14ac:dyDescent="0.35">
      <c r="B279" s="95">
        <v>277</v>
      </c>
      <c r="C279" s="95">
        <v>8.9300000000000002E-4</v>
      </c>
      <c r="D279" s="95">
        <v>-0.30313299999999999</v>
      </c>
      <c r="E279" s="95">
        <v>0.42710900000000002</v>
      </c>
      <c r="F279" s="95">
        <v>1.1085100000000001</v>
      </c>
      <c r="G279" s="95">
        <v>-0.69609200000000004</v>
      </c>
      <c r="H279" s="95">
        <v>-1.4547410000000001</v>
      </c>
    </row>
    <row r="280" spans="2:8" ht="15" thickBot="1" x14ac:dyDescent="0.35">
      <c r="B280" s="95">
        <v>278</v>
      </c>
      <c r="C280" s="95">
        <v>-0.50425299999999995</v>
      </c>
      <c r="D280" s="95">
        <v>0.15470500000000001</v>
      </c>
      <c r="E280" s="95">
        <v>0.95050299999999999</v>
      </c>
      <c r="F280" s="95">
        <v>0.94734399999999996</v>
      </c>
      <c r="G280" s="95">
        <v>6.5132999999999996E-2</v>
      </c>
      <c r="H280" s="95">
        <v>0.54638799999999998</v>
      </c>
    </row>
    <row r="281" spans="2:8" ht="15" thickBot="1" x14ac:dyDescent="0.35">
      <c r="B281" s="95">
        <v>279</v>
      </c>
      <c r="C281" s="95">
        <v>1.2425839999999999</v>
      </c>
      <c r="D281" s="95">
        <v>-0.41228399999999998</v>
      </c>
      <c r="E281" s="95">
        <v>-0.19553899999999999</v>
      </c>
      <c r="F281" s="95">
        <v>0.16797300000000001</v>
      </c>
      <c r="G281" s="95">
        <v>-0.39623700000000001</v>
      </c>
      <c r="H281" s="95">
        <v>-0.63477799999999995</v>
      </c>
    </row>
    <row r="282" spans="2:8" ht="15" thickBot="1" x14ac:dyDescent="0.35">
      <c r="B282" s="95">
        <v>280</v>
      </c>
      <c r="C282" s="95">
        <v>0.75263599999999997</v>
      </c>
      <c r="D282" s="95">
        <v>-4.9588E-2</v>
      </c>
      <c r="E282" s="95">
        <v>1.2598469999999999</v>
      </c>
      <c r="F282" s="95">
        <v>-1.101315</v>
      </c>
      <c r="G282" s="95">
        <v>0.38441799999999998</v>
      </c>
      <c r="H282" s="95">
        <v>-1.8736710000000001</v>
      </c>
    </row>
    <row r="283" spans="2:8" ht="15" thickBot="1" x14ac:dyDescent="0.35">
      <c r="B283" s="95">
        <v>281</v>
      </c>
      <c r="C283" s="95">
        <v>-0.114747</v>
      </c>
      <c r="D283" s="95">
        <v>-0.52989799999999998</v>
      </c>
      <c r="E283" s="95">
        <v>-0.51463099999999995</v>
      </c>
      <c r="F283" s="95">
        <v>0.33387699999999998</v>
      </c>
      <c r="G283" s="95">
        <v>-0.38172499999999998</v>
      </c>
      <c r="H283" s="95">
        <v>-0.50526199999999999</v>
      </c>
    </row>
    <row r="284" spans="2:8" ht="15" thickBot="1" x14ac:dyDescent="0.35">
      <c r="B284" s="95">
        <v>282</v>
      </c>
      <c r="C284" s="95">
        <v>6.2481000000000002E-2</v>
      </c>
      <c r="D284" s="95">
        <v>1.137437</v>
      </c>
      <c r="E284" s="95">
        <v>-4.1404000000000003E-2</v>
      </c>
      <c r="F284" s="95">
        <v>0.25317000000000001</v>
      </c>
      <c r="G284" s="95">
        <v>0.19628499999999999</v>
      </c>
      <c r="H284" s="95">
        <v>-0.36847999999999997</v>
      </c>
    </row>
    <row r="285" spans="2:8" ht="15" thickBot="1" x14ac:dyDescent="0.35">
      <c r="B285" s="95">
        <v>283</v>
      </c>
      <c r="C285" s="95">
        <v>-0.39645000000000002</v>
      </c>
      <c r="D285" s="95">
        <v>-1.6097109999999999</v>
      </c>
      <c r="E285" s="95">
        <v>0.21082799999999999</v>
      </c>
      <c r="F285" s="95">
        <v>-0.35029900000000003</v>
      </c>
      <c r="G285" s="95">
        <v>-1.4892080000000001</v>
      </c>
      <c r="H285" s="95">
        <v>0.60640899999999998</v>
      </c>
    </row>
    <row r="286" spans="2:8" ht="15" thickBot="1" x14ac:dyDescent="0.35">
      <c r="B286" s="95">
        <v>284</v>
      </c>
      <c r="C286" s="95">
        <v>-0.62757099999999999</v>
      </c>
      <c r="D286" s="95">
        <v>0.408107</v>
      </c>
      <c r="E286" s="95">
        <v>0.73473100000000002</v>
      </c>
      <c r="F286" s="95">
        <v>-0.46122400000000002</v>
      </c>
      <c r="G286" s="95">
        <v>-0.36779099999999998</v>
      </c>
      <c r="H286" s="95">
        <v>1.5082610000000001</v>
      </c>
    </row>
    <row r="287" spans="2:8" ht="15" thickBot="1" x14ac:dyDescent="0.35">
      <c r="B287" s="95">
        <v>285</v>
      </c>
      <c r="C287" s="95">
        <v>-2.2810169999999999</v>
      </c>
      <c r="D287" s="95">
        <v>-0.43227900000000002</v>
      </c>
      <c r="E287" s="95">
        <v>0.16083900000000001</v>
      </c>
      <c r="F287" s="95">
        <v>-0.33771499999999999</v>
      </c>
      <c r="G287" s="95">
        <v>-1.373219</v>
      </c>
      <c r="H287" s="95">
        <v>0.43917200000000001</v>
      </c>
    </row>
    <row r="288" spans="2:8" ht="15" thickBot="1" x14ac:dyDescent="0.35">
      <c r="B288" s="95">
        <v>286</v>
      </c>
      <c r="C288" s="95">
        <v>0.92923199999999995</v>
      </c>
      <c r="D288" s="95">
        <v>0.28505399999999997</v>
      </c>
      <c r="E288" s="95">
        <v>-0.80534099999999997</v>
      </c>
      <c r="F288" s="95">
        <v>-0.98032600000000003</v>
      </c>
      <c r="G288" s="95">
        <v>0.94052100000000005</v>
      </c>
      <c r="H288" s="95">
        <v>-0.50135799999999997</v>
      </c>
    </row>
    <row r="289" spans="2:8" ht="15" thickBot="1" x14ac:dyDescent="0.35">
      <c r="B289" s="95">
        <v>287</v>
      </c>
      <c r="C289" s="95">
        <v>-0.11583499999999999</v>
      </c>
      <c r="D289" s="95">
        <v>0.78897899999999999</v>
      </c>
      <c r="E289" s="95">
        <v>-0.54001999999999994</v>
      </c>
      <c r="F289" s="95">
        <v>0.37874000000000002</v>
      </c>
      <c r="G289" s="95">
        <v>0.27398800000000001</v>
      </c>
      <c r="H289" s="95">
        <v>1.2915399999999999</v>
      </c>
    </row>
    <row r="290" spans="2:8" ht="15" thickBot="1" x14ac:dyDescent="0.35">
      <c r="B290" s="95">
        <v>288</v>
      </c>
      <c r="C290" s="95">
        <v>-5.1276000000000002E-2</v>
      </c>
      <c r="D290" s="95">
        <v>-0.497616</v>
      </c>
      <c r="E290" s="95">
        <v>-0.13794699999999999</v>
      </c>
      <c r="F290" s="95">
        <v>-1.1884939999999999</v>
      </c>
      <c r="G290" s="95">
        <v>0.27349499999999999</v>
      </c>
      <c r="H290" s="95">
        <v>0.61527900000000002</v>
      </c>
    </row>
    <row r="291" spans="2:8" ht="15" thickBot="1" x14ac:dyDescent="0.35">
      <c r="B291" s="95">
        <v>289</v>
      </c>
      <c r="C291" s="95">
        <v>2.2627259999999998</v>
      </c>
      <c r="D291" s="95">
        <v>0.42873600000000001</v>
      </c>
      <c r="E291" s="95">
        <v>-0.49789899999999998</v>
      </c>
      <c r="F291" s="95">
        <v>1.5127999999999999</v>
      </c>
      <c r="G291" s="95">
        <v>-0.29232200000000003</v>
      </c>
      <c r="H291" s="95">
        <v>-0.79900199999999999</v>
      </c>
    </row>
    <row r="292" spans="2:8" ht="15" thickBot="1" x14ac:dyDescent="0.35">
      <c r="B292" s="95">
        <v>290</v>
      </c>
      <c r="C292" s="95">
        <v>0.45769900000000002</v>
      </c>
      <c r="D292" s="95">
        <v>3.0192770000000002</v>
      </c>
      <c r="E292" s="95">
        <v>-0.701488</v>
      </c>
      <c r="F292" s="95">
        <v>0.99202999999999997</v>
      </c>
      <c r="G292" s="95">
        <v>-0.747444</v>
      </c>
      <c r="H292" s="95">
        <v>0.27148600000000001</v>
      </c>
    </row>
    <row r="293" spans="2:8" ht="15" thickBot="1" x14ac:dyDescent="0.35">
      <c r="B293" s="95">
        <v>291</v>
      </c>
      <c r="C293" s="95">
        <v>3.4931999999999998E-2</v>
      </c>
      <c r="D293" s="95">
        <v>-0.176425</v>
      </c>
      <c r="E293" s="95">
        <v>-2.0234749999999999</v>
      </c>
      <c r="F293" s="95">
        <v>0.75645399999999996</v>
      </c>
      <c r="G293" s="95">
        <v>0.49468299999999998</v>
      </c>
      <c r="H293" s="95">
        <v>0.75655899999999998</v>
      </c>
    </row>
    <row r="294" spans="2:8" ht="15" thickBot="1" x14ac:dyDescent="0.35">
      <c r="B294" s="95">
        <v>292</v>
      </c>
      <c r="C294" s="95">
        <v>2.1972589999999999</v>
      </c>
      <c r="D294" s="95">
        <v>8.5649999999999997E-3</v>
      </c>
      <c r="E294" s="95">
        <v>1.7506980000000001</v>
      </c>
      <c r="F294" s="95">
        <v>0.43604199999999999</v>
      </c>
      <c r="G294" s="95">
        <v>1.872906</v>
      </c>
      <c r="H294" s="95">
        <v>-1.0792900000000001</v>
      </c>
    </row>
    <row r="295" spans="2:8" ht="15" thickBot="1" x14ac:dyDescent="0.35">
      <c r="B295" s="95">
        <v>293</v>
      </c>
      <c r="C295" s="95">
        <v>0.71162400000000003</v>
      </c>
      <c r="D295" s="95">
        <v>0.58051799999999998</v>
      </c>
      <c r="E295" s="95">
        <v>0.46597</v>
      </c>
      <c r="F295" s="95">
        <v>0.29658800000000002</v>
      </c>
      <c r="G295" s="95">
        <v>5.0509999999999999E-2</v>
      </c>
      <c r="H295" s="95">
        <v>1.0891729999999999</v>
      </c>
    </row>
    <row r="296" spans="2:8" ht="15" thickBot="1" x14ac:dyDescent="0.35">
      <c r="B296" s="95">
        <v>294</v>
      </c>
      <c r="C296" s="95">
        <v>-0.77281999999999995</v>
      </c>
      <c r="D296" s="95">
        <v>-1.155502</v>
      </c>
      <c r="E296" s="95">
        <v>1.242183</v>
      </c>
      <c r="F296" s="95">
        <v>-1.4736450000000001</v>
      </c>
      <c r="G296" s="95">
        <v>0.61302100000000004</v>
      </c>
      <c r="H296" s="95">
        <v>1.5162850000000001</v>
      </c>
    </row>
    <row r="297" spans="2:8" ht="15" thickBot="1" x14ac:dyDescent="0.35">
      <c r="B297" s="95">
        <v>295</v>
      </c>
      <c r="C297" s="95">
        <v>-0.26442599999999999</v>
      </c>
      <c r="D297" s="95">
        <v>1.4370179999999999</v>
      </c>
      <c r="E297" s="95">
        <v>-0.88724899999999995</v>
      </c>
      <c r="F297" s="95">
        <v>1.3127169999999999</v>
      </c>
      <c r="G297" s="95">
        <v>-0.143843</v>
      </c>
      <c r="H297" s="95">
        <v>0.78781699999999999</v>
      </c>
    </row>
    <row r="298" spans="2:8" ht="15" thickBot="1" x14ac:dyDescent="0.35">
      <c r="B298" s="95">
        <v>296</v>
      </c>
      <c r="C298" s="95">
        <v>-1.3605959999999999</v>
      </c>
      <c r="D298" s="95">
        <v>1.040637</v>
      </c>
      <c r="E298" s="95">
        <v>-1.005533</v>
      </c>
      <c r="F298" s="95">
        <v>-0.94350599999999996</v>
      </c>
      <c r="G298" s="95">
        <v>-0.97058999999999995</v>
      </c>
      <c r="H298" s="95">
        <v>-1.464458</v>
      </c>
    </row>
    <row r="299" spans="2:8" ht="15" thickBot="1" x14ac:dyDescent="0.35">
      <c r="B299" s="95">
        <v>297</v>
      </c>
      <c r="C299" s="95">
        <v>2.1591390000000001</v>
      </c>
      <c r="D299" s="95">
        <v>0.44250899999999999</v>
      </c>
      <c r="E299" s="95">
        <v>0.81093099999999996</v>
      </c>
      <c r="F299" s="95">
        <v>0.68957500000000005</v>
      </c>
      <c r="G299" s="95">
        <v>-1.4424049999999999</v>
      </c>
      <c r="H299" s="95">
        <v>0.78333600000000003</v>
      </c>
    </row>
    <row r="300" spans="2:8" ht="15" thickBot="1" x14ac:dyDescent="0.35">
      <c r="B300" s="95">
        <v>298</v>
      </c>
      <c r="C300" s="95">
        <v>0.34816999999999998</v>
      </c>
      <c r="D300" s="95">
        <v>-0.95622499999999999</v>
      </c>
      <c r="E300" s="95">
        <v>0.25218299999999999</v>
      </c>
      <c r="F300" s="95">
        <v>0.94803800000000005</v>
      </c>
      <c r="G300" s="95">
        <v>0.78633399999999998</v>
      </c>
      <c r="H300" s="95">
        <v>-0.41078799999999999</v>
      </c>
    </row>
    <row r="301" spans="2:8" ht="15" thickBot="1" x14ac:dyDescent="0.35">
      <c r="B301" s="95">
        <v>299</v>
      </c>
      <c r="C301" s="95">
        <v>-0.50056</v>
      </c>
      <c r="D301" s="95">
        <v>-1.4351560000000001</v>
      </c>
      <c r="E301" s="95">
        <v>-0.82057400000000003</v>
      </c>
      <c r="F301" s="95">
        <v>-0.35796099999999997</v>
      </c>
      <c r="G301" s="95">
        <v>0.88323399999999996</v>
      </c>
      <c r="H301" s="95">
        <v>0.20696300000000001</v>
      </c>
    </row>
    <row r="302" spans="2:8" ht="15" thickBot="1" x14ac:dyDescent="0.35">
      <c r="B302" s="95">
        <v>300</v>
      </c>
      <c r="C302" s="95">
        <v>-0.22947600000000001</v>
      </c>
      <c r="D302" s="95">
        <v>1.2942119999999999</v>
      </c>
      <c r="E302" s="95">
        <v>0.39585300000000001</v>
      </c>
      <c r="F302" s="95">
        <v>1.049804</v>
      </c>
      <c r="G302" s="95">
        <v>-1.260114</v>
      </c>
      <c r="H302" s="95">
        <v>-1.0793280000000001</v>
      </c>
    </row>
    <row r="303" spans="2:8" ht="15" thickBot="1" x14ac:dyDescent="0.35">
      <c r="B303" s="95">
        <v>301</v>
      </c>
      <c r="C303" s="95">
        <v>-0.84400299999999995</v>
      </c>
      <c r="D303" s="95">
        <v>-0.54037599999999997</v>
      </c>
      <c r="E303" s="95">
        <v>0.38386300000000001</v>
      </c>
      <c r="F303" s="95">
        <v>1.778762</v>
      </c>
      <c r="G303" s="95">
        <v>0.35215800000000003</v>
      </c>
      <c r="H303" s="95">
        <v>-0.98460899999999996</v>
      </c>
    </row>
    <row r="304" spans="2:8" ht="15" thickBot="1" x14ac:dyDescent="0.35">
      <c r="B304" s="95">
        <v>302</v>
      </c>
      <c r="C304" s="95">
        <v>-1.0046980000000001</v>
      </c>
      <c r="D304" s="95">
        <v>-1.302729</v>
      </c>
      <c r="E304" s="95">
        <v>1.315447</v>
      </c>
      <c r="F304" s="95">
        <v>-1.721895</v>
      </c>
      <c r="G304" s="95">
        <v>-0.43200100000000002</v>
      </c>
      <c r="H304" s="95">
        <v>-0.183917</v>
      </c>
    </row>
    <row r="305" spans="2:8" ht="15" thickBot="1" x14ac:dyDescent="0.35">
      <c r="B305" s="95">
        <v>303</v>
      </c>
      <c r="C305" s="95">
        <v>9.1498999999999997E-2</v>
      </c>
      <c r="D305" s="95">
        <v>0.84688699999999995</v>
      </c>
      <c r="E305" s="95">
        <v>0.91337000000000002</v>
      </c>
      <c r="F305" s="95">
        <v>0.49620700000000001</v>
      </c>
      <c r="G305" s="95">
        <v>-0.331233</v>
      </c>
      <c r="H305" s="95">
        <v>-0.34223599999999998</v>
      </c>
    </row>
    <row r="306" spans="2:8" ht="15" thickBot="1" x14ac:dyDescent="0.35">
      <c r="B306" s="95">
        <v>304</v>
      </c>
      <c r="C306" s="95">
        <v>0.51980400000000004</v>
      </c>
      <c r="D306" s="95">
        <v>2.2827350000000002</v>
      </c>
      <c r="E306" s="95">
        <v>-4.934E-3</v>
      </c>
      <c r="F306" s="95">
        <v>0.24864600000000001</v>
      </c>
      <c r="G306" s="95">
        <v>-1.4075629999999999</v>
      </c>
      <c r="H306" s="95">
        <v>-1.0235620000000001</v>
      </c>
    </row>
    <row r="307" spans="2:8" ht="15" thickBot="1" x14ac:dyDescent="0.35">
      <c r="B307" s="95">
        <v>305</v>
      </c>
      <c r="C307" s="95">
        <v>-0.397401</v>
      </c>
      <c r="D307" s="95">
        <v>0.490732</v>
      </c>
      <c r="E307" s="95">
        <v>0.84783399999999998</v>
      </c>
      <c r="F307" s="95">
        <v>-0.98308300000000004</v>
      </c>
      <c r="G307" s="95">
        <v>-3.8407999999999998E-2</v>
      </c>
      <c r="H307" s="95">
        <v>1.0453669999999999</v>
      </c>
    </row>
    <row r="308" spans="2:8" ht="15" thickBot="1" x14ac:dyDescent="0.35">
      <c r="B308" s="95">
        <v>306</v>
      </c>
      <c r="C308" s="95">
        <v>1.383875</v>
      </c>
      <c r="D308" s="95">
        <v>0.92003100000000004</v>
      </c>
      <c r="E308" s="95">
        <v>0.34670800000000002</v>
      </c>
      <c r="F308" s="95">
        <v>-0.32466600000000001</v>
      </c>
      <c r="G308" s="95">
        <v>0.88602300000000001</v>
      </c>
      <c r="H308" s="95">
        <v>2.3045E-2</v>
      </c>
    </row>
    <row r="309" spans="2:8" ht="15" thickBot="1" x14ac:dyDescent="0.35">
      <c r="B309" s="95">
        <v>307</v>
      </c>
      <c r="C309" s="95">
        <v>-0.216946</v>
      </c>
      <c r="D309" s="95">
        <v>-0.26322699999999999</v>
      </c>
      <c r="E309" s="95">
        <v>-0.22778100000000001</v>
      </c>
      <c r="F309" s="95">
        <v>1.066751</v>
      </c>
      <c r="G309" s="95">
        <v>-0.51879399999999998</v>
      </c>
      <c r="H309" s="95">
        <v>0.52399799999999996</v>
      </c>
    </row>
    <row r="310" spans="2:8" ht="15" thickBot="1" x14ac:dyDescent="0.35">
      <c r="B310" s="95">
        <v>308</v>
      </c>
      <c r="C310" s="95">
        <v>0.357825</v>
      </c>
      <c r="D310" s="95">
        <v>-0.43065100000000001</v>
      </c>
      <c r="E310" s="95">
        <v>0.213562</v>
      </c>
      <c r="F310" s="95">
        <v>-1.0699099999999999</v>
      </c>
      <c r="G310" s="95">
        <v>-0.91015699999999999</v>
      </c>
      <c r="H310" s="95">
        <v>1.08507</v>
      </c>
    </row>
    <row r="311" spans="2:8" ht="15" thickBot="1" x14ac:dyDescent="0.35">
      <c r="B311" s="95">
        <v>309</v>
      </c>
      <c r="C311" s="95">
        <v>1.2563390000000001</v>
      </c>
      <c r="D311" s="95">
        <v>-1.1546529999999999</v>
      </c>
      <c r="E311" s="95">
        <v>-4.623E-2</v>
      </c>
      <c r="F311" s="95">
        <v>-0.82083499999999998</v>
      </c>
      <c r="G311" s="95">
        <v>-0.88010699999999997</v>
      </c>
      <c r="H311" s="95">
        <v>-0.88571699999999998</v>
      </c>
    </row>
    <row r="312" spans="2:8" ht="15" thickBot="1" x14ac:dyDescent="0.35">
      <c r="B312" s="95">
        <v>310</v>
      </c>
      <c r="C312" s="95">
        <v>0.20971000000000001</v>
      </c>
      <c r="D312" s="95">
        <v>-0.25156499999999998</v>
      </c>
      <c r="E312" s="95">
        <v>-0.26046200000000003</v>
      </c>
      <c r="F312" s="95">
        <v>2.785552</v>
      </c>
      <c r="G312" s="95">
        <v>1.6644000000000001</v>
      </c>
      <c r="H312" s="95">
        <v>6.9336999999999996E-2</v>
      </c>
    </row>
    <row r="313" spans="2:8" ht="15" thickBot="1" x14ac:dyDescent="0.35">
      <c r="B313" s="95">
        <v>311</v>
      </c>
      <c r="C313" s="95">
        <v>-1.598544</v>
      </c>
      <c r="D313" s="95">
        <v>-0.38178200000000001</v>
      </c>
      <c r="E313" s="95">
        <v>-0.974024</v>
      </c>
      <c r="F313" s="95">
        <v>-0.21041699999999999</v>
      </c>
      <c r="G313" s="95">
        <v>-2.2981669999999998</v>
      </c>
      <c r="H313" s="95">
        <v>5.663E-2</v>
      </c>
    </row>
    <row r="314" spans="2:8" ht="15" thickBot="1" x14ac:dyDescent="0.35">
      <c r="B314" s="95">
        <v>312</v>
      </c>
      <c r="C314" s="95">
        <v>-0.27564100000000002</v>
      </c>
      <c r="D314" s="95">
        <v>0.38874900000000001</v>
      </c>
      <c r="E314" s="95">
        <v>-0.10441300000000001</v>
      </c>
      <c r="F314" s="95">
        <v>-1.379294</v>
      </c>
      <c r="G314" s="95">
        <v>-0.30601699999999998</v>
      </c>
      <c r="H314" s="95">
        <v>-1.3055060000000001</v>
      </c>
    </row>
    <row r="315" spans="2:8" ht="15" thickBot="1" x14ac:dyDescent="0.35">
      <c r="B315" s="95">
        <v>313</v>
      </c>
      <c r="C315" s="95">
        <v>-0.33939200000000003</v>
      </c>
      <c r="D315" s="95">
        <v>0.46867999999999999</v>
      </c>
      <c r="E315" s="95">
        <v>-9.6567E-2</v>
      </c>
      <c r="F315" s="95">
        <v>-4.3582999999999997E-2</v>
      </c>
      <c r="G315" s="95">
        <v>-1.0071460000000001</v>
      </c>
      <c r="H315" s="95">
        <v>-0.82075500000000001</v>
      </c>
    </row>
    <row r="316" spans="2:8" ht="15" thickBot="1" x14ac:dyDescent="0.35">
      <c r="B316" s="95">
        <v>314</v>
      </c>
      <c r="C316" s="95">
        <v>1.7774300000000001</v>
      </c>
      <c r="D316" s="95">
        <v>-0.57102200000000003</v>
      </c>
      <c r="E316" s="95">
        <v>-1.7392460000000001</v>
      </c>
      <c r="F316" s="95">
        <v>0.89136700000000002</v>
      </c>
      <c r="G316" s="95">
        <v>-1.230472</v>
      </c>
      <c r="H316" s="95">
        <v>-1.2703709999999999</v>
      </c>
    </row>
    <row r="317" spans="2:8" ht="15" thickBot="1" x14ac:dyDescent="0.35">
      <c r="B317" s="95">
        <v>315</v>
      </c>
      <c r="C317" s="95">
        <v>-0.28018799999999999</v>
      </c>
      <c r="D317" s="95">
        <v>-5.8722000000000003E-2</v>
      </c>
      <c r="E317" s="95">
        <v>2.2456339999999999</v>
      </c>
      <c r="F317" s="95">
        <v>0.53457100000000002</v>
      </c>
      <c r="G317" s="95">
        <v>-5.5648999999999997E-2</v>
      </c>
      <c r="H317" s="95">
        <v>-0.34143899999999999</v>
      </c>
    </row>
    <row r="318" spans="2:8" ht="15" thickBot="1" x14ac:dyDescent="0.35">
      <c r="B318" s="95">
        <v>316</v>
      </c>
      <c r="C318" s="95">
        <v>-0.27954899999999999</v>
      </c>
      <c r="D318" s="95">
        <v>-0.25422499999999998</v>
      </c>
      <c r="E318" s="95">
        <v>0.64913200000000004</v>
      </c>
      <c r="F318" s="95">
        <v>-0.37933699999999998</v>
      </c>
      <c r="G318" s="95">
        <v>-0.15142600000000001</v>
      </c>
      <c r="H318" s="95">
        <v>2.8175439999999998</v>
      </c>
    </row>
    <row r="319" spans="2:8" ht="15" thickBot="1" x14ac:dyDescent="0.35">
      <c r="B319" s="95">
        <v>317</v>
      </c>
      <c r="C319" s="95">
        <v>-0.637046</v>
      </c>
      <c r="D319" s="95">
        <v>0.106783</v>
      </c>
      <c r="E319" s="95">
        <v>0.28025800000000001</v>
      </c>
      <c r="F319" s="95">
        <v>0.79026200000000002</v>
      </c>
      <c r="G319" s="95">
        <v>6.5735000000000002E-2</v>
      </c>
      <c r="H319" s="95">
        <v>-0.159391</v>
      </c>
    </row>
    <row r="320" spans="2:8" ht="15" thickBot="1" x14ac:dyDescent="0.35">
      <c r="B320" s="95">
        <v>318</v>
      </c>
      <c r="C320" s="95">
        <v>4.5887999999999998E-2</v>
      </c>
      <c r="D320" s="95">
        <v>-0.62154600000000004</v>
      </c>
      <c r="E320" s="95">
        <v>0.46427099999999999</v>
      </c>
      <c r="F320" s="95">
        <v>0.253552</v>
      </c>
      <c r="G320" s="95">
        <v>-0.111982</v>
      </c>
      <c r="H320" s="95">
        <v>1.7371110000000001</v>
      </c>
    </row>
    <row r="321" spans="2:8" ht="15" thickBot="1" x14ac:dyDescent="0.35">
      <c r="B321" s="95">
        <v>319</v>
      </c>
      <c r="C321" s="95">
        <v>1.153141</v>
      </c>
      <c r="D321" s="95">
        <v>0.11190799999999999</v>
      </c>
      <c r="E321" s="95">
        <v>0.89793800000000001</v>
      </c>
      <c r="F321" s="95">
        <v>0.82686800000000005</v>
      </c>
      <c r="G321" s="95">
        <v>-3.1709010000000002</v>
      </c>
      <c r="H321" s="95">
        <v>0.31872099999999998</v>
      </c>
    </row>
    <row r="322" spans="2:8" ht="15" thickBot="1" x14ac:dyDescent="0.35">
      <c r="B322" s="95">
        <v>320</v>
      </c>
      <c r="C322" s="95">
        <v>1.3344370000000001</v>
      </c>
      <c r="D322" s="95">
        <v>-0.54903400000000002</v>
      </c>
      <c r="E322" s="95">
        <v>-1.6089059999999999</v>
      </c>
      <c r="F322" s="95">
        <v>1.7362089999999999</v>
      </c>
      <c r="G322" s="95">
        <v>0.19622200000000001</v>
      </c>
      <c r="H322" s="95">
        <v>-0.200548</v>
      </c>
    </row>
    <row r="323" spans="2:8" ht="15" thickBot="1" x14ac:dyDescent="0.35">
      <c r="B323" s="95">
        <v>321</v>
      </c>
      <c r="C323" s="95">
        <v>-1.596152</v>
      </c>
      <c r="D323" s="95">
        <v>1.0808759999999999</v>
      </c>
      <c r="E323" s="95">
        <v>-0.86664099999999999</v>
      </c>
      <c r="F323" s="95">
        <v>0.361711</v>
      </c>
      <c r="G323" s="95">
        <v>0.68673899999999999</v>
      </c>
      <c r="H323" s="95">
        <v>-0.1794</v>
      </c>
    </row>
    <row r="324" spans="2:8" ht="15" thickBot="1" x14ac:dyDescent="0.35">
      <c r="B324" s="95">
        <v>322</v>
      </c>
      <c r="C324" s="95">
        <v>-1.4384429999999999</v>
      </c>
      <c r="D324" s="95">
        <v>-0.298041</v>
      </c>
      <c r="E324" s="95">
        <v>-0.24906</v>
      </c>
      <c r="F324" s="95">
        <v>-0.70706899999999995</v>
      </c>
      <c r="G324" s="95">
        <v>0.21648500000000001</v>
      </c>
      <c r="H324" s="95">
        <v>-1.2089220000000001</v>
      </c>
    </row>
    <row r="325" spans="2:8" ht="15" thickBot="1" x14ac:dyDescent="0.35">
      <c r="B325" s="95">
        <v>323</v>
      </c>
      <c r="C325" s="95">
        <v>0.98370999999999997</v>
      </c>
      <c r="D325" s="95">
        <v>-0.12307</v>
      </c>
      <c r="E325" s="95">
        <v>0.20943999999999999</v>
      </c>
      <c r="F325" s="95">
        <v>-5.3921999999999998E-2</v>
      </c>
      <c r="G325" s="95">
        <v>-0.247862</v>
      </c>
      <c r="H325" s="95">
        <v>-1.336462</v>
      </c>
    </row>
    <row r="326" spans="2:8" ht="15" thickBot="1" x14ac:dyDescent="0.35">
      <c r="B326" s="95">
        <v>324</v>
      </c>
      <c r="C326" s="95">
        <v>0.82794000000000001</v>
      </c>
      <c r="D326" s="95">
        <v>0.48056399999999999</v>
      </c>
      <c r="E326" s="95">
        <v>1.696653</v>
      </c>
      <c r="F326" s="95">
        <v>2.8336269999999999</v>
      </c>
      <c r="G326" s="95">
        <v>0.64400599999999997</v>
      </c>
      <c r="H326" s="95">
        <v>0.70178200000000002</v>
      </c>
    </row>
    <row r="327" spans="2:8" ht="15" thickBot="1" x14ac:dyDescent="0.35">
      <c r="B327" s="95">
        <v>325</v>
      </c>
      <c r="C327" s="95">
        <v>0.59497199999999995</v>
      </c>
      <c r="D327" s="95">
        <v>0.93883799999999995</v>
      </c>
      <c r="E327" s="95">
        <v>-0.572878</v>
      </c>
      <c r="F327" s="95">
        <v>-3.5844000000000001E-2</v>
      </c>
      <c r="G327" s="95">
        <v>-9.3494999999999995E-2</v>
      </c>
      <c r="H327" s="95">
        <v>-0.980985</v>
      </c>
    </row>
    <row r="328" spans="2:8" ht="15" thickBot="1" x14ac:dyDescent="0.35">
      <c r="B328" s="95">
        <v>326</v>
      </c>
      <c r="C328" s="95">
        <v>0.83352499999999996</v>
      </c>
      <c r="D328" s="95">
        <v>0.24155099999999999</v>
      </c>
      <c r="E328" s="95">
        <v>1.2008110000000001</v>
      </c>
      <c r="F328" s="95">
        <v>-1.5334829999999999</v>
      </c>
      <c r="G328" s="95">
        <v>-1.999139</v>
      </c>
      <c r="H328" s="95">
        <v>0.26890799999999998</v>
      </c>
    </row>
    <row r="329" spans="2:8" ht="15" thickBot="1" x14ac:dyDescent="0.35">
      <c r="B329" s="95">
        <v>327</v>
      </c>
      <c r="C329" s="95">
        <v>0.75302400000000003</v>
      </c>
      <c r="D329" s="95">
        <v>1.4857309999999999</v>
      </c>
      <c r="E329" s="95">
        <v>-0.245472</v>
      </c>
      <c r="F329" s="95">
        <v>1.9949000000000001E-2</v>
      </c>
      <c r="G329" s="95">
        <v>-1.0851820000000001</v>
      </c>
      <c r="H329" s="95">
        <v>1.146366</v>
      </c>
    </row>
    <row r="330" spans="2:8" ht="15" thickBot="1" x14ac:dyDescent="0.35">
      <c r="B330" s="95">
        <v>328</v>
      </c>
      <c r="C330" s="95">
        <v>0.80816699999999997</v>
      </c>
      <c r="D330" s="95">
        <v>2.0674060000000001</v>
      </c>
      <c r="E330" s="95">
        <v>-1.037121</v>
      </c>
      <c r="F330" s="95">
        <v>1.2681750000000001</v>
      </c>
      <c r="G330" s="95">
        <v>-3.4641999999999999E-2</v>
      </c>
      <c r="H330" s="95">
        <v>-0.32800000000000001</v>
      </c>
    </row>
    <row r="331" spans="2:8" ht="15" thickBot="1" x14ac:dyDescent="0.35">
      <c r="B331" s="95">
        <v>329</v>
      </c>
      <c r="C331" s="95">
        <v>-0.13903399999999999</v>
      </c>
      <c r="D331" s="95">
        <v>-0.80209200000000003</v>
      </c>
      <c r="E331" s="95">
        <v>-0.620695</v>
      </c>
      <c r="F331" s="95">
        <v>-0.42707400000000001</v>
      </c>
      <c r="G331" s="95">
        <v>0.89427699999999999</v>
      </c>
      <c r="H331" s="95">
        <v>0.15293799999999999</v>
      </c>
    </row>
    <row r="332" spans="2:8" ht="15" thickBot="1" x14ac:dyDescent="0.35">
      <c r="B332" s="95">
        <v>330</v>
      </c>
      <c r="C332" s="95">
        <v>1.387991</v>
      </c>
      <c r="D332" s="95">
        <v>0.969858</v>
      </c>
      <c r="E332" s="95">
        <v>0.41078900000000002</v>
      </c>
      <c r="F332" s="95">
        <v>0.60631699999999999</v>
      </c>
      <c r="G332" s="95">
        <v>0.37476700000000002</v>
      </c>
      <c r="H332" s="95">
        <v>-0.52471500000000004</v>
      </c>
    </row>
    <row r="333" spans="2:8" ht="15" thickBot="1" x14ac:dyDescent="0.35">
      <c r="B333" s="95">
        <v>331</v>
      </c>
      <c r="C333" s="95">
        <v>-1.1447670000000001</v>
      </c>
      <c r="D333" s="95">
        <v>-0.83760100000000004</v>
      </c>
      <c r="E333" s="95">
        <v>0.43670399999999998</v>
      </c>
      <c r="F333" s="95">
        <v>-0.729877</v>
      </c>
      <c r="G333" s="95">
        <v>-2.8964430000000001</v>
      </c>
      <c r="H333" s="95">
        <v>-0.66105700000000001</v>
      </c>
    </row>
    <row r="334" spans="2:8" ht="15" thickBot="1" x14ac:dyDescent="0.35">
      <c r="B334" s="95">
        <v>332</v>
      </c>
      <c r="C334" s="95">
        <v>0.96530499999999997</v>
      </c>
      <c r="D334" s="95">
        <v>-0.75655600000000001</v>
      </c>
      <c r="E334" s="95">
        <v>1.2814829999999999</v>
      </c>
      <c r="F334" s="95">
        <v>1.114379</v>
      </c>
      <c r="G334" s="95">
        <v>0.57685299999999995</v>
      </c>
      <c r="H334" s="95">
        <v>3.0644999999999999E-2</v>
      </c>
    </row>
    <row r="335" spans="2:8" ht="15" thickBot="1" x14ac:dyDescent="0.35">
      <c r="B335" s="95">
        <v>333</v>
      </c>
      <c r="C335" s="95">
        <v>1.9279000000000001E-2</v>
      </c>
      <c r="D335" s="95">
        <v>1.476764</v>
      </c>
      <c r="E335" s="95">
        <v>-0.496174</v>
      </c>
      <c r="F335" s="95">
        <v>-1.504904</v>
      </c>
      <c r="G335" s="95">
        <v>0.67022499999999996</v>
      </c>
      <c r="H335" s="95">
        <v>-0.37361499999999997</v>
      </c>
    </row>
    <row r="336" spans="2:8" ht="15" thickBot="1" x14ac:dyDescent="0.35">
      <c r="B336" s="95">
        <v>334</v>
      </c>
      <c r="C336" s="95">
        <v>0.17035600000000001</v>
      </c>
      <c r="D336" s="95">
        <v>0.23715900000000001</v>
      </c>
      <c r="E336" s="95">
        <v>1.563801</v>
      </c>
      <c r="F336" s="95">
        <v>0.99319299999999999</v>
      </c>
      <c r="G336" s="95">
        <v>-0.54313999999999996</v>
      </c>
      <c r="H336" s="95">
        <v>-0.73882899999999996</v>
      </c>
    </row>
    <row r="337" spans="2:8" ht="15" thickBot="1" x14ac:dyDescent="0.35">
      <c r="B337" s="95">
        <v>335</v>
      </c>
      <c r="C337" s="95">
        <v>1.4712350000000001</v>
      </c>
      <c r="D337" s="95">
        <v>3.1970000000000002E-3</v>
      </c>
      <c r="E337" s="95">
        <v>0.48779899999999998</v>
      </c>
      <c r="F337" s="95">
        <v>-1.952167</v>
      </c>
      <c r="G337" s="95">
        <v>-0.66480300000000003</v>
      </c>
      <c r="H337" s="95">
        <v>1.8045530000000001</v>
      </c>
    </row>
    <row r="338" spans="2:8" ht="15" thickBot="1" x14ac:dyDescent="0.35">
      <c r="B338" s="95">
        <v>336</v>
      </c>
      <c r="C338" s="95">
        <v>0.91542900000000005</v>
      </c>
      <c r="D338" s="95">
        <v>0.47329300000000002</v>
      </c>
      <c r="E338" s="95">
        <v>-0.33163300000000001</v>
      </c>
      <c r="F338" s="95">
        <v>-0.44130999999999998</v>
      </c>
      <c r="G338" s="95">
        <v>1.431843</v>
      </c>
      <c r="H338" s="95">
        <v>-1.0019769999999999</v>
      </c>
    </row>
    <row r="339" spans="2:8" ht="15" thickBot="1" x14ac:dyDescent="0.35">
      <c r="B339" s="95">
        <v>337</v>
      </c>
      <c r="C339" s="95">
        <v>-0.81202099999999999</v>
      </c>
      <c r="D339" s="95">
        <v>-0.410858</v>
      </c>
      <c r="E339" s="95">
        <v>0.93932099999999996</v>
      </c>
      <c r="F339" s="95">
        <v>-1.912066</v>
      </c>
      <c r="G339" s="95">
        <v>1.416712</v>
      </c>
      <c r="H339" s="95">
        <v>0.53491999999999995</v>
      </c>
    </row>
    <row r="340" spans="2:8" ht="15" thickBot="1" x14ac:dyDescent="0.35">
      <c r="B340" s="95">
        <v>338</v>
      </c>
      <c r="C340" s="95">
        <v>6.2548000000000006E-2</v>
      </c>
      <c r="D340" s="95">
        <v>-1.520599</v>
      </c>
      <c r="E340" s="95">
        <v>0.17612900000000001</v>
      </c>
      <c r="F340" s="95">
        <v>0.424035</v>
      </c>
      <c r="G340" s="95">
        <v>0.4007</v>
      </c>
      <c r="H340" s="95">
        <v>-0.63794200000000001</v>
      </c>
    </row>
    <row r="341" spans="2:8" ht="15" thickBot="1" x14ac:dyDescent="0.35">
      <c r="B341" s="95">
        <v>339</v>
      </c>
      <c r="C341" s="95">
        <v>3.3571999999999998E-2</v>
      </c>
      <c r="D341" s="95">
        <v>-0.208591</v>
      </c>
      <c r="E341" s="95">
        <v>-1.0765750000000001</v>
      </c>
      <c r="F341" s="95">
        <v>-1.7236560000000001</v>
      </c>
      <c r="G341" s="95">
        <v>-1.182788</v>
      </c>
      <c r="H341" s="95">
        <v>1.3867389999999999</v>
      </c>
    </row>
    <row r="342" spans="2:8" ht="15" thickBot="1" x14ac:dyDescent="0.35">
      <c r="B342" s="95">
        <v>340</v>
      </c>
      <c r="C342" s="95">
        <v>-0.44811099999999998</v>
      </c>
      <c r="D342" s="95">
        <v>-0.55649099999999996</v>
      </c>
      <c r="E342" s="95">
        <v>-0.23284099999999999</v>
      </c>
      <c r="F342" s="95">
        <v>1.210547</v>
      </c>
      <c r="G342" s="95">
        <v>-0.94612499999999999</v>
      </c>
      <c r="H342" s="95">
        <v>-0.18026400000000001</v>
      </c>
    </row>
    <row r="343" spans="2:8" ht="15" thickBot="1" x14ac:dyDescent="0.35">
      <c r="B343" s="95">
        <v>341</v>
      </c>
      <c r="C343" s="95">
        <v>-0.117298</v>
      </c>
      <c r="D343" s="95">
        <v>1.209816</v>
      </c>
      <c r="E343" s="95">
        <v>-0.104229</v>
      </c>
      <c r="F343" s="95">
        <v>-0.126744</v>
      </c>
      <c r="G343" s="95">
        <v>-1.4692229999999999</v>
      </c>
      <c r="H343" s="95">
        <v>-1.5595829999999999</v>
      </c>
    </row>
    <row r="344" spans="2:8" ht="15" thickBot="1" x14ac:dyDescent="0.35">
      <c r="B344" s="95">
        <v>342</v>
      </c>
      <c r="C344" s="95">
        <v>0.29006700000000002</v>
      </c>
      <c r="D344" s="95">
        <v>-3.5019999999999999E-3</v>
      </c>
      <c r="E344" s="95">
        <v>0.76329000000000002</v>
      </c>
      <c r="F344" s="95">
        <v>1.2852060000000001</v>
      </c>
      <c r="G344" s="95">
        <v>-1.229358</v>
      </c>
      <c r="H344" s="95">
        <v>-0.34689700000000001</v>
      </c>
    </row>
    <row r="345" spans="2:8" ht="15" thickBot="1" x14ac:dyDescent="0.35">
      <c r="B345" s="95">
        <v>343</v>
      </c>
      <c r="C345" s="95">
        <v>1.2222010000000001</v>
      </c>
      <c r="D345" s="95">
        <v>-2.0970330000000001</v>
      </c>
      <c r="E345" s="95">
        <v>-1.0452429999999999</v>
      </c>
      <c r="F345" s="95">
        <v>0.105113</v>
      </c>
      <c r="G345" s="95">
        <v>6.3162999999999997E-2</v>
      </c>
      <c r="H345" s="95">
        <v>-0.27199600000000002</v>
      </c>
    </row>
    <row r="346" spans="2:8" ht="15" thickBot="1" x14ac:dyDescent="0.35">
      <c r="B346" s="95">
        <v>344</v>
      </c>
      <c r="C346" s="95">
        <v>1.413116</v>
      </c>
      <c r="D346" s="95">
        <v>5.3469000000000003E-2</v>
      </c>
      <c r="E346" s="95">
        <v>-1.3448169999999999</v>
      </c>
      <c r="F346" s="95">
        <v>-1.827024</v>
      </c>
      <c r="G346" s="95">
        <v>0.93619600000000003</v>
      </c>
      <c r="H346" s="95">
        <v>-0.42299799999999999</v>
      </c>
    </row>
    <row r="347" spans="2:8" ht="15" thickBot="1" x14ac:dyDescent="0.35">
      <c r="B347" s="95">
        <v>345</v>
      </c>
      <c r="C347" s="95">
        <v>-1.342144</v>
      </c>
      <c r="D347" s="95">
        <v>-0.295039</v>
      </c>
      <c r="E347" s="95">
        <v>0.80156499999999997</v>
      </c>
      <c r="F347" s="95">
        <v>-1.57202</v>
      </c>
      <c r="G347" s="95">
        <v>0.971441</v>
      </c>
      <c r="H347" s="95">
        <v>1.6744349999999999</v>
      </c>
    </row>
    <row r="348" spans="2:8" ht="15" thickBot="1" x14ac:dyDescent="0.35">
      <c r="B348" s="95">
        <v>346</v>
      </c>
      <c r="C348" s="95">
        <v>-1.9145179999999999</v>
      </c>
      <c r="D348" s="95">
        <v>-0.43179099999999998</v>
      </c>
      <c r="E348" s="95">
        <v>-0.75908299999999995</v>
      </c>
      <c r="F348" s="95">
        <v>-0.132217</v>
      </c>
      <c r="G348" s="95">
        <v>-0.45749699999999999</v>
      </c>
      <c r="H348" s="95">
        <v>0.34096799999999999</v>
      </c>
    </row>
    <row r="349" spans="2:8" ht="15" thickBot="1" x14ac:dyDescent="0.35">
      <c r="B349" s="95">
        <v>347</v>
      </c>
      <c r="C349" s="95">
        <v>0.71928700000000001</v>
      </c>
      <c r="D349" s="95">
        <v>-0.49836999999999998</v>
      </c>
      <c r="E349" s="95">
        <v>1.528465</v>
      </c>
      <c r="F349" s="95">
        <v>-0.34384300000000001</v>
      </c>
      <c r="G349" s="95">
        <v>1.0541780000000001</v>
      </c>
      <c r="H349" s="95">
        <v>-0.60824199999999995</v>
      </c>
    </row>
    <row r="350" spans="2:8" ht="15" thickBot="1" x14ac:dyDescent="0.35">
      <c r="B350" s="95">
        <v>348</v>
      </c>
      <c r="C350" s="95">
        <v>0.94945000000000002</v>
      </c>
      <c r="D350" s="95">
        <v>-0.234903</v>
      </c>
      <c r="E350" s="95">
        <v>-0.81769599999999998</v>
      </c>
      <c r="F350" s="95">
        <v>-0.29651899999999998</v>
      </c>
      <c r="G350" s="95">
        <v>0.98045599999999999</v>
      </c>
      <c r="H350" s="95">
        <v>-8.4034999999999999E-2</v>
      </c>
    </row>
    <row r="351" spans="2:8" ht="15" thickBot="1" x14ac:dyDescent="0.35">
      <c r="B351" s="95">
        <v>349</v>
      </c>
      <c r="C351" s="95">
        <v>3.6283999999999997E-2</v>
      </c>
      <c r="D351" s="95">
        <v>0.559639</v>
      </c>
      <c r="E351" s="95">
        <v>-1.7729710000000001</v>
      </c>
      <c r="F351" s="95">
        <v>-0.33477600000000002</v>
      </c>
      <c r="G351" s="95">
        <v>0.71855400000000003</v>
      </c>
      <c r="H351" s="95">
        <v>0.204564</v>
      </c>
    </row>
    <row r="352" spans="2:8" ht="15" thickBot="1" x14ac:dyDescent="0.35">
      <c r="B352" s="95">
        <v>350</v>
      </c>
      <c r="C352" s="95">
        <v>0.97844100000000001</v>
      </c>
      <c r="D352" s="95">
        <v>-0.303284</v>
      </c>
      <c r="E352" s="95">
        <v>2.196437</v>
      </c>
      <c r="F352" s="95">
        <v>1.426E-3</v>
      </c>
      <c r="G352" s="95">
        <v>-0.49778499999999998</v>
      </c>
      <c r="H352" s="95">
        <v>-0.50084600000000001</v>
      </c>
    </row>
    <row r="353" spans="2:8" ht="15" thickBot="1" x14ac:dyDescent="0.35">
      <c r="B353" s="95">
        <v>351</v>
      </c>
      <c r="C353" s="95">
        <v>-0.91775700000000004</v>
      </c>
      <c r="D353" s="95">
        <v>-0.71182900000000005</v>
      </c>
      <c r="E353" s="95">
        <v>-0.88663899999999995</v>
      </c>
      <c r="F353" s="95">
        <v>-0.79280399999999995</v>
      </c>
      <c r="G353" s="95">
        <v>-0.63474600000000003</v>
      </c>
      <c r="H353" s="95">
        <v>2.0423279999999999</v>
      </c>
    </row>
    <row r="354" spans="2:8" ht="15" thickBot="1" x14ac:dyDescent="0.35">
      <c r="B354" s="95">
        <v>352</v>
      </c>
      <c r="C354" s="95">
        <v>1.166094</v>
      </c>
      <c r="D354" s="95">
        <v>-1.1724060000000001</v>
      </c>
      <c r="E354" s="95">
        <v>0.72649200000000003</v>
      </c>
      <c r="F354" s="95">
        <v>0.42495100000000002</v>
      </c>
      <c r="G354" s="95">
        <v>5.9227000000000002E-2</v>
      </c>
      <c r="H354" s="95">
        <v>0.84147099999999997</v>
      </c>
    </row>
    <row r="355" spans="2:8" ht="15" thickBot="1" x14ac:dyDescent="0.35">
      <c r="B355" s="95">
        <v>353</v>
      </c>
      <c r="C355" s="95">
        <v>1.6023639999999999</v>
      </c>
      <c r="D355" s="95">
        <v>1.5426770000000001</v>
      </c>
      <c r="E355" s="95">
        <v>-0.51649400000000001</v>
      </c>
      <c r="F355" s="95">
        <v>-0.35944199999999998</v>
      </c>
      <c r="G355" s="95">
        <v>-0.30213899999999999</v>
      </c>
      <c r="H355" s="95">
        <v>-0.56969499999999995</v>
      </c>
    </row>
    <row r="356" spans="2:8" ht="15" thickBot="1" x14ac:dyDescent="0.35">
      <c r="B356" s="95">
        <v>354</v>
      </c>
      <c r="C356" s="95">
        <v>4.4232E-2</v>
      </c>
      <c r="D356" s="95">
        <v>-0.56742099999999995</v>
      </c>
      <c r="E356" s="95">
        <v>1.62161</v>
      </c>
      <c r="F356" s="95">
        <v>-1.1622889999999999</v>
      </c>
      <c r="G356" s="95">
        <v>-1.370968</v>
      </c>
      <c r="H356" s="95">
        <v>-0.20405000000000001</v>
      </c>
    </row>
    <row r="357" spans="2:8" ht="15" thickBot="1" x14ac:dyDescent="0.35">
      <c r="B357" s="95">
        <v>355</v>
      </c>
      <c r="C357" s="95">
        <v>0.29079199999999999</v>
      </c>
      <c r="D357" s="95">
        <v>-4.8599999999999997E-3</v>
      </c>
      <c r="E357" s="95">
        <v>1.3153090000000001</v>
      </c>
      <c r="F357" s="95">
        <v>-1.8243279999999999</v>
      </c>
      <c r="G357" s="95">
        <v>0.94716999999999996</v>
      </c>
      <c r="H357" s="95">
        <v>-0.169595</v>
      </c>
    </row>
    <row r="358" spans="2:8" ht="15" thickBot="1" x14ac:dyDescent="0.35">
      <c r="B358" s="95">
        <v>356</v>
      </c>
      <c r="C358" s="95">
        <v>0.99362200000000001</v>
      </c>
      <c r="D358" s="95">
        <v>0.98525399999999996</v>
      </c>
      <c r="E358" s="95">
        <v>-7.2161000000000003E-2</v>
      </c>
      <c r="F358" s="95">
        <v>-1.198769</v>
      </c>
      <c r="G358" s="95">
        <v>1.4749399999999999</v>
      </c>
      <c r="H358" s="95">
        <v>-0.51161699999999999</v>
      </c>
    </row>
    <row r="359" spans="2:8" ht="15" thickBot="1" x14ac:dyDescent="0.35">
      <c r="B359" s="95">
        <v>357</v>
      </c>
      <c r="C359" s="95">
        <v>1.047126</v>
      </c>
      <c r="D359" s="95">
        <v>1.399508</v>
      </c>
      <c r="E359" s="95">
        <v>-0.130797</v>
      </c>
      <c r="F359" s="95">
        <v>0.29272100000000001</v>
      </c>
      <c r="G359" s="95">
        <v>0.390571</v>
      </c>
      <c r="H359" s="95">
        <v>-0.59094100000000005</v>
      </c>
    </row>
    <row r="360" spans="2:8" ht="15" thickBot="1" x14ac:dyDescent="0.35">
      <c r="B360" s="95">
        <v>358</v>
      </c>
      <c r="C360" s="95">
        <v>-0.17710200000000001</v>
      </c>
      <c r="D360" s="95">
        <v>-0.551759</v>
      </c>
      <c r="E360" s="95">
        <v>-0.36559700000000001</v>
      </c>
      <c r="F360" s="95">
        <v>0.327121</v>
      </c>
      <c r="G360" s="95">
        <v>-0.57869999999999999</v>
      </c>
      <c r="H360" s="95">
        <v>-0.31675999999999999</v>
      </c>
    </row>
    <row r="361" spans="2:8" ht="15" thickBot="1" x14ac:dyDescent="0.35">
      <c r="B361" s="95">
        <v>359</v>
      </c>
      <c r="C361" s="95">
        <v>-1.998828</v>
      </c>
      <c r="D361" s="95">
        <v>0.45765699999999998</v>
      </c>
      <c r="E361" s="95">
        <v>-0.56696100000000005</v>
      </c>
      <c r="F361" s="95">
        <v>-0.93710099999999996</v>
      </c>
      <c r="G361" s="95">
        <v>-0.37005300000000002</v>
      </c>
      <c r="H361" s="95">
        <v>-0.212557</v>
      </c>
    </row>
    <row r="362" spans="2:8" ht="15" thickBot="1" x14ac:dyDescent="0.35">
      <c r="B362" s="95">
        <v>360</v>
      </c>
      <c r="C362" s="95">
        <v>2.8285000000000001E-2</v>
      </c>
      <c r="D362" s="95">
        <v>-0.494149</v>
      </c>
      <c r="E362" s="95">
        <v>-1.179306</v>
      </c>
      <c r="F362" s="95">
        <v>-0.88186399999999998</v>
      </c>
      <c r="G362" s="95">
        <v>-0.75234699999999999</v>
      </c>
      <c r="H362" s="95">
        <v>-1.2183170000000001</v>
      </c>
    </row>
    <row r="363" spans="2:8" ht="15" thickBot="1" x14ac:dyDescent="0.35">
      <c r="B363" s="95">
        <v>361</v>
      </c>
      <c r="C363" s="95">
        <v>-0.17108999999999999</v>
      </c>
      <c r="D363" s="95">
        <v>-0.69336200000000003</v>
      </c>
      <c r="E363" s="95">
        <v>0.39320899999999998</v>
      </c>
      <c r="F363" s="95">
        <v>0.21216299999999999</v>
      </c>
      <c r="G363" s="95">
        <v>-0.94699800000000001</v>
      </c>
      <c r="H363" s="95">
        <v>-0.60128199999999998</v>
      </c>
    </row>
    <row r="364" spans="2:8" ht="15" thickBot="1" x14ac:dyDescent="0.35">
      <c r="B364" s="95">
        <v>362</v>
      </c>
      <c r="C364" s="95">
        <v>0.685809</v>
      </c>
      <c r="D364" s="95">
        <v>-0.482541</v>
      </c>
      <c r="E364" s="95">
        <v>-1.0411360000000001</v>
      </c>
      <c r="F364" s="95">
        <v>0.67070300000000005</v>
      </c>
      <c r="G364" s="95">
        <v>0.89430699999999996</v>
      </c>
      <c r="H364" s="95">
        <v>0.69989199999999996</v>
      </c>
    </row>
    <row r="365" spans="2:8" ht="15" thickBot="1" x14ac:dyDescent="0.35">
      <c r="B365" s="95">
        <v>363</v>
      </c>
      <c r="C365" s="95">
        <v>0.46387400000000001</v>
      </c>
      <c r="D365" s="95">
        <v>1.1791739999999999</v>
      </c>
      <c r="E365" s="95">
        <v>-0.256714</v>
      </c>
      <c r="F365" s="95">
        <v>1.797129</v>
      </c>
      <c r="G365" s="95">
        <v>-0.81981700000000002</v>
      </c>
      <c r="H365" s="95">
        <v>2.8586E-2</v>
      </c>
    </row>
    <row r="366" spans="2:8" ht="15" thickBot="1" x14ac:dyDescent="0.35">
      <c r="B366" s="95">
        <v>364</v>
      </c>
      <c r="C366" s="95">
        <v>-1.01431</v>
      </c>
      <c r="D366" s="95">
        <v>1.3886080000000001</v>
      </c>
      <c r="E366" s="95">
        <v>0.88838899999999998</v>
      </c>
      <c r="F366" s="95">
        <v>0.46907199999999999</v>
      </c>
      <c r="G366" s="95">
        <v>-1.1500090000000001</v>
      </c>
      <c r="H366" s="95">
        <v>-1.5614239999999999</v>
      </c>
    </row>
    <row r="367" spans="2:8" ht="15" thickBot="1" x14ac:dyDescent="0.35">
      <c r="B367" s="95">
        <v>365</v>
      </c>
      <c r="C367" s="95">
        <v>0.48724899999999999</v>
      </c>
      <c r="D367" s="95">
        <v>2.189127</v>
      </c>
      <c r="E367" s="95">
        <v>0.61714500000000005</v>
      </c>
      <c r="F367" s="95">
        <v>-0.57995699999999994</v>
      </c>
      <c r="G367" s="95">
        <v>0.53038200000000002</v>
      </c>
      <c r="H367" s="95">
        <v>2.0815489999999999</v>
      </c>
    </row>
    <row r="368" spans="2:8" ht="15" thickBot="1" x14ac:dyDescent="0.35">
      <c r="B368" s="95">
        <v>366</v>
      </c>
      <c r="C368" s="95">
        <v>0.25589200000000001</v>
      </c>
      <c r="D368" s="95">
        <v>-0.688195</v>
      </c>
      <c r="E368" s="95">
        <v>2.3300100000000001</v>
      </c>
      <c r="F368" s="95">
        <v>0.13935400000000001</v>
      </c>
      <c r="G368" s="95">
        <v>-0.73151500000000003</v>
      </c>
      <c r="H368" s="95">
        <v>0.879915</v>
      </c>
    </row>
    <row r="369" spans="2:8" ht="15" thickBot="1" x14ac:dyDescent="0.35">
      <c r="B369" s="95">
        <v>367</v>
      </c>
      <c r="C369" s="95">
        <v>1.249825</v>
      </c>
      <c r="D369" s="95">
        <v>0.92853300000000005</v>
      </c>
      <c r="E369" s="95">
        <v>0.53643399999999997</v>
      </c>
      <c r="F369" s="95">
        <v>-2.0248149999999998</v>
      </c>
      <c r="G369" s="95">
        <v>1.312379</v>
      </c>
      <c r="H369" s="95">
        <v>1.3259989999999999</v>
      </c>
    </row>
    <row r="370" spans="2:8" ht="15" thickBot="1" x14ac:dyDescent="0.35">
      <c r="B370" s="95">
        <v>368</v>
      </c>
      <c r="C370" s="95">
        <v>-0.89402400000000004</v>
      </c>
      <c r="D370" s="95">
        <v>0.80842999999999998</v>
      </c>
      <c r="E370" s="95">
        <v>1.278143</v>
      </c>
      <c r="F370" s="95">
        <v>-4.9339000000000001E-2</v>
      </c>
      <c r="G370" s="95">
        <v>1.674938</v>
      </c>
      <c r="H370" s="95">
        <v>-1.097844</v>
      </c>
    </row>
    <row r="371" spans="2:8" ht="15" thickBot="1" x14ac:dyDescent="0.35">
      <c r="B371" s="95">
        <v>369</v>
      </c>
      <c r="C371" s="95">
        <v>0.31326599999999999</v>
      </c>
      <c r="D371" s="95">
        <v>-1.365845</v>
      </c>
      <c r="E371" s="95">
        <v>0.77731600000000001</v>
      </c>
      <c r="F371" s="95">
        <v>0.32844699999999999</v>
      </c>
      <c r="G371" s="95">
        <v>-0.19950999999999999</v>
      </c>
      <c r="H371" s="95">
        <v>0.77041400000000004</v>
      </c>
    </row>
    <row r="372" spans="2:8" ht="15" thickBot="1" x14ac:dyDescent="0.35">
      <c r="B372" s="95">
        <v>370</v>
      </c>
      <c r="C372" s="95">
        <v>0.37900200000000001</v>
      </c>
      <c r="D372" s="95">
        <v>-0.342144</v>
      </c>
      <c r="E372" s="95">
        <v>1.450153</v>
      </c>
      <c r="F372" s="95">
        <v>0.125416</v>
      </c>
      <c r="G372" s="95">
        <v>-0.12490800000000001</v>
      </c>
      <c r="H372" s="95">
        <v>0.39601199999999998</v>
      </c>
    </row>
    <row r="373" spans="2:8" ht="15" thickBot="1" x14ac:dyDescent="0.35">
      <c r="B373" s="95">
        <v>371</v>
      </c>
      <c r="C373" s="95">
        <v>0.37186999999999998</v>
      </c>
      <c r="D373" s="95">
        <v>-1.1832000000000001E-2</v>
      </c>
      <c r="E373" s="95">
        <v>-0.51516799999999996</v>
      </c>
      <c r="F373" s="95">
        <v>1.363713</v>
      </c>
      <c r="G373" s="95">
        <v>0.29012100000000002</v>
      </c>
      <c r="H373" s="95">
        <v>-1.009304</v>
      </c>
    </row>
    <row r="374" spans="2:8" ht="15" thickBot="1" x14ac:dyDescent="0.35">
      <c r="B374" s="95">
        <v>372</v>
      </c>
      <c r="C374" s="95">
        <v>-0.4612</v>
      </c>
      <c r="D374" s="95">
        <v>2.1404230000000002</v>
      </c>
      <c r="E374" s="95">
        <v>0.220778</v>
      </c>
      <c r="F374" s="95">
        <v>-0.97155199999999997</v>
      </c>
      <c r="G374" s="95">
        <v>0.98131699999999999</v>
      </c>
      <c r="H374" s="95">
        <v>1.2485200000000001</v>
      </c>
    </row>
    <row r="375" spans="2:8" ht="15" thickBot="1" x14ac:dyDescent="0.35">
      <c r="B375" s="95">
        <v>373</v>
      </c>
      <c r="C375" s="95">
        <v>-0.48883399999999999</v>
      </c>
      <c r="D375" s="95">
        <v>-0.32241799999999998</v>
      </c>
      <c r="E375" s="95">
        <v>-0.20427600000000001</v>
      </c>
      <c r="F375" s="95">
        <v>0.37184899999999999</v>
      </c>
      <c r="G375" s="95">
        <v>-0.228437</v>
      </c>
      <c r="H375" s="95">
        <v>-0.54893700000000001</v>
      </c>
    </row>
    <row r="376" spans="2:8" ht="15" thickBot="1" x14ac:dyDescent="0.35">
      <c r="B376" s="95">
        <v>374</v>
      </c>
      <c r="C376" s="95">
        <v>1.137043</v>
      </c>
      <c r="D376" s="95">
        <v>0.90596299999999996</v>
      </c>
      <c r="E376" s="95">
        <v>1.3735109999999999</v>
      </c>
      <c r="F376" s="95">
        <v>-0.97688399999999997</v>
      </c>
      <c r="G376" s="95">
        <v>-0.31139899999999998</v>
      </c>
      <c r="H376" s="95">
        <v>-1.916787</v>
      </c>
    </row>
    <row r="377" spans="2:8" ht="15" thickBot="1" x14ac:dyDescent="0.35">
      <c r="B377" s="95">
        <v>375</v>
      </c>
      <c r="C377" s="95">
        <v>1.190715</v>
      </c>
      <c r="D377" s="95">
        <v>2.0968909999999998</v>
      </c>
      <c r="E377" s="95">
        <v>0.246173</v>
      </c>
      <c r="F377" s="95">
        <v>0.65450299999999995</v>
      </c>
      <c r="G377" s="95">
        <v>0.72577700000000001</v>
      </c>
      <c r="H377" s="95">
        <v>-0.74659500000000001</v>
      </c>
    </row>
    <row r="378" spans="2:8" ht="15" thickBot="1" x14ac:dyDescent="0.35">
      <c r="B378" s="95">
        <v>376</v>
      </c>
      <c r="C378" s="95">
        <v>0.78287399999999996</v>
      </c>
      <c r="D378" s="95">
        <v>0.122113</v>
      </c>
      <c r="E378" s="95">
        <v>-0.626108</v>
      </c>
      <c r="F378" s="95">
        <v>0.13289699999999999</v>
      </c>
      <c r="G378" s="95">
        <v>-0.100657</v>
      </c>
      <c r="H378" s="95">
        <v>-0.81193000000000004</v>
      </c>
    </row>
    <row r="379" spans="2:8" ht="15" thickBot="1" x14ac:dyDescent="0.35">
      <c r="B379" s="95">
        <v>377</v>
      </c>
      <c r="C379" s="95">
        <v>-1.342131</v>
      </c>
      <c r="D379" s="95">
        <v>-1.066038</v>
      </c>
      <c r="E379" s="95">
        <v>0.98139299999999996</v>
      </c>
      <c r="F379" s="95">
        <v>1.034626</v>
      </c>
      <c r="G379" s="95">
        <v>-0.148621</v>
      </c>
      <c r="H379" s="95">
        <v>1.8264180000000001</v>
      </c>
    </row>
    <row r="380" spans="2:8" ht="15" thickBot="1" x14ac:dyDescent="0.35">
      <c r="B380" s="95">
        <v>378</v>
      </c>
      <c r="C380" s="95">
        <v>0.58815799999999996</v>
      </c>
      <c r="D380" s="95">
        <v>-1.59623</v>
      </c>
      <c r="E380" s="95">
        <v>1.6737999999999999E-2</v>
      </c>
      <c r="F380" s="95">
        <v>-1.0390299999999999</v>
      </c>
      <c r="G380" s="95">
        <v>-0.33877299999999999</v>
      </c>
      <c r="H380" s="95">
        <v>-0.11058</v>
      </c>
    </row>
    <row r="381" spans="2:8" ht="15" thickBot="1" x14ac:dyDescent="0.35">
      <c r="B381" s="95">
        <v>379</v>
      </c>
      <c r="C381" s="95">
        <v>1.080943</v>
      </c>
      <c r="D381" s="95">
        <v>0.45651399999999998</v>
      </c>
      <c r="E381" s="95">
        <v>-1.0142E-2</v>
      </c>
      <c r="F381" s="95">
        <v>1.1572480000000001</v>
      </c>
      <c r="G381" s="95">
        <v>-0.51425500000000002</v>
      </c>
      <c r="H381" s="95">
        <v>-2.3325450000000001</v>
      </c>
    </row>
    <row r="382" spans="2:8" ht="15" thickBot="1" x14ac:dyDescent="0.35">
      <c r="B382" s="95">
        <v>380</v>
      </c>
      <c r="C382" s="95">
        <v>-7.6141E-2</v>
      </c>
      <c r="D382" s="95">
        <v>0.88249100000000003</v>
      </c>
      <c r="E382" s="95">
        <v>0.38383400000000001</v>
      </c>
      <c r="F382" s="95">
        <v>-1.0341640000000001</v>
      </c>
      <c r="G382" s="95">
        <v>1.8639840000000001</v>
      </c>
      <c r="H382" s="95">
        <v>1.08846</v>
      </c>
    </row>
    <row r="383" spans="2:8" ht="15" thickBot="1" x14ac:dyDescent="0.35">
      <c r="B383" s="95">
        <v>381</v>
      </c>
      <c r="C383" s="95">
        <v>1.5667260000000001</v>
      </c>
      <c r="D383" s="95">
        <v>1.620579</v>
      </c>
      <c r="E383" s="95">
        <v>-0.85628099999999996</v>
      </c>
      <c r="F383" s="95">
        <v>0.22967599999999999</v>
      </c>
      <c r="G383" s="95">
        <v>-1.3053999999999999</v>
      </c>
      <c r="H383" s="95">
        <v>-0.71835000000000004</v>
      </c>
    </row>
    <row r="384" spans="2:8" ht="15" thickBot="1" x14ac:dyDescent="0.35">
      <c r="B384" s="95">
        <v>382</v>
      </c>
      <c r="C384" s="95">
        <v>-0.52532100000000004</v>
      </c>
      <c r="D384" s="95">
        <v>-0.473966</v>
      </c>
      <c r="E384" s="95">
        <v>-0.18768599999999999</v>
      </c>
      <c r="F384" s="95">
        <v>2.0129229999999998</v>
      </c>
      <c r="G384" s="95">
        <v>3.5498000000000002E-2</v>
      </c>
      <c r="H384" s="95">
        <v>-1.336821</v>
      </c>
    </row>
    <row r="385" spans="2:8" ht="15" thickBot="1" x14ac:dyDescent="0.35">
      <c r="B385" s="95">
        <v>383</v>
      </c>
      <c r="C385" s="95">
        <v>-1.3679829999999999</v>
      </c>
      <c r="D385" s="95">
        <v>-1.143802</v>
      </c>
      <c r="E385" s="95">
        <v>0.28287000000000001</v>
      </c>
      <c r="F385" s="95">
        <v>-0.56814299999999995</v>
      </c>
      <c r="G385" s="95">
        <v>2.1893389999999999</v>
      </c>
      <c r="H385" s="95">
        <v>0.66476400000000002</v>
      </c>
    </row>
    <row r="386" spans="2:8" ht="15" thickBot="1" x14ac:dyDescent="0.35">
      <c r="B386" s="95">
        <v>384</v>
      </c>
      <c r="C386" s="95">
        <v>3.7707999999999998E-2</v>
      </c>
      <c r="D386" s="95">
        <v>-1.217279</v>
      </c>
      <c r="E386" s="95">
        <v>-2.2254139999999998</v>
      </c>
      <c r="F386" s="95">
        <v>-0.93018199999999995</v>
      </c>
      <c r="G386" s="95">
        <v>1.332335</v>
      </c>
      <c r="H386" s="95">
        <v>-0.51916799999999996</v>
      </c>
    </row>
    <row r="387" spans="2:8" ht="15" thickBot="1" x14ac:dyDescent="0.35">
      <c r="B387" s="95">
        <v>385</v>
      </c>
      <c r="C387" s="95">
        <v>-0.72521000000000002</v>
      </c>
      <c r="D387" s="95">
        <v>0.68177500000000002</v>
      </c>
      <c r="E387" s="95">
        <v>-0.23758299999999999</v>
      </c>
      <c r="F387" s="95">
        <v>-6.6777000000000003E-2</v>
      </c>
      <c r="G387" s="95">
        <v>0.25407000000000002</v>
      </c>
      <c r="H387" s="95">
        <v>-0.52749400000000002</v>
      </c>
    </row>
    <row r="388" spans="2:8" ht="15" thickBot="1" x14ac:dyDescent="0.35">
      <c r="B388" s="95">
        <v>386</v>
      </c>
      <c r="C388" s="95">
        <v>2.0011299999999999</v>
      </c>
      <c r="D388" s="95">
        <v>-0.71975599999999995</v>
      </c>
      <c r="E388" s="95">
        <v>0.93865100000000001</v>
      </c>
      <c r="F388" s="95">
        <v>-0.14938799999999999</v>
      </c>
      <c r="G388" s="95">
        <v>0.185637</v>
      </c>
      <c r="H388" s="95">
        <v>-1.158433</v>
      </c>
    </row>
    <row r="389" spans="2:8" ht="15" thickBot="1" x14ac:dyDescent="0.35">
      <c r="B389" s="95">
        <v>387</v>
      </c>
      <c r="C389" s="95">
        <v>0.38150899999999999</v>
      </c>
      <c r="D389" s="95">
        <v>-1.823623</v>
      </c>
      <c r="E389" s="95">
        <v>1.507666</v>
      </c>
      <c r="F389" s="95">
        <v>1.5038609999999999</v>
      </c>
      <c r="G389" s="95">
        <v>-0.92396999999999996</v>
      </c>
      <c r="H389" s="95">
        <v>0.72833300000000001</v>
      </c>
    </row>
    <row r="390" spans="2:8" ht="15" thickBot="1" x14ac:dyDescent="0.35">
      <c r="B390" s="95">
        <v>388</v>
      </c>
      <c r="C390" s="95">
        <v>-2.298381</v>
      </c>
      <c r="D390" s="95">
        <v>0.68598300000000001</v>
      </c>
      <c r="E390" s="95">
        <v>1.496297</v>
      </c>
      <c r="F390" s="95">
        <v>-0.17529</v>
      </c>
      <c r="G390" s="95">
        <v>4.2824000000000001E-2</v>
      </c>
      <c r="H390" s="95">
        <v>0.20356299999999999</v>
      </c>
    </row>
    <row r="391" spans="2:8" ht="15" thickBot="1" x14ac:dyDescent="0.35">
      <c r="B391" s="95">
        <v>389</v>
      </c>
      <c r="C391" s="95">
        <v>-0.57344899999999999</v>
      </c>
      <c r="D391" s="95">
        <v>1.231128</v>
      </c>
      <c r="E391" s="95">
        <v>-0.92216200000000004</v>
      </c>
      <c r="F391" s="95">
        <v>0.54107499999999997</v>
      </c>
      <c r="G391" s="95">
        <v>0.102876</v>
      </c>
      <c r="H391" s="95">
        <v>-1.498259</v>
      </c>
    </row>
    <row r="392" spans="2:8" ht="15" thickBot="1" x14ac:dyDescent="0.35">
      <c r="B392" s="95">
        <v>390</v>
      </c>
      <c r="C392" s="95">
        <v>-0.96269400000000005</v>
      </c>
      <c r="D392" s="95">
        <v>0.99506399999999995</v>
      </c>
      <c r="E392" s="95">
        <v>0.132657</v>
      </c>
      <c r="F392" s="95">
        <v>-1.475528</v>
      </c>
      <c r="G392" s="95">
        <v>0.45541300000000001</v>
      </c>
      <c r="H392" s="95">
        <v>0.21792400000000001</v>
      </c>
    </row>
    <row r="393" spans="2:8" ht="15" thickBot="1" x14ac:dyDescent="0.35">
      <c r="B393" s="95">
        <v>391</v>
      </c>
      <c r="C393" s="95">
        <v>3.5079999999999998E-3</v>
      </c>
      <c r="D393" s="95">
        <v>-0.13034399999999999</v>
      </c>
      <c r="E393" s="95">
        <v>-0.425348</v>
      </c>
      <c r="F393" s="95">
        <v>-0.80796999999999997</v>
      </c>
      <c r="G393" s="95">
        <v>-0.293157</v>
      </c>
      <c r="H393" s="95">
        <v>-0.64954800000000001</v>
      </c>
    </row>
    <row r="394" spans="2:8" ht="15" thickBot="1" x14ac:dyDescent="0.35">
      <c r="B394" s="95">
        <v>392</v>
      </c>
      <c r="C394" s="95">
        <v>-0.82316699999999998</v>
      </c>
      <c r="D394" s="95">
        <v>1.5631550000000001</v>
      </c>
      <c r="E394" s="95">
        <v>-0.98723300000000003</v>
      </c>
      <c r="F394" s="95">
        <v>1.073636</v>
      </c>
      <c r="G394" s="95">
        <v>-0.48915500000000001</v>
      </c>
      <c r="H394" s="95">
        <v>1.428234</v>
      </c>
    </row>
    <row r="395" spans="2:8" ht="15" thickBot="1" x14ac:dyDescent="0.35">
      <c r="B395" s="95">
        <v>393</v>
      </c>
      <c r="C395" s="95">
        <v>1.3082400000000001</v>
      </c>
      <c r="D395" s="95">
        <v>-0.49</v>
      </c>
      <c r="E395" s="95">
        <v>-0.39935799999999999</v>
      </c>
      <c r="F395" s="95">
        <v>2.0761530000000001</v>
      </c>
      <c r="G395" s="95">
        <v>0.84272000000000002</v>
      </c>
      <c r="H395" s="95">
        <v>-0.28745599999999999</v>
      </c>
    </row>
    <row r="396" spans="2:8" ht="15" thickBot="1" x14ac:dyDescent="0.35">
      <c r="B396" s="95">
        <v>394</v>
      </c>
      <c r="C396" s="95">
        <v>1.119715</v>
      </c>
      <c r="D396" s="95">
        <v>-0.27257500000000001</v>
      </c>
      <c r="E396" s="95">
        <v>0.93569400000000003</v>
      </c>
      <c r="F396" s="95">
        <v>1.2412540000000001</v>
      </c>
      <c r="G396" s="95">
        <v>-1.4977689999999999</v>
      </c>
      <c r="H396" s="95">
        <v>0.15432499999999999</v>
      </c>
    </row>
    <row r="397" spans="2:8" ht="15" thickBot="1" x14ac:dyDescent="0.35">
      <c r="B397" s="95">
        <v>395</v>
      </c>
      <c r="C397" s="95">
        <v>1.818371</v>
      </c>
      <c r="D397" s="95">
        <v>-1.679459</v>
      </c>
      <c r="E397" s="95">
        <v>1.080228</v>
      </c>
      <c r="F397" s="95">
        <v>0.40227200000000002</v>
      </c>
      <c r="G397" s="95">
        <v>0.112913</v>
      </c>
      <c r="H397" s="95">
        <v>0.773621</v>
      </c>
    </row>
    <row r="398" spans="2:8" ht="15" thickBot="1" x14ac:dyDescent="0.35">
      <c r="B398" s="95">
        <v>396</v>
      </c>
      <c r="C398" s="95">
        <v>1.9874019999999999</v>
      </c>
      <c r="D398" s="95">
        <v>-1.8318220000000001</v>
      </c>
      <c r="E398" s="95">
        <v>-3.8424E-2</v>
      </c>
      <c r="F398" s="95">
        <v>-1.4774510000000001</v>
      </c>
      <c r="G398" s="95">
        <v>0.44557600000000003</v>
      </c>
      <c r="H398" s="95">
        <v>0.230736</v>
      </c>
    </row>
    <row r="399" spans="2:8" ht="15" thickBot="1" x14ac:dyDescent="0.35">
      <c r="B399" s="95">
        <v>397</v>
      </c>
      <c r="C399" s="95">
        <v>-2.053363</v>
      </c>
      <c r="D399" s="95">
        <v>-8.3004999999999995E-2</v>
      </c>
      <c r="E399" s="95">
        <v>0.97300900000000001</v>
      </c>
      <c r="F399" s="95">
        <v>-0.116786</v>
      </c>
      <c r="G399" s="95">
        <v>0.33039299999999999</v>
      </c>
      <c r="H399" s="95">
        <v>-0.90013100000000001</v>
      </c>
    </row>
    <row r="400" spans="2:8" ht="15" thickBot="1" x14ac:dyDescent="0.35">
      <c r="B400" s="95">
        <v>398</v>
      </c>
      <c r="C400" s="95">
        <v>2.0082019999999998</v>
      </c>
      <c r="D400" s="95">
        <v>0.41621399999999997</v>
      </c>
      <c r="E400" s="95">
        <v>-0.29954700000000001</v>
      </c>
      <c r="F400" s="95">
        <v>-0.58322200000000002</v>
      </c>
      <c r="G400" s="95">
        <v>0.97611000000000003</v>
      </c>
      <c r="H400" s="95">
        <v>-0.50976699999999997</v>
      </c>
    </row>
    <row r="401" spans="2:8" ht="15" thickBot="1" x14ac:dyDescent="0.35">
      <c r="B401" s="95">
        <v>399</v>
      </c>
      <c r="C401" s="95">
        <v>-1.0184009999999999</v>
      </c>
      <c r="D401" s="95">
        <v>-5.2100000000000002E-3</v>
      </c>
      <c r="E401" s="95">
        <v>-0.87675099999999995</v>
      </c>
      <c r="F401" s="95">
        <v>-0.95054700000000003</v>
      </c>
      <c r="G401" s="95">
        <v>0.708565</v>
      </c>
      <c r="H401" s="95">
        <v>0.41067300000000001</v>
      </c>
    </row>
    <row r="402" spans="2:8" ht="15" thickBot="1" x14ac:dyDescent="0.35">
      <c r="B402" s="95">
        <v>400</v>
      </c>
      <c r="C402" s="95">
        <v>1.4219569999999999</v>
      </c>
      <c r="D402" s="95">
        <v>9.4172000000000006E-2</v>
      </c>
      <c r="E402" s="95">
        <v>0.40719100000000003</v>
      </c>
      <c r="F402" s="95">
        <v>-0.15835399999999999</v>
      </c>
      <c r="G402" s="95">
        <v>-2.04562</v>
      </c>
      <c r="H402" s="95">
        <v>0.54443200000000003</v>
      </c>
    </row>
    <row r="403" spans="2:8" ht="15" thickBot="1" x14ac:dyDescent="0.35">
      <c r="B403" s="95">
        <v>401</v>
      </c>
      <c r="C403" s="95">
        <v>0.21135100000000001</v>
      </c>
      <c r="D403" s="95">
        <v>0.84157499999999996</v>
      </c>
      <c r="E403" s="95">
        <v>-0.35490699999999997</v>
      </c>
      <c r="F403" s="95">
        <v>-4.7618000000000001E-2</v>
      </c>
      <c r="G403" s="95">
        <v>0.74054500000000001</v>
      </c>
      <c r="H403" s="95">
        <v>0.85616400000000004</v>
      </c>
    </row>
    <row r="404" spans="2:8" ht="15" thickBot="1" x14ac:dyDescent="0.35">
      <c r="B404" s="95">
        <v>402</v>
      </c>
      <c r="C404" s="95">
        <v>-0.46198699999999998</v>
      </c>
      <c r="D404" s="95">
        <v>-2.9499999999999998E-2</v>
      </c>
      <c r="E404" s="95">
        <v>-0.60988600000000004</v>
      </c>
      <c r="F404" s="95">
        <v>-0.40342499999999998</v>
      </c>
      <c r="G404" s="95">
        <v>1.5042949999999999</v>
      </c>
      <c r="H404" s="95">
        <v>0.15701399999999999</v>
      </c>
    </row>
    <row r="405" spans="2:8" ht="15" thickBot="1" x14ac:dyDescent="0.35">
      <c r="B405" s="95">
        <v>403</v>
      </c>
      <c r="C405" s="95">
        <v>-0.73889800000000005</v>
      </c>
      <c r="D405" s="95">
        <v>-0.55406699999999998</v>
      </c>
      <c r="E405" s="95">
        <v>0.99203200000000002</v>
      </c>
      <c r="F405" s="95">
        <v>-0.29984</v>
      </c>
      <c r="G405" s="95">
        <v>0.55341700000000005</v>
      </c>
      <c r="H405" s="95">
        <v>-0.243673</v>
      </c>
    </row>
    <row r="406" spans="2:8" ht="15" thickBot="1" x14ac:dyDescent="0.35">
      <c r="B406" s="95">
        <v>404</v>
      </c>
      <c r="C406" s="95">
        <v>2.0509909999999998</v>
      </c>
      <c r="D406" s="95">
        <v>1.1239870000000001</v>
      </c>
      <c r="E406" s="95">
        <v>0.97479400000000005</v>
      </c>
      <c r="F406" s="95">
        <v>0.38693300000000003</v>
      </c>
      <c r="G406" s="95">
        <v>-0.47885</v>
      </c>
      <c r="H406" s="95">
        <v>-2.0730999999999999E-2</v>
      </c>
    </row>
    <row r="407" spans="2:8" ht="15" thickBot="1" x14ac:dyDescent="0.35">
      <c r="B407" s="95">
        <v>405</v>
      </c>
      <c r="C407" s="95">
        <v>0.22639100000000001</v>
      </c>
      <c r="D407" s="95">
        <v>-0.767092</v>
      </c>
      <c r="E407" s="95">
        <v>0.98533800000000005</v>
      </c>
      <c r="F407" s="95">
        <v>-1.5111490000000001</v>
      </c>
      <c r="G407" s="95">
        <v>1.5003500000000001</v>
      </c>
      <c r="H407" s="95">
        <v>-0.130552</v>
      </c>
    </row>
    <row r="408" spans="2:8" ht="15" thickBot="1" x14ac:dyDescent="0.35">
      <c r="B408" s="95">
        <v>406</v>
      </c>
      <c r="C408" s="95">
        <v>0.82208700000000001</v>
      </c>
      <c r="D408" s="95">
        <v>0.68943500000000002</v>
      </c>
      <c r="E408" s="95">
        <v>-1.0436479999999999</v>
      </c>
      <c r="F408" s="95">
        <v>-0.23314499999999999</v>
      </c>
      <c r="G408" s="95">
        <v>1.074926</v>
      </c>
      <c r="H408" s="95">
        <v>-0.28047100000000003</v>
      </c>
    </row>
    <row r="409" spans="2:8" ht="15" thickBot="1" x14ac:dyDescent="0.35">
      <c r="B409" s="95">
        <v>407</v>
      </c>
      <c r="C409" s="95">
        <v>-0.22167500000000001</v>
      </c>
      <c r="D409" s="95">
        <v>-1.388234</v>
      </c>
      <c r="E409" s="95">
        <v>0.28216999999999998</v>
      </c>
      <c r="F409" s="95">
        <v>-1.061188</v>
      </c>
      <c r="G409" s="95">
        <v>-0.104195</v>
      </c>
      <c r="H409" s="95">
        <v>0.89771000000000001</v>
      </c>
    </row>
    <row r="410" spans="2:8" ht="15" thickBot="1" x14ac:dyDescent="0.35">
      <c r="B410" s="95">
        <v>408</v>
      </c>
      <c r="C410" s="95">
        <v>-1.334185</v>
      </c>
      <c r="D410" s="95">
        <v>-1.425397</v>
      </c>
      <c r="E410" s="95">
        <v>-0.86995100000000003</v>
      </c>
      <c r="F410" s="95">
        <v>0.715368</v>
      </c>
      <c r="G410" s="95">
        <v>0.717028</v>
      </c>
      <c r="H410" s="95">
        <v>1.4550780000000001</v>
      </c>
    </row>
    <row r="411" spans="2:8" ht="15" thickBot="1" x14ac:dyDescent="0.35">
      <c r="B411" s="95">
        <v>409</v>
      </c>
      <c r="C411" s="95">
        <v>0.47021299999999999</v>
      </c>
      <c r="D411" s="95">
        <v>-1.1552230000000001</v>
      </c>
      <c r="E411" s="95">
        <v>0.73238700000000001</v>
      </c>
      <c r="F411" s="95">
        <v>-0.407194</v>
      </c>
      <c r="G411" s="95">
        <v>0.62309000000000003</v>
      </c>
      <c r="H411" s="95">
        <v>-0.61895800000000001</v>
      </c>
    </row>
    <row r="412" spans="2:8" ht="15" thickBot="1" x14ac:dyDescent="0.35">
      <c r="B412" s="95">
        <v>410</v>
      </c>
      <c r="C412" s="95">
        <v>2.41744</v>
      </c>
      <c r="D412" s="95">
        <v>-1.0599130000000001</v>
      </c>
      <c r="E412" s="95">
        <v>-0.94774000000000003</v>
      </c>
      <c r="F412" s="95">
        <v>0.19761000000000001</v>
      </c>
      <c r="G412" s="95">
        <v>-2.0899369999999999</v>
      </c>
      <c r="H412" s="95">
        <v>-1.088881</v>
      </c>
    </row>
    <row r="413" spans="2:8" ht="15" thickBot="1" x14ac:dyDescent="0.35">
      <c r="B413" s="95">
        <v>411</v>
      </c>
      <c r="C413" s="95">
        <v>-0.15881500000000001</v>
      </c>
      <c r="D413" s="95">
        <v>0.26231700000000002</v>
      </c>
      <c r="E413" s="95">
        <v>0.27759600000000001</v>
      </c>
      <c r="F413" s="95">
        <v>1.6911959999999999</v>
      </c>
      <c r="G413" s="95">
        <v>0.73523499999999997</v>
      </c>
      <c r="H413" s="95">
        <v>2.4674000000000001E-2</v>
      </c>
    </row>
    <row r="414" spans="2:8" ht="15" thickBot="1" x14ac:dyDescent="0.35">
      <c r="B414" s="95">
        <v>412</v>
      </c>
      <c r="C414" s="95">
        <v>-1.5030110000000001</v>
      </c>
      <c r="D414" s="95">
        <v>-0.294825</v>
      </c>
      <c r="E414" s="95">
        <v>0.94325099999999995</v>
      </c>
      <c r="F414" s="95">
        <v>0.94921599999999995</v>
      </c>
      <c r="G414" s="95">
        <v>-1.5638970000000001</v>
      </c>
      <c r="H414" s="95">
        <v>-0.84493499999999999</v>
      </c>
    </row>
    <row r="415" spans="2:8" ht="15" thickBot="1" x14ac:dyDescent="0.35">
      <c r="B415" s="95">
        <v>413</v>
      </c>
      <c r="C415" s="95">
        <v>1.5066679999999999</v>
      </c>
      <c r="D415" s="95">
        <v>-5.8719E-2</v>
      </c>
      <c r="E415" s="95">
        <v>-0.30743799999999999</v>
      </c>
      <c r="F415" s="95">
        <v>-1.6990069999999999</v>
      </c>
      <c r="G415" s="95">
        <v>-0.23180400000000001</v>
      </c>
      <c r="H415" s="95">
        <v>-0.298539</v>
      </c>
    </row>
    <row r="416" spans="2:8" ht="15" thickBot="1" x14ac:dyDescent="0.35">
      <c r="B416" s="95">
        <v>414</v>
      </c>
      <c r="C416" s="95">
        <v>-0.606236</v>
      </c>
      <c r="D416" s="95">
        <v>-0.200624</v>
      </c>
      <c r="E416" s="95">
        <v>-0.52342999999999995</v>
      </c>
      <c r="F416" s="95">
        <v>-0.47465299999999999</v>
      </c>
      <c r="G416" s="95">
        <v>-0.98654799999999998</v>
      </c>
      <c r="H416" s="95">
        <v>1.0736490000000001</v>
      </c>
    </row>
    <row r="417" spans="2:8" ht="15" thickBot="1" x14ac:dyDescent="0.35">
      <c r="B417" s="95">
        <v>415</v>
      </c>
      <c r="C417" s="95">
        <v>0.60828300000000002</v>
      </c>
      <c r="D417" s="95">
        <v>-0.44363599999999997</v>
      </c>
      <c r="E417" s="95">
        <v>0.29038599999999998</v>
      </c>
      <c r="F417" s="95">
        <v>0.32744499999999999</v>
      </c>
      <c r="G417" s="95">
        <v>-0.54630400000000001</v>
      </c>
      <c r="H417" s="95">
        <v>-0.997506</v>
      </c>
    </row>
    <row r="418" spans="2:8" ht="15" thickBot="1" x14ac:dyDescent="0.35">
      <c r="B418" s="95">
        <v>416</v>
      </c>
      <c r="C418" s="95">
        <v>-0.105499</v>
      </c>
      <c r="D418" s="95">
        <v>0.35395900000000002</v>
      </c>
      <c r="E418" s="95">
        <v>-0.28747800000000001</v>
      </c>
      <c r="F418" s="95">
        <v>-0.77641199999999999</v>
      </c>
      <c r="G418" s="95">
        <v>-1.907038</v>
      </c>
      <c r="H418" s="95">
        <v>-0.233879</v>
      </c>
    </row>
    <row r="419" spans="2:8" ht="15" thickBot="1" x14ac:dyDescent="0.35">
      <c r="B419" s="95">
        <v>417</v>
      </c>
      <c r="C419" s="95">
        <v>0.57109900000000002</v>
      </c>
      <c r="D419" s="95">
        <v>-0.57752300000000001</v>
      </c>
      <c r="E419" s="95">
        <v>-1.567124</v>
      </c>
      <c r="F419" s="95">
        <v>0.26583600000000002</v>
      </c>
      <c r="G419" s="95">
        <v>-0.70821699999999999</v>
      </c>
      <c r="H419" s="95">
        <v>0.855823</v>
      </c>
    </row>
    <row r="420" spans="2:8" ht="15" thickBot="1" x14ac:dyDescent="0.35">
      <c r="B420" s="95">
        <v>418</v>
      </c>
      <c r="C420" s="95">
        <v>-0.85684700000000003</v>
      </c>
      <c r="D420" s="95">
        <v>-0.56525300000000001</v>
      </c>
      <c r="E420" s="95">
        <v>-1.2560439999999999</v>
      </c>
      <c r="F420" s="95">
        <v>-0.67331399999999997</v>
      </c>
      <c r="G420" s="95">
        <v>-0.67386699999999999</v>
      </c>
      <c r="H420" s="95">
        <v>-0.59202399999999999</v>
      </c>
    </row>
    <row r="421" spans="2:8" ht="15" thickBot="1" x14ac:dyDescent="0.35">
      <c r="B421" s="95">
        <v>419</v>
      </c>
      <c r="C421" s="95">
        <v>1.2516940000000001</v>
      </c>
      <c r="D421" s="95">
        <v>0.57956600000000003</v>
      </c>
      <c r="E421" s="95">
        <v>1.691489</v>
      </c>
      <c r="F421" s="95">
        <v>0.68007600000000001</v>
      </c>
      <c r="G421" s="95">
        <v>-0.77624499999999996</v>
      </c>
      <c r="H421" s="95">
        <v>1.18374</v>
      </c>
    </row>
    <row r="422" spans="2:8" ht="15" thickBot="1" x14ac:dyDescent="0.35">
      <c r="B422" s="95">
        <v>420</v>
      </c>
      <c r="C422" s="95">
        <v>1.705819</v>
      </c>
      <c r="D422" s="95">
        <v>-4.4859000000000003E-2</v>
      </c>
      <c r="E422" s="95">
        <v>-0.55535500000000004</v>
      </c>
      <c r="F422" s="95">
        <v>0.15456600000000001</v>
      </c>
      <c r="G422" s="95">
        <v>-0.81469800000000003</v>
      </c>
      <c r="H422" s="95">
        <v>1.505808</v>
      </c>
    </row>
    <row r="423" spans="2:8" ht="15" thickBot="1" x14ac:dyDescent="0.35">
      <c r="B423" s="95">
        <v>421</v>
      </c>
      <c r="C423" s="95">
        <v>-1.141356</v>
      </c>
      <c r="D423" s="95">
        <v>-0.80216900000000002</v>
      </c>
      <c r="E423" s="95">
        <v>0.63309800000000005</v>
      </c>
      <c r="F423" s="95">
        <v>-0.17983499999999999</v>
      </c>
      <c r="G423" s="95">
        <v>0.33426299999999998</v>
      </c>
      <c r="H423" s="95">
        <v>-2.0513669999999999</v>
      </c>
    </row>
    <row r="424" spans="2:8" ht="15" thickBot="1" x14ac:dyDescent="0.35">
      <c r="B424" s="95">
        <v>422</v>
      </c>
      <c r="C424" s="95">
        <v>1.4076219999999999</v>
      </c>
      <c r="D424" s="95">
        <v>-0.56196000000000002</v>
      </c>
      <c r="E424" s="95">
        <v>2.0900859999999999</v>
      </c>
      <c r="F424" s="95">
        <v>-1.173503</v>
      </c>
      <c r="G424" s="95">
        <v>0.79847800000000002</v>
      </c>
      <c r="H424" s="95">
        <v>0.43819599999999997</v>
      </c>
    </row>
    <row r="425" spans="2:8" ht="15" thickBot="1" x14ac:dyDescent="0.35">
      <c r="B425" s="95">
        <v>423</v>
      </c>
      <c r="C425" s="95">
        <v>-0.59752099999999997</v>
      </c>
      <c r="D425" s="95">
        <v>0.18275</v>
      </c>
      <c r="E425" s="95">
        <v>-1.268875</v>
      </c>
      <c r="F425" s="95">
        <v>-0.60288900000000001</v>
      </c>
      <c r="G425" s="95">
        <v>-1.555615</v>
      </c>
      <c r="H425" s="95">
        <v>1.060246</v>
      </c>
    </row>
    <row r="426" spans="2:8" ht="15" thickBot="1" x14ac:dyDescent="0.35">
      <c r="B426" s="95">
        <v>424</v>
      </c>
      <c r="C426" s="95">
        <v>0.116503</v>
      </c>
      <c r="D426" s="95">
        <v>-0.40544999999999998</v>
      </c>
      <c r="E426" s="95">
        <v>1.0837030000000001</v>
      </c>
      <c r="F426" s="95">
        <v>-1.553841</v>
      </c>
      <c r="G426" s="95">
        <v>0.78384900000000002</v>
      </c>
      <c r="H426" s="95">
        <v>0.11082699999999999</v>
      </c>
    </row>
    <row r="427" spans="2:8" ht="15" thickBot="1" x14ac:dyDescent="0.35">
      <c r="B427" s="95">
        <v>425</v>
      </c>
      <c r="C427" s="95">
        <v>-0.180031</v>
      </c>
      <c r="D427" s="95">
        <v>0.12690199999999999</v>
      </c>
      <c r="E427" s="95">
        <v>-0.76773000000000002</v>
      </c>
      <c r="F427" s="95">
        <v>1.5854189999999999</v>
      </c>
      <c r="G427" s="95">
        <v>-0.76183999999999996</v>
      </c>
      <c r="H427" s="95">
        <v>0.75239299999999998</v>
      </c>
    </row>
    <row r="428" spans="2:8" ht="15" thickBot="1" x14ac:dyDescent="0.35">
      <c r="B428" s="95">
        <v>426</v>
      </c>
      <c r="C428" s="95">
        <v>-0.78662299999999996</v>
      </c>
      <c r="D428" s="95">
        <v>0.31549199999999999</v>
      </c>
      <c r="E428" s="95">
        <v>-2.06115</v>
      </c>
      <c r="F428" s="95">
        <v>1.521161</v>
      </c>
      <c r="G428" s="95">
        <v>1.7120040000000001</v>
      </c>
      <c r="H428" s="95">
        <v>-0.22020200000000001</v>
      </c>
    </row>
    <row r="429" spans="2:8" ht="15" thickBot="1" x14ac:dyDescent="0.35">
      <c r="B429" s="95">
        <v>427</v>
      </c>
      <c r="C429" s="95">
        <v>-0.89024000000000003</v>
      </c>
      <c r="D429" s="95">
        <v>-1.091567</v>
      </c>
      <c r="E429" s="95">
        <v>-1.351342</v>
      </c>
      <c r="F429" s="95">
        <v>-1.3387690000000001</v>
      </c>
      <c r="G429" s="95">
        <v>-0.68320599999999998</v>
      </c>
      <c r="H429" s="95">
        <v>-0.218946</v>
      </c>
    </row>
    <row r="430" spans="2:8" ht="15" thickBot="1" x14ac:dyDescent="0.35">
      <c r="B430" s="95">
        <v>428</v>
      </c>
      <c r="C430" s="95">
        <v>-0.18254000000000001</v>
      </c>
      <c r="D430" s="95">
        <v>-1.0694840000000001</v>
      </c>
      <c r="E430" s="95">
        <v>-0.92319600000000002</v>
      </c>
      <c r="F430" s="95">
        <v>0.30319400000000002</v>
      </c>
      <c r="G430" s="95">
        <v>-0.48671599999999998</v>
      </c>
      <c r="H430" s="95">
        <v>0.76213399999999998</v>
      </c>
    </row>
    <row r="431" spans="2:8" ht="15" thickBot="1" x14ac:dyDescent="0.35">
      <c r="B431" s="95">
        <v>429</v>
      </c>
      <c r="C431" s="95">
        <v>-1.800268</v>
      </c>
      <c r="D431" s="95">
        <v>0.46239000000000002</v>
      </c>
      <c r="E431" s="95">
        <v>-1.153602</v>
      </c>
      <c r="F431" s="95">
        <v>-0.83197900000000002</v>
      </c>
      <c r="G431" s="95">
        <v>-0.67951499999999998</v>
      </c>
      <c r="H431" s="95">
        <v>-0.264071</v>
      </c>
    </row>
    <row r="432" spans="2:8" ht="15" thickBot="1" x14ac:dyDescent="0.35">
      <c r="B432" s="95">
        <v>430</v>
      </c>
      <c r="C432" s="95">
        <v>-0.174985</v>
      </c>
      <c r="D432" s="95">
        <v>-0.890544</v>
      </c>
      <c r="E432" s="95">
        <v>0.28657199999999999</v>
      </c>
      <c r="F432" s="95">
        <v>1.1161859999999999</v>
      </c>
      <c r="G432" s="95">
        <v>1.0451710000000001</v>
      </c>
      <c r="H432" s="95">
        <v>0.60494099999999995</v>
      </c>
    </row>
    <row r="433" spans="2:8" ht="15" thickBot="1" x14ac:dyDescent="0.35">
      <c r="B433" s="95">
        <v>431</v>
      </c>
      <c r="C433" s="95">
        <v>-0.86323799999999995</v>
      </c>
      <c r="D433" s="95">
        <v>2.1966239999999999</v>
      </c>
      <c r="E433" s="95">
        <v>1.3060000000000001E-3</v>
      </c>
      <c r="F433" s="95">
        <v>0.36643399999999998</v>
      </c>
      <c r="G433" s="95">
        <v>-1.1054900000000001</v>
      </c>
      <c r="H433" s="95">
        <v>0.21997800000000001</v>
      </c>
    </row>
    <row r="434" spans="2:8" ht="15" thickBot="1" x14ac:dyDescent="0.35">
      <c r="B434" s="95">
        <v>432</v>
      </c>
      <c r="C434" s="95">
        <v>-6.6186999999999996E-2</v>
      </c>
      <c r="D434" s="95">
        <v>1.877084</v>
      </c>
      <c r="E434" s="95">
        <v>1.4032899999999999</v>
      </c>
      <c r="F434" s="95">
        <v>0.89275099999999996</v>
      </c>
      <c r="G434" s="95">
        <v>0.92206999999999995</v>
      </c>
      <c r="H434" s="95">
        <v>-0.20525299999999999</v>
      </c>
    </row>
    <row r="435" spans="2:8" ht="15" thickBot="1" x14ac:dyDescent="0.35">
      <c r="B435" s="95">
        <v>433</v>
      </c>
      <c r="C435" s="95">
        <v>-1.293533</v>
      </c>
      <c r="D435" s="95">
        <v>-0.91796800000000001</v>
      </c>
      <c r="E435" s="95">
        <v>1.6435299999999999</v>
      </c>
      <c r="F435" s="95">
        <v>-0.86404300000000001</v>
      </c>
      <c r="G435" s="95">
        <v>0.20382600000000001</v>
      </c>
      <c r="H435" s="95">
        <v>1.2820750000000001</v>
      </c>
    </row>
    <row r="436" spans="2:8" ht="15" thickBot="1" x14ac:dyDescent="0.35">
      <c r="B436" s="95">
        <v>434</v>
      </c>
      <c r="C436" s="95">
        <v>1.3808370000000001</v>
      </c>
      <c r="D436" s="95">
        <v>0.28428300000000001</v>
      </c>
      <c r="E436" s="95">
        <v>-0.42098099999999999</v>
      </c>
      <c r="F436" s="95">
        <v>-0.30007400000000001</v>
      </c>
      <c r="G436" s="95">
        <v>0.65717199999999998</v>
      </c>
      <c r="H436" s="95">
        <v>-1.0783069999999999</v>
      </c>
    </row>
    <row r="437" spans="2:8" ht="15" thickBot="1" x14ac:dyDescent="0.35">
      <c r="B437" s="95">
        <v>435</v>
      </c>
      <c r="C437" s="95">
        <v>-0.82656200000000002</v>
      </c>
      <c r="D437" s="95">
        <v>-0.53981900000000005</v>
      </c>
      <c r="E437" s="95">
        <v>-0.65164100000000003</v>
      </c>
      <c r="F437" s="95">
        <v>-0.42655799999999999</v>
      </c>
      <c r="G437" s="95">
        <v>0.89093500000000003</v>
      </c>
      <c r="H437" s="95">
        <v>-0.487618</v>
      </c>
    </row>
    <row r="438" spans="2:8" ht="15" thickBot="1" x14ac:dyDescent="0.35">
      <c r="B438" s="95">
        <v>436</v>
      </c>
      <c r="C438" s="95">
        <v>1.0483819999999999</v>
      </c>
      <c r="D438" s="95">
        <v>0.88968100000000006</v>
      </c>
      <c r="E438" s="95">
        <v>-1.4811399999999999</v>
      </c>
      <c r="F438" s="95">
        <v>-0.68890399999999996</v>
      </c>
      <c r="G438" s="95">
        <v>-0.87494700000000003</v>
      </c>
      <c r="H438" s="95">
        <v>1.249428</v>
      </c>
    </row>
    <row r="439" spans="2:8" ht="15" thickBot="1" x14ac:dyDescent="0.35">
      <c r="B439" s="95">
        <v>437</v>
      </c>
      <c r="C439" s="95">
        <v>-0.164714</v>
      </c>
      <c r="D439" s="95">
        <v>-0.37726199999999999</v>
      </c>
      <c r="E439" s="95">
        <v>-1.2001040000000001</v>
      </c>
      <c r="F439" s="95">
        <v>2.8086E-2</v>
      </c>
      <c r="G439" s="95">
        <v>0.18088599999999999</v>
      </c>
      <c r="H439" s="95">
        <v>1.592997</v>
      </c>
    </row>
    <row r="440" spans="2:8" ht="15" thickBot="1" x14ac:dyDescent="0.35">
      <c r="B440" s="95">
        <v>438</v>
      </c>
      <c r="C440" s="95">
        <v>-1.137276</v>
      </c>
      <c r="D440" s="95">
        <v>0.40990300000000002</v>
      </c>
      <c r="E440" s="95">
        <v>4.8688000000000002E-2</v>
      </c>
      <c r="F440" s="95">
        <v>-0.179976</v>
      </c>
      <c r="G440" s="95">
        <v>0.17538400000000001</v>
      </c>
      <c r="H440" s="95">
        <v>5.9560000000000004E-3</v>
      </c>
    </row>
    <row r="441" spans="2:8" ht="15" thickBot="1" x14ac:dyDescent="0.35">
      <c r="B441" s="95">
        <v>439</v>
      </c>
      <c r="C441" s="95">
        <v>-0.159694</v>
      </c>
      <c r="D441" s="95">
        <v>-1.28552</v>
      </c>
      <c r="E441" s="95">
        <v>0.18956200000000001</v>
      </c>
      <c r="F441" s="95">
        <v>-1.4966219999999999</v>
      </c>
      <c r="G441" s="95">
        <v>1.157705</v>
      </c>
      <c r="H441" s="95">
        <v>-0.56702699999999995</v>
      </c>
    </row>
    <row r="442" spans="2:8" ht="15" thickBot="1" x14ac:dyDescent="0.35">
      <c r="B442" s="95">
        <v>440</v>
      </c>
      <c r="C442" s="95">
        <v>-0.63347500000000001</v>
      </c>
      <c r="D442" s="95">
        <v>1.119192</v>
      </c>
      <c r="E442" s="95">
        <v>1.1807859999999999</v>
      </c>
      <c r="F442" s="95">
        <v>-0.74722200000000005</v>
      </c>
      <c r="G442" s="95">
        <v>-0.69723900000000005</v>
      </c>
      <c r="H442" s="95">
        <v>-0.76149</v>
      </c>
    </row>
    <row r="443" spans="2:8" ht="15" thickBot="1" x14ac:dyDescent="0.35">
      <c r="B443" s="95">
        <v>441</v>
      </c>
      <c r="C443" s="95">
        <v>0.27911900000000001</v>
      </c>
      <c r="D443" s="95">
        <v>-0.50177899999999998</v>
      </c>
      <c r="E443" s="95">
        <v>-0.99636499999999995</v>
      </c>
      <c r="F443" s="95">
        <v>0.58074199999999998</v>
      </c>
      <c r="G443" s="95">
        <v>0.91925900000000005</v>
      </c>
      <c r="H443" s="95">
        <v>0.40876600000000002</v>
      </c>
    </row>
    <row r="444" spans="2:8" ht="15" thickBot="1" x14ac:dyDescent="0.35">
      <c r="B444" s="95">
        <v>442</v>
      </c>
      <c r="C444" s="95">
        <v>1.0823769999999999</v>
      </c>
      <c r="D444" s="95">
        <v>0.67590899999999998</v>
      </c>
      <c r="E444" s="95">
        <v>-0.24395900000000001</v>
      </c>
      <c r="F444" s="95">
        <v>-0.69248399999999999</v>
      </c>
      <c r="G444" s="95">
        <v>0.78701500000000002</v>
      </c>
      <c r="H444" s="95">
        <v>1.761503</v>
      </c>
    </row>
    <row r="445" spans="2:8" ht="15" thickBot="1" x14ac:dyDescent="0.35">
      <c r="B445" s="95">
        <v>443</v>
      </c>
      <c r="C445" s="95">
        <v>-0.38958799999999999</v>
      </c>
      <c r="D445" s="95">
        <v>-0.54250900000000002</v>
      </c>
      <c r="E445" s="95">
        <v>0.117497</v>
      </c>
      <c r="F445" s="95">
        <v>-0.53815999999999997</v>
      </c>
      <c r="G445" s="95">
        <v>1.2041820000000001</v>
      </c>
      <c r="H445" s="95">
        <v>0.67578000000000005</v>
      </c>
    </row>
    <row r="446" spans="2:8" ht="15" thickBot="1" x14ac:dyDescent="0.35">
      <c r="B446" s="95">
        <v>444</v>
      </c>
      <c r="C446" s="95">
        <v>-1.122711</v>
      </c>
      <c r="D446" s="95">
        <v>1.048818</v>
      </c>
      <c r="E446" s="95">
        <v>-1.1310659999999999</v>
      </c>
      <c r="F446" s="95">
        <v>-1.4202619999999999</v>
      </c>
      <c r="G446" s="95">
        <v>0.141068</v>
      </c>
      <c r="H446" s="95">
        <v>0.76835500000000001</v>
      </c>
    </row>
    <row r="447" spans="2:8" ht="15" thickBot="1" x14ac:dyDescent="0.35">
      <c r="B447" s="95">
        <v>445</v>
      </c>
      <c r="C447" s="95">
        <v>-0.77193500000000004</v>
      </c>
      <c r="D447" s="95">
        <v>-1.5136050000000001</v>
      </c>
      <c r="E447" s="95">
        <v>-0.96515200000000001</v>
      </c>
      <c r="F447" s="95">
        <v>0.14961099999999999</v>
      </c>
      <c r="G447" s="95">
        <v>-3.9493E-2</v>
      </c>
      <c r="H447" s="95">
        <v>-0.52040200000000003</v>
      </c>
    </row>
    <row r="448" spans="2:8" ht="15" thickBot="1" x14ac:dyDescent="0.35">
      <c r="B448" s="95">
        <v>446</v>
      </c>
      <c r="C448" s="95">
        <v>1.09918</v>
      </c>
      <c r="D448" s="95">
        <v>-1.3474189999999999</v>
      </c>
      <c r="E448" s="95">
        <v>0.83518499999999996</v>
      </c>
      <c r="F448" s="95">
        <v>-6.5157000000000007E-2</v>
      </c>
      <c r="G448" s="95">
        <v>-0.48014000000000001</v>
      </c>
      <c r="H448" s="95">
        <v>-0.98146</v>
      </c>
    </row>
    <row r="449" spans="2:8" ht="15" thickBot="1" x14ac:dyDescent="0.35">
      <c r="B449" s="95">
        <v>447</v>
      </c>
      <c r="C449" s="95">
        <v>-0.21609800000000001</v>
      </c>
      <c r="D449" s="95">
        <v>0.33299699999999999</v>
      </c>
      <c r="E449" s="95">
        <v>7.3063000000000003E-2</v>
      </c>
      <c r="F449" s="95">
        <v>0.81394699999999998</v>
      </c>
      <c r="G449" s="95">
        <v>1.035674</v>
      </c>
      <c r="H449" s="95">
        <v>-0.337088</v>
      </c>
    </row>
    <row r="450" spans="2:8" ht="15" thickBot="1" x14ac:dyDescent="0.35">
      <c r="B450" s="95">
        <v>448</v>
      </c>
      <c r="C450" s="95">
        <v>-1.8922600000000001</v>
      </c>
      <c r="D450" s="95">
        <v>-0.75240200000000002</v>
      </c>
      <c r="E450" s="95">
        <v>-0.57081700000000002</v>
      </c>
      <c r="F450" s="95">
        <v>4.6360000000000004E-3</v>
      </c>
      <c r="G450" s="95">
        <v>1.007058</v>
      </c>
      <c r="H450" s="95">
        <v>-7.8964999999999994E-2</v>
      </c>
    </row>
    <row r="451" spans="2:8" ht="15" thickBot="1" x14ac:dyDescent="0.35">
      <c r="B451" s="95">
        <v>449</v>
      </c>
      <c r="C451" s="95">
        <v>-1.6015649999999999</v>
      </c>
      <c r="D451" s="95">
        <v>-1.385562</v>
      </c>
      <c r="E451" s="95">
        <v>-7.1915999999999994E-2</v>
      </c>
      <c r="F451" s="95">
        <v>-1.0990359999999999</v>
      </c>
      <c r="G451" s="95">
        <v>0.223492</v>
      </c>
      <c r="H451" s="95">
        <v>0.46314</v>
      </c>
    </row>
    <row r="452" spans="2:8" ht="15" thickBot="1" x14ac:dyDescent="0.35">
      <c r="B452" s="95">
        <v>450</v>
      </c>
      <c r="C452" s="95">
        <v>-0.32857199999999998</v>
      </c>
      <c r="D452" s="95">
        <v>-0.33603100000000002</v>
      </c>
      <c r="E452" s="95">
        <v>0.32736399999999999</v>
      </c>
      <c r="F452" s="95">
        <v>1.103728</v>
      </c>
      <c r="G452" s="95">
        <v>0.193245</v>
      </c>
      <c r="H452" s="95">
        <v>-1.311204</v>
      </c>
    </row>
    <row r="453" spans="2:8" ht="15" thickBot="1" x14ac:dyDescent="0.35">
      <c r="B453" s="95">
        <v>451</v>
      </c>
      <c r="C453" s="95">
        <v>-0.67925800000000003</v>
      </c>
      <c r="D453" s="95">
        <v>0.66136200000000001</v>
      </c>
      <c r="E453" s="95">
        <v>-1.2542629999999999</v>
      </c>
      <c r="F453" s="95">
        <v>0.65544000000000002</v>
      </c>
      <c r="G453" s="95">
        <v>-0.13408</v>
      </c>
      <c r="H453" s="95">
        <v>0.35905999999999999</v>
      </c>
    </row>
    <row r="454" spans="2:8" ht="15" thickBot="1" x14ac:dyDescent="0.35">
      <c r="B454" s="95">
        <v>452</v>
      </c>
      <c r="C454" s="95">
        <v>7.4067999999999995E-2</v>
      </c>
      <c r="D454" s="95">
        <v>-0.81292399999999998</v>
      </c>
      <c r="E454" s="95">
        <v>1.5475749999999999</v>
      </c>
      <c r="F454" s="95">
        <v>0.50286299999999995</v>
      </c>
      <c r="G454" s="95">
        <v>0.45050000000000001</v>
      </c>
      <c r="H454" s="95">
        <v>-1.2394670000000001</v>
      </c>
    </row>
    <row r="455" spans="2:8" ht="15" thickBot="1" x14ac:dyDescent="0.35">
      <c r="B455" s="95">
        <v>453</v>
      </c>
      <c r="C455" s="95">
        <v>0.38360100000000003</v>
      </c>
      <c r="D455" s="95">
        <v>-0.23913499999999999</v>
      </c>
      <c r="E455" s="95">
        <v>-1.7194990000000001</v>
      </c>
      <c r="F455" s="95">
        <v>-0.38084800000000002</v>
      </c>
      <c r="G455" s="95">
        <v>-1.324203</v>
      </c>
      <c r="H455" s="95">
        <v>-0.62766999999999995</v>
      </c>
    </row>
    <row r="456" spans="2:8" ht="15" thickBot="1" x14ac:dyDescent="0.35">
      <c r="B456" s="95">
        <v>454</v>
      </c>
      <c r="C456" s="95">
        <v>1.4148499999999999</v>
      </c>
      <c r="D456" s="95">
        <v>0.60622399999999999</v>
      </c>
      <c r="E456" s="95">
        <v>1.0806720000000001</v>
      </c>
      <c r="F456" s="95">
        <v>0.67517099999999997</v>
      </c>
      <c r="G456" s="95">
        <v>-0.17635500000000001</v>
      </c>
      <c r="H456" s="95">
        <v>-0.27957799999999999</v>
      </c>
    </row>
    <row r="457" spans="2:8" ht="15" thickBot="1" x14ac:dyDescent="0.35">
      <c r="B457" s="95">
        <v>455</v>
      </c>
      <c r="C457" s="95">
        <v>1.515231</v>
      </c>
      <c r="D457" s="95">
        <v>-0.57918000000000003</v>
      </c>
      <c r="E457" s="95">
        <v>0.59561500000000001</v>
      </c>
      <c r="F457" s="95">
        <v>1.19987</v>
      </c>
      <c r="G457" s="95">
        <v>-1.387731</v>
      </c>
      <c r="H457" s="95">
        <v>-0.51924800000000004</v>
      </c>
    </row>
    <row r="458" spans="2:8" ht="15" thickBot="1" x14ac:dyDescent="0.35">
      <c r="B458" s="95">
        <v>456</v>
      </c>
      <c r="C458" s="95">
        <v>0.41870499999999999</v>
      </c>
      <c r="D458" s="95">
        <v>-2.200161</v>
      </c>
      <c r="E458" s="95">
        <v>-2.5770999999999999E-2</v>
      </c>
      <c r="F458" s="95">
        <v>0.84872099999999995</v>
      </c>
      <c r="G458" s="95">
        <v>-0.16822699999999999</v>
      </c>
      <c r="H458" s="95">
        <v>0.52526799999999996</v>
      </c>
    </row>
    <row r="459" spans="2:8" ht="15" thickBot="1" x14ac:dyDescent="0.35">
      <c r="B459" s="95">
        <v>457</v>
      </c>
      <c r="C459" s="95">
        <v>1.229095</v>
      </c>
      <c r="D459" s="95">
        <v>-0.85716099999999995</v>
      </c>
      <c r="E459" s="95">
        <v>0.18301400000000001</v>
      </c>
      <c r="F459" s="95">
        <v>-0.98714800000000003</v>
      </c>
      <c r="G459" s="95">
        <v>-1.2193149999999999</v>
      </c>
      <c r="H459" s="95">
        <v>-2.1162160000000001</v>
      </c>
    </row>
    <row r="460" spans="2:8" ht="15" thickBot="1" x14ac:dyDescent="0.35">
      <c r="B460" s="95">
        <v>458</v>
      </c>
      <c r="C460" s="95">
        <v>-0.74302699999999999</v>
      </c>
      <c r="D460" s="95">
        <v>-0.63454500000000003</v>
      </c>
      <c r="E460" s="95">
        <v>1.0659749999999999</v>
      </c>
      <c r="F460" s="95">
        <v>1.2535000000000001</v>
      </c>
      <c r="G460" s="95">
        <v>8.3789000000000002E-2</v>
      </c>
      <c r="H460" s="95">
        <v>0.37630599999999997</v>
      </c>
    </row>
    <row r="461" spans="2:8" ht="15" thickBot="1" x14ac:dyDescent="0.35">
      <c r="B461" s="95">
        <v>459</v>
      </c>
      <c r="C461" s="95">
        <v>0.239926</v>
      </c>
      <c r="D461" s="95">
        <v>-3.9999999999999998E-6</v>
      </c>
      <c r="E461" s="95">
        <v>-0.63806300000000005</v>
      </c>
      <c r="F461" s="95">
        <v>-1.1025370000000001</v>
      </c>
      <c r="G461" s="95">
        <v>-1.118169</v>
      </c>
      <c r="H461" s="95">
        <v>1.3730000000000001E-3</v>
      </c>
    </row>
    <row r="462" spans="2:8" ht="15" thickBot="1" x14ac:dyDescent="0.35">
      <c r="B462" s="95">
        <v>460</v>
      </c>
      <c r="C462" s="95">
        <v>-0.89163800000000004</v>
      </c>
      <c r="D462" s="95">
        <v>0.73841400000000001</v>
      </c>
      <c r="E462" s="95">
        <v>0.88034000000000001</v>
      </c>
      <c r="F462" s="95">
        <v>-0.28555000000000003</v>
      </c>
      <c r="G462" s="95">
        <v>0.41802800000000001</v>
      </c>
      <c r="H462" s="95">
        <v>-1.5640019999999999</v>
      </c>
    </row>
    <row r="463" spans="2:8" ht="15" thickBot="1" x14ac:dyDescent="0.35">
      <c r="B463" s="95">
        <v>461</v>
      </c>
      <c r="C463" s="95">
        <v>0.68393499999999996</v>
      </c>
      <c r="D463" s="95">
        <v>0.71331699999999998</v>
      </c>
      <c r="E463" s="95">
        <v>-1.0336540000000001</v>
      </c>
      <c r="F463" s="95">
        <v>0.40937299999999999</v>
      </c>
      <c r="G463" s="95">
        <v>0.83203700000000003</v>
      </c>
      <c r="H463" s="95">
        <v>1.418134</v>
      </c>
    </row>
    <row r="464" spans="2:8" ht="15" thickBot="1" x14ac:dyDescent="0.35">
      <c r="B464" s="95">
        <v>462</v>
      </c>
      <c r="C464" s="95">
        <v>0.63485899999999995</v>
      </c>
      <c r="D464" s="95">
        <v>-1.2392810000000001</v>
      </c>
      <c r="E464" s="95">
        <v>-0.40233999999999998</v>
      </c>
      <c r="F464" s="95">
        <v>-1.548694</v>
      </c>
      <c r="G464" s="95">
        <v>0.59082599999999996</v>
      </c>
      <c r="H464" s="95">
        <v>-0.60067400000000004</v>
      </c>
    </row>
    <row r="465" spans="2:8" ht="15" thickBot="1" x14ac:dyDescent="0.35">
      <c r="B465" s="95">
        <v>463</v>
      </c>
      <c r="C465" s="95">
        <v>-1.062208</v>
      </c>
      <c r="D465" s="95">
        <v>-0.22556899999999999</v>
      </c>
      <c r="E465" s="95">
        <v>0.32509500000000002</v>
      </c>
      <c r="F465" s="95">
        <v>0.254299</v>
      </c>
      <c r="G465" s="95">
        <v>1.0842210000000001</v>
      </c>
      <c r="H465" s="95">
        <v>0.14164199999999999</v>
      </c>
    </row>
    <row r="466" spans="2:8" ht="15" thickBot="1" x14ac:dyDescent="0.35">
      <c r="B466" s="95">
        <v>464</v>
      </c>
      <c r="C466" s="95">
        <v>1.258972</v>
      </c>
      <c r="D466" s="95">
        <v>-0.92341799999999996</v>
      </c>
      <c r="E466" s="95">
        <v>-0.18596599999999999</v>
      </c>
      <c r="F466" s="95">
        <v>-0.58793499999999999</v>
      </c>
      <c r="G466" s="95">
        <v>-0.37675399999999998</v>
      </c>
      <c r="H466" s="95">
        <v>0.50705599999999995</v>
      </c>
    </row>
    <row r="467" spans="2:8" ht="15" thickBot="1" x14ac:dyDescent="0.35">
      <c r="B467" s="95">
        <v>465</v>
      </c>
      <c r="C467" s="95">
        <v>1.75352</v>
      </c>
      <c r="D467" s="95">
        <v>-0.486813</v>
      </c>
      <c r="E467" s="95">
        <v>0.29230200000000001</v>
      </c>
      <c r="F467" s="95">
        <v>0.29122399999999998</v>
      </c>
      <c r="G467" s="95">
        <v>1.1496820000000001</v>
      </c>
      <c r="H467" s="95">
        <v>-0.128409</v>
      </c>
    </row>
    <row r="468" spans="2:8" ht="15" thickBot="1" x14ac:dyDescent="0.35">
      <c r="B468" s="95">
        <v>466</v>
      </c>
      <c r="C468" s="95">
        <v>1.583863</v>
      </c>
      <c r="D468" s="95">
        <v>0.93099900000000002</v>
      </c>
      <c r="E468" s="95">
        <v>0.87040300000000004</v>
      </c>
      <c r="F468" s="95">
        <v>0.86340799999999995</v>
      </c>
      <c r="G468" s="95">
        <v>1.7253510000000001</v>
      </c>
      <c r="H468" s="95">
        <v>0.399561</v>
      </c>
    </row>
    <row r="469" spans="2:8" ht="15" thickBot="1" x14ac:dyDescent="0.35">
      <c r="B469" s="95">
        <v>467</v>
      </c>
      <c r="C469" s="95">
        <v>1.5033719999999999</v>
      </c>
      <c r="D469" s="95">
        <v>-0.52548700000000004</v>
      </c>
      <c r="E469" s="95">
        <v>-0.63047500000000001</v>
      </c>
      <c r="F469" s="95">
        <v>1.071971</v>
      </c>
      <c r="G469" s="95">
        <v>0.28591</v>
      </c>
      <c r="H469" s="95">
        <v>0.204237</v>
      </c>
    </row>
    <row r="470" spans="2:8" ht="15" thickBot="1" x14ac:dyDescent="0.35">
      <c r="B470" s="95">
        <v>468</v>
      </c>
      <c r="C470" s="95">
        <v>-0.60635099999999997</v>
      </c>
      <c r="D470" s="95">
        <v>-1.2870140000000001</v>
      </c>
      <c r="E470" s="95">
        <v>-9.7645999999999997E-2</v>
      </c>
      <c r="F470" s="95">
        <v>-1.5019579999999999</v>
      </c>
      <c r="G470" s="95">
        <v>-0.39339600000000002</v>
      </c>
      <c r="H470" s="95">
        <v>-0.87437500000000001</v>
      </c>
    </row>
    <row r="471" spans="2:8" ht="15" thickBot="1" x14ac:dyDescent="0.35">
      <c r="B471" s="95">
        <v>469</v>
      </c>
      <c r="C471" s="95">
        <v>-0.42117700000000002</v>
      </c>
      <c r="D471" s="95">
        <v>0.19683999999999999</v>
      </c>
      <c r="E471" s="95">
        <v>-1.2717179999999999</v>
      </c>
      <c r="F471" s="95">
        <v>1.0893919999999999</v>
      </c>
      <c r="G471" s="95">
        <v>0.53897700000000004</v>
      </c>
      <c r="H471" s="95">
        <v>-0.88146199999999997</v>
      </c>
    </row>
    <row r="472" spans="2:8" ht="15" thickBot="1" x14ac:dyDescent="0.35">
      <c r="B472" s="95">
        <v>470</v>
      </c>
      <c r="C472" s="95">
        <v>5.8396000000000003E-2</v>
      </c>
      <c r="D472" s="95">
        <v>0.24702499999999999</v>
      </c>
      <c r="E472" s="95">
        <v>-0.41293299999999999</v>
      </c>
      <c r="F472" s="95">
        <v>0.34916399999999997</v>
      </c>
      <c r="G472" s="95">
        <v>1.1983189999999999</v>
      </c>
      <c r="H472" s="95">
        <v>1.8351200000000001</v>
      </c>
    </row>
    <row r="473" spans="2:8" ht="15" thickBot="1" x14ac:dyDescent="0.35">
      <c r="B473" s="95">
        <v>471</v>
      </c>
      <c r="C473" s="95">
        <v>-0.13458200000000001</v>
      </c>
      <c r="D473" s="95">
        <v>0.66095999999999999</v>
      </c>
      <c r="E473" s="95">
        <v>0.94425800000000004</v>
      </c>
      <c r="F473" s="95">
        <v>-0.96794500000000006</v>
      </c>
      <c r="G473" s="95">
        <v>0.815666</v>
      </c>
      <c r="H473" s="95">
        <v>-0.62579899999999999</v>
      </c>
    </row>
    <row r="474" spans="2:8" ht="15" thickBot="1" x14ac:dyDescent="0.35">
      <c r="B474" s="95">
        <v>472</v>
      </c>
      <c r="C474" s="95">
        <v>1.1883680000000001</v>
      </c>
      <c r="D474" s="95">
        <v>1.200278</v>
      </c>
      <c r="E474" s="95">
        <v>-4.7204000000000003E-2</v>
      </c>
      <c r="F474" s="95">
        <v>-1.3394330000000001</v>
      </c>
      <c r="G474" s="95">
        <v>0.53381500000000004</v>
      </c>
      <c r="H474" s="95">
        <v>-0.37934699999999999</v>
      </c>
    </row>
    <row r="475" spans="2:8" ht="15" thickBot="1" x14ac:dyDescent="0.35">
      <c r="B475" s="95">
        <v>473</v>
      </c>
      <c r="C475" s="95">
        <v>1.245886</v>
      </c>
      <c r="D475" s="95">
        <v>-1.146353</v>
      </c>
      <c r="E475" s="95">
        <v>-1.5584880000000001</v>
      </c>
      <c r="F475" s="95">
        <v>0.92947299999999999</v>
      </c>
      <c r="G475" s="95">
        <v>-1.482785</v>
      </c>
      <c r="H475" s="95">
        <v>-1.0874280000000001</v>
      </c>
    </row>
    <row r="476" spans="2:8" ht="15" thickBot="1" x14ac:dyDescent="0.35">
      <c r="B476" s="95">
        <v>474</v>
      </c>
      <c r="C476" s="95">
        <v>0.83325300000000002</v>
      </c>
      <c r="D476" s="95">
        <v>6.4292000000000002E-2</v>
      </c>
      <c r="E476" s="95">
        <v>0.34468900000000002</v>
      </c>
      <c r="F476" s="95">
        <v>0.252604</v>
      </c>
      <c r="G476" s="95">
        <v>-0.66754599999999997</v>
      </c>
      <c r="H476" s="95">
        <v>0.90603</v>
      </c>
    </row>
    <row r="477" spans="2:8" ht="15" thickBot="1" x14ac:dyDescent="0.35">
      <c r="B477" s="95">
        <v>475</v>
      </c>
      <c r="C477" s="95">
        <v>5.4001E-2</v>
      </c>
      <c r="D477" s="95">
        <v>0.38369300000000001</v>
      </c>
      <c r="E477" s="95">
        <v>0.25309599999999999</v>
      </c>
      <c r="F477" s="95">
        <v>0.27035599999999999</v>
      </c>
      <c r="G477" s="95">
        <v>-1.3481080000000001</v>
      </c>
      <c r="H477" s="95">
        <v>0.52232999999999996</v>
      </c>
    </row>
    <row r="478" spans="2:8" ht="15" thickBot="1" x14ac:dyDescent="0.35">
      <c r="B478" s="95">
        <v>476</v>
      </c>
      <c r="C478" s="95">
        <v>-1.448428</v>
      </c>
      <c r="D478" s="95">
        <v>-9.1421000000000002E-2</v>
      </c>
      <c r="E478" s="95">
        <v>-0.89377200000000001</v>
      </c>
      <c r="F478" s="95">
        <v>-0.42406899999999997</v>
      </c>
      <c r="G478" s="95">
        <v>0.89034800000000003</v>
      </c>
      <c r="H478" s="95">
        <v>-0.74987999999999999</v>
      </c>
    </row>
    <row r="479" spans="2:8" ht="15" thickBot="1" x14ac:dyDescent="0.35">
      <c r="B479" s="95">
        <v>477</v>
      </c>
      <c r="C479" s="95">
        <v>-0.732873</v>
      </c>
      <c r="D479" s="95">
        <v>0.46984399999999998</v>
      </c>
      <c r="E479" s="95">
        <v>-2.344598</v>
      </c>
      <c r="F479" s="95">
        <v>0.16137499999999999</v>
      </c>
      <c r="G479" s="95">
        <v>0.15956899999999999</v>
      </c>
      <c r="H479" s="95">
        <v>-0.58650100000000005</v>
      </c>
    </row>
    <row r="480" spans="2:8" ht="15" thickBot="1" x14ac:dyDescent="0.35">
      <c r="B480" s="95">
        <v>478</v>
      </c>
      <c r="C480" s="95">
        <v>-1.3349059999999999</v>
      </c>
      <c r="D480" s="95">
        <v>-1.2301899999999999</v>
      </c>
      <c r="E480" s="95">
        <v>-1.184517</v>
      </c>
      <c r="F480" s="95">
        <v>0.91020400000000001</v>
      </c>
      <c r="G480" s="95">
        <v>-0.63167600000000002</v>
      </c>
      <c r="H480" s="95">
        <v>2.183557</v>
      </c>
    </row>
    <row r="481" spans="2:8" ht="15" thickBot="1" x14ac:dyDescent="0.35">
      <c r="B481" s="95">
        <v>479</v>
      </c>
      <c r="C481" s="95">
        <v>0.33546399999999998</v>
      </c>
      <c r="D481" s="95">
        <v>9.5266000000000003E-2</v>
      </c>
      <c r="E481" s="95">
        <v>-0.76686399999999999</v>
      </c>
      <c r="F481" s="95">
        <v>-0.85724299999999998</v>
      </c>
      <c r="G481" s="95">
        <v>-1.1196109999999999</v>
      </c>
      <c r="H481" s="95">
        <v>-0.97783399999999998</v>
      </c>
    </row>
    <row r="482" spans="2:8" ht="15" thickBot="1" x14ac:dyDescent="0.35">
      <c r="B482" s="95">
        <v>480</v>
      </c>
      <c r="C482" s="95">
        <v>0.40537400000000001</v>
      </c>
      <c r="D482" s="95">
        <v>1.267407</v>
      </c>
      <c r="E482" s="95">
        <v>0.82780699999999996</v>
      </c>
      <c r="F482" s="95">
        <v>-0.95727300000000004</v>
      </c>
      <c r="G482" s="95">
        <v>-1.541312</v>
      </c>
      <c r="H482" s="95">
        <v>0.76378900000000005</v>
      </c>
    </row>
    <row r="483" spans="2:8" ht="15" thickBot="1" x14ac:dyDescent="0.35">
      <c r="B483" s="95">
        <v>481</v>
      </c>
      <c r="C483" s="95">
        <v>0.47256900000000002</v>
      </c>
      <c r="D483" s="95">
        <v>2.133276</v>
      </c>
      <c r="E483" s="95">
        <v>0.33112399999999997</v>
      </c>
      <c r="F483" s="95">
        <v>2.0249769999999998</v>
      </c>
      <c r="G483" s="95">
        <v>0.29025299999999998</v>
      </c>
      <c r="H483" s="95">
        <v>-0.43020799999999998</v>
      </c>
    </row>
    <row r="484" spans="2:8" ht="15" thickBot="1" x14ac:dyDescent="0.35">
      <c r="B484" s="95">
        <v>482</v>
      </c>
      <c r="C484" s="95">
        <v>-1.2983309999999999</v>
      </c>
      <c r="D484" s="95">
        <v>1.3291740000000001</v>
      </c>
      <c r="E484" s="95">
        <v>1.4579279999999999</v>
      </c>
      <c r="F484" s="95">
        <v>-0.64795700000000001</v>
      </c>
      <c r="G484" s="95">
        <v>-0.155227</v>
      </c>
      <c r="H484" s="95">
        <v>1.393138</v>
      </c>
    </row>
    <row r="485" spans="2:8" ht="15" thickBot="1" x14ac:dyDescent="0.35">
      <c r="B485" s="95">
        <v>483</v>
      </c>
      <c r="C485" s="95">
        <v>0.220225</v>
      </c>
      <c r="D485" s="95">
        <v>-0.17951300000000001</v>
      </c>
      <c r="E485" s="95">
        <v>-1.11402</v>
      </c>
      <c r="F485" s="95">
        <v>0.511818</v>
      </c>
      <c r="G485" s="95">
        <v>6.9769999999999997E-3</v>
      </c>
      <c r="H485" s="95">
        <v>-5.0125999999999997E-2</v>
      </c>
    </row>
    <row r="486" spans="2:8" ht="15" thickBot="1" x14ac:dyDescent="0.35">
      <c r="B486" s="95">
        <v>484</v>
      </c>
      <c r="C486" s="95">
        <v>-8.0560000000000007E-3</v>
      </c>
      <c r="D486" s="95">
        <v>-0.31140200000000001</v>
      </c>
      <c r="E486" s="95">
        <v>1.2891859999999999</v>
      </c>
      <c r="F486" s="95">
        <v>-0.915273</v>
      </c>
      <c r="G486" s="95">
        <v>-1.7089190000000001</v>
      </c>
      <c r="H486" s="95">
        <v>-0.401918</v>
      </c>
    </row>
    <row r="487" spans="2:8" ht="15" thickBot="1" x14ac:dyDescent="0.35">
      <c r="B487" s="95">
        <v>485</v>
      </c>
      <c r="C487" s="95">
        <v>0.53087600000000001</v>
      </c>
      <c r="D487" s="95">
        <v>0.77772799999999997</v>
      </c>
      <c r="E487" s="95">
        <v>-0.46123500000000001</v>
      </c>
      <c r="F487" s="95">
        <v>-1.1931849999999999</v>
      </c>
      <c r="G487" s="95">
        <v>0.35658499999999999</v>
      </c>
      <c r="H487" s="95">
        <v>0.98718899999999998</v>
      </c>
    </row>
    <row r="488" spans="2:8" ht="15" thickBot="1" x14ac:dyDescent="0.35">
      <c r="B488" s="95">
        <v>486</v>
      </c>
      <c r="C488" s="95">
        <v>-0.12359100000000001</v>
      </c>
      <c r="D488" s="95">
        <v>-0.82708499999999996</v>
      </c>
      <c r="E488" s="95">
        <v>0.83457199999999998</v>
      </c>
      <c r="F488" s="95">
        <v>-0.74031100000000005</v>
      </c>
      <c r="G488" s="95">
        <v>0.55964700000000001</v>
      </c>
      <c r="H488" s="95">
        <v>-0.415516</v>
      </c>
    </row>
    <row r="489" spans="2:8" ht="15" thickBot="1" x14ac:dyDescent="0.35">
      <c r="B489" s="95">
        <v>487</v>
      </c>
      <c r="C489" s="95">
        <v>0.44106000000000001</v>
      </c>
      <c r="D489" s="95">
        <v>0.95454399999999995</v>
      </c>
      <c r="E489" s="95">
        <v>0.57732600000000001</v>
      </c>
      <c r="F489" s="95">
        <v>-0.92215100000000005</v>
      </c>
      <c r="G489" s="95">
        <v>0.245118</v>
      </c>
      <c r="H489" s="95">
        <v>0.28265299999999999</v>
      </c>
    </row>
    <row r="490" spans="2:8" ht="15" thickBot="1" x14ac:dyDescent="0.35">
      <c r="B490" s="95">
        <v>488</v>
      </c>
      <c r="C490" s="95">
        <v>-1.179011</v>
      </c>
      <c r="D490" s="95">
        <v>-0.28310200000000002</v>
      </c>
      <c r="E490" s="95">
        <v>-8.2872000000000001E-2</v>
      </c>
      <c r="F490" s="95">
        <v>0.55212899999999998</v>
      </c>
      <c r="G490" s="95">
        <v>0.54580399999999996</v>
      </c>
      <c r="H490" s="95">
        <v>-0.70104100000000003</v>
      </c>
    </row>
    <row r="491" spans="2:8" ht="15" thickBot="1" x14ac:dyDescent="0.35">
      <c r="B491" s="95">
        <v>489</v>
      </c>
      <c r="C491" s="95">
        <v>-0.102822</v>
      </c>
      <c r="D491" s="95">
        <v>-0.40162199999999998</v>
      </c>
      <c r="E491" s="95">
        <v>-0.57863299999999995</v>
      </c>
      <c r="F491" s="95">
        <v>-0.90965700000000005</v>
      </c>
      <c r="G491" s="95">
        <v>0.88804799999999995</v>
      </c>
      <c r="H491" s="95">
        <v>1.6767289999999999</v>
      </c>
    </row>
    <row r="492" spans="2:8" ht="15" thickBot="1" x14ac:dyDescent="0.35">
      <c r="B492" s="95">
        <v>490</v>
      </c>
      <c r="C492" s="95">
        <v>-0.460812</v>
      </c>
      <c r="D492" s="95">
        <v>-0.162664</v>
      </c>
      <c r="E492" s="95">
        <v>0.59745099999999995</v>
      </c>
      <c r="F492" s="95">
        <v>0.65315199999999995</v>
      </c>
      <c r="G492" s="95">
        <v>-0.46771299999999999</v>
      </c>
      <c r="H492" s="95">
        <v>-0.667489</v>
      </c>
    </row>
    <row r="493" spans="2:8" ht="15" thickBot="1" x14ac:dyDescent="0.35">
      <c r="B493" s="95">
        <v>491</v>
      </c>
      <c r="C493" s="95">
        <v>0.24777099999999999</v>
      </c>
      <c r="D493" s="95">
        <v>-1.792165</v>
      </c>
      <c r="E493" s="95">
        <v>5.5363000000000002E-2</v>
      </c>
      <c r="F493" s="95">
        <v>-0.22863800000000001</v>
      </c>
      <c r="G493" s="95">
        <v>-0.41687400000000002</v>
      </c>
      <c r="H493" s="95">
        <v>1.508257</v>
      </c>
    </row>
    <row r="494" spans="2:8" ht="15" thickBot="1" x14ac:dyDescent="0.35">
      <c r="B494" s="95">
        <v>492</v>
      </c>
      <c r="C494" s="95">
        <v>0.65759500000000004</v>
      </c>
      <c r="D494" s="95">
        <v>-1.3690599999999999</v>
      </c>
      <c r="E494" s="95">
        <v>0.50068400000000002</v>
      </c>
      <c r="F494" s="95">
        <v>0.94815799999999995</v>
      </c>
      <c r="G494" s="95">
        <v>-0.54535</v>
      </c>
      <c r="H494" s="95">
        <v>0.90794900000000001</v>
      </c>
    </row>
    <row r="495" spans="2:8" ht="15" thickBot="1" x14ac:dyDescent="0.35">
      <c r="B495" s="95">
        <v>493</v>
      </c>
      <c r="C495" s="95">
        <v>-0.94583799999999996</v>
      </c>
      <c r="D495" s="95">
        <v>-2.3161999999999999E-2</v>
      </c>
      <c r="E495" s="95">
        <v>-0.76601399999999997</v>
      </c>
      <c r="F495" s="95">
        <v>-0.118203</v>
      </c>
      <c r="G495" s="95">
        <v>-0.77291399999999999</v>
      </c>
      <c r="H495" s="95">
        <v>0.73278299999999996</v>
      </c>
    </row>
    <row r="496" spans="2:8" ht="15" thickBot="1" x14ac:dyDescent="0.35">
      <c r="B496" s="95">
        <v>494</v>
      </c>
      <c r="C496" s="95">
        <v>-2.7967659999999999</v>
      </c>
      <c r="D496" s="95">
        <v>-1.2509429999999999</v>
      </c>
      <c r="E496" s="95">
        <v>0.398733</v>
      </c>
      <c r="F496" s="95">
        <v>1.0747580000000001</v>
      </c>
      <c r="G496" s="95">
        <v>-9.9640000000000006E-2</v>
      </c>
      <c r="H496" s="95">
        <v>1.176199</v>
      </c>
    </row>
    <row r="497" spans="2:8" ht="15" thickBot="1" x14ac:dyDescent="0.35">
      <c r="B497" s="95">
        <v>495</v>
      </c>
      <c r="C497" s="95">
        <v>1.3679920000000001</v>
      </c>
      <c r="D497" s="95">
        <v>0.63737900000000003</v>
      </c>
      <c r="E497" s="95">
        <v>-1.6075539999999999</v>
      </c>
      <c r="F497" s="95">
        <v>0.72849600000000003</v>
      </c>
      <c r="G497" s="95">
        <v>-0.91198000000000001</v>
      </c>
      <c r="H497" s="95">
        <v>0.75783400000000001</v>
      </c>
    </row>
    <row r="498" spans="2:8" ht="15" thickBot="1" x14ac:dyDescent="0.35">
      <c r="B498" s="95">
        <v>496</v>
      </c>
      <c r="C498" s="95">
        <v>-0.232294</v>
      </c>
      <c r="D498" s="95">
        <v>0.72565999999999997</v>
      </c>
      <c r="E498" s="95">
        <v>-0.242561</v>
      </c>
      <c r="F498" s="95">
        <v>0.319552</v>
      </c>
      <c r="G498" s="95">
        <v>0.30312</v>
      </c>
      <c r="H498" s="95">
        <v>-1.944733</v>
      </c>
    </row>
    <row r="499" spans="2:8" ht="15" thickBot="1" x14ac:dyDescent="0.35">
      <c r="B499" s="95">
        <v>497</v>
      </c>
      <c r="C499" s="95">
        <v>0.76215699999999997</v>
      </c>
      <c r="D499" s="95">
        <v>1.1476E-2</v>
      </c>
      <c r="E499" s="95">
        <v>-0.381716</v>
      </c>
      <c r="F499" s="95">
        <v>-0.75555700000000003</v>
      </c>
      <c r="G499" s="95">
        <v>1.474227</v>
      </c>
      <c r="H499" s="95">
        <v>-0.83896899999999996</v>
      </c>
    </row>
    <row r="500" spans="2:8" ht="15" thickBot="1" x14ac:dyDescent="0.35">
      <c r="B500" s="95">
        <v>498</v>
      </c>
      <c r="C500" s="95">
        <v>-1.1544160000000001</v>
      </c>
      <c r="D500" s="95">
        <v>1.047587</v>
      </c>
      <c r="E500" s="95">
        <v>-0.38448399999999999</v>
      </c>
      <c r="F500" s="95">
        <v>0.21682299999999999</v>
      </c>
      <c r="G500" s="95">
        <v>1.1358200000000001</v>
      </c>
      <c r="H500" s="95">
        <v>0.18798599999999999</v>
      </c>
    </row>
    <row r="501" spans="2:8" ht="15" thickBot="1" x14ac:dyDescent="0.35">
      <c r="B501" s="95">
        <v>499</v>
      </c>
      <c r="C501" s="95">
        <v>-0.308199</v>
      </c>
      <c r="D501" s="95">
        <v>-1.269876</v>
      </c>
      <c r="E501" s="95">
        <v>0.386459</v>
      </c>
      <c r="F501" s="95">
        <v>0.55724399999999996</v>
      </c>
      <c r="G501" s="95">
        <v>-1.1786730000000001</v>
      </c>
      <c r="H501" s="95">
        <v>0.186669</v>
      </c>
    </row>
    <row r="502" spans="2:8" ht="15" thickBot="1" x14ac:dyDescent="0.35">
      <c r="B502" s="95">
        <v>500</v>
      </c>
      <c r="C502" s="95">
        <v>-0.93003100000000005</v>
      </c>
      <c r="D502" s="95">
        <v>0.46500200000000003</v>
      </c>
      <c r="E502" s="95">
        <v>0.62291300000000005</v>
      </c>
      <c r="F502" s="95">
        <v>0.452511</v>
      </c>
      <c r="G502" s="95">
        <v>-1.342786</v>
      </c>
      <c r="H502" s="95">
        <v>-1.199119</v>
      </c>
    </row>
    <row r="503" spans="2:8" ht="15" thickBot="1" x14ac:dyDescent="0.35">
      <c r="B503" s="95">
        <v>501</v>
      </c>
      <c r="C503" s="95">
        <v>0.46856700000000001</v>
      </c>
      <c r="D503" s="95">
        <v>-0.133544</v>
      </c>
      <c r="E503" s="95">
        <v>1.1429039999999999</v>
      </c>
      <c r="F503" s="95">
        <v>1.1655819999999999</v>
      </c>
      <c r="G503" s="95">
        <v>0.41137499999999999</v>
      </c>
      <c r="H503" s="95">
        <v>1.9604980000000001</v>
      </c>
    </row>
    <row r="504" spans="2:8" ht="15" thickBot="1" x14ac:dyDescent="0.35">
      <c r="B504" s="95">
        <v>502</v>
      </c>
      <c r="C504" s="95">
        <v>-0.30072700000000002</v>
      </c>
      <c r="D504" s="95">
        <v>-0.32654100000000003</v>
      </c>
      <c r="E504" s="95">
        <v>-2.7440020000000001</v>
      </c>
      <c r="F504" s="95">
        <v>0.63907899999999995</v>
      </c>
      <c r="G504" s="95">
        <v>-0.74552300000000005</v>
      </c>
      <c r="H504" s="95">
        <v>0.1255</v>
      </c>
    </row>
    <row r="505" spans="2:8" ht="15" thickBot="1" x14ac:dyDescent="0.35">
      <c r="B505" s="95">
        <v>503</v>
      </c>
      <c r="C505" s="95">
        <v>0.41101100000000002</v>
      </c>
      <c r="D505" s="95">
        <v>1.352223</v>
      </c>
      <c r="E505" s="95">
        <v>0.185198</v>
      </c>
      <c r="F505" s="95">
        <v>0.86672499999999997</v>
      </c>
      <c r="G505" s="95">
        <v>0.46373500000000001</v>
      </c>
      <c r="H505" s="95">
        <v>-0.55277799999999999</v>
      </c>
    </row>
    <row r="506" spans="2:8" ht="15" thickBot="1" x14ac:dyDescent="0.35">
      <c r="B506" s="95">
        <v>504</v>
      </c>
      <c r="C506" s="95">
        <v>0.86934100000000003</v>
      </c>
      <c r="D506" s="95">
        <v>-0.46491300000000002</v>
      </c>
      <c r="E506" s="95">
        <v>1.063779</v>
      </c>
      <c r="F506" s="95">
        <v>-9.6026E-2</v>
      </c>
      <c r="G506" s="95">
        <v>0.73110299999999995</v>
      </c>
      <c r="H506" s="95">
        <v>-0.37488500000000002</v>
      </c>
    </row>
    <row r="507" spans="2:8" ht="15" thickBot="1" x14ac:dyDescent="0.35">
      <c r="B507" s="95">
        <v>505</v>
      </c>
      <c r="C507" s="95">
        <v>1.313788</v>
      </c>
      <c r="D507" s="95">
        <v>-0.40767199999999998</v>
      </c>
      <c r="E507" s="95">
        <v>-0.54455900000000002</v>
      </c>
      <c r="F507" s="95">
        <v>-0.35076800000000002</v>
      </c>
      <c r="G507" s="95">
        <v>-0.66812899999999997</v>
      </c>
      <c r="H507" s="95">
        <v>0.20366300000000001</v>
      </c>
    </row>
    <row r="508" spans="2:8" ht="15" thickBot="1" x14ac:dyDescent="0.35">
      <c r="B508" s="95">
        <v>506</v>
      </c>
      <c r="C508" s="95">
        <v>-0.38440800000000003</v>
      </c>
      <c r="D508" s="95">
        <v>1.4344170000000001</v>
      </c>
      <c r="E508" s="95">
        <v>-1.0829519999999999</v>
      </c>
      <c r="F508" s="95">
        <v>-0.30576100000000001</v>
      </c>
      <c r="G508" s="95">
        <v>0.48420600000000003</v>
      </c>
      <c r="H508" s="95">
        <v>-0.35185100000000002</v>
      </c>
    </row>
    <row r="509" spans="2:8" ht="15" thickBot="1" x14ac:dyDescent="0.35">
      <c r="B509" s="95">
        <v>507</v>
      </c>
      <c r="C509" s="95">
        <v>-0.902501</v>
      </c>
      <c r="D509" s="95">
        <v>-1.666193</v>
      </c>
      <c r="E509" s="95">
        <v>-1.902461</v>
      </c>
      <c r="F509" s="95">
        <v>1.2590730000000001</v>
      </c>
      <c r="G509" s="95">
        <v>1.85968</v>
      </c>
      <c r="H509" s="95">
        <v>3.849E-3</v>
      </c>
    </row>
    <row r="510" spans="2:8" ht="15" thickBot="1" x14ac:dyDescent="0.35">
      <c r="B510" s="95">
        <v>508</v>
      </c>
      <c r="C510" s="95">
        <v>0.24626200000000001</v>
      </c>
      <c r="D510" s="95">
        <v>0.82121999999999995</v>
      </c>
      <c r="E510" s="95">
        <v>0.61457099999999998</v>
      </c>
      <c r="F510" s="95">
        <v>-0.34967100000000001</v>
      </c>
      <c r="G510" s="95">
        <v>-2.1908699999999999</v>
      </c>
      <c r="H510" s="95">
        <v>0.78225299999999998</v>
      </c>
    </row>
    <row r="511" spans="2:8" ht="15" thickBot="1" x14ac:dyDescent="0.35">
      <c r="B511" s="95">
        <v>509</v>
      </c>
      <c r="C511" s="95">
        <v>0.59605399999999997</v>
      </c>
      <c r="D511" s="95">
        <v>-0.23003999999999999</v>
      </c>
      <c r="E511" s="95">
        <v>-1.528054</v>
      </c>
      <c r="F511" s="95">
        <v>0.52861599999999997</v>
      </c>
      <c r="G511" s="95">
        <v>-1.028381</v>
      </c>
      <c r="H511" s="95">
        <v>0.15143000000000001</v>
      </c>
    </row>
    <row r="512" spans="2:8" ht="15" thickBot="1" x14ac:dyDescent="0.35">
      <c r="B512" s="95">
        <v>510</v>
      </c>
      <c r="C512" s="95">
        <v>-0.58312699999999995</v>
      </c>
      <c r="D512" s="95">
        <v>-0.72760899999999995</v>
      </c>
      <c r="E512" s="95">
        <v>1.019873</v>
      </c>
      <c r="F512" s="95">
        <v>-1.0980719999999999</v>
      </c>
      <c r="G512" s="95">
        <v>-1.9417390000000001</v>
      </c>
      <c r="H512" s="95">
        <v>-0.210896</v>
      </c>
    </row>
    <row r="513" spans="2:8" ht="15" thickBot="1" x14ac:dyDescent="0.35">
      <c r="B513" s="95">
        <v>511</v>
      </c>
      <c r="C513" s="95">
        <v>-0.50401899999999999</v>
      </c>
      <c r="D513" s="95">
        <v>0.21248900000000001</v>
      </c>
      <c r="E513" s="95">
        <v>-1.495085</v>
      </c>
      <c r="F513" s="95">
        <v>-0.463561</v>
      </c>
      <c r="G513" s="95">
        <v>1.4771030000000001</v>
      </c>
      <c r="H513" s="95">
        <v>1.6201829999999999</v>
      </c>
    </row>
    <row r="514" spans="2:8" ht="15" thickBot="1" x14ac:dyDescent="0.35">
      <c r="B514" s="95">
        <v>512</v>
      </c>
      <c r="C514" s="95">
        <v>0.12686700000000001</v>
      </c>
      <c r="D514" s="95">
        <v>0.73253100000000004</v>
      </c>
      <c r="E514" s="95">
        <v>1.0422849999999999</v>
      </c>
      <c r="F514" s="95">
        <v>-2.062E-3</v>
      </c>
      <c r="G514" s="95">
        <v>-6.5937999999999997E-2</v>
      </c>
      <c r="H514" s="95">
        <v>1.225169</v>
      </c>
    </row>
    <row r="515" spans="2:8" ht="15" thickBot="1" x14ac:dyDescent="0.35">
      <c r="B515" s="95">
        <v>513</v>
      </c>
      <c r="C515" s="95">
        <v>1.6149849999999999</v>
      </c>
      <c r="D515" s="95">
        <v>-1.8872990000000001</v>
      </c>
      <c r="E515" s="95">
        <v>0.41551300000000002</v>
      </c>
      <c r="F515" s="95">
        <v>0.24166599999999999</v>
      </c>
      <c r="G515" s="95">
        <v>-0.18540200000000001</v>
      </c>
      <c r="H515" s="95">
        <v>1.631629</v>
      </c>
    </row>
    <row r="516" spans="2:8" ht="15" thickBot="1" x14ac:dyDescent="0.35">
      <c r="B516" s="95">
        <v>514</v>
      </c>
      <c r="C516" s="95">
        <v>0.12629399999999999</v>
      </c>
      <c r="D516" s="95">
        <v>0.47377900000000001</v>
      </c>
      <c r="E516" s="95">
        <v>-0.31897900000000001</v>
      </c>
      <c r="F516" s="95">
        <v>0.57568900000000001</v>
      </c>
      <c r="G516" s="95">
        <v>0.13974800000000001</v>
      </c>
      <c r="H516" s="95">
        <v>-0.187496</v>
      </c>
    </row>
    <row r="517" spans="2:8" ht="15" thickBot="1" x14ac:dyDescent="0.35">
      <c r="B517" s="95">
        <v>515</v>
      </c>
      <c r="C517" s="95">
        <v>-1.563402</v>
      </c>
      <c r="D517" s="95">
        <v>-1.760596</v>
      </c>
      <c r="E517" s="95">
        <v>-0.24193899999999999</v>
      </c>
      <c r="F517" s="95">
        <v>-2.0350869999999999</v>
      </c>
      <c r="G517" s="95">
        <v>1.0095909999999999</v>
      </c>
      <c r="H517" s="95">
        <v>-0.97455700000000001</v>
      </c>
    </row>
    <row r="518" spans="2:8" ht="15" thickBot="1" x14ac:dyDescent="0.35">
      <c r="B518" s="95">
        <v>516</v>
      </c>
      <c r="C518" s="95">
        <v>-2.8705000000000001E-2</v>
      </c>
      <c r="D518" s="95">
        <v>-1.446172</v>
      </c>
      <c r="E518" s="95">
        <v>-0.70926800000000001</v>
      </c>
      <c r="F518" s="95">
        <v>-0.22952400000000001</v>
      </c>
      <c r="G518" s="95">
        <v>0.35949799999999998</v>
      </c>
      <c r="H518" s="95">
        <v>0.63305599999999995</v>
      </c>
    </row>
    <row r="519" spans="2:8" ht="15" thickBot="1" x14ac:dyDescent="0.35">
      <c r="B519" s="95">
        <v>517</v>
      </c>
      <c r="C519" s="95">
        <v>-0.244278</v>
      </c>
      <c r="D519" s="95">
        <v>-0.233095</v>
      </c>
      <c r="E519" s="95">
        <v>-2.463368</v>
      </c>
      <c r="F519" s="95">
        <v>1.102395</v>
      </c>
      <c r="G519" s="95">
        <v>0.37878899999999999</v>
      </c>
      <c r="H519" s="95">
        <v>-0.84198300000000004</v>
      </c>
    </row>
    <row r="520" spans="2:8" ht="15" thickBot="1" x14ac:dyDescent="0.35">
      <c r="B520" s="95">
        <v>518</v>
      </c>
      <c r="C520" s="95">
        <v>0.85466799999999998</v>
      </c>
      <c r="D520" s="95">
        <v>1.0128870000000001</v>
      </c>
      <c r="E520" s="95">
        <v>0.63792499999999996</v>
      </c>
      <c r="F520" s="95">
        <v>-0.16064000000000001</v>
      </c>
      <c r="G520" s="95">
        <v>-0.36255199999999999</v>
      </c>
      <c r="H520" s="95">
        <v>0.45871899999999999</v>
      </c>
    </row>
    <row r="521" spans="2:8" ht="15" thickBot="1" x14ac:dyDescent="0.35">
      <c r="B521" s="95">
        <v>519</v>
      </c>
      <c r="C521" s="95">
        <v>0.22381699999999999</v>
      </c>
      <c r="D521" s="95">
        <v>1.1123190000000001</v>
      </c>
      <c r="E521" s="95">
        <v>-2.0696219999999999</v>
      </c>
      <c r="F521" s="95">
        <v>1.319231</v>
      </c>
      <c r="G521" s="95">
        <v>-2.1875070000000001</v>
      </c>
      <c r="H521" s="95">
        <v>-0.670122</v>
      </c>
    </row>
    <row r="522" spans="2:8" ht="15" thickBot="1" x14ac:dyDescent="0.35">
      <c r="B522" s="95">
        <v>520</v>
      </c>
      <c r="C522" s="95">
        <v>-1.0048900000000001</v>
      </c>
      <c r="D522" s="95">
        <v>2.4261910000000002</v>
      </c>
      <c r="E522" s="95">
        <v>-1.5579890000000001</v>
      </c>
      <c r="F522" s="95">
        <v>-1.7716190000000001</v>
      </c>
      <c r="G522" s="95">
        <v>1.0318529999999999</v>
      </c>
      <c r="H522" s="95">
        <v>6.2236E-2</v>
      </c>
    </row>
    <row r="523" spans="2:8" ht="15" thickBot="1" x14ac:dyDescent="0.35">
      <c r="B523" s="95">
        <v>521</v>
      </c>
      <c r="C523" s="95">
        <v>0.83114100000000002</v>
      </c>
      <c r="D523" s="95">
        <v>1.756894</v>
      </c>
      <c r="E523" s="95">
        <v>-0.66266099999999994</v>
      </c>
      <c r="F523" s="95">
        <v>-0.71591700000000003</v>
      </c>
      <c r="G523" s="95">
        <v>-1.1289039999999999</v>
      </c>
      <c r="H523" s="95">
        <v>-6.8795999999999996E-2</v>
      </c>
    </row>
    <row r="524" spans="2:8" ht="15" thickBot="1" x14ac:dyDescent="0.35">
      <c r="B524" s="95">
        <v>522</v>
      </c>
      <c r="C524" s="95">
        <v>0.36961500000000003</v>
      </c>
      <c r="D524" s="95">
        <v>0.15351600000000001</v>
      </c>
      <c r="E524" s="95">
        <v>2.5981610000000002</v>
      </c>
      <c r="F524" s="95">
        <v>-0.316606</v>
      </c>
      <c r="G524" s="95">
        <v>8.5799E-2</v>
      </c>
      <c r="H524" s="95">
        <v>-1.0408759999999999</v>
      </c>
    </row>
    <row r="525" spans="2:8" ht="15" thickBot="1" x14ac:dyDescent="0.35">
      <c r="B525" s="95">
        <v>523</v>
      </c>
      <c r="C525" s="95">
        <v>-1.218405</v>
      </c>
      <c r="D525" s="95">
        <v>-1.250872</v>
      </c>
      <c r="E525" s="95">
        <v>-1.6825270000000001</v>
      </c>
      <c r="F525" s="95">
        <v>-0.86453000000000002</v>
      </c>
      <c r="G525" s="95">
        <v>-0.49672500000000003</v>
      </c>
      <c r="H525" s="95">
        <v>0.58887400000000001</v>
      </c>
    </row>
    <row r="526" spans="2:8" ht="15" thickBot="1" x14ac:dyDescent="0.35">
      <c r="B526" s="95">
        <v>524</v>
      </c>
      <c r="C526" s="95">
        <v>1.4386639999999999</v>
      </c>
      <c r="D526" s="95">
        <v>1.000966</v>
      </c>
      <c r="E526" s="95">
        <v>1.5611999999999999E-2</v>
      </c>
      <c r="F526" s="95">
        <v>1.72906</v>
      </c>
      <c r="G526" s="95">
        <v>-0.54668399999999995</v>
      </c>
      <c r="H526" s="95">
        <v>0.80400000000000005</v>
      </c>
    </row>
    <row r="527" spans="2:8" ht="15" thickBot="1" x14ac:dyDescent="0.35">
      <c r="B527" s="95">
        <v>525</v>
      </c>
      <c r="C527" s="95">
        <v>-2.0583269999999998</v>
      </c>
      <c r="D527" s="95">
        <v>-0.51244800000000001</v>
      </c>
      <c r="E527" s="95">
        <v>-0.34323199999999998</v>
      </c>
      <c r="F527" s="95">
        <v>1.7044980000000001</v>
      </c>
      <c r="G527" s="95">
        <v>0.25162800000000002</v>
      </c>
      <c r="H527" s="95">
        <v>0.584148</v>
      </c>
    </row>
    <row r="528" spans="2:8" ht="15" thickBot="1" x14ac:dyDescent="0.35">
      <c r="B528" s="95">
        <v>526</v>
      </c>
      <c r="C528" s="95">
        <v>-0.87522500000000003</v>
      </c>
      <c r="D528" s="95">
        <v>1.750097</v>
      </c>
      <c r="E528" s="95">
        <v>0.113479</v>
      </c>
      <c r="F528" s="95">
        <v>-1.0672569999999999</v>
      </c>
      <c r="G528" s="95">
        <v>0.77112199999999997</v>
      </c>
      <c r="H528" s="95">
        <v>-1.95136</v>
      </c>
    </row>
    <row r="529" spans="2:8" ht="15" thickBot="1" x14ac:dyDescent="0.35">
      <c r="B529" s="95">
        <v>527</v>
      </c>
      <c r="C529" s="95">
        <v>0.19659499999999999</v>
      </c>
      <c r="D529" s="95">
        <v>-0.81730800000000003</v>
      </c>
      <c r="E529" s="95">
        <v>1.0613950000000001</v>
      </c>
      <c r="F529" s="95">
        <v>-0.69164499999999995</v>
      </c>
      <c r="G529" s="95">
        <v>1.175</v>
      </c>
      <c r="H529" s="95">
        <v>1.234996</v>
      </c>
    </row>
    <row r="530" spans="2:8" ht="15" thickBot="1" x14ac:dyDescent="0.35">
      <c r="B530" s="95">
        <v>528</v>
      </c>
      <c r="C530" s="95">
        <v>-0.88445300000000004</v>
      </c>
      <c r="D530" s="95">
        <v>0.17927100000000001</v>
      </c>
      <c r="E530" s="95">
        <v>0.96022300000000005</v>
      </c>
      <c r="F530" s="95">
        <v>-1.259217</v>
      </c>
      <c r="G530" s="95">
        <v>0.22834399999999999</v>
      </c>
      <c r="H530" s="95">
        <v>-0.189747</v>
      </c>
    </row>
    <row r="531" spans="2:8" ht="15" thickBot="1" x14ac:dyDescent="0.35">
      <c r="B531" s="95">
        <v>529</v>
      </c>
      <c r="C531" s="95">
        <v>-0.70408199999999999</v>
      </c>
      <c r="D531" s="95">
        <v>-0.408474</v>
      </c>
      <c r="E531" s="95">
        <v>0.18560299999999999</v>
      </c>
      <c r="F531" s="95">
        <v>0.79323699999999997</v>
      </c>
      <c r="G531" s="95">
        <v>-0.339669</v>
      </c>
      <c r="H531" s="95">
        <v>0.345391</v>
      </c>
    </row>
    <row r="532" spans="2:8" ht="15" thickBot="1" x14ac:dyDescent="0.35">
      <c r="B532" s="95">
        <v>530</v>
      </c>
      <c r="C532" s="95">
        <v>0.52788400000000002</v>
      </c>
      <c r="D532" s="95">
        <v>-1.630104</v>
      </c>
      <c r="E532" s="95">
        <v>1.251757</v>
      </c>
      <c r="F532" s="95">
        <v>0.84497</v>
      </c>
      <c r="G532" s="95">
        <v>-1.6997949999999999</v>
      </c>
      <c r="H532" s="95">
        <v>1.302432</v>
      </c>
    </row>
    <row r="533" spans="2:8" ht="15" thickBot="1" x14ac:dyDescent="0.35">
      <c r="B533" s="95">
        <v>531</v>
      </c>
      <c r="C533" s="95">
        <v>2.7803000000000001E-2</v>
      </c>
      <c r="D533" s="95">
        <v>-7.7606999999999995E-2</v>
      </c>
      <c r="E533" s="95">
        <v>-0.19342000000000001</v>
      </c>
      <c r="F533" s="95">
        <v>-1.641705</v>
      </c>
      <c r="G533" s="95">
        <v>1.8024640000000001</v>
      </c>
      <c r="H533" s="95">
        <v>-0.82803700000000002</v>
      </c>
    </row>
    <row r="534" spans="2:8" ht="15" thickBot="1" x14ac:dyDescent="0.35">
      <c r="B534" s="95">
        <v>532</v>
      </c>
      <c r="C534" s="95">
        <v>-0.880606</v>
      </c>
      <c r="D534" s="95">
        <v>0.45071299999999997</v>
      </c>
      <c r="E534" s="95">
        <v>0.54697799999999996</v>
      </c>
      <c r="F534" s="95">
        <v>0.14013400000000001</v>
      </c>
      <c r="G534" s="95">
        <v>1.7950000000000001E-2</v>
      </c>
      <c r="H534" s="95">
        <v>5.5322999999999997E-2</v>
      </c>
    </row>
    <row r="535" spans="2:8" ht="15" thickBot="1" x14ac:dyDescent="0.35">
      <c r="B535" s="95">
        <v>533</v>
      </c>
      <c r="C535" s="95">
        <v>0.12479</v>
      </c>
      <c r="D535" s="95">
        <v>-0.37829200000000002</v>
      </c>
      <c r="E535" s="95">
        <v>0.69050199999999995</v>
      </c>
      <c r="F535" s="95">
        <v>-0.66708599999999996</v>
      </c>
      <c r="G535" s="95">
        <v>-0.111108</v>
      </c>
      <c r="H535" s="95">
        <v>-1.1659660000000001</v>
      </c>
    </row>
    <row r="536" spans="2:8" ht="15" thickBot="1" x14ac:dyDescent="0.35">
      <c r="B536" s="95">
        <v>534</v>
      </c>
      <c r="C536" s="95">
        <v>1.6245609999999999</v>
      </c>
      <c r="D536" s="95">
        <v>0.79122599999999998</v>
      </c>
      <c r="E536" s="95">
        <v>-1.6634089999999999</v>
      </c>
      <c r="F536" s="95">
        <v>0.44966</v>
      </c>
      <c r="G536" s="95">
        <v>-2.141588</v>
      </c>
      <c r="H536" s="95">
        <v>-1.608277</v>
      </c>
    </row>
    <row r="537" spans="2:8" ht="15" thickBot="1" x14ac:dyDescent="0.35">
      <c r="B537" s="95">
        <v>535</v>
      </c>
      <c r="C537" s="95">
        <v>-8.4761000000000003E-2</v>
      </c>
      <c r="D537" s="95">
        <v>-1.0027919999999999</v>
      </c>
      <c r="E537" s="95">
        <v>-1.6348199999999999</v>
      </c>
      <c r="F537" s="95">
        <v>0.50678000000000001</v>
      </c>
      <c r="G537" s="95">
        <v>-1.014759</v>
      </c>
      <c r="H537" s="95">
        <v>-0.111746</v>
      </c>
    </row>
    <row r="538" spans="2:8" ht="15" thickBot="1" x14ac:dyDescent="0.35">
      <c r="B538" s="95">
        <v>536</v>
      </c>
      <c r="C538" s="95">
        <v>8.0430000000000001E-2</v>
      </c>
      <c r="D538" s="95">
        <v>1.2032769999999999</v>
      </c>
      <c r="E538" s="95">
        <v>-0.21434</v>
      </c>
      <c r="F538" s="95">
        <v>-1.5738650000000001</v>
      </c>
      <c r="G538" s="95">
        <v>0.37893900000000003</v>
      </c>
      <c r="H538" s="95">
        <v>0.15188499999999999</v>
      </c>
    </row>
    <row r="539" spans="2:8" ht="15" thickBot="1" x14ac:dyDescent="0.35">
      <c r="B539" s="95">
        <v>537</v>
      </c>
      <c r="C539" s="95">
        <v>0.562666</v>
      </c>
      <c r="D539" s="95">
        <v>-0.89030399999999998</v>
      </c>
      <c r="E539" s="95">
        <v>-2.1150690000000001</v>
      </c>
      <c r="F539" s="95">
        <v>-0.335897</v>
      </c>
      <c r="G539" s="95">
        <v>1.7166729999999999</v>
      </c>
      <c r="H539" s="95">
        <v>0.39820699999999998</v>
      </c>
    </row>
    <row r="540" spans="2:8" ht="15" thickBot="1" x14ac:dyDescent="0.35">
      <c r="B540" s="95">
        <v>538</v>
      </c>
      <c r="C540" s="95">
        <v>-2.1292759999999999</v>
      </c>
      <c r="D540" s="95">
        <v>0.67346099999999998</v>
      </c>
      <c r="E540" s="95">
        <v>1.1664369999999999</v>
      </c>
      <c r="F540" s="95">
        <v>-0.86289300000000002</v>
      </c>
      <c r="G540" s="95">
        <v>1.152204</v>
      </c>
      <c r="H540" s="95">
        <v>-0.22476199999999999</v>
      </c>
    </row>
    <row r="541" spans="2:8" ht="15" thickBot="1" x14ac:dyDescent="0.35">
      <c r="B541" s="95">
        <v>539</v>
      </c>
      <c r="C541" s="95">
        <v>-0.41520600000000002</v>
      </c>
      <c r="D541" s="95">
        <v>-0.343393</v>
      </c>
      <c r="E541" s="95">
        <v>-0.652729</v>
      </c>
      <c r="F541" s="95">
        <v>-2.4949520000000001</v>
      </c>
      <c r="G541" s="95">
        <v>1.1622399999999999</v>
      </c>
      <c r="H541" s="95">
        <v>1.392261</v>
      </c>
    </row>
    <row r="542" spans="2:8" ht="15" thickBot="1" x14ac:dyDescent="0.35">
      <c r="B542" s="95">
        <v>540</v>
      </c>
      <c r="C542" s="95">
        <v>-0.42400399999999999</v>
      </c>
      <c r="D542" s="95">
        <v>0.90966000000000002</v>
      </c>
      <c r="E542" s="95">
        <v>0.55193400000000004</v>
      </c>
      <c r="F542" s="95">
        <v>-1.7829809999999999</v>
      </c>
      <c r="G542" s="95">
        <v>-0.38678499999999999</v>
      </c>
      <c r="H542" s="95">
        <v>1.0080880000000001</v>
      </c>
    </row>
    <row r="543" spans="2:8" ht="15" thickBot="1" x14ac:dyDescent="0.35">
      <c r="B543" s="95">
        <v>541</v>
      </c>
      <c r="C543" s="95">
        <v>0.36930400000000002</v>
      </c>
      <c r="D543" s="95">
        <v>0.29934100000000002</v>
      </c>
      <c r="E543" s="95">
        <v>-0.58309500000000003</v>
      </c>
      <c r="F543" s="95">
        <v>0.50364799999999998</v>
      </c>
      <c r="G543" s="95">
        <v>-1.393478</v>
      </c>
      <c r="H543" s="95">
        <v>0.136465</v>
      </c>
    </row>
    <row r="544" spans="2:8" ht="15" thickBot="1" x14ac:dyDescent="0.35">
      <c r="B544" s="95">
        <v>542</v>
      </c>
      <c r="C544" s="95">
        <v>0.60541400000000001</v>
      </c>
      <c r="D544" s="95">
        <v>-2.426965</v>
      </c>
      <c r="E544" s="95">
        <v>0.20513500000000001</v>
      </c>
      <c r="F544" s="95">
        <v>1.134334</v>
      </c>
      <c r="G544" s="95">
        <v>-1.240208</v>
      </c>
      <c r="H544" s="95">
        <v>0.22235199999999999</v>
      </c>
    </row>
    <row r="545" spans="2:8" ht="15" thickBot="1" x14ac:dyDescent="0.35">
      <c r="B545" s="95">
        <v>543</v>
      </c>
      <c r="C545" s="95">
        <v>-0.47189500000000001</v>
      </c>
      <c r="D545" s="95">
        <v>1.196625</v>
      </c>
      <c r="E545" s="95">
        <v>-0.91406100000000001</v>
      </c>
      <c r="F545" s="95">
        <v>-1.0020659999999999</v>
      </c>
      <c r="G545" s="95">
        <v>-1.1701060000000001</v>
      </c>
      <c r="H545" s="95">
        <v>1.6147499999999999</v>
      </c>
    </row>
    <row r="546" spans="2:8" ht="15" thickBot="1" x14ac:dyDescent="0.35">
      <c r="B546" s="95">
        <v>544</v>
      </c>
      <c r="C546" s="95">
        <v>0.30186600000000002</v>
      </c>
      <c r="D546" s="95">
        <v>1.2232609999999999</v>
      </c>
      <c r="E546" s="95">
        <v>0.270424</v>
      </c>
      <c r="F546" s="95">
        <v>1.0572490000000001</v>
      </c>
      <c r="G546" s="95">
        <v>8.3247000000000002E-2</v>
      </c>
      <c r="H546" s="95">
        <v>-0.86178200000000005</v>
      </c>
    </row>
    <row r="547" spans="2:8" ht="15" thickBot="1" x14ac:dyDescent="0.35">
      <c r="B547" s="95">
        <v>545</v>
      </c>
      <c r="C547" s="95">
        <v>4.1335999999999998E-2</v>
      </c>
      <c r="D547" s="95">
        <v>0.47147</v>
      </c>
      <c r="E547" s="95">
        <v>-0.11749800000000001</v>
      </c>
      <c r="F547" s="95">
        <v>-0.611869</v>
      </c>
      <c r="G547" s="95">
        <v>2.4953189999999998</v>
      </c>
      <c r="H547" s="95">
        <v>1.7069000000000001</v>
      </c>
    </row>
    <row r="548" spans="2:8" ht="15" thickBot="1" x14ac:dyDescent="0.35">
      <c r="B548" s="95">
        <v>546</v>
      </c>
      <c r="C548" s="95">
        <v>1.4738709999999999</v>
      </c>
      <c r="D548" s="95">
        <v>1.4793829999999999</v>
      </c>
      <c r="E548" s="95">
        <v>0.23324900000000001</v>
      </c>
      <c r="F548" s="95">
        <v>0.66317899999999996</v>
      </c>
      <c r="G548" s="95">
        <v>-1.0599540000000001</v>
      </c>
      <c r="H548" s="95">
        <v>-1.3065290000000001</v>
      </c>
    </row>
    <row r="549" spans="2:8" ht="15" thickBot="1" x14ac:dyDescent="0.35">
      <c r="B549" s="95">
        <v>547</v>
      </c>
      <c r="C549" s="95">
        <v>0.31488899999999997</v>
      </c>
      <c r="D549" s="95">
        <v>1.2411700000000001</v>
      </c>
      <c r="E549" s="95">
        <v>-0.97704199999999997</v>
      </c>
      <c r="F549" s="95">
        <v>-1.2210179999999999</v>
      </c>
      <c r="G549" s="95">
        <v>0.41198000000000001</v>
      </c>
      <c r="H549" s="95">
        <v>0.79142400000000002</v>
      </c>
    </row>
    <row r="550" spans="2:8" ht="15" thickBot="1" x14ac:dyDescent="0.35">
      <c r="B550" s="95">
        <v>548</v>
      </c>
      <c r="C550" s="95">
        <v>-0.82359899999999997</v>
      </c>
      <c r="D550" s="95">
        <v>0.36708400000000002</v>
      </c>
      <c r="E550" s="95">
        <v>0.620004</v>
      </c>
      <c r="F550" s="95">
        <v>1.2837769999999999</v>
      </c>
      <c r="G550" s="95">
        <v>1.897038</v>
      </c>
      <c r="H550" s="95">
        <v>0.96962199999999998</v>
      </c>
    </row>
    <row r="551" spans="2:8" ht="15" thickBot="1" x14ac:dyDescent="0.35">
      <c r="B551" s="95">
        <v>549</v>
      </c>
      <c r="C551" s="95">
        <v>-1.4891570000000001</v>
      </c>
      <c r="D551" s="95">
        <v>-0.41209400000000002</v>
      </c>
      <c r="E551" s="95">
        <v>1.191068</v>
      </c>
      <c r="F551" s="95">
        <v>1.379915</v>
      </c>
      <c r="G551" s="95">
        <v>7.6703999999999994E-2</v>
      </c>
      <c r="H551" s="95">
        <v>-2.989052</v>
      </c>
    </row>
    <row r="552" spans="2:8" ht="15" thickBot="1" x14ac:dyDescent="0.35">
      <c r="B552" s="95">
        <v>550</v>
      </c>
      <c r="C552" s="95">
        <v>2.5297E-2</v>
      </c>
      <c r="D552" s="95">
        <v>-0.65626099999999998</v>
      </c>
      <c r="E552" s="95">
        <v>-1.0601339999999999</v>
      </c>
      <c r="F552" s="95">
        <v>-0.212978</v>
      </c>
      <c r="G552" s="95">
        <v>-0.59631199999999995</v>
      </c>
      <c r="H552" s="95">
        <v>-1.142496</v>
      </c>
    </row>
    <row r="553" spans="2:8" ht="15" thickBot="1" x14ac:dyDescent="0.35">
      <c r="B553" s="95">
        <v>551</v>
      </c>
      <c r="C553" s="95">
        <v>-0.56123900000000004</v>
      </c>
      <c r="D553" s="95">
        <v>-1.6431659999999999</v>
      </c>
      <c r="E553" s="95">
        <v>-0.60747200000000001</v>
      </c>
      <c r="F553" s="95">
        <v>0.51594099999999998</v>
      </c>
      <c r="G553" s="95">
        <v>-1.3402559999999999</v>
      </c>
      <c r="H553" s="95">
        <v>1.4388719999999999</v>
      </c>
    </row>
    <row r="554" spans="2:8" ht="15" thickBot="1" x14ac:dyDescent="0.35">
      <c r="B554" s="95">
        <v>552</v>
      </c>
      <c r="C554" s="95">
        <v>-0.92708999999999997</v>
      </c>
      <c r="D554" s="95">
        <v>1.0394000000000001</v>
      </c>
      <c r="E554" s="95">
        <v>-0.41893599999999998</v>
      </c>
      <c r="F554" s="95">
        <v>1.521306</v>
      </c>
      <c r="G554" s="95">
        <v>-0.54356599999999999</v>
      </c>
      <c r="H554" s="95">
        <v>-1.6720999999999999</v>
      </c>
    </row>
    <row r="555" spans="2:8" ht="15" thickBot="1" x14ac:dyDescent="0.35">
      <c r="B555" s="95">
        <v>553</v>
      </c>
      <c r="C555" s="95">
        <v>5.8337E-2</v>
      </c>
      <c r="D555" s="95">
        <v>-1.0892139999999999</v>
      </c>
      <c r="E555" s="95">
        <v>-1.2837829999999999</v>
      </c>
      <c r="F555" s="95">
        <v>-0.42838799999999999</v>
      </c>
      <c r="G555" s="95">
        <v>-0.39401900000000001</v>
      </c>
      <c r="H555" s="95">
        <v>0.168129</v>
      </c>
    </row>
    <row r="556" spans="2:8" ht="15" thickBot="1" x14ac:dyDescent="0.35">
      <c r="B556" s="95">
        <v>554</v>
      </c>
      <c r="C556" s="95">
        <v>-1.4445520000000001</v>
      </c>
      <c r="D556" s="95">
        <v>-1.940758</v>
      </c>
      <c r="E556" s="95">
        <v>2.418736</v>
      </c>
      <c r="F556" s="95">
        <v>0.93902600000000003</v>
      </c>
      <c r="G556" s="95">
        <v>0.15815699999999999</v>
      </c>
      <c r="H556" s="95">
        <v>0.55496400000000001</v>
      </c>
    </row>
    <row r="557" spans="2:8" ht="15" thickBot="1" x14ac:dyDescent="0.35">
      <c r="B557" s="95">
        <v>555</v>
      </c>
      <c r="C557" s="95">
        <v>-0.98632900000000001</v>
      </c>
      <c r="D557" s="95">
        <v>0.44072099999999997</v>
      </c>
      <c r="E557" s="95">
        <v>-0.33879700000000001</v>
      </c>
      <c r="F557" s="95">
        <v>0.226026</v>
      </c>
      <c r="G557" s="95">
        <v>-2.0087329999999999</v>
      </c>
      <c r="H557" s="95">
        <v>0.12623300000000001</v>
      </c>
    </row>
    <row r="558" spans="2:8" ht="15" thickBot="1" x14ac:dyDescent="0.35">
      <c r="B558" s="95">
        <v>556</v>
      </c>
      <c r="C558" s="95">
        <v>0.37610199999999999</v>
      </c>
      <c r="D558" s="95">
        <v>0.154805</v>
      </c>
      <c r="E558" s="95">
        <v>0.12818099999999999</v>
      </c>
      <c r="F558" s="95">
        <v>0.75522199999999995</v>
      </c>
      <c r="G558" s="95">
        <v>-1.538589</v>
      </c>
      <c r="H558" s="95">
        <v>0.60180699999999998</v>
      </c>
    </row>
    <row r="559" spans="2:8" ht="15" thickBot="1" x14ac:dyDescent="0.35">
      <c r="B559" s="95">
        <v>557</v>
      </c>
      <c r="C559" s="95">
        <v>0.64734999999999998</v>
      </c>
      <c r="D559" s="95">
        <v>0.25712299999999999</v>
      </c>
      <c r="E559" s="95">
        <v>0.104697</v>
      </c>
      <c r="F559" s="95">
        <v>0.73108600000000001</v>
      </c>
      <c r="G559" s="95">
        <v>1.0104599999999999</v>
      </c>
      <c r="H559" s="95">
        <v>0.45017499999999999</v>
      </c>
    </row>
    <row r="560" spans="2:8" ht="15" thickBot="1" x14ac:dyDescent="0.35">
      <c r="B560" s="95">
        <v>558</v>
      </c>
      <c r="C560" s="95">
        <v>1.324956</v>
      </c>
      <c r="D560" s="95">
        <v>9.3209999999999994E-3</v>
      </c>
      <c r="E560" s="95">
        <v>0.47562399999999999</v>
      </c>
      <c r="F560" s="95">
        <v>0.11841500000000001</v>
      </c>
      <c r="G560" s="95">
        <v>-5.6901E-2</v>
      </c>
      <c r="H560" s="95">
        <v>0.80370900000000001</v>
      </c>
    </row>
    <row r="561" spans="2:8" ht="15" thickBot="1" x14ac:dyDescent="0.35">
      <c r="B561" s="95">
        <v>559</v>
      </c>
      <c r="C561" s="95">
        <v>-2.580298</v>
      </c>
      <c r="D561" s="95">
        <v>-2.3204349999999998</v>
      </c>
      <c r="E561" s="95">
        <v>-1.609469</v>
      </c>
      <c r="F561" s="95">
        <v>0.20581199999999999</v>
      </c>
      <c r="G561" s="95">
        <v>0.45602700000000002</v>
      </c>
      <c r="H561" s="95">
        <v>-0.43260599999999999</v>
      </c>
    </row>
    <row r="562" spans="2:8" ht="15" thickBot="1" x14ac:dyDescent="0.35">
      <c r="B562" s="95">
        <v>560</v>
      </c>
      <c r="C562" s="95">
        <v>-0.19770699999999999</v>
      </c>
      <c r="D562" s="95">
        <v>0.34081600000000001</v>
      </c>
      <c r="E562" s="95">
        <v>1.687667</v>
      </c>
      <c r="F562" s="95">
        <v>2.3891979999999999</v>
      </c>
      <c r="G562" s="95">
        <v>-0.222499</v>
      </c>
      <c r="H562" s="95">
        <v>-1.2058629999999999</v>
      </c>
    </row>
    <row r="563" spans="2:8" ht="15" thickBot="1" x14ac:dyDescent="0.35">
      <c r="B563" s="95">
        <v>561</v>
      </c>
      <c r="C563" s="95">
        <v>0.39684900000000001</v>
      </c>
      <c r="D563" s="95">
        <v>-2.093048</v>
      </c>
      <c r="E563" s="95">
        <v>1.0787359999999999</v>
      </c>
      <c r="F563" s="95">
        <v>-0.72400799999999998</v>
      </c>
      <c r="G563" s="95">
        <v>-1.6168999999999999E-2</v>
      </c>
      <c r="H563" s="95">
        <v>0.179259</v>
      </c>
    </row>
    <row r="564" spans="2:8" ht="15" thickBot="1" x14ac:dyDescent="0.35">
      <c r="B564" s="95">
        <v>562</v>
      </c>
      <c r="C564" s="95">
        <v>-2.8592749999999998</v>
      </c>
      <c r="D564" s="95">
        <v>0.349495</v>
      </c>
      <c r="E564" s="95">
        <v>-0.95960100000000004</v>
      </c>
      <c r="F564" s="95">
        <v>-0.96136299999999997</v>
      </c>
      <c r="G564" s="95">
        <v>0.19759299999999999</v>
      </c>
      <c r="H564" s="95">
        <v>0.74601799999999996</v>
      </c>
    </row>
    <row r="565" spans="2:8" ht="15" thickBot="1" x14ac:dyDescent="0.35">
      <c r="B565" s="95">
        <v>563</v>
      </c>
      <c r="C565" s="95">
        <v>1.9754830000000001</v>
      </c>
      <c r="D565" s="95">
        <v>-0.38719199999999998</v>
      </c>
      <c r="E565" s="95">
        <v>-0.87461299999999997</v>
      </c>
      <c r="F565" s="95">
        <v>-0.24999499999999999</v>
      </c>
      <c r="G565" s="95">
        <v>1.557369</v>
      </c>
      <c r="H565" s="95">
        <v>-1.6159589999999999</v>
      </c>
    </row>
    <row r="566" spans="2:8" ht="15" thickBot="1" x14ac:dyDescent="0.35">
      <c r="B566" s="95">
        <v>564</v>
      </c>
      <c r="C566" s="95">
        <v>1.655467</v>
      </c>
      <c r="D566" s="95">
        <v>-1.154396</v>
      </c>
      <c r="E566" s="95">
        <v>-1.2624960000000001</v>
      </c>
      <c r="F566" s="95">
        <v>1.0515270000000001</v>
      </c>
      <c r="G566" s="95">
        <v>-1.368981</v>
      </c>
      <c r="H566" s="95">
        <v>-1.197781</v>
      </c>
    </row>
    <row r="567" spans="2:8" ht="15" thickBot="1" x14ac:dyDescent="0.35">
      <c r="B567" s="95">
        <v>565</v>
      </c>
      <c r="C567" s="95">
        <v>0.79122499999999996</v>
      </c>
      <c r="D567" s="95">
        <v>1.1929609999999999</v>
      </c>
      <c r="E567" s="95">
        <v>0.240425</v>
      </c>
      <c r="F567" s="95">
        <v>1.3526899999999999</v>
      </c>
      <c r="G567" s="95">
        <v>0.85872899999999996</v>
      </c>
      <c r="H567" s="95">
        <v>-0.340696</v>
      </c>
    </row>
    <row r="568" spans="2:8" ht="15" thickBot="1" x14ac:dyDescent="0.35">
      <c r="B568" s="95">
        <v>566</v>
      </c>
      <c r="C568" s="95">
        <v>0.39813900000000002</v>
      </c>
      <c r="D568" s="95">
        <v>-0.996637</v>
      </c>
      <c r="E568" s="95">
        <v>-6.7158999999999996E-2</v>
      </c>
      <c r="F568" s="95">
        <v>0.82778099999999999</v>
      </c>
      <c r="G568" s="95">
        <v>1.036214</v>
      </c>
      <c r="H568" s="95">
        <v>-0.16752700000000001</v>
      </c>
    </row>
    <row r="569" spans="2:8" ht="15" thickBot="1" x14ac:dyDescent="0.35">
      <c r="B569" s="95">
        <v>567</v>
      </c>
      <c r="C569" s="95">
        <v>-1.1410149999999999</v>
      </c>
      <c r="D569" s="95">
        <v>-0.106975</v>
      </c>
      <c r="E569" s="95">
        <v>1.604139</v>
      </c>
      <c r="F569" s="95">
        <v>0.68397399999999997</v>
      </c>
      <c r="G569" s="95">
        <v>0.50280599999999998</v>
      </c>
      <c r="H569" s="95">
        <v>-0.44395200000000001</v>
      </c>
    </row>
    <row r="570" spans="2:8" ht="15" thickBot="1" x14ac:dyDescent="0.35">
      <c r="B570" s="95">
        <v>568</v>
      </c>
      <c r="C570" s="95">
        <v>0.82560800000000001</v>
      </c>
      <c r="D570" s="95">
        <v>-0.42725800000000003</v>
      </c>
      <c r="E570" s="95">
        <v>-0.87757499999999999</v>
      </c>
      <c r="F570" s="95">
        <v>-1.361818</v>
      </c>
      <c r="G570" s="95">
        <v>-0.97776099999999999</v>
      </c>
      <c r="H570" s="95">
        <v>-0.37110700000000002</v>
      </c>
    </row>
    <row r="571" spans="2:8" ht="15" thickBot="1" x14ac:dyDescent="0.35">
      <c r="B571" s="95">
        <v>569</v>
      </c>
      <c r="C571" s="95">
        <v>0.425041</v>
      </c>
      <c r="D571" s="95">
        <v>0.65002000000000004</v>
      </c>
      <c r="E571" s="95">
        <v>6.8689E-2</v>
      </c>
      <c r="F571" s="95">
        <v>1.3036160000000001</v>
      </c>
      <c r="G571" s="95">
        <v>-0.71626999999999996</v>
      </c>
      <c r="H571" s="95">
        <v>3.0187430000000002</v>
      </c>
    </row>
    <row r="572" spans="2:8" ht="15" thickBot="1" x14ac:dyDescent="0.35">
      <c r="B572" s="95">
        <v>570</v>
      </c>
      <c r="C572" s="95">
        <v>-0.32640200000000003</v>
      </c>
      <c r="D572" s="95">
        <v>1.6658930000000001</v>
      </c>
      <c r="E572" s="95">
        <v>0.23736599999999999</v>
      </c>
      <c r="F572" s="95">
        <v>-0.34181099999999998</v>
      </c>
      <c r="G572" s="95">
        <v>-0.72133999999999998</v>
      </c>
      <c r="H572" s="95">
        <v>0.22487099999999999</v>
      </c>
    </row>
    <row r="573" spans="2:8" ht="15" thickBot="1" x14ac:dyDescent="0.35">
      <c r="B573" s="95">
        <v>571</v>
      </c>
      <c r="C573" s="95">
        <v>-3.271E-3</v>
      </c>
      <c r="D573" s="95">
        <v>-0.66489100000000001</v>
      </c>
      <c r="E573" s="95">
        <v>-0.46743200000000001</v>
      </c>
      <c r="F573" s="95">
        <v>-0.24907899999999999</v>
      </c>
      <c r="G573" s="95">
        <v>0.79458600000000001</v>
      </c>
      <c r="H573" s="95">
        <v>-2.1943839999999999</v>
      </c>
    </row>
    <row r="574" spans="2:8" ht="15" thickBot="1" x14ac:dyDescent="0.35">
      <c r="B574" s="95">
        <v>572</v>
      </c>
      <c r="C574" s="95">
        <v>0.66792399999999996</v>
      </c>
      <c r="D574" s="95">
        <v>-0.77528300000000006</v>
      </c>
      <c r="E574" s="95">
        <v>0.362294</v>
      </c>
      <c r="F574" s="95">
        <v>-0.266349</v>
      </c>
      <c r="G574" s="95">
        <v>-0.14132500000000001</v>
      </c>
      <c r="H574" s="95">
        <v>0.66895400000000005</v>
      </c>
    </row>
    <row r="575" spans="2:8" ht="15" thickBot="1" x14ac:dyDescent="0.35">
      <c r="B575" s="95">
        <v>573</v>
      </c>
      <c r="C575" s="95">
        <v>-0.68726399999999999</v>
      </c>
      <c r="D575" s="95">
        <v>-0.326627</v>
      </c>
      <c r="E575" s="95">
        <v>0.65049100000000004</v>
      </c>
      <c r="F575" s="95">
        <v>-0.12138699999999999</v>
      </c>
      <c r="G575" s="95">
        <v>0.91691</v>
      </c>
      <c r="H575" s="95">
        <v>-0.56207499999999999</v>
      </c>
    </row>
    <row r="576" spans="2:8" ht="15" thickBot="1" x14ac:dyDescent="0.35">
      <c r="B576" s="95">
        <v>574</v>
      </c>
      <c r="C576" s="95">
        <v>0.27115800000000001</v>
      </c>
      <c r="D576" s="95">
        <v>1.0446740000000001</v>
      </c>
      <c r="E576" s="95">
        <v>0.88405900000000004</v>
      </c>
      <c r="F576" s="95">
        <v>0.327596</v>
      </c>
      <c r="G576" s="95">
        <v>8.5019999999999991E-3</v>
      </c>
      <c r="H576" s="95">
        <v>1.0508740000000001</v>
      </c>
    </row>
    <row r="577" spans="2:8" ht="15" thickBot="1" x14ac:dyDescent="0.35">
      <c r="B577" s="95">
        <v>575</v>
      </c>
      <c r="C577" s="95">
        <v>-0.67480700000000005</v>
      </c>
      <c r="D577" s="95">
        <v>1.5686629999999999</v>
      </c>
      <c r="E577" s="95">
        <v>1.2224550000000001</v>
      </c>
      <c r="F577" s="95">
        <v>1.23953</v>
      </c>
      <c r="G577" s="95">
        <v>0.449716</v>
      </c>
      <c r="H577" s="95">
        <v>0.49498300000000001</v>
      </c>
    </row>
    <row r="578" spans="2:8" ht="15" thickBot="1" x14ac:dyDescent="0.35">
      <c r="B578" s="95">
        <v>576</v>
      </c>
      <c r="C578" s="95">
        <v>0.37730900000000001</v>
      </c>
      <c r="D578" s="95">
        <v>-0.399899</v>
      </c>
      <c r="E578" s="95">
        <v>-1.349558</v>
      </c>
      <c r="F578" s="95">
        <v>1.1956329999999999</v>
      </c>
      <c r="G578" s="95">
        <v>-0.87435499999999999</v>
      </c>
      <c r="H578" s="95">
        <v>0.63041599999999998</v>
      </c>
    </row>
    <row r="579" spans="2:8" ht="15" thickBot="1" x14ac:dyDescent="0.35">
      <c r="B579" s="95">
        <v>577</v>
      </c>
      <c r="C579" s="95">
        <v>-1.982464</v>
      </c>
      <c r="D579" s="95">
        <v>-0.64332500000000004</v>
      </c>
      <c r="E579" s="95">
        <v>5.5868000000000001E-2</v>
      </c>
      <c r="F579" s="95">
        <v>0.32749699999999998</v>
      </c>
      <c r="G579" s="95">
        <v>-1.232059</v>
      </c>
      <c r="H579" s="95">
        <v>0.76167099999999999</v>
      </c>
    </row>
    <row r="580" spans="2:8" ht="15" thickBot="1" x14ac:dyDescent="0.35">
      <c r="B580" s="95">
        <v>578</v>
      </c>
      <c r="C580" s="95">
        <v>-1.057607</v>
      </c>
      <c r="D580" s="95">
        <v>0.57077800000000001</v>
      </c>
      <c r="E580" s="95">
        <v>-1.2354989999999999</v>
      </c>
      <c r="F580" s="95">
        <v>-0.77515999999999996</v>
      </c>
      <c r="G580" s="95">
        <v>0.94891899999999996</v>
      </c>
      <c r="H580" s="95">
        <v>1.3953199999999999</v>
      </c>
    </row>
    <row r="581" spans="2:8" ht="15" thickBot="1" x14ac:dyDescent="0.35">
      <c r="B581" s="95">
        <v>579</v>
      </c>
      <c r="C581" s="95">
        <v>1.0021990000000001</v>
      </c>
      <c r="D581" s="95">
        <v>0.48607800000000001</v>
      </c>
      <c r="E581" s="95">
        <v>-1.720845</v>
      </c>
      <c r="F581" s="95">
        <v>1.4982200000000001</v>
      </c>
      <c r="G581" s="95">
        <v>-1.697492</v>
      </c>
      <c r="H581" s="95">
        <v>-2.288246</v>
      </c>
    </row>
    <row r="582" spans="2:8" ht="15" thickBot="1" x14ac:dyDescent="0.35">
      <c r="B582" s="95">
        <v>580</v>
      </c>
      <c r="C582" s="95">
        <v>1.1275869999999999</v>
      </c>
      <c r="D582" s="95">
        <v>0.177318</v>
      </c>
      <c r="E582" s="95">
        <v>0.84481700000000004</v>
      </c>
      <c r="F582" s="95">
        <v>0.42724200000000001</v>
      </c>
      <c r="G582" s="95">
        <v>1.833556</v>
      </c>
      <c r="H582" s="95">
        <v>-2.4649000000000001E-2</v>
      </c>
    </row>
    <row r="583" spans="2:8" ht="15" thickBot="1" x14ac:dyDescent="0.35">
      <c r="B583" s="95">
        <v>581</v>
      </c>
      <c r="C583" s="95">
        <v>-0.28134599999999998</v>
      </c>
      <c r="D583" s="95">
        <v>-1.282386</v>
      </c>
      <c r="E583" s="95">
        <v>-1.8713E-2</v>
      </c>
      <c r="F583" s="95">
        <v>0.50582800000000006</v>
      </c>
      <c r="G583" s="95">
        <v>-0.35991699999999999</v>
      </c>
      <c r="H583" s="95">
        <v>-1.273468</v>
      </c>
    </row>
    <row r="584" spans="2:8" ht="15" thickBot="1" x14ac:dyDescent="0.35">
      <c r="B584" s="95">
        <v>582</v>
      </c>
      <c r="C584" s="95">
        <v>0.86037799999999998</v>
      </c>
      <c r="D584" s="95">
        <v>-0.97312600000000005</v>
      </c>
      <c r="E584" s="95">
        <v>-0.15019199999999999</v>
      </c>
      <c r="F584" s="95">
        <v>-0.87489600000000001</v>
      </c>
      <c r="G584" s="95">
        <v>-0.33405899999999999</v>
      </c>
      <c r="H584" s="95">
        <v>-0.78181699999999998</v>
      </c>
    </row>
    <row r="585" spans="2:8" ht="15" thickBot="1" x14ac:dyDescent="0.35">
      <c r="B585" s="95">
        <v>583</v>
      </c>
      <c r="C585" s="95">
        <v>0.45624100000000001</v>
      </c>
      <c r="D585" s="95">
        <v>1.3808180000000001</v>
      </c>
      <c r="E585" s="95">
        <v>-0.33536899999999997</v>
      </c>
      <c r="F585" s="95">
        <v>0.142398</v>
      </c>
      <c r="G585" s="95">
        <v>-0.68364400000000003</v>
      </c>
      <c r="H585" s="95">
        <v>0.25893699999999997</v>
      </c>
    </row>
    <row r="586" spans="2:8" ht="15" thickBot="1" x14ac:dyDescent="0.35">
      <c r="B586" s="95">
        <v>584</v>
      </c>
      <c r="C586" s="95">
        <v>-6.9681999999999994E-2</v>
      </c>
      <c r="D586" s="95">
        <v>-1.0557209999999999</v>
      </c>
      <c r="E586" s="95">
        <v>-0.310747</v>
      </c>
      <c r="F586" s="95">
        <v>1.70445</v>
      </c>
      <c r="G586" s="95">
        <v>-0.48318</v>
      </c>
      <c r="H586" s="95">
        <v>-0.437357</v>
      </c>
    </row>
    <row r="587" spans="2:8" ht="15" thickBot="1" x14ac:dyDescent="0.35">
      <c r="B587" s="95">
        <v>585</v>
      </c>
      <c r="C587" s="95">
        <v>1.4350240000000001</v>
      </c>
      <c r="D587" s="95">
        <v>0.26768599999999998</v>
      </c>
      <c r="E587" s="95">
        <v>-1.526467</v>
      </c>
      <c r="F587" s="95">
        <v>0.21052799999999999</v>
      </c>
      <c r="G587" s="95">
        <v>2.8171999999999999E-2</v>
      </c>
      <c r="H587" s="95">
        <v>0.321768</v>
      </c>
    </row>
    <row r="588" spans="2:8" ht="15" thickBot="1" x14ac:dyDescent="0.35">
      <c r="B588" s="95">
        <v>586</v>
      </c>
      <c r="C588" s="95">
        <v>-5.6342999999999997E-2</v>
      </c>
      <c r="D588" s="95">
        <v>-1.242993</v>
      </c>
      <c r="E588" s="95">
        <v>-0.79827800000000004</v>
      </c>
      <c r="F588" s="95">
        <v>0.61727299999999996</v>
      </c>
      <c r="G588" s="95">
        <v>0.48311500000000002</v>
      </c>
      <c r="H588" s="95">
        <v>9.8739999999999994E-2</v>
      </c>
    </row>
    <row r="589" spans="2:8" ht="15" thickBot="1" x14ac:dyDescent="0.35">
      <c r="B589" s="95">
        <v>587</v>
      </c>
      <c r="C589" s="95">
        <v>0.637799</v>
      </c>
      <c r="D589" s="95">
        <v>0.52159100000000003</v>
      </c>
      <c r="E589" s="95">
        <v>1.610228</v>
      </c>
      <c r="F589" s="95">
        <v>1.4923630000000001</v>
      </c>
      <c r="G589" s="95">
        <v>-7.9550999999999997E-2</v>
      </c>
      <c r="H589" s="95">
        <v>0.24688199999999999</v>
      </c>
    </row>
    <row r="590" spans="2:8" ht="15" thickBot="1" x14ac:dyDescent="0.35">
      <c r="B590" s="95">
        <v>588</v>
      </c>
      <c r="C590" s="95">
        <v>1.579121</v>
      </c>
      <c r="D590" s="95">
        <v>2.0186630000000001</v>
      </c>
      <c r="E590" s="95">
        <v>-0.77310900000000005</v>
      </c>
      <c r="F590" s="95">
        <v>1.4645159999999999</v>
      </c>
      <c r="G590" s="95">
        <v>-0.33411000000000002</v>
      </c>
      <c r="H590" s="95">
        <v>-0.47692299999999999</v>
      </c>
    </row>
    <row r="591" spans="2:8" ht="15" thickBot="1" x14ac:dyDescent="0.35">
      <c r="B591" s="95">
        <v>589</v>
      </c>
      <c r="C591" s="95">
        <v>0.65560799999999997</v>
      </c>
      <c r="D591" s="95">
        <v>-0.58144799999999996</v>
      </c>
      <c r="E591" s="95">
        <v>-1.2664260000000001</v>
      </c>
      <c r="F591" s="95">
        <v>-0.10852199999999999</v>
      </c>
      <c r="G591" s="95">
        <v>0.30618299999999998</v>
      </c>
      <c r="H591" s="95">
        <v>-0.80284</v>
      </c>
    </row>
    <row r="592" spans="2:8" ht="15" thickBot="1" x14ac:dyDescent="0.35">
      <c r="B592" s="95">
        <v>590</v>
      </c>
      <c r="C592" s="95">
        <v>-0.17088200000000001</v>
      </c>
      <c r="D592" s="95">
        <v>0.94026799999999999</v>
      </c>
      <c r="E592" s="95">
        <v>-0.234961</v>
      </c>
      <c r="F592" s="95">
        <v>0.202454</v>
      </c>
      <c r="G592" s="95">
        <v>-1.5432049999999999</v>
      </c>
      <c r="H592" s="95">
        <v>-1.0095749999999999</v>
      </c>
    </row>
    <row r="593" spans="2:8" ht="15" thickBot="1" x14ac:dyDescent="0.35">
      <c r="B593" s="95">
        <v>591</v>
      </c>
      <c r="C593" s="95">
        <v>0.66278400000000004</v>
      </c>
      <c r="D593" s="95">
        <v>-0.75395400000000001</v>
      </c>
      <c r="E593" s="95">
        <v>-0.78292899999999999</v>
      </c>
      <c r="F593" s="95">
        <v>-1.348006</v>
      </c>
      <c r="G593" s="95">
        <v>1.061537</v>
      </c>
      <c r="H593" s="95">
        <v>1.309688</v>
      </c>
    </row>
    <row r="594" spans="2:8" ht="15" thickBot="1" x14ac:dyDescent="0.35">
      <c r="B594" s="95">
        <v>592</v>
      </c>
      <c r="C594" s="95">
        <v>0.25087100000000001</v>
      </c>
      <c r="D594" s="95">
        <v>-0.21398200000000001</v>
      </c>
      <c r="E594" s="95">
        <v>-1.617221</v>
      </c>
      <c r="F594" s="95">
        <v>-0.203814</v>
      </c>
      <c r="G594" s="95">
        <v>1.087472</v>
      </c>
      <c r="H594" s="95">
        <v>-5.9088000000000002E-2</v>
      </c>
    </row>
    <row r="595" spans="2:8" ht="15" thickBot="1" x14ac:dyDescent="0.35">
      <c r="B595" s="95">
        <v>593</v>
      </c>
      <c r="C595" s="95">
        <v>0.540794</v>
      </c>
      <c r="D595" s="95">
        <v>1.320384</v>
      </c>
      <c r="E595" s="95">
        <v>1.5852470000000001</v>
      </c>
      <c r="F595" s="95">
        <v>0.94205799999999995</v>
      </c>
      <c r="G595" s="95">
        <v>1.2392970000000001</v>
      </c>
      <c r="H595" s="95">
        <v>-1.9113770000000001</v>
      </c>
    </row>
    <row r="596" spans="2:8" ht="15" thickBot="1" x14ac:dyDescent="0.35">
      <c r="B596" s="95">
        <v>594</v>
      </c>
      <c r="C596" s="95">
        <v>-0.664968</v>
      </c>
      <c r="D596" s="95">
        <v>-0.95198099999999997</v>
      </c>
      <c r="E596" s="95">
        <v>-5.3060999999999997E-2</v>
      </c>
      <c r="F596" s="95">
        <v>0.91534099999999996</v>
      </c>
      <c r="G596" s="95">
        <v>0.40522200000000003</v>
      </c>
      <c r="H596" s="95">
        <v>-0.60880800000000002</v>
      </c>
    </row>
    <row r="597" spans="2:8" ht="15" thickBot="1" x14ac:dyDescent="0.35">
      <c r="B597" s="95">
        <v>595</v>
      </c>
      <c r="C597" s="95">
        <v>-2.3512490000000001</v>
      </c>
      <c r="D597" s="95">
        <v>-0.426317</v>
      </c>
      <c r="E597" s="95">
        <v>0.82627200000000001</v>
      </c>
      <c r="F597" s="95">
        <v>1.196426</v>
      </c>
      <c r="G597" s="95">
        <v>0.82875100000000002</v>
      </c>
      <c r="H597" s="95">
        <v>0.67989699999999997</v>
      </c>
    </row>
    <row r="598" spans="2:8" ht="15" thickBot="1" x14ac:dyDescent="0.35">
      <c r="B598" s="95">
        <v>596</v>
      </c>
      <c r="C598" s="95">
        <v>0.51210299999999997</v>
      </c>
      <c r="D598" s="95">
        <v>2.370136</v>
      </c>
      <c r="E598" s="95">
        <v>0.21160300000000001</v>
      </c>
      <c r="F598" s="95">
        <v>-0.38574599999999998</v>
      </c>
      <c r="G598" s="95">
        <v>0.18301500000000001</v>
      </c>
      <c r="H598" s="95">
        <v>-0.18575800000000001</v>
      </c>
    </row>
    <row r="599" spans="2:8" ht="15" thickBot="1" x14ac:dyDescent="0.35">
      <c r="B599" s="95">
        <v>597</v>
      </c>
      <c r="C599" s="95">
        <v>-0.55132599999999998</v>
      </c>
      <c r="D599" s="95">
        <v>-0.186696</v>
      </c>
      <c r="E599" s="95">
        <v>-0.55403000000000002</v>
      </c>
      <c r="F599" s="95">
        <v>0.176431</v>
      </c>
      <c r="G599" s="95">
        <v>-0.36990099999999998</v>
      </c>
      <c r="H599" s="95">
        <v>1.5928000000000001E-2</v>
      </c>
    </row>
    <row r="600" spans="2:8" ht="15" thickBot="1" x14ac:dyDescent="0.35">
      <c r="B600" s="95">
        <v>598</v>
      </c>
      <c r="C600" s="95">
        <v>0.58015499999999998</v>
      </c>
      <c r="D600" s="95">
        <v>-1.2851349999999999</v>
      </c>
      <c r="E600" s="95">
        <v>-0.52703</v>
      </c>
      <c r="F600" s="95">
        <v>-0.490174</v>
      </c>
      <c r="G600" s="95">
        <v>1.7208909999999999</v>
      </c>
      <c r="H600" s="95">
        <v>-0.97558100000000003</v>
      </c>
    </row>
    <row r="601" spans="2:8" ht="15" thickBot="1" x14ac:dyDescent="0.35">
      <c r="B601" s="95">
        <v>599</v>
      </c>
      <c r="C601" s="95">
        <v>0.57564300000000002</v>
      </c>
      <c r="D601" s="95">
        <v>-0.87878299999999998</v>
      </c>
      <c r="E601" s="95">
        <v>-1.5955280000000001</v>
      </c>
      <c r="F601" s="95">
        <v>-0.64163800000000004</v>
      </c>
      <c r="G601" s="95">
        <v>0.151947</v>
      </c>
      <c r="H601" s="95">
        <v>-1.2612939999999999</v>
      </c>
    </row>
    <row r="602" spans="2:8" ht="15" thickBot="1" x14ac:dyDescent="0.35">
      <c r="B602" s="95">
        <v>600</v>
      </c>
      <c r="C602" s="95">
        <v>-0.14111299999999999</v>
      </c>
      <c r="D602" s="95">
        <v>-0.66486699999999999</v>
      </c>
      <c r="E602" s="95">
        <v>-0.96903700000000004</v>
      </c>
      <c r="F602" s="95">
        <v>-0.28680800000000001</v>
      </c>
      <c r="G602" s="95">
        <v>-2.106592</v>
      </c>
      <c r="H602" s="95">
        <v>-0.90621300000000005</v>
      </c>
    </row>
    <row r="603" spans="2:8" ht="15" thickBot="1" x14ac:dyDescent="0.35">
      <c r="B603" s="95">
        <v>601</v>
      </c>
      <c r="C603" s="95">
        <v>-0.75354699999999997</v>
      </c>
      <c r="D603" s="95">
        <v>0.18768599999999999</v>
      </c>
      <c r="E603" s="95">
        <v>-0.488842</v>
      </c>
      <c r="F603" s="95">
        <v>-2.0128029999999999</v>
      </c>
      <c r="G603" s="95">
        <v>3.5158000000000002E-2</v>
      </c>
      <c r="H603" s="95">
        <v>0.364707</v>
      </c>
    </row>
    <row r="604" spans="2:8" ht="15" thickBot="1" x14ac:dyDescent="0.35">
      <c r="B604" s="95">
        <v>602</v>
      </c>
      <c r="C604" s="95">
        <v>-0.13649600000000001</v>
      </c>
      <c r="D604" s="95">
        <v>0.45880700000000002</v>
      </c>
      <c r="E604" s="95">
        <v>-1.0169619999999999</v>
      </c>
      <c r="F604" s="95">
        <v>-1.9471529999999999</v>
      </c>
      <c r="G604" s="95">
        <v>-1.0207919999999999</v>
      </c>
      <c r="H604" s="95">
        <v>-0.73434999999999995</v>
      </c>
    </row>
    <row r="605" spans="2:8" ht="15" thickBot="1" x14ac:dyDescent="0.35">
      <c r="B605" s="95">
        <v>603</v>
      </c>
      <c r="C605" s="95">
        <v>0.40094600000000002</v>
      </c>
      <c r="D605" s="95">
        <v>0.40788999999999997</v>
      </c>
      <c r="E605" s="95">
        <v>0.15076300000000001</v>
      </c>
      <c r="F605" s="95">
        <v>-0.82804100000000003</v>
      </c>
      <c r="G605" s="95">
        <v>-0.27404200000000001</v>
      </c>
      <c r="H605" s="95">
        <v>-1.2954680000000001</v>
      </c>
    </row>
    <row r="606" spans="2:8" ht="15" thickBot="1" x14ac:dyDescent="0.35">
      <c r="B606" s="95">
        <v>604</v>
      </c>
      <c r="C606" s="95">
        <v>-0.64960799999999996</v>
      </c>
      <c r="D606" s="95">
        <v>1.657456</v>
      </c>
      <c r="E606" s="95">
        <v>-0.74312599999999995</v>
      </c>
      <c r="F606" s="95">
        <v>1.459803</v>
      </c>
      <c r="G606" s="95">
        <v>-1.8410120000000001</v>
      </c>
      <c r="H606" s="95">
        <v>0.92879900000000004</v>
      </c>
    </row>
    <row r="607" spans="2:8" ht="15" thickBot="1" x14ac:dyDescent="0.35">
      <c r="B607" s="95">
        <v>605</v>
      </c>
      <c r="C607" s="95">
        <v>-9.3505000000000005E-2</v>
      </c>
      <c r="D607" s="95">
        <v>-1.2824230000000001</v>
      </c>
      <c r="E607" s="95">
        <v>-0.66996199999999995</v>
      </c>
      <c r="F607" s="95">
        <v>-0.12853600000000001</v>
      </c>
      <c r="G607" s="95">
        <v>-1.8753439999999999</v>
      </c>
      <c r="H607" s="95">
        <v>-1.2486679999999999</v>
      </c>
    </row>
    <row r="608" spans="2:8" ht="15" thickBot="1" x14ac:dyDescent="0.35">
      <c r="B608" s="95">
        <v>606</v>
      </c>
      <c r="C608" s="95">
        <v>-1.152782</v>
      </c>
      <c r="D608" s="95">
        <v>-0.28150500000000001</v>
      </c>
      <c r="E608" s="95">
        <v>-1.746318</v>
      </c>
      <c r="F608" s="95">
        <v>1.365648</v>
      </c>
      <c r="G608" s="95">
        <v>1.692863</v>
      </c>
      <c r="H608" s="95">
        <v>-0.77867299999999995</v>
      </c>
    </row>
    <row r="609" spans="2:8" ht="15" thickBot="1" x14ac:dyDescent="0.35">
      <c r="B609" s="95">
        <v>607</v>
      </c>
      <c r="C609" s="95">
        <v>-0.24776400000000001</v>
      </c>
      <c r="D609" s="95">
        <v>0.53355200000000003</v>
      </c>
      <c r="E609" s="95">
        <v>-8.5449999999999998E-2</v>
      </c>
      <c r="F609" s="95">
        <v>1.043536</v>
      </c>
      <c r="G609" s="95">
        <v>1.372204</v>
      </c>
      <c r="H609" s="95">
        <v>0.58787</v>
      </c>
    </row>
    <row r="610" spans="2:8" ht="15" thickBot="1" x14ac:dyDescent="0.35">
      <c r="B610" s="95">
        <v>608</v>
      </c>
      <c r="C610" s="95">
        <v>0.57919799999999999</v>
      </c>
      <c r="D610" s="95">
        <v>0.23569300000000001</v>
      </c>
      <c r="E610" s="95">
        <v>-1.3672169999999999</v>
      </c>
      <c r="F610" s="95">
        <v>1.882806</v>
      </c>
      <c r="G610" s="95">
        <v>2.0174820000000002</v>
      </c>
      <c r="H610" s="95">
        <v>-0.56908199999999998</v>
      </c>
    </row>
    <row r="611" spans="2:8" ht="15" thickBot="1" x14ac:dyDescent="0.35">
      <c r="B611" s="95">
        <v>609</v>
      </c>
      <c r="C611" s="95">
        <v>1.845</v>
      </c>
      <c r="D611" s="95">
        <v>0.36821399999999999</v>
      </c>
      <c r="E611" s="95">
        <v>-1.1212070000000001</v>
      </c>
      <c r="F611" s="95">
        <v>-0.23524800000000001</v>
      </c>
      <c r="G611" s="95">
        <v>0.26789400000000002</v>
      </c>
      <c r="H611" s="95">
        <v>0.86282499999999995</v>
      </c>
    </row>
    <row r="612" spans="2:8" ht="15" thickBot="1" x14ac:dyDescent="0.35">
      <c r="B612" s="95">
        <v>610</v>
      </c>
      <c r="C612" s="95">
        <v>0.69016299999999997</v>
      </c>
      <c r="D612" s="95">
        <v>8.7285000000000001E-2</v>
      </c>
      <c r="E612" s="95">
        <v>-0.625417</v>
      </c>
      <c r="F612" s="95">
        <v>0.78406299999999995</v>
      </c>
      <c r="G612" s="95">
        <v>0.83936100000000002</v>
      </c>
      <c r="H612" s="95">
        <v>-0.36393900000000001</v>
      </c>
    </row>
    <row r="613" spans="2:8" ht="15" thickBot="1" x14ac:dyDescent="0.35">
      <c r="B613" s="95">
        <v>611</v>
      </c>
      <c r="C613" s="95">
        <v>1.3797550000000001</v>
      </c>
      <c r="D613" s="95">
        <v>-1.366727</v>
      </c>
      <c r="E613" s="95">
        <v>0.89676299999999998</v>
      </c>
      <c r="F613" s="95">
        <v>1.1655949999999999</v>
      </c>
      <c r="G613" s="95">
        <v>-0.21720900000000001</v>
      </c>
      <c r="H613" s="95">
        <v>0.22455800000000001</v>
      </c>
    </row>
    <row r="614" spans="2:8" ht="15" thickBot="1" x14ac:dyDescent="0.35">
      <c r="B614" s="95">
        <v>612</v>
      </c>
      <c r="C614" s="95">
        <v>1.5189839999999999</v>
      </c>
      <c r="D614" s="95">
        <v>0.26799800000000001</v>
      </c>
      <c r="E614" s="95">
        <v>0.45892699999999997</v>
      </c>
      <c r="F614" s="95">
        <v>0.893459</v>
      </c>
      <c r="G614" s="95">
        <v>-7.3710999999999999E-2</v>
      </c>
      <c r="H614" s="95">
        <v>1.870482</v>
      </c>
    </row>
    <row r="615" spans="2:8" ht="15" thickBot="1" x14ac:dyDescent="0.35">
      <c r="B615" s="95">
        <v>613</v>
      </c>
      <c r="C615" s="95">
        <v>1.115823</v>
      </c>
      <c r="D615" s="95">
        <v>-0.25019400000000003</v>
      </c>
      <c r="E615" s="95">
        <v>0.77296299999999996</v>
      </c>
      <c r="F615" s="95">
        <v>1.2849459999999999</v>
      </c>
      <c r="G615" s="95">
        <v>0.62995599999999996</v>
      </c>
      <c r="H615" s="95">
        <v>0.96494000000000002</v>
      </c>
    </row>
    <row r="616" spans="2:8" ht="15" thickBot="1" x14ac:dyDescent="0.35">
      <c r="B616" s="95">
        <v>614</v>
      </c>
      <c r="C616" s="95">
        <v>-0.38927</v>
      </c>
      <c r="D616" s="95">
        <v>-0.49210900000000002</v>
      </c>
      <c r="E616" s="95">
        <v>0.51566100000000004</v>
      </c>
      <c r="F616" s="95">
        <v>0.92014700000000005</v>
      </c>
      <c r="G616" s="95">
        <v>0.28555799999999998</v>
      </c>
      <c r="H616" s="95">
        <v>0.75888500000000003</v>
      </c>
    </row>
    <row r="617" spans="2:8" ht="15" thickBot="1" x14ac:dyDescent="0.35">
      <c r="B617" s="95">
        <v>615</v>
      </c>
      <c r="C617" s="95">
        <v>-1.683468</v>
      </c>
      <c r="D617" s="95">
        <v>3.044216</v>
      </c>
      <c r="E617" s="95">
        <v>-0.70072299999999998</v>
      </c>
      <c r="F617" s="95">
        <v>0.32066800000000001</v>
      </c>
      <c r="G617" s="95">
        <v>-1.028173</v>
      </c>
      <c r="H617" s="95">
        <v>0.85329500000000003</v>
      </c>
    </row>
    <row r="618" spans="2:8" ht="15" thickBot="1" x14ac:dyDescent="0.35">
      <c r="B618" s="95">
        <v>616</v>
      </c>
      <c r="C618" s="95">
        <v>-0.77856400000000003</v>
      </c>
      <c r="D618" s="95">
        <v>-1.1605110000000001</v>
      </c>
      <c r="E618" s="95">
        <v>0.57924200000000003</v>
      </c>
      <c r="F618" s="95">
        <v>0.91265600000000002</v>
      </c>
      <c r="G618" s="95">
        <v>1.4032340000000001</v>
      </c>
      <c r="H618" s="95">
        <v>-1.5880970000000001</v>
      </c>
    </row>
    <row r="619" spans="2:8" ht="15" thickBot="1" x14ac:dyDescent="0.35">
      <c r="B619" s="95">
        <v>617</v>
      </c>
      <c r="C619" s="95">
        <v>1.3842920000000001</v>
      </c>
      <c r="D619" s="95">
        <v>-3.2009999999999997E-2</v>
      </c>
      <c r="E619" s="95">
        <v>-0.82368200000000003</v>
      </c>
      <c r="F619" s="95">
        <v>0.78072399999999997</v>
      </c>
      <c r="G619" s="95">
        <v>1.73936</v>
      </c>
      <c r="H619" s="95">
        <v>2.260446</v>
      </c>
    </row>
    <row r="620" spans="2:8" ht="15" thickBot="1" x14ac:dyDescent="0.35">
      <c r="B620" s="95">
        <v>618</v>
      </c>
      <c r="C620" s="95">
        <v>-0.82818000000000003</v>
      </c>
      <c r="D620" s="95">
        <v>-1.0712060000000001</v>
      </c>
      <c r="E620" s="95">
        <v>0.823214</v>
      </c>
      <c r="F620" s="95">
        <v>-1.658404</v>
      </c>
      <c r="G620" s="95">
        <v>-1.664102</v>
      </c>
      <c r="H620" s="95">
        <v>-2.3005999999999999E-2</v>
      </c>
    </row>
    <row r="621" spans="2:8" ht="15" thickBot="1" x14ac:dyDescent="0.35">
      <c r="B621" s="95">
        <v>619</v>
      </c>
      <c r="C621" s="95">
        <v>1.2514050000000001</v>
      </c>
      <c r="D621" s="95">
        <v>0.89176</v>
      </c>
      <c r="E621" s="95">
        <v>2.4460809999999999</v>
      </c>
      <c r="F621" s="95">
        <v>-0.121238</v>
      </c>
      <c r="G621" s="95">
        <v>-0.28756399999999999</v>
      </c>
      <c r="H621" s="95">
        <v>0.248832</v>
      </c>
    </row>
    <row r="622" spans="2:8" ht="15" thickBot="1" x14ac:dyDescent="0.35">
      <c r="B622" s="95">
        <v>620</v>
      </c>
      <c r="C622" s="95">
        <v>-0.74843800000000005</v>
      </c>
      <c r="D622" s="95">
        <v>0.59103000000000006</v>
      </c>
      <c r="E622" s="95">
        <v>0.63857799999999998</v>
      </c>
      <c r="F622" s="95">
        <v>0.35347899999999999</v>
      </c>
      <c r="G622" s="95">
        <v>0.38319199999999998</v>
      </c>
      <c r="H622" s="95">
        <v>-0.39402599999999999</v>
      </c>
    </row>
    <row r="623" spans="2:8" ht="15" thickBot="1" x14ac:dyDescent="0.35">
      <c r="B623" s="95">
        <v>621</v>
      </c>
      <c r="C623" s="95">
        <v>1.2276450000000001</v>
      </c>
      <c r="D623" s="95">
        <v>6.9903999999999994E-2</v>
      </c>
      <c r="E623" s="95">
        <v>1.7534000000000001E-2</v>
      </c>
      <c r="F623" s="95">
        <v>0.12441099999999999</v>
      </c>
      <c r="G623" s="95">
        <v>9.7945000000000004E-2</v>
      </c>
      <c r="H623" s="95">
        <v>-0.16941200000000001</v>
      </c>
    </row>
    <row r="624" spans="2:8" ht="15" thickBot="1" x14ac:dyDescent="0.35">
      <c r="B624" s="95">
        <v>622</v>
      </c>
      <c r="C624" s="95">
        <v>-3.268243</v>
      </c>
      <c r="D624" s="95">
        <v>0.60961799999999999</v>
      </c>
      <c r="E624" s="95">
        <v>2.0330530000000002</v>
      </c>
      <c r="F624" s="95">
        <v>2.8901240000000001</v>
      </c>
      <c r="G624" s="95">
        <v>0.33621800000000002</v>
      </c>
      <c r="H624" s="95">
        <v>0.184339</v>
      </c>
    </row>
    <row r="625" spans="2:8" ht="15" thickBot="1" x14ac:dyDescent="0.35">
      <c r="B625" s="95">
        <v>623</v>
      </c>
      <c r="C625" s="95">
        <v>-0.964507</v>
      </c>
      <c r="D625" s="95">
        <v>2.6118000000000001</v>
      </c>
      <c r="E625" s="95">
        <v>-0.48397000000000001</v>
      </c>
      <c r="F625" s="95">
        <v>-0.23228799999999999</v>
      </c>
      <c r="G625" s="95">
        <v>-0.97459700000000005</v>
      </c>
      <c r="H625" s="95">
        <v>0.34779199999999999</v>
      </c>
    </row>
    <row r="626" spans="2:8" ht="15" thickBot="1" x14ac:dyDescent="0.35">
      <c r="B626" s="95">
        <v>624</v>
      </c>
      <c r="C626" s="95">
        <v>-1.520761</v>
      </c>
      <c r="D626" s="95">
        <v>-0.60758500000000004</v>
      </c>
      <c r="E626" s="95">
        <v>-0.102426</v>
      </c>
      <c r="F626" s="95">
        <v>-0.13277800000000001</v>
      </c>
      <c r="G626" s="95">
        <v>-1.5796760000000001</v>
      </c>
      <c r="H626" s="95">
        <v>-0.67102399999999995</v>
      </c>
    </row>
    <row r="627" spans="2:8" ht="15" thickBot="1" x14ac:dyDescent="0.35">
      <c r="B627" s="95">
        <v>625</v>
      </c>
      <c r="C627" s="95">
        <v>-1.9428999999999998E-2</v>
      </c>
      <c r="D627" s="95">
        <v>-0.31144699999999997</v>
      </c>
      <c r="E627" s="95">
        <v>1.738353</v>
      </c>
      <c r="F627" s="95">
        <v>9.1286000000000006E-2</v>
      </c>
      <c r="G627" s="95">
        <v>-0.63205699999999998</v>
      </c>
      <c r="H627" s="95">
        <v>-0.42584899999999998</v>
      </c>
    </row>
    <row r="628" spans="2:8" ht="15" thickBot="1" x14ac:dyDescent="0.35">
      <c r="B628" s="95">
        <v>626</v>
      </c>
      <c r="C628" s="95">
        <v>0.36404900000000001</v>
      </c>
      <c r="D628" s="95">
        <v>-0.52944100000000005</v>
      </c>
      <c r="E628" s="95">
        <v>0.65346899999999997</v>
      </c>
      <c r="F628" s="95">
        <v>-0.43243900000000002</v>
      </c>
      <c r="G628" s="95">
        <v>-0.43066100000000002</v>
      </c>
      <c r="H628" s="95">
        <v>0.1016</v>
      </c>
    </row>
    <row r="629" spans="2:8" ht="15" thickBot="1" x14ac:dyDescent="0.35">
      <c r="B629" s="95">
        <v>627</v>
      </c>
      <c r="C629" s="95">
        <v>0.26005299999999998</v>
      </c>
      <c r="D629" s="95">
        <v>-0.32249100000000003</v>
      </c>
      <c r="E629" s="95">
        <v>-0.84708000000000006</v>
      </c>
      <c r="F629" s="95">
        <v>0.48635299999999998</v>
      </c>
      <c r="G629" s="95">
        <v>-0.57812300000000005</v>
      </c>
      <c r="H629" s="95">
        <v>0.261125</v>
      </c>
    </row>
    <row r="630" spans="2:8" ht="15" thickBot="1" x14ac:dyDescent="0.35">
      <c r="B630" s="95">
        <v>628</v>
      </c>
      <c r="C630" s="95">
        <v>-1.400291</v>
      </c>
      <c r="D630" s="95">
        <v>-0.23340900000000001</v>
      </c>
      <c r="E630" s="95">
        <v>-1.594177</v>
      </c>
      <c r="F630" s="95">
        <v>0.51515100000000003</v>
      </c>
      <c r="G630" s="95">
        <v>-1.3253239999999999</v>
      </c>
      <c r="H630" s="95">
        <v>-1.7569630000000001</v>
      </c>
    </row>
    <row r="631" spans="2:8" ht="15" thickBot="1" x14ac:dyDescent="0.35">
      <c r="B631" s="95">
        <v>629</v>
      </c>
      <c r="C631" s="95">
        <v>0.214867</v>
      </c>
      <c r="D631" s="95">
        <v>-2.1347459999999998</v>
      </c>
      <c r="E631" s="95">
        <v>0.14679600000000001</v>
      </c>
      <c r="F631" s="95">
        <v>6.9485000000000005E-2</v>
      </c>
      <c r="G631" s="95">
        <v>-0.86739999999999995</v>
      </c>
      <c r="H631" s="95">
        <v>0.80201500000000003</v>
      </c>
    </row>
    <row r="632" spans="2:8" ht="15" thickBot="1" x14ac:dyDescent="0.35">
      <c r="B632" s="95">
        <v>630</v>
      </c>
      <c r="C632" s="95">
        <v>2.191357</v>
      </c>
      <c r="D632" s="95">
        <v>3.0632E-2</v>
      </c>
      <c r="E632" s="95">
        <v>-0.29908200000000001</v>
      </c>
      <c r="F632" s="95">
        <v>1.7772829999999999</v>
      </c>
      <c r="G632" s="95">
        <v>1.2032780000000001</v>
      </c>
      <c r="H632" s="95">
        <v>1.091696</v>
      </c>
    </row>
    <row r="633" spans="2:8" ht="15" thickBot="1" x14ac:dyDescent="0.35">
      <c r="B633" s="95">
        <v>631</v>
      </c>
      <c r="C633" s="95">
        <v>-0.450376</v>
      </c>
      <c r="D633" s="95">
        <v>-0.29455999999999999</v>
      </c>
      <c r="E633" s="95">
        <v>-0.82199199999999994</v>
      </c>
      <c r="F633" s="95">
        <v>-0.76266400000000001</v>
      </c>
      <c r="G633" s="95">
        <v>-1.9036150000000001</v>
      </c>
      <c r="H633" s="95">
        <v>-2.339407</v>
      </c>
    </row>
    <row r="634" spans="2:8" ht="15" thickBot="1" x14ac:dyDescent="0.35">
      <c r="B634" s="95">
        <v>632</v>
      </c>
      <c r="C634" s="95">
        <v>9.9851999999999996E-2</v>
      </c>
      <c r="D634" s="95">
        <v>-1.357802</v>
      </c>
      <c r="E634" s="95">
        <v>1.0834820000000001</v>
      </c>
      <c r="F634" s="95">
        <v>0.90069600000000005</v>
      </c>
      <c r="G634" s="95">
        <v>-0.49921100000000002</v>
      </c>
      <c r="H634" s="95">
        <v>0.85786700000000005</v>
      </c>
    </row>
    <row r="635" spans="2:8" ht="15" thickBot="1" x14ac:dyDescent="0.35">
      <c r="B635" s="95">
        <v>633</v>
      </c>
      <c r="C635" s="95">
        <v>-1.503706</v>
      </c>
      <c r="D635" s="95">
        <v>0.30004999999999998</v>
      </c>
      <c r="E635" s="95">
        <v>-0.356402</v>
      </c>
      <c r="F635" s="95">
        <v>1.9461790000000001</v>
      </c>
      <c r="G635" s="95">
        <v>0.62208399999999997</v>
      </c>
      <c r="H635" s="95">
        <v>0.46712700000000001</v>
      </c>
    </row>
    <row r="636" spans="2:8" ht="15" thickBot="1" x14ac:dyDescent="0.35">
      <c r="B636" s="95">
        <v>634</v>
      </c>
      <c r="C636" s="95">
        <v>-0.39597199999999999</v>
      </c>
      <c r="D636" s="95">
        <v>0.15499399999999999</v>
      </c>
      <c r="E636" s="95">
        <v>-1.0360400000000001</v>
      </c>
      <c r="F636" s="95">
        <v>-0.129773</v>
      </c>
      <c r="G636" s="95">
        <v>0.22790299999999999</v>
      </c>
      <c r="H636" s="95">
        <v>8.1901000000000002E-2</v>
      </c>
    </row>
    <row r="637" spans="2:8" ht="15" thickBot="1" x14ac:dyDescent="0.35">
      <c r="B637" s="95">
        <v>635</v>
      </c>
      <c r="C637" s="95">
        <v>3.4973999999999998E-2</v>
      </c>
      <c r="D637" s="95">
        <v>0.25891999999999998</v>
      </c>
      <c r="E637" s="95">
        <v>0.180725</v>
      </c>
      <c r="F637" s="95">
        <v>-5.4405000000000002E-2</v>
      </c>
      <c r="G637" s="95">
        <v>-7.2009000000000004E-2</v>
      </c>
      <c r="H637" s="95">
        <v>1.3268409999999999</v>
      </c>
    </row>
    <row r="638" spans="2:8" ht="15" thickBot="1" x14ac:dyDescent="0.35">
      <c r="B638" s="95">
        <v>636</v>
      </c>
      <c r="C638" s="95">
        <v>0.37894800000000001</v>
      </c>
      <c r="D638" s="95">
        <v>-1.5855859999999999</v>
      </c>
      <c r="E638" s="95">
        <v>-0.78109399999999996</v>
      </c>
      <c r="F638" s="95">
        <v>-1.1480440000000001</v>
      </c>
      <c r="G638" s="95">
        <v>1.2240059999999999</v>
      </c>
      <c r="H638" s="95">
        <v>0.43976500000000002</v>
      </c>
    </row>
    <row r="639" spans="2:8" ht="15" thickBot="1" x14ac:dyDescent="0.35">
      <c r="B639" s="95">
        <v>637</v>
      </c>
      <c r="C639" s="95">
        <v>5.6419999999999998E-2</v>
      </c>
      <c r="D639" s="95">
        <v>1.6896999999999999E-2</v>
      </c>
      <c r="E639" s="95">
        <v>-0.980514</v>
      </c>
      <c r="F639" s="95">
        <v>-0.45130500000000001</v>
      </c>
      <c r="G639" s="95">
        <v>-0.30884</v>
      </c>
      <c r="H639" s="95">
        <v>0.342034</v>
      </c>
    </row>
    <row r="640" spans="2:8" ht="15" thickBot="1" x14ac:dyDescent="0.35">
      <c r="B640" s="95">
        <v>638</v>
      </c>
      <c r="C640" s="95">
        <v>1.4609650000000001</v>
      </c>
      <c r="D640" s="95">
        <v>-1.975833</v>
      </c>
      <c r="E640" s="95">
        <v>-0.98859699999999995</v>
      </c>
      <c r="F640" s="95">
        <v>-1.08948</v>
      </c>
      <c r="G640" s="95">
        <v>-0.119015</v>
      </c>
      <c r="H640" s="95">
        <v>-2.0423420000000001</v>
      </c>
    </row>
    <row r="641" spans="2:8" ht="15" thickBot="1" x14ac:dyDescent="0.35">
      <c r="B641" s="95">
        <v>639</v>
      </c>
      <c r="C641" s="95">
        <v>-1.631966</v>
      </c>
      <c r="D641" s="95">
        <v>1.1038300000000001</v>
      </c>
      <c r="E641" s="95">
        <v>-1.2660260000000001</v>
      </c>
      <c r="F641" s="95">
        <v>0.51346199999999997</v>
      </c>
      <c r="G641" s="95">
        <v>-1.7210380000000001</v>
      </c>
      <c r="H641" s="95">
        <v>0.192881</v>
      </c>
    </row>
    <row r="642" spans="2:8" ht="15" thickBot="1" x14ac:dyDescent="0.35">
      <c r="B642" s="95">
        <v>640</v>
      </c>
      <c r="C642" s="95">
        <v>1.214237</v>
      </c>
      <c r="D642" s="95">
        <v>-1.5113799999999999</v>
      </c>
      <c r="E642" s="95">
        <v>-0.55383300000000002</v>
      </c>
      <c r="F642" s="95">
        <v>1.4864029999999999</v>
      </c>
      <c r="G642" s="95">
        <v>-0.41506599999999999</v>
      </c>
      <c r="H642" s="95">
        <v>0.41102300000000003</v>
      </c>
    </row>
    <row r="643" spans="2:8" ht="15" thickBot="1" x14ac:dyDescent="0.35">
      <c r="B643" s="95">
        <v>641</v>
      </c>
      <c r="C643" s="95">
        <v>1.089653</v>
      </c>
      <c r="D643" s="95">
        <v>-0.79377500000000001</v>
      </c>
      <c r="E643" s="95">
        <v>0.40528199999999998</v>
      </c>
      <c r="F643" s="95">
        <v>-5.9452999999999999E-2</v>
      </c>
      <c r="G643" s="95">
        <v>0.92769000000000001</v>
      </c>
      <c r="H643" s="95">
        <v>0.37794</v>
      </c>
    </row>
    <row r="644" spans="2:8" ht="15" thickBot="1" x14ac:dyDescent="0.35">
      <c r="B644" s="95">
        <v>642</v>
      </c>
      <c r="C644" s="95">
        <v>-1.0138499999999999</v>
      </c>
      <c r="D644" s="95">
        <v>-0.92667100000000002</v>
      </c>
      <c r="E644" s="95">
        <v>-0.30911699999999998</v>
      </c>
      <c r="F644" s="95">
        <v>3.5292999999999998E-2</v>
      </c>
      <c r="G644" s="95">
        <v>-0.74686799999999998</v>
      </c>
      <c r="H644" s="95">
        <v>0.158996</v>
      </c>
    </row>
    <row r="645" spans="2:8" ht="15" thickBot="1" x14ac:dyDescent="0.35">
      <c r="B645" s="95">
        <v>643</v>
      </c>
      <c r="C645" s="95">
        <v>2.056794</v>
      </c>
      <c r="D645" s="95">
        <v>0.15359900000000001</v>
      </c>
      <c r="E645" s="95">
        <v>-0.224741</v>
      </c>
      <c r="F645" s="95">
        <v>1.084681</v>
      </c>
      <c r="G645" s="95">
        <v>-0.93932899999999997</v>
      </c>
      <c r="H645" s="95">
        <v>-1.3009949999999999</v>
      </c>
    </row>
    <row r="646" spans="2:8" ht="15" thickBot="1" x14ac:dyDescent="0.35">
      <c r="B646" s="95">
        <v>644</v>
      </c>
      <c r="C646" s="95">
        <v>-1.8179940000000001</v>
      </c>
      <c r="D646" s="95">
        <v>-1.07959</v>
      </c>
      <c r="E646" s="95">
        <v>0.94575100000000001</v>
      </c>
      <c r="F646" s="95">
        <v>-0.22445300000000001</v>
      </c>
      <c r="G646" s="95">
        <v>2.0263049999999998</v>
      </c>
      <c r="H646" s="95">
        <v>-0.53373199999999998</v>
      </c>
    </row>
    <row r="647" spans="2:8" ht="15" thickBot="1" x14ac:dyDescent="0.35">
      <c r="B647" s="95">
        <v>645</v>
      </c>
      <c r="C647" s="95">
        <v>-1.4711999999999999E-2</v>
      </c>
      <c r="D647" s="95">
        <v>-1.131778</v>
      </c>
      <c r="E647" s="95">
        <v>2.5741909999999999</v>
      </c>
      <c r="F647" s="95">
        <v>1.632155</v>
      </c>
      <c r="G647" s="95">
        <v>1.3584039999999999</v>
      </c>
      <c r="H647" s="95">
        <v>4.6706999999999999E-2</v>
      </c>
    </row>
    <row r="648" spans="2:8" ht="15" thickBot="1" x14ac:dyDescent="0.35">
      <c r="B648" s="95">
        <v>646</v>
      </c>
      <c r="C648" s="95">
        <v>-0.86366699999999996</v>
      </c>
      <c r="D648" s="95">
        <v>0.21704899999999999</v>
      </c>
      <c r="E648" s="95">
        <v>0.182558</v>
      </c>
      <c r="F648" s="95">
        <v>0.562195</v>
      </c>
      <c r="G648" s="95">
        <v>-0.35234100000000002</v>
      </c>
      <c r="H648" s="95">
        <v>0.448106</v>
      </c>
    </row>
    <row r="649" spans="2:8" ht="15" thickBot="1" x14ac:dyDescent="0.35">
      <c r="B649" s="95">
        <v>647</v>
      </c>
      <c r="C649" s="95">
        <v>-0.26911299999999999</v>
      </c>
      <c r="D649" s="95">
        <v>-0.85654799999999998</v>
      </c>
      <c r="E649" s="95">
        <v>1.290743</v>
      </c>
      <c r="F649" s="95">
        <v>-0.90010199999999996</v>
      </c>
      <c r="G649" s="95">
        <v>9.9756999999999998E-2</v>
      </c>
      <c r="H649" s="95">
        <v>-1.124973</v>
      </c>
    </row>
    <row r="650" spans="2:8" ht="15" thickBot="1" x14ac:dyDescent="0.35">
      <c r="B650" s="95">
        <v>648</v>
      </c>
      <c r="C650" s="95">
        <v>0.53863399999999995</v>
      </c>
      <c r="D650" s="95">
        <v>-0.67464599999999997</v>
      </c>
      <c r="E650" s="95">
        <v>-1.5278719999999999</v>
      </c>
      <c r="F650" s="95">
        <v>-0.18113099999999999</v>
      </c>
      <c r="G650" s="95">
        <v>2.6317270000000001</v>
      </c>
      <c r="H650" s="95">
        <v>-0.13758000000000001</v>
      </c>
    </row>
    <row r="651" spans="2:8" ht="15" thickBot="1" x14ac:dyDescent="0.35">
      <c r="B651" s="95">
        <v>649</v>
      </c>
      <c r="C651" s="95">
        <v>-0.64634199999999997</v>
      </c>
      <c r="D651" s="95">
        <v>-0.49224600000000002</v>
      </c>
      <c r="E651" s="95">
        <v>0.95470600000000005</v>
      </c>
      <c r="F651" s="95">
        <v>-0.67414700000000005</v>
      </c>
      <c r="G651" s="95">
        <v>-1.315045</v>
      </c>
      <c r="H651" s="95">
        <v>0.62623799999999996</v>
      </c>
    </row>
    <row r="652" spans="2:8" ht="15" thickBot="1" x14ac:dyDescent="0.35">
      <c r="B652" s="95">
        <v>650</v>
      </c>
      <c r="C652" s="95">
        <v>0.99081799999999998</v>
      </c>
      <c r="D652" s="95">
        <v>1.7006859999999999</v>
      </c>
      <c r="E652" s="95">
        <v>-0.70414299999999996</v>
      </c>
      <c r="F652" s="95">
        <v>-2.0556220000000001</v>
      </c>
      <c r="G652" s="95">
        <v>1.207222</v>
      </c>
      <c r="H652" s="95">
        <v>1.626231</v>
      </c>
    </row>
    <row r="653" spans="2:8" ht="15" thickBot="1" x14ac:dyDescent="0.35">
      <c r="B653" s="95">
        <v>651</v>
      </c>
      <c r="C653" s="95">
        <v>-1.261193</v>
      </c>
      <c r="D653" s="95">
        <v>-0.87822100000000003</v>
      </c>
      <c r="E653" s="95">
        <v>9.1990000000000002E-2</v>
      </c>
      <c r="F653" s="95">
        <v>-0.90271699999999999</v>
      </c>
      <c r="G653" s="95">
        <v>-0.68893899999999997</v>
      </c>
      <c r="H653" s="95">
        <v>-1.0104820000000001</v>
      </c>
    </row>
    <row r="654" spans="2:8" ht="15" thickBot="1" x14ac:dyDescent="0.35">
      <c r="B654" s="95">
        <v>652</v>
      </c>
      <c r="C654" s="95">
        <v>0.87658000000000003</v>
      </c>
      <c r="D654" s="95">
        <v>-0.63547900000000002</v>
      </c>
      <c r="E654" s="95">
        <v>-1.03278</v>
      </c>
      <c r="F654" s="95">
        <v>1.090611</v>
      </c>
      <c r="G654" s="95">
        <v>0.143673</v>
      </c>
      <c r="H654" s="95">
        <v>-1.190698</v>
      </c>
    </row>
    <row r="655" spans="2:8" ht="15" thickBot="1" x14ac:dyDescent="0.35">
      <c r="B655" s="95">
        <v>653</v>
      </c>
      <c r="C655" s="95">
        <v>-0.70378399999999997</v>
      </c>
      <c r="D655" s="95">
        <v>1.076597</v>
      </c>
      <c r="E655" s="95">
        <v>-0.582013</v>
      </c>
      <c r="F655" s="95">
        <v>0.73527699999999996</v>
      </c>
      <c r="G655" s="95">
        <v>0.22417799999999999</v>
      </c>
      <c r="H655" s="95">
        <v>-1.8056890000000001</v>
      </c>
    </row>
    <row r="656" spans="2:8" ht="15" thickBot="1" x14ac:dyDescent="0.35">
      <c r="B656" s="95">
        <v>654</v>
      </c>
      <c r="C656" s="95">
        <v>-0.42238599999999998</v>
      </c>
      <c r="D656" s="95">
        <v>-0.18368300000000001</v>
      </c>
      <c r="E656" s="95">
        <v>-1.3915409999999999</v>
      </c>
      <c r="F656" s="95">
        <v>-0.187392</v>
      </c>
      <c r="G656" s="95">
        <v>-2.3561290000000001</v>
      </c>
      <c r="H656" s="95">
        <v>0.68295099999999997</v>
      </c>
    </row>
    <row r="657" spans="2:8" ht="15" thickBot="1" x14ac:dyDescent="0.35">
      <c r="B657" s="95">
        <v>655</v>
      </c>
      <c r="C657" s="95">
        <v>0.96278900000000001</v>
      </c>
      <c r="D657" s="95">
        <v>1.7395229999999999</v>
      </c>
      <c r="E657" s="95">
        <v>0.90786</v>
      </c>
      <c r="F657" s="95">
        <v>-0.44228800000000001</v>
      </c>
      <c r="G657" s="95">
        <v>1.5835159999999999</v>
      </c>
      <c r="H657" s="95">
        <v>1.1290119999999999</v>
      </c>
    </row>
    <row r="658" spans="2:8" ht="15" thickBot="1" x14ac:dyDescent="0.35">
      <c r="B658" s="95">
        <v>656</v>
      </c>
      <c r="C658" s="95">
        <v>0.88387000000000004</v>
      </c>
      <c r="D658" s="95">
        <v>-0.95553600000000005</v>
      </c>
      <c r="E658" s="95">
        <v>0.925512</v>
      </c>
      <c r="F658" s="95">
        <v>-0.28019100000000002</v>
      </c>
      <c r="G658" s="95">
        <v>-0.21527499999999999</v>
      </c>
      <c r="H658" s="95">
        <v>2.0311319999999999</v>
      </c>
    </row>
    <row r="659" spans="2:8" ht="15" thickBot="1" x14ac:dyDescent="0.35">
      <c r="B659" s="95">
        <v>657</v>
      </c>
      <c r="C659" s="95">
        <v>0.82417200000000002</v>
      </c>
      <c r="D659" s="95">
        <v>1.138107</v>
      </c>
      <c r="E659" s="95">
        <v>1.49119</v>
      </c>
      <c r="F659" s="95">
        <v>0.517289</v>
      </c>
      <c r="G659" s="95">
        <v>3.8602999999999998E-2</v>
      </c>
      <c r="H659" s="95">
        <v>-1.8332000000000001E-2</v>
      </c>
    </row>
    <row r="660" spans="2:8" ht="15" thickBot="1" x14ac:dyDescent="0.35">
      <c r="B660" s="95">
        <v>658</v>
      </c>
      <c r="C660" s="95">
        <v>0.33957500000000002</v>
      </c>
      <c r="D660" s="95">
        <v>0.61997999999999998</v>
      </c>
      <c r="E660" s="95">
        <v>0.75012900000000005</v>
      </c>
      <c r="F660" s="95">
        <v>-2.5804119999999999</v>
      </c>
      <c r="G660" s="95">
        <v>0.15537699999999999</v>
      </c>
      <c r="H660" s="95">
        <v>-1.2581800000000001</v>
      </c>
    </row>
    <row r="661" spans="2:8" ht="15" thickBot="1" x14ac:dyDescent="0.35">
      <c r="B661" s="95">
        <v>659</v>
      </c>
      <c r="C661" s="95">
        <v>1.3843540000000001</v>
      </c>
      <c r="D661" s="95">
        <v>0.61285599999999996</v>
      </c>
      <c r="E661" s="95">
        <v>0.28501199999999999</v>
      </c>
      <c r="F661" s="95">
        <v>0.796539</v>
      </c>
      <c r="G661" s="95">
        <v>-0.153113</v>
      </c>
      <c r="H661" s="95">
        <v>-0.102284</v>
      </c>
    </row>
    <row r="662" spans="2:8" ht="15" thickBot="1" x14ac:dyDescent="0.35">
      <c r="B662" s="95">
        <v>660</v>
      </c>
      <c r="C662" s="95">
        <v>-0.62416099999999997</v>
      </c>
      <c r="D662" s="95">
        <v>-0.91647500000000004</v>
      </c>
      <c r="E662" s="95">
        <v>-0.78801900000000002</v>
      </c>
      <c r="F662" s="95">
        <v>1.268853</v>
      </c>
      <c r="G662" s="95">
        <v>2.4421000000000002E-2</v>
      </c>
      <c r="H662" s="95">
        <v>-1.463738</v>
      </c>
    </row>
    <row r="663" spans="2:8" ht="15" thickBot="1" x14ac:dyDescent="0.35">
      <c r="B663" s="95">
        <v>661</v>
      </c>
      <c r="C663" s="95">
        <v>0.28429700000000002</v>
      </c>
      <c r="D663" s="95">
        <v>-0.13976</v>
      </c>
      <c r="E663" s="95">
        <v>1.8322590000000001</v>
      </c>
      <c r="F663" s="95">
        <v>0.59945700000000002</v>
      </c>
      <c r="G663" s="95">
        <v>0.20808099999999999</v>
      </c>
      <c r="H663" s="95">
        <v>0.13659399999999999</v>
      </c>
    </row>
    <row r="664" spans="2:8" ht="15" thickBot="1" x14ac:dyDescent="0.35">
      <c r="B664" s="95">
        <v>662</v>
      </c>
      <c r="C664" s="95">
        <v>-2.0042</v>
      </c>
      <c r="D664" s="95">
        <v>1.1392880000000001</v>
      </c>
      <c r="E664" s="95">
        <v>-5.1303000000000001E-2</v>
      </c>
      <c r="F664" s="95">
        <v>1.7250540000000001</v>
      </c>
      <c r="G664" s="95">
        <v>-0.14219300000000001</v>
      </c>
      <c r="H664" s="95">
        <v>-1.0378829999999999</v>
      </c>
    </row>
    <row r="665" spans="2:8" ht="15" thickBot="1" x14ac:dyDescent="0.35">
      <c r="B665" s="95">
        <v>663</v>
      </c>
      <c r="C665" s="95">
        <v>-1.684E-3</v>
      </c>
      <c r="D665" s="95">
        <v>-0.79817899999999997</v>
      </c>
      <c r="E665" s="95">
        <v>-0.215725</v>
      </c>
      <c r="F665" s="95">
        <v>-2.496515</v>
      </c>
      <c r="G665" s="95">
        <v>0.901223</v>
      </c>
      <c r="H665" s="95">
        <v>1.845674</v>
      </c>
    </row>
    <row r="666" spans="2:8" ht="15" thickBot="1" x14ac:dyDescent="0.35">
      <c r="B666" s="95">
        <v>664</v>
      </c>
      <c r="C666" s="95">
        <v>0.59048400000000001</v>
      </c>
      <c r="D666" s="95">
        <v>-0.18403700000000001</v>
      </c>
      <c r="E666" s="95">
        <v>-1.0302960000000001</v>
      </c>
      <c r="F666" s="95">
        <v>1.20685</v>
      </c>
      <c r="G666" s="95">
        <v>-0.49795499999999998</v>
      </c>
      <c r="H666" s="95">
        <v>0.88571999999999995</v>
      </c>
    </row>
    <row r="667" spans="2:8" ht="15" thickBot="1" x14ac:dyDescent="0.35">
      <c r="B667" s="95">
        <v>665</v>
      </c>
      <c r="C667" s="95">
        <v>-0.25693300000000002</v>
      </c>
      <c r="D667" s="95">
        <v>-0.49823400000000001</v>
      </c>
      <c r="E667" s="95">
        <v>0.56961300000000004</v>
      </c>
      <c r="F667" s="95">
        <v>0.43146800000000002</v>
      </c>
      <c r="G667" s="95">
        <v>0.72123400000000004</v>
      </c>
      <c r="H667" s="95">
        <v>-0.86809099999999995</v>
      </c>
    </row>
    <row r="668" spans="2:8" ht="15" thickBot="1" x14ac:dyDescent="0.35">
      <c r="B668" s="95">
        <v>666</v>
      </c>
      <c r="C668" s="95">
        <v>-1.0938669999999999</v>
      </c>
      <c r="D668" s="95">
        <v>-0.56838699999999998</v>
      </c>
      <c r="E668" s="95">
        <v>0.62944999999999995</v>
      </c>
      <c r="F668" s="95">
        <v>0.37715599999999999</v>
      </c>
      <c r="G668" s="95">
        <v>1.439789</v>
      </c>
      <c r="H668" s="95">
        <v>1.6035090000000001</v>
      </c>
    </row>
    <row r="669" spans="2:8" ht="15" thickBot="1" x14ac:dyDescent="0.35">
      <c r="B669" s="95">
        <v>667</v>
      </c>
      <c r="C669" s="95">
        <v>1.811328</v>
      </c>
      <c r="D669" s="95">
        <v>-0.83405399999999996</v>
      </c>
      <c r="E669" s="95">
        <v>-0.25250499999999998</v>
      </c>
      <c r="F669" s="95">
        <v>0.74026599999999998</v>
      </c>
      <c r="G669" s="95">
        <v>-2.5624999999999998E-2</v>
      </c>
      <c r="H669" s="95">
        <v>-1.612169</v>
      </c>
    </row>
    <row r="670" spans="2:8" ht="15" thickBot="1" x14ac:dyDescent="0.35">
      <c r="B670" s="95">
        <v>668</v>
      </c>
      <c r="C670" s="95">
        <v>0.51722500000000005</v>
      </c>
      <c r="D670" s="95">
        <v>0.59867300000000001</v>
      </c>
      <c r="E670" s="95">
        <v>1.9047999999999999E-2</v>
      </c>
      <c r="F670" s="95">
        <v>-0.61368199999999995</v>
      </c>
      <c r="G670" s="95">
        <v>-3.013242</v>
      </c>
      <c r="H670" s="95">
        <v>0.53481500000000004</v>
      </c>
    </row>
    <row r="671" spans="2:8" ht="15" thickBot="1" x14ac:dyDescent="0.35">
      <c r="B671" s="95">
        <v>669</v>
      </c>
      <c r="C671" s="95">
        <v>0.90362500000000001</v>
      </c>
      <c r="D671" s="95">
        <v>0.64565899999999998</v>
      </c>
      <c r="E671" s="95">
        <v>-5.9221999999999997E-2</v>
      </c>
      <c r="F671" s="95">
        <v>0.70538999999999996</v>
      </c>
      <c r="G671" s="95">
        <v>0.24481700000000001</v>
      </c>
      <c r="H671" s="95">
        <v>1.9348179999999999</v>
      </c>
    </row>
    <row r="672" spans="2:8" ht="15" thickBot="1" x14ac:dyDescent="0.35">
      <c r="B672" s="95">
        <v>670</v>
      </c>
      <c r="C672" s="95">
        <v>0.71592599999999995</v>
      </c>
      <c r="D672" s="95">
        <v>0.74682199999999999</v>
      </c>
      <c r="E672" s="95">
        <v>-1.3670869999999999</v>
      </c>
      <c r="F672" s="95">
        <v>1.074986</v>
      </c>
      <c r="G672" s="95">
        <v>2.4679229999999999</v>
      </c>
      <c r="H672" s="95">
        <v>1.0920620000000001</v>
      </c>
    </row>
    <row r="673" spans="2:8" ht="15" thickBot="1" x14ac:dyDescent="0.35">
      <c r="B673" s="95">
        <v>671</v>
      </c>
      <c r="C673" s="95">
        <v>1.7227129999999999</v>
      </c>
      <c r="D673" s="95">
        <v>-0.179201</v>
      </c>
      <c r="E673" s="95">
        <v>-1.0810550000000001</v>
      </c>
      <c r="F673" s="95">
        <v>1.088301</v>
      </c>
      <c r="G673" s="95">
        <v>1.2081770000000001</v>
      </c>
      <c r="H673" s="95">
        <v>2.6082960000000002</v>
      </c>
    </row>
    <row r="674" spans="2:8" ht="15" thickBot="1" x14ac:dyDescent="0.35">
      <c r="B674" s="95">
        <v>672</v>
      </c>
      <c r="C674" s="95">
        <v>-1.275134</v>
      </c>
      <c r="D674" s="95">
        <v>-2.4511129999999999</v>
      </c>
      <c r="E674" s="95">
        <v>0.48815500000000001</v>
      </c>
      <c r="F674" s="95">
        <v>1.9090400000000001</v>
      </c>
      <c r="G674" s="95">
        <v>-0.79281599999999997</v>
      </c>
      <c r="H674" s="95">
        <v>-0.53085000000000004</v>
      </c>
    </row>
    <row r="675" spans="2:8" ht="15" thickBot="1" x14ac:dyDescent="0.35">
      <c r="B675" s="95">
        <v>673</v>
      </c>
      <c r="C675" s="95">
        <v>0.34908499999999998</v>
      </c>
      <c r="D675" s="95">
        <v>-1.6346499999999999</v>
      </c>
      <c r="E675" s="95">
        <v>-0.80050600000000005</v>
      </c>
      <c r="F675" s="95">
        <v>-1.229919</v>
      </c>
      <c r="G675" s="95">
        <v>-0.45833699999999999</v>
      </c>
      <c r="H675" s="95">
        <v>0.25275599999999998</v>
      </c>
    </row>
    <row r="676" spans="2:8" ht="15" thickBot="1" x14ac:dyDescent="0.35">
      <c r="B676" s="95">
        <v>674</v>
      </c>
      <c r="C676" s="95">
        <v>-2.0905119999999999</v>
      </c>
      <c r="D676" s="95">
        <v>0.98153500000000005</v>
      </c>
      <c r="E676" s="95">
        <v>-1.0855509999999999</v>
      </c>
      <c r="F676" s="95">
        <v>0.89862600000000004</v>
      </c>
      <c r="G676" s="95">
        <v>1.4372130000000001</v>
      </c>
      <c r="H676" s="95">
        <v>0.95742700000000003</v>
      </c>
    </row>
    <row r="677" spans="2:8" ht="15" thickBot="1" x14ac:dyDescent="0.35">
      <c r="B677" s="95">
        <v>675</v>
      </c>
      <c r="C677" s="95">
        <v>0.355632</v>
      </c>
      <c r="D677" s="95">
        <v>-6.3973000000000002E-2</v>
      </c>
      <c r="E677" s="95">
        <v>-0.94275100000000001</v>
      </c>
      <c r="F677" s="95">
        <v>0.43359999999999999</v>
      </c>
      <c r="G677" s="95">
        <v>0.35894100000000001</v>
      </c>
      <c r="H677" s="95">
        <v>1.580384</v>
      </c>
    </row>
    <row r="678" spans="2:8" ht="15" thickBot="1" x14ac:dyDescent="0.35">
      <c r="B678" s="95">
        <v>676</v>
      </c>
      <c r="C678" s="95">
        <v>-0.89177799999999996</v>
      </c>
      <c r="D678" s="95">
        <v>0.96191400000000005</v>
      </c>
      <c r="E678" s="95">
        <v>0.33118599999999998</v>
      </c>
      <c r="F678" s="95">
        <v>0.20644899999999999</v>
      </c>
      <c r="G678" s="95">
        <v>0.32541900000000001</v>
      </c>
      <c r="H678" s="95">
        <v>1.0909530000000001</v>
      </c>
    </row>
    <row r="679" spans="2:8" ht="15" thickBot="1" x14ac:dyDescent="0.35">
      <c r="B679" s="95">
        <v>677</v>
      </c>
      <c r="C679" s="95">
        <v>0.46330700000000002</v>
      </c>
      <c r="D679" s="95">
        <v>0.16461300000000001</v>
      </c>
      <c r="E679" s="95">
        <v>0.98755499999999996</v>
      </c>
      <c r="F679" s="95">
        <v>0.34033000000000002</v>
      </c>
      <c r="G679" s="95">
        <v>-0.95765299999999998</v>
      </c>
      <c r="H679" s="95">
        <v>-0.70703300000000002</v>
      </c>
    </row>
    <row r="680" spans="2:8" ht="15" thickBot="1" x14ac:dyDescent="0.35">
      <c r="B680" s="95">
        <v>678</v>
      </c>
      <c r="C680" s="95">
        <v>-2.3636409999999999</v>
      </c>
      <c r="D680" s="95">
        <v>-0.187282</v>
      </c>
      <c r="E680" s="95">
        <v>-8.3500000000000002E-4</v>
      </c>
      <c r="F680" s="95">
        <v>-0.92272699999999996</v>
      </c>
      <c r="G680" s="95">
        <v>1.458518</v>
      </c>
      <c r="H680" s="95">
        <v>0.88845499999999999</v>
      </c>
    </row>
    <row r="681" spans="2:8" ht="15" thickBot="1" x14ac:dyDescent="0.35">
      <c r="B681" s="95">
        <v>679</v>
      </c>
      <c r="C681" s="95">
        <v>2.3398289999999999</v>
      </c>
      <c r="D681" s="95">
        <v>-0.28318100000000002</v>
      </c>
      <c r="E681" s="95">
        <v>0.60621100000000006</v>
      </c>
      <c r="F681" s="95">
        <v>1.308929</v>
      </c>
      <c r="G681" s="95">
        <v>-0.55497300000000005</v>
      </c>
      <c r="H681" s="95">
        <v>-1.6482939999999999</v>
      </c>
    </row>
    <row r="682" spans="2:8" ht="15" thickBot="1" x14ac:dyDescent="0.35">
      <c r="B682" s="95">
        <v>680</v>
      </c>
      <c r="C682" s="95">
        <v>0.93005599999999999</v>
      </c>
      <c r="D682" s="95">
        <v>0.31119000000000002</v>
      </c>
      <c r="E682" s="95">
        <v>-0.72567999999999999</v>
      </c>
      <c r="F682" s="95">
        <v>-1.137446</v>
      </c>
      <c r="G682" s="95">
        <v>0.535721</v>
      </c>
      <c r="H682" s="95">
        <v>1.2630300000000001</v>
      </c>
    </row>
    <row r="683" spans="2:8" ht="15" thickBot="1" x14ac:dyDescent="0.35">
      <c r="B683" s="95">
        <v>681</v>
      </c>
      <c r="C683" s="95">
        <v>-2.2335500000000001</v>
      </c>
      <c r="D683" s="95">
        <v>-0.61732600000000004</v>
      </c>
      <c r="E683" s="95">
        <v>-0.95044600000000001</v>
      </c>
      <c r="F683" s="95">
        <v>1.3297570000000001</v>
      </c>
      <c r="G683" s="95">
        <v>-0.20869699999999999</v>
      </c>
      <c r="H683" s="95">
        <v>0.64199799999999996</v>
      </c>
    </row>
    <row r="684" spans="2:8" ht="15" thickBot="1" x14ac:dyDescent="0.35">
      <c r="B684" s="95">
        <v>682</v>
      </c>
      <c r="C684" s="95">
        <v>-0.81776300000000002</v>
      </c>
      <c r="D684" s="95">
        <v>7.4264999999999998E-2</v>
      </c>
      <c r="E684" s="95">
        <v>-0.29810599999999998</v>
      </c>
      <c r="F684" s="95">
        <v>-0.281976</v>
      </c>
      <c r="G684" s="95">
        <v>3.4877769999999999</v>
      </c>
      <c r="H684" s="95">
        <v>-0.39620300000000003</v>
      </c>
    </row>
    <row r="685" spans="2:8" ht="15" thickBot="1" x14ac:dyDescent="0.35">
      <c r="B685" s="95">
        <v>683</v>
      </c>
      <c r="C685" s="95">
        <v>1.0720730000000001</v>
      </c>
      <c r="D685" s="95">
        <v>0.54125000000000001</v>
      </c>
      <c r="E685" s="95">
        <v>0.67234799999999995</v>
      </c>
      <c r="F685" s="95">
        <v>-1.1316580000000001</v>
      </c>
      <c r="G685" s="95">
        <v>-7.1638999999999994E-2</v>
      </c>
      <c r="H685" s="95">
        <v>-0.50298399999999999</v>
      </c>
    </row>
    <row r="686" spans="2:8" ht="15" thickBot="1" x14ac:dyDescent="0.35">
      <c r="B686" s="95">
        <v>684</v>
      </c>
      <c r="C686" s="95">
        <v>0.42415199999999997</v>
      </c>
      <c r="D686" s="95">
        <v>-1.339682</v>
      </c>
      <c r="E686" s="95">
        <v>0.134857</v>
      </c>
      <c r="F686" s="95">
        <v>0.574272</v>
      </c>
      <c r="G686" s="95">
        <v>0.73643599999999998</v>
      </c>
      <c r="H686" s="95">
        <v>-1.2464310000000001</v>
      </c>
    </row>
    <row r="687" spans="2:8" ht="15" thickBot="1" x14ac:dyDescent="0.35">
      <c r="B687" s="95">
        <v>685</v>
      </c>
      <c r="C687" s="95">
        <v>-1.6655899999999999</v>
      </c>
      <c r="D687" s="95">
        <v>-0.23061200000000001</v>
      </c>
      <c r="E687" s="95">
        <v>-0.74738300000000002</v>
      </c>
      <c r="F687" s="95">
        <v>6.1105E-2</v>
      </c>
      <c r="G687" s="95">
        <v>0.91764999999999997</v>
      </c>
      <c r="H687" s="95">
        <v>0.36218299999999998</v>
      </c>
    </row>
    <row r="688" spans="2:8" ht="15" thickBot="1" x14ac:dyDescent="0.35">
      <c r="B688" s="95">
        <v>686</v>
      </c>
      <c r="C688" s="95">
        <v>-0.16633400000000001</v>
      </c>
      <c r="D688" s="95">
        <v>1.5758000000000001E-2</v>
      </c>
      <c r="E688" s="95">
        <v>0.185531</v>
      </c>
      <c r="F688" s="95">
        <v>-0.74156900000000003</v>
      </c>
      <c r="G688" s="95">
        <v>-1.1921090000000001</v>
      </c>
      <c r="H688" s="95">
        <v>0.61499899999999996</v>
      </c>
    </row>
    <row r="689" spans="2:8" ht="15" thickBot="1" x14ac:dyDescent="0.35">
      <c r="B689" s="95">
        <v>687</v>
      </c>
      <c r="C689" s="95">
        <v>-1.095718</v>
      </c>
      <c r="D689" s="95">
        <v>1.4856039999999999</v>
      </c>
      <c r="E689" s="95">
        <v>-1.5899019999999999</v>
      </c>
      <c r="F689" s="95">
        <v>1.065709</v>
      </c>
      <c r="G689" s="95">
        <v>3.5938999999999999E-2</v>
      </c>
      <c r="H689" s="95">
        <v>0.29054600000000003</v>
      </c>
    </row>
    <row r="690" spans="2:8" ht="15" thickBot="1" x14ac:dyDescent="0.35">
      <c r="B690" s="95">
        <v>688</v>
      </c>
      <c r="C690" s="95">
        <v>8.7362999999999996E-2</v>
      </c>
      <c r="D690" s="95">
        <v>0.406273</v>
      </c>
      <c r="E690" s="95">
        <v>0.32425700000000002</v>
      </c>
      <c r="F690" s="95">
        <v>-0.27838299999999999</v>
      </c>
      <c r="G690" s="95">
        <v>1.068451</v>
      </c>
      <c r="H690" s="95">
        <v>0.52194799999999997</v>
      </c>
    </row>
    <row r="691" spans="2:8" ht="15" thickBot="1" x14ac:dyDescent="0.35">
      <c r="B691" s="95">
        <v>689</v>
      </c>
      <c r="C691" s="95">
        <v>0.26229799999999998</v>
      </c>
      <c r="D691" s="95">
        <v>-0.76087899999999997</v>
      </c>
      <c r="E691" s="95">
        <v>6.2609999999999999E-2</v>
      </c>
      <c r="F691" s="95">
        <v>1.2939529999999999</v>
      </c>
      <c r="G691" s="95">
        <v>-1.2580849999999999</v>
      </c>
      <c r="H691" s="95">
        <v>0.77867399999999998</v>
      </c>
    </row>
    <row r="692" spans="2:8" ht="15" thickBot="1" x14ac:dyDescent="0.35">
      <c r="B692" s="95">
        <v>690</v>
      </c>
      <c r="C692" s="95">
        <v>7.0476999999999998E-2</v>
      </c>
      <c r="D692" s="95">
        <v>-2.8715999999999998E-2</v>
      </c>
      <c r="E692" s="95">
        <v>0.86507299999999998</v>
      </c>
      <c r="F692" s="95">
        <v>-0.29021200000000003</v>
      </c>
      <c r="G692" s="95">
        <v>-3.0918999999999999E-2</v>
      </c>
      <c r="H692" s="95">
        <v>-0.10265199999999999</v>
      </c>
    </row>
    <row r="693" spans="2:8" ht="15" thickBot="1" x14ac:dyDescent="0.35">
      <c r="B693" s="95">
        <v>691</v>
      </c>
      <c r="C693" s="95">
        <v>1.6324289999999999</v>
      </c>
      <c r="D693" s="95">
        <v>-0.84698899999999999</v>
      </c>
      <c r="E693" s="95">
        <v>1.20323</v>
      </c>
      <c r="F693" s="95">
        <v>1.4692339999999999</v>
      </c>
      <c r="G693" s="95">
        <v>-1.035112</v>
      </c>
      <c r="H693" s="95">
        <v>1.027911</v>
      </c>
    </row>
    <row r="694" spans="2:8" ht="15" thickBot="1" x14ac:dyDescent="0.35">
      <c r="B694" s="95">
        <v>692</v>
      </c>
      <c r="C694" s="95">
        <v>-0.69278399999999996</v>
      </c>
      <c r="D694" s="95">
        <v>9.1497999999999996E-2</v>
      </c>
      <c r="E694" s="95">
        <v>-0.38835700000000001</v>
      </c>
      <c r="F694" s="95">
        <v>-1.760767</v>
      </c>
      <c r="G694" s="95">
        <v>-1.712906</v>
      </c>
      <c r="H694" s="95">
        <v>1.274783</v>
      </c>
    </row>
    <row r="695" spans="2:8" ht="15" thickBot="1" x14ac:dyDescent="0.35">
      <c r="B695" s="95">
        <v>693</v>
      </c>
      <c r="C695" s="95">
        <v>0.81791499999999995</v>
      </c>
      <c r="D695" s="95">
        <v>0.266482</v>
      </c>
      <c r="E695" s="95">
        <v>-0.83645000000000003</v>
      </c>
      <c r="F695" s="95">
        <v>-1.6893560000000001</v>
      </c>
      <c r="G695" s="95">
        <v>1.8780829999999999</v>
      </c>
      <c r="H695" s="95">
        <v>-1.1360600000000001</v>
      </c>
    </row>
    <row r="696" spans="2:8" ht="15" thickBot="1" x14ac:dyDescent="0.35">
      <c r="B696" s="95">
        <v>694</v>
      </c>
      <c r="C696" s="95">
        <v>-8.8803000000000007E-2</v>
      </c>
      <c r="D696" s="95">
        <v>0.64312599999999998</v>
      </c>
      <c r="E696" s="95">
        <v>0.15005299999999999</v>
      </c>
      <c r="F696" s="95">
        <v>-0.97836299999999998</v>
      </c>
      <c r="G696" s="95">
        <v>1.2484189999999999</v>
      </c>
      <c r="H696" s="95">
        <v>0.75264699999999995</v>
      </c>
    </row>
    <row r="697" spans="2:8" ht="15" thickBot="1" x14ac:dyDescent="0.35">
      <c r="B697" s="95">
        <v>695</v>
      </c>
      <c r="C697" s="95">
        <v>1.538338</v>
      </c>
      <c r="D697" s="95">
        <v>0.61882199999999998</v>
      </c>
      <c r="E697" s="95">
        <v>-0.50050600000000001</v>
      </c>
      <c r="F697" s="95">
        <v>-0.78140299999999996</v>
      </c>
      <c r="G697" s="95">
        <v>0.81840800000000002</v>
      </c>
      <c r="H697" s="95">
        <v>-7.1710000000000003E-3</v>
      </c>
    </row>
    <row r="698" spans="2:8" ht="15" thickBot="1" x14ac:dyDescent="0.35">
      <c r="B698" s="95">
        <v>696</v>
      </c>
      <c r="C698" s="95">
        <v>0.91162600000000005</v>
      </c>
      <c r="D698" s="95">
        <v>9.4938999999999996E-2</v>
      </c>
      <c r="E698" s="95">
        <v>-0.367591</v>
      </c>
      <c r="F698" s="95">
        <v>0.39515699999999998</v>
      </c>
      <c r="G698" s="95">
        <v>-4.6234999999999998E-2</v>
      </c>
      <c r="H698" s="95">
        <v>-0.29949599999999998</v>
      </c>
    </row>
    <row r="699" spans="2:8" ht="15" thickBot="1" x14ac:dyDescent="0.35">
      <c r="B699" s="95">
        <v>697</v>
      </c>
      <c r="C699" s="95">
        <v>0.157303</v>
      </c>
      <c r="D699" s="95">
        <v>1.8884460000000001</v>
      </c>
      <c r="E699" s="95">
        <v>-0.58080500000000002</v>
      </c>
      <c r="F699" s="95">
        <v>-0.329432</v>
      </c>
      <c r="G699" s="95">
        <v>-1.567566</v>
      </c>
      <c r="H699" s="95">
        <v>-0.19494800000000001</v>
      </c>
    </row>
    <row r="700" spans="2:8" ht="15" thickBot="1" x14ac:dyDescent="0.35">
      <c r="B700" s="95">
        <v>698</v>
      </c>
      <c r="C700" s="95">
        <v>1.797121</v>
      </c>
      <c r="D700" s="95">
        <v>-0.348968</v>
      </c>
      <c r="E700" s="95">
        <v>0.601491</v>
      </c>
      <c r="F700" s="95">
        <v>-0.79813999999999996</v>
      </c>
      <c r="G700" s="95">
        <v>-1.573331</v>
      </c>
      <c r="H700" s="95">
        <v>0.957901</v>
      </c>
    </row>
    <row r="701" spans="2:8" ht="15" thickBot="1" x14ac:dyDescent="0.35">
      <c r="B701" s="95">
        <v>699</v>
      </c>
      <c r="C701" s="95">
        <v>0.90037</v>
      </c>
      <c r="D701" s="95">
        <v>1.617391</v>
      </c>
      <c r="E701" s="95">
        <v>2.211802</v>
      </c>
      <c r="F701" s="95">
        <v>1.2345999999999999</v>
      </c>
      <c r="G701" s="95">
        <v>-0.107513</v>
      </c>
      <c r="H701" s="95">
        <v>0.53001500000000001</v>
      </c>
    </row>
    <row r="702" spans="2:8" ht="15" thickBot="1" x14ac:dyDescent="0.35">
      <c r="B702" s="95">
        <v>700</v>
      </c>
      <c r="C702" s="95">
        <v>-1.4138630000000001</v>
      </c>
      <c r="D702" s="95">
        <v>0.28391699999999997</v>
      </c>
      <c r="E702" s="95">
        <v>3.5020999999999997E-2</v>
      </c>
      <c r="F702" s="95">
        <v>-5.4158999999999999E-2</v>
      </c>
      <c r="G702" s="95">
        <v>2.6962220000000001</v>
      </c>
      <c r="H702" s="95">
        <v>1.605159</v>
      </c>
    </row>
    <row r="703" spans="2:8" ht="15" thickBot="1" x14ac:dyDescent="0.35">
      <c r="B703" s="95">
        <v>701</v>
      </c>
      <c r="C703" s="95">
        <v>-2.064587</v>
      </c>
      <c r="D703" s="95">
        <v>0.86922900000000003</v>
      </c>
      <c r="E703" s="95">
        <v>-0.96428700000000001</v>
      </c>
      <c r="F703" s="95">
        <v>0.193968</v>
      </c>
      <c r="G703" s="95">
        <v>0.80398199999999997</v>
      </c>
      <c r="H703" s="95">
        <v>-0.98936400000000002</v>
      </c>
    </row>
    <row r="704" spans="2:8" ht="15" thickBot="1" x14ac:dyDescent="0.35">
      <c r="B704" s="95">
        <v>702</v>
      </c>
      <c r="C704" s="95">
        <v>-0.30422100000000002</v>
      </c>
      <c r="D704" s="95">
        <v>-0.412553</v>
      </c>
      <c r="E704" s="95">
        <v>0.298597</v>
      </c>
      <c r="F704" s="95">
        <v>-0.58024500000000001</v>
      </c>
      <c r="G704" s="95">
        <v>0.208736</v>
      </c>
      <c r="H704" s="95">
        <v>0.80710000000000004</v>
      </c>
    </row>
    <row r="705" spans="2:8" ht="15" thickBot="1" x14ac:dyDescent="0.35">
      <c r="B705" s="95">
        <v>703</v>
      </c>
      <c r="C705" s="95">
        <v>-1.157197</v>
      </c>
      <c r="D705" s="95">
        <v>1.5747000000000001E-2</v>
      </c>
      <c r="E705" s="95">
        <v>0.10774400000000001</v>
      </c>
      <c r="F705" s="95">
        <v>-0.66853499999999999</v>
      </c>
      <c r="G705" s="95">
        <v>1.420674</v>
      </c>
      <c r="H705" s="95">
        <v>-0.259857</v>
      </c>
    </row>
    <row r="706" spans="2:8" ht="15" thickBot="1" x14ac:dyDescent="0.35">
      <c r="B706" s="95">
        <v>704</v>
      </c>
      <c r="C706" s="95">
        <v>-0.32392599999999999</v>
      </c>
      <c r="D706" s="95">
        <v>0.18867100000000001</v>
      </c>
      <c r="E706" s="95">
        <v>-0.838009</v>
      </c>
      <c r="F706" s="95">
        <v>1.180922</v>
      </c>
      <c r="G706" s="95">
        <v>1.1377569999999999</v>
      </c>
      <c r="H706" s="95">
        <v>-1.4232229999999999</v>
      </c>
    </row>
    <row r="707" spans="2:8" ht="15" thickBot="1" x14ac:dyDescent="0.35">
      <c r="B707" s="95">
        <v>705</v>
      </c>
      <c r="C707" s="95">
        <v>-0.57126399999999999</v>
      </c>
      <c r="D707" s="95">
        <v>-0.298373</v>
      </c>
      <c r="E707" s="95">
        <v>1.4811E-2</v>
      </c>
      <c r="F707" s="95">
        <v>7.5009999999999999E-3</v>
      </c>
      <c r="G707" s="95">
        <v>1.059987</v>
      </c>
      <c r="H707" s="95">
        <v>-0.27374399999999999</v>
      </c>
    </row>
    <row r="708" spans="2:8" ht="15" thickBot="1" x14ac:dyDescent="0.35">
      <c r="B708" s="95">
        <v>706</v>
      </c>
      <c r="C708" s="95">
        <v>2.060622</v>
      </c>
      <c r="D708" s="95">
        <v>-6.8551000000000001E-2</v>
      </c>
      <c r="E708" s="95">
        <v>-0.59971699999999994</v>
      </c>
      <c r="F708" s="95">
        <v>0.19214000000000001</v>
      </c>
      <c r="G708" s="95">
        <v>-0.66296299999999997</v>
      </c>
      <c r="H708" s="95">
        <v>-0.47639199999999998</v>
      </c>
    </row>
    <row r="709" spans="2:8" ht="15" thickBot="1" x14ac:dyDescent="0.35">
      <c r="B709" s="95">
        <v>707</v>
      </c>
      <c r="C709" s="95">
        <v>0.70361600000000002</v>
      </c>
      <c r="D709" s="95">
        <v>-0.20807500000000001</v>
      </c>
      <c r="E709" s="95">
        <v>-0.34710200000000002</v>
      </c>
      <c r="F709" s="95">
        <v>0.13789100000000001</v>
      </c>
      <c r="G709" s="95">
        <v>-0.81310000000000004</v>
      </c>
      <c r="H709" s="95">
        <v>0.30116599999999999</v>
      </c>
    </row>
    <row r="710" spans="2:8" ht="15" thickBot="1" x14ac:dyDescent="0.35">
      <c r="B710" s="95">
        <v>708</v>
      </c>
      <c r="C710" s="95">
        <v>-0.67435400000000001</v>
      </c>
      <c r="D710" s="95">
        <v>-4.5171000000000003E-2</v>
      </c>
      <c r="E710" s="95">
        <v>-0.55501800000000001</v>
      </c>
      <c r="F710" s="95">
        <v>1.1200840000000001</v>
      </c>
      <c r="G710" s="95">
        <v>-0.164023</v>
      </c>
      <c r="H710" s="95">
        <v>-0.60487400000000002</v>
      </c>
    </row>
    <row r="711" spans="2:8" ht="15" thickBot="1" x14ac:dyDescent="0.35">
      <c r="B711" s="95">
        <v>709</v>
      </c>
      <c r="C711" s="95">
        <v>-0.17354</v>
      </c>
      <c r="D711" s="95">
        <v>1.1208880000000001</v>
      </c>
      <c r="E711" s="95">
        <v>1.098536</v>
      </c>
      <c r="F711" s="95">
        <v>-1.550138</v>
      </c>
      <c r="G711" s="95">
        <v>-0.17886099999999999</v>
      </c>
      <c r="H711" s="95">
        <v>1.038985</v>
      </c>
    </row>
    <row r="712" spans="2:8" ht="15" thickBot="1" x14ac:dyDescent="0.35">
      <c r="B712" s="95">
        <v>710</v>
      </c>
      <c r="C712" s="95">
        <v>0.11439100000000001</v>
      </c>
      <c r="D712" s="95">
        <v>-0.11590300000000001</v>
      </c>
      <c r="E712" s="95">
        <v>-1.1499299999999999</v>
      </c>
      <c r="F712" s="95">
        <v>-0.69357000000000002</v>
      </c>
      <c r="G712" s="95">
        <v>-0.28900999999999999</v>
      </c>
      <c r="H712" s="95">
        <v>-0.308056</v>
      </c>
    </row>
    <row r="713" spans="2:8" ht="15" thickBot="1" x14ac:dyDescent="0.35">
      <c r="B713" s="95">
        <v>711</v>
      </c>
      <c r="C713" s="95">
        <v>-0.83050900000000005</v>
      </c>
      <c r="D713" s="95">
        <v>-0.49830999999999998</v>
      </c>
      <c r="E713" s="95">
        <v>-2.3720110000000001</v>
      </c>
      <c r="F713" s="95">
        <v>-0.35895500000000002</v>
      </c>
      <c r="G713" s="95">
        <v>0.671624</v>
      </c>
      <c r="H713" s="95">
        <v>1.433136</v>
      </c>
    </row>
    <row r="714" spans="2:8" ht="15" thickBot="1" x14ac:dyDescent="0.35">
      <c r="B714" s="95">
        <v>712</v>
      </c>
      <c r="C714" s="95">
        <v>0.84950899999999996</v>
      </c>
      <c r="D714" s="95">
        <v>0.30741400000000002</v>
      </c>
      <c r="E714" s="95">
        <v>-0.31340200000000001</v>
      </c>
      <c r="F714" s="95">
        <v>-0.77461000000000002</v>
      </c>
      <c r="G714" s="95">
        <v>-1.146371</v>
      </c>
      <c r="H714" s="95">
        <v>1.1189789999999999</v>
      </c>
    </row>
    <row r="715" spans="2:8" ht="15" thickBot="1" x14ac:dyDescent="0.35">
      <c r="B715" s="95">
        <v>713</v>
      </c>
      <c r="C715" s="95">
        <v>-0.65721499999999999</v>
      </c>
      <c r="D715" s="95">
        <v>0.58675299999999997</v>
      </c>
      <c r="E715" s="95">
        <v>-0.47614200000000001</v>
      </c>
      <c r="F715" s="95">
        <v>0.29347600000000001</v>
      </c>
      <c r="G715" s="95">
        <v>0.85345700000000002</v>
      </c>
      <c r="H715" s="95">
        <v>1.8566579999999999</v>
      </c>
    </row>
    <row r="716" spans="2:8" ht="15" thickBot="1" x14ac:dyDescent="0.35">
      <c r="B716" s="95">
        <v>714</v>
      </c>
      <c r="C716" s="95">
        <v>0.300348</v>
      </c>
      <c r="D716" s="95">
        <v>1.458977</v>
      </c>
      <c r="E716" s="95">
        <v>0.26780199999999998</v>
      </c>
      <c r="F716" s="95">
        <v>1.1104000000000001</v>
      </c>
      <c r="G716" s="95">
        <v>-6.2764E-2</v>
      </c>
      <c r="H716" s="95">
        <v>1.6066510000000001</v>
      </c>
    </row>
    <row r="717" spans="2:8" ht="15" thickBot="1" x14ac:dyDescent="0.35">
      <c r="B717" s="95">
        <v>715</v>
      </c>
      <c r="C717" s="95">
        <v>6.0664000000000003E-2</v>
      </c>
      <c r="D717" s="95">
        <v>-0.40692699999999998</v>
      </c>
      <c r="E717" s="95">
        <v>3.7499999999999999E-2</v>
      </c>
      <c r="F717" s="95">
        <v>0.43476300000000001</v>
      </c>
      <c r="G717" s="95">
        <v>1.50285</v>
      </c>
      <c r="H717" s="95">
        <v>-0.42651899999999998</v>
      </c>
    </row>
    <row r="718" spans="2:8" ht="15" thickBot="1" x14ac:dyDescent="0.35">
      <c r="B718" s="95">
        <v>716</v>
      </c>
      <c r="C718" s="95">
        <v>-0.13863600000000001</v>
      </c>
      <c r="D718" s="95">
        <v>-0.98797100000000004</v>
      </c>
      <c r="E718" s="95">
        <v>0.206679</v>
      </c>
      <c r="F718" s="95">
        <v>-1.055345</v>
      </c>
      <c r="G718" s="95">
        <v>-1.8091729999999999</v>
      </c>
      <c r="H718" s="95">
        <v>1.2175819999999999</v>
      </c>
    </row>
    <row r="719" spans="2:8" ht="15" thickBot="1" x14ac:dyDescent="0.35">
      <c r="B719" s="95">
        <v>717</v>
      </c>
      <c r="C719" s="95">
        <v>2.9480089999999999</v>
      </c>
      <c r="D719" s="95">
        <v>-7.4907000000000001E-2</v>
      </c>
      <c r="E719" s="95">
        <v>1.250508</v>
      </c>
      <c r="F719" s="95">
        <v>0.38708900000000002</v>
      </c>
      <c r="G719" s="95">
        <v>-0.57305099999999998</v>
      </c>
      <c r="H719" s="95">
        <v>-0.31302400000000002</v>
      </c>
    </row>
    <row r="720" spans="2:8" ht="15" thickBot="1" x14ac:dyDescent="0.35">
      <c r="B720" s="95">
        <v>718</v>
      </c>
      <c r="C720" s="95">
        <v>0.228246</v>
      </c>
      <c r="D720" s="95">
        <v>-1.1500170000000001</v>
      </c>
      <c r="E720" s="95">
        <v>-3.6022999999999999E-2</v>
      </c>
      <c r="F720" s="95">
        <v>0.35299799999999998</v>
      </c>
      <c r="G720" s="95">
        <v>0.27261200000000002</v>
      </c>
      <c r="H720" s="95">
        <v>-0.94944799999999996</v>
      </c>
    </row>
    <row r="721" spans="2:8" ht="15" thickBot="1" x14ac:dyDescent="0.35">
      <c r="B721" s="95">
        <v>719</v>
      </c>
      <c r="C721" s="95">
        <v>-0.86824800000000002</v>
      </c>
      <c r="D721" s="95">
        <v>0.97351699999999997</v>
      </c>
      <c r="E721" s="95">
        <v>0.89109300000000002</v>
      </c>
      <c r="F721" s="95">
        <v>7.1624999999999994E-2</v>
      </c>
      <c r="G721" s="95">
        <v>0.92154599999999998</v>
      </c>
      <c r="H721" s="95">
        <v>-1.130584</v>
      </c>
    </row>
    <row r="722" spans="2:8" ht="15" thickBot="1" x14ac:dyDescent="0.35">
      <c r="B722" s="95">
        <v>720</v>
      </c>
      <c r="C722" s="95">
        <v>1.4307209999999999</v>
      </c>
      <c r="D722" s="95">
        <v>-1.364995</v>
      </c>
      <c r="E722" s="95">
        <v>1.7226159999999999</v>
      </c>
      <c r="F722" s="95">
        <v>-0.68240000000000001</v>
      </c>
      <c r="G722" s="95">
        <v>-0.60711599999999999</v>
      </c>
      <c r="H722" s="95">
        <v>1.259015</v>
      </c>
    </row>
    <row r="723" spans="2:8" ht="15" thickBot="1" x14ac:dyDescent="0.35">
      <c r="B723" s="95">
        <v>721</v>
      </c>
      <c r="C723" s="95">
        <v>1.222675</v>
      </c>
      <c r="D723" s="95">
        <v>-0.75297499999999995</v>
      </c>
      <c r="E723" s="95">
        <v>-1.900093</v>
      </c>
      <c r="F723" s="95">
        <v>-1.0594840000000001</v>
      </c>
      <c r="G723" s="95">
        <v>0.321656</v>
      </c>
      <c r="H723" s="95">
        <v>0.31965100000000002</v>
      </c>
    </row>
    <row r="724" spans="2:8" ht="15" thickBot="1" x14ac:dyDescent="0.35">
      <c r="B724" s="95">
        <v>722</v>
      </c>
      <c r="C724" s="95">
        <v>-0.57494999999999996</v>
      </c>
      <c r="D724" s="95">
        <v>-0.32972400000000002</v>
      </c>
      <c r="E724" s="95">
        <v>-0.55992399999999998</v>
      </c>
      <c r="F724" s="95">
        <v>-1.612341</v>
      </c>
      <c r="G724" s="95">
        <v>2.1030229999999999</v>
      </c>
      <c r="H724" s="95">
        <v>1.3472379999999999</v>
      </c>
    </row>
    <row r="725" spans="2:8" ht="15" thickBot="1" x14ac:dyDescent="0.35">
      <c r="B725" s="95">
        <v>723</v>
      </c>
      <c r="C725" s="95">
        <v>-0.138763</v>
      </c>
      <c r="D725" s="95">
        <v>0.16186700000000001</v>
      </c>
      <c r="E725" s="95">
        <v>-1.0938429999999999</v>
      </c>
      <c r="F725" s="95">
        <v>1.0124629999999999</v>
      </c>
      <c r="G725" s="95">
        <v>1.463004</v>
      </c>
      <c r="H725" s="95">
        <v>-0.39116899999999999</v>
      </c>
    </row>
    <row r="726" spans="2:8" ht="15" thickBot="1" x14ac:dyDescent="0.35">
      <c r="B726" s="95">
        <v>724</v>
      </c>
      <c r="C726" s="95">
        <v>-0.20889199999999999</v>
      </c>
      <c r="D726" s="95">
        <v>-1.117048</v>
      </c>
      <c r="E726" s="95">
        <v>-0.31149100000000002</v>
      </c>
      <c r="F726" s="95">
        <v>-0.60783500000000001</v>
      </c>
      <c r="G726" s="95">
        <v>-1.1195580000000001</v>
      </c>
      <c r="H726" s="95">
        <v>-1.1086849999999999</v>
      </c>
    </row>
    <row r="727" spans="2:8" ht="15" thickBot="1" x14ac:dyDescent="0.35">
      <c r="B727" s="95">
        <v>725</v>
      </c>
      <c r="C727" s="95">
        <v>-0.424008</v>
      </c>
      <c r="D727" s="95">
        <v>-1.273944</v>
      </c>
      <c r="E727" s="95">
        <v>0.242676</v>
      </c>
      <c r="F727" s="95">
        <v>1.0928450000000001</v>
      </c>
      <c r="G727" s="95">
        <v>-0.74974799999999997</v>
      </c>
      <c r="H727" s="95">
        <v>1.754939</v>
      </c>
    </row>
    <row r="728" spans="2:8" ht="15" thickBot="1" x14ac:dyDescent="0.35">
      <c r="B728" s="95">
        <v>726</v>
      </c>
      <c r="C728" s="95">
        <v>0.27856500000000001</v>
      </c>
      <c r="D728" s="95">
        <v>6.0075000000000003E-2</v>
      </c>
      <c r="E728" s="95">
        <v>-0.33600400000000002</v>
      </c>
      <c r="F728" s="95">
        <v>8.8761000000000007E-2</v>
      </c>
      <c r="G728" s="95">
        <v>-0.26155200000000001</v>
      </c>
      <c r="H728" s="95">
        <v>2.0112450000000002</v>
      </c>
    </row>
    <row r="729" spans="2:8" ht="15" thickBot="1" x14ac:dyDescent="0.35">
      <c r="B729" s="95">
        <v>727</v>
      </c>
      <c r="C729" s="95">
        <v>-0.13992099999999999</v>
      </c>
      <c r="D729" s="95">
        <v>1.1725179999999999</v>
      </c>
      <c r="E729" s="95">
        <v>0.79058399999999995</v>
      </c>
      <c r="F729" s="95">
        <v>0.96265999999999996</v>
      </c>
      <c r="G729" s="95">
        <v>1.4762150000000001</v>
      </c>
      <c r="H729" s="95">
        <v>1.1490100000000001</v>
      </c>
    </row>
    <row r="730" spans="2:8" ht="15" thickBot="1" x14ac:dyDescent="0.35">
      <c r="B730" s="95">
        <v>728</v>
      </c>
      <c r="C730" s="95">
        <v>0.53448300000000004</v>
      </c>
      <c r="D730" s="95">
        <v>-1.065666</v>
      </c>
      <c r="E730" s="95">
        <v>0.15982499999999999</v>
      </c>
      <c r="F730" s="95">
        <v>1.0605739999999999</v>
      </c>
      <c r="G730" s="95">
        <v>0.674813</v>
      </c>
      <c r="H730" s="95">
        <v>-0.56092399999999998</v>
      </c>
    </row>
    <row r="731" spans="2:8" ht="15" thickBot="1" x14ac:dyDescent="0.35">
      <c r="B731" s="95">
        <v>729</v>
      </c>
      <c r="C731" s="95">
        <v>1.0953729999999999</v>
      </c>
      <c r="D731" s="95">
        <v>-0.140706</v>
      </c>
      <c r="E731" s="95">
        <v>1.1576299999999999</v>
      </c>
      <c r="F731" s="95">
        <v>0.46361200000000002</v>
      </c>
      <c r="G731" s="95">
        <v>0.118003</v>
      </c>
      <c r="H731" s="95">
        <v>-0.86062300000000003</v>
      </c>
    </row>
    <row r="732" spans="2:8" ht="15" thickBot="1" x14ac:dyDescent="0.35">
      <c r="B732" s="95">
        <v>730</v>
      </c>
      <c r="C732" s="95">
        <v>-0.17832200000000001</v>
      </c>
      <c r="D732" s="95">
        <v>-0.83908700000000003</v>
      </c>
      <c r="E732" s="95">
        <v>1.580633</v>
      </c>
      <c r="F732" s="95">
        <v>-0.24232100000000001</v>
      </c>
      <c r="G732" s="95">
        <v>0.69264000000000003</v>
      </c>
      <c r="H732" s="95">
        <v>-0.36718699999999999</v>
      </c>
    </row>
    <row r="733" spans="2:8" ht="15" thickBot="1" x14ac:dyDescent="0.35">
      <c r="B733" s="95">
        <v>731</v>
      </c>
      <c r="C733" s="95">
        <v>0.730711</v>
      </c>
      <c r="D733" s="95">
        <v>-0.76666999999999996</v>
      </c>
      <c r="E733" s="95">
        <v>1.0946640000000001</v>
      </c>
      <c r="F733" s="95">
        <v>1.6950860000000001</v>
      </c>
      <c r="G733" s="95">
        <v>-1.8245629999999999</v>
      </c>
      <c r="H733" s="95">
        <v>4.2616000000000001E-2</v>
      </c>
    </row>
    <row r="734" spans="2:8" ht="15" thickBot="1" x14ac:dyDescent="0.35">
      <c r="B734" s="95">
        <v>732</v>
      </c>
      <c r="C734" s="95">
        <v>-1.3752E-2</v>
      </c>
      <c r="D734" s="95">
        <v>-0.26353900000000002</v>
      </c>
      <c r="E734" s="95">
        <v>0.75829599999999997</v>
      </c>
      <c r="F734" s="95">
        <v>3.2574399999999999</v>
      </c>
      <c r="G734" s="95">
        <v>0.92036200000000001</v>
      </c>
      <c r="H734" s="95">
        <v>-1.5303469999999999</v>
      </c>
    </row>
    <row r="735" spans="2:8" ht="15" thickBot="1" x14ac:dyDescent="0.35">
      <c r="B735" s="95">
        <v>733</v>
      </c>
      <c r="C735" s="95">
        <v>-0.11629399999999999</v>
      </c>
      <c r="D735" s="95">
        <v>-0.71961200000000003</v>
      </c>
      <c r="E735" s="95">
        <v>0.77071699999999999</v>
      </c>
      <c r="F735" s="95">
        <v>-1.185953</v>
      </c>
      <c r="G735" s="95">
        <v>2.5623109999999998</v>
      </c>
      <c r="H735" s="95">
        <v>1.1326309999999999</v>
      </c>
    </row>
    <row r="736" spans="2:8" ht="15" thickBot="1" x14ac:dyDescent="0.35">
      <c r="B736" s="95">
        <v>734</v>
      </c>
      <c r="C736" s="95">
        <v>0.50736599999999998</v>
      </c>
      <c r="D736" s="95">
        <v>-0.121198</v>
      </c>
      <c r="E736" s="95">
        <v>0.19920299999999999</v>
      </c>
      <c r="F736" s="95">
        <v>-2.952607</v>
      </c>
      <c r="G736" s="95">
        <v>-1.9776999999999999E-2</v>
      </c>
      <c r="H736" s="95">
        <v>0.59527300000000005</v>
      </c>
    </row>
    <row r="737" spans="2:8" ht="15" thickBot="1" x14ac:dyDescent="0.35">
      <c r="B737" s="95">
        <v>735</v>
      </c>
      <c r="C737" s="95">
        <v>0.85603499999999999</v>
      </c>
      <c r="D737" s="95">
        <v>-0.31704700000000002</v>
      </c>
      <c r="E737" s="95">
        <v>0.33363399999999999</v>
      </c>
      <c r="F737" s="95">
        <v>-0.91456400000000004</v>
      </c>
      <c r="G737" s="95">
        <v>8.4886000000000003E-2</v>
      </c>
      <c r="H737" s="95">
        <v>0.249837</v>
      </c>
    </row>
    <row r="738" spans="2:8" ht="15" thickBot="1" x14ac:dyDescent="0.35">
      <c r="B738" s="95">
        <v>736</v>
      </c>
      <c r="C738" s="95">
        <v>-0.81895099999999998</v>
      </c>
      <c r="D738" s="95">
        <v>-0.91577500000000001</v>
      </c>
      <c r="E738" s="95">
        <v>0.20705299999999999</v>
      </c>
      <c r="F738" s="95">
        <v>-3.7787000000000001E-2</v>
      </c>
      <c r="G738" s="95">
        <v>2.6579000000000002</v>
      </c>
      <c r="H738" s="95">
        <v>-0.28554400000000002</v>
      </c>
    </row>
    <row r="739" spans="2:8" ht="15" thickBot="1" x14ac:dyDescent="0.35">
      <c r="B739" s="95">
        <v>737</v>
      </c>
      <c r="C739" s="95">
        <v>0.70974800000000005</v>
      </c>
      <c r="D739" s="95">
        <v>-0.58984599999999998</v>
      </c>
      <c r="E739" s="95">
        <v>1.8963460000000001</v>
      </c>
      <c r="F739" s="95">
        <v>0.12087000000000001</v>
      </c>
      <c r="G739" s="95">
        <v>0.18265899999999999</v>
      </c>
      <c r="H739" s="95">
        <v>-0.96044799999999997</v>
      </c>
    </row>
    <row r="740" spans="2:8" ht="15" thickBot="1" x14ac:dyDescent="0.35">
      <c r="B740" s="95">
        <v>738</v>
      </c>
      <c r="C740" s="95">
        <v>0.20416599999999999</v>
      </c>
      <c r="D740" s="95">
        <v>-0.20729700000000001</v>
      </c>
      <c r="E740" s="95">
        <v>-0.11097600000000001</v>
      </c>
      <c r="F740" s="95">
        <v>0.17866499999999999</v>
      </c>
      <c r="G740" s="95">
        <v>-0.552338</v>
      </c>
      <c r="H740" s="95">
        <v>2.984693</v>
      </c>
    </row>
    <row r="741" spans="2:8" ht="15" thickBot="1" x14ac:dyDescent="0.35">
      <c r="B741" s="95">
        <v>739</v>
      </c>
      <c r="C741" s="95">
        <v>2.2412000000000001E-2</v>
      </c>
      <c r="D741" s="95">
        <v>0.83279499999999995</v>
      </c>
      <c r="E741" s="95">
        <v>1.469787</v>
      </c>
      <c r="F741" s="95">
        <v>-1.2941530000000001</v>
      </c>
      <c r="G741" s="95">
        <v>0.73897500000000005</v>
      </c>
      <c r="H741" s="95">
        <v>-0.85591700000000004</v>
      </c>
    </row>
    <row r="742" spans="2:8" ht="15" thickBot="1" x14ac:dyDescent="0.35">
      <c r="B742" s="95">
        <v>740</v>
      </c>
      <c r="C742" s="95">
        <v>0.32987</v>
      </c>
      <c r="D742" s="95">
        <v>-0.99398799999999998</v>
      </c>
      <c r="E742" s="95">
        <v>-2.101267</v>
      </c>
      <c r="F742" s="95">
        <v>0.98791899999999999</v>
      </c>
      <c r="G742" s="95">
        <v>0.79857400000000001</v>
      </c>
      <c r="H742" s="95">
        <v>-0.116803</v>
      </c>
    </row>
    <row r="743" spans="2:8" ht="15" thickBot="1" x14ac:dyDescent="0.35">
      <c r="B743" s="95">
        <v>741</v>
      </c>
      <c r="C743" s="95">
        <v>0.81943299999999997</v>
      </c>
      <c r="D743" s="95">
        <v>0.84284999999999999</v>
      </c>
      <c r="E743" s="95">
        <v>-1.1382840000000001</v>
      </c>
      <c r="F743" s="95">
        <v>0.93409299999999995</v>
      </c>
      <c r="G743" s="95">
        <v>-1.1003780000000001</v>
      </c>
      <c r="H743" s="95">
        <v>-0.68721900000000002</v>
      </c>
    </row>
    <row r="744" spans="2:8" ht="15" thickBot="1" x14ac:dyDescent="0.35">
      <c r="B744" s="95">
        <v>742</v>
      </c>
      <c r="C744" s="95">
        <v>-0.363008</v>
      </c>
      <c r="D744" s="95">
        <v>-0.327843</v>
      </c>
      <c r="E744" s="95">
        <v>2.7534900000000002</v>
      </c>
      <c r="F744" s="95">
        <v>0.56317200000000001</v>
      </c>
      <c r="G744" s="95">
        <v>0.39188499999999998</v>
      </c>
      <c r="H744" s="95">
        <v>-0.45008900000000002</v>
      </c>
    </row>
    <row r="745" spans="2:8" ht="15" thickBot="1" x14ac:dyDescent="0.35">
      <c r="B745" s="95">
        <v>743</v>
      </c>
      <c r="C745" s="95">
        <v>0.170708</v>
      </c>
      <c r="D745" s="95">
        <v>0.41048899999999999</v>
      </c>
      <c r="E745" s="95">
        <v>0.619367</v>
      </c>
      <c r="F745" s="95">
        <v>0.75491299999999995</v>
      </c>
      <c r="G745" s="95">
        <v>-0.49354399999999998</v>
      </c>
      <c r="H745" s="95">
        <v>-0.538493</v>
      </c>
    </row>
    <row r="746" spans="2:8" ht="15" thickBot="1" x14ac:dyDescent="0.35">
      <c r="B746" s="95">
        <v>744</v>
      </c>
      <c r="C746" s="95">
        <v>-0.88158999999999998</v>
      </c>
      <c r="D746" s="95">
        <v>0.91398699999999999</v>
      </c>
      <c r="E746" s="95">
        <v>-0.21304000000000001</v>
      </c>
      <c r="F746" s="95">
        <v>0.59205799999999997</v>
      </c>
      <c r="G746" s="95">
        <v>-0.99963500000000005</v>
      </c>
      <c r="H746" s="95">
        <v>-2.2592270000000001</v>
      </c>
    </row>
    <row r="747" spans="2:8" ht="15" thickBot="1" x14ac:dyDescent="0.35">
      <c r="B747" s="95">
        <v>745</v>
      </c>
      <c r="C747" s="95">
        <v>-1.72482</v>
      </c>
      <c r="D747" s="95">
        <v>1.7787740000000001</v>
      </c>
      <c r="E747" s="95">
        <v>-0.26453500000000002</v>
      </c>
      <c r="F747" s="95">
        <v>0.67441700000000004</v>
      </c>
      <c r="G747" s="95">
        <v>-1.880495</v>
      </c>
      <c r="H747" s="95">
        <v>-1.9826779999999999</v>
      </c>
    </row>
    <row r="748" spans="2:8" ht="15" thickBot="1" x14ac:dyDescent="0.35">
      <c r="B748" s="95">
        <v>746</v>
      </c>
      <c r="C748" s="95">
        <v>-0.32266499999999998</v>
      </c>
      <c r="D748" s="95">
        <v>-8.2427E-2</v>
      </c>
      <c r="E748" s="95">
        <v>-0.483068</v>
      </c>
      <c r="F748" s="95">
        <v>1.0212110000000001</v>
      </c>
      <c r="G748" s="95">
        <v>0.41105399999999997</v>
      </c>
      <c r="H748" s="95">
        <v>1.0804130000000001</v>
      </c>
    </row>
    <row r="749" spans="2:8" ht="15" thickBot="1" x14ac:dyDescent="0.35">
      <c r="B749" s="95">
        <v>747</v>
      </c>
      <c r="C749" s="95">
        <v>-0.142682</v>
      </c>
      <c r="D749" s="95">
        <v>0.95689000000000002</v>
      </c>
      <c r="E749" s="95">
        <v>-0.66888700000000001</v>
      </c>
      <c r="F749" s="95">
        <v>-0.77312199999999998</v>
      </c>
      <c r="G749" s="95">
        <v>0.44879000000000002</v>
      </c>
      <c r="H749" s="95">
        <v>0.95603700000000003</v>
      </c>
    </row>
    <row r="750" spans="2:8" ht="15" thickBot="1" x14ac:dyDescent="0.35">
      <c r="B750" s="95">
        <v>748</v>
      </c>
      <c r="C750" s="95">
        <v>0.68080399999999996</v>
      </c>
      <c r="D750" s="95">
        <v>0.21398500000000001</v>
      </c>
      <c r="E750" s="95">
        <v>-1.0610520000000001</v>
      </c>
      <c r="F750" s="95">
        <v>0.98061799999999999</v>
      </c>
      <c r="G750" s="95">
        <v>-5.1549999999999999E-2</v>
      </c>
      <c r="H750" s="95">
        <v>-0.53820800000000002</v>
      </c>
    </row>
    <row r="751" spans="2:8" ht="15" thickBot="1" x14ac:dyDescent="0.35">
      <c r="B751" s="95">
        <v>749</v>
      </c>
      <c r="C751" s="95">
        <v>0.54447299999999998</v>
      </c>
      <c r="D751" s="95">
        <v>-0.56652000000000002</v>
      </c>
      <c r="E751" s="95">
        <v>-0.58146299999999995</v>
      </c>
      <c r="F751" s="95">
        <v>-0.26028499999999999</v>
      </c>
      <c r="G751" s="95">
        <v>-0.81610300000000002</v>
      </c>
      <c r="H751" s="95">
        <v>0.533107</v>
      </c>
    </row>
    <row r="752" spans="2:8" ht="15" thickBot="1" x14ac:dyDescent="0.35">
      <c r="B752" s="95">
        <v>750</v>
      </c>
      <c r="C752" s="95">
        <v>0.48817500000000003</v>
      </c>
      <c r="D752" s="95">
        <v>-7.6180999999999999E-2</v>
      </c>
      <c r="E752" s="95">
        <v>-0.59552799999999995</v>
      </c>
      <c r="F752" s="95">
        <v>-1.191562</v>
      </c>
      <c r="G752" s="95">
        <v>0.66320199999999996</v>
      </c>
      <c r="H752" s="95">
        <v>1.4183330000000001</v>
      </c>
    </row>
    <row r="753" spans="2:8" ht="15" thickBot="1" x14ac:dyDescent="0.35">
      <c r="B753" s="95">
        <v>751</v>
      </c>
      <c r="C753" s="95">
        <v>1.77369</v>
      </c>
      <c r="D753" s="95">
        <v>1.1754</v>
      </c>
      <c r="E753" s="95">
        <v>-0.88857799999999998</v>
      </c>
      <c r="F753" s="95">
        <v>2.105038</v>
      </c>
      <c r="G753" s="95">
        <v>-0.47527799999999998</v>
      </c>
      <c r="H753" s="95">
        <v>0.76435799999999998</v>
      </c>
    </row>
    <row r="754" spans="2:8" ht="15" thickBot="1" x14ac:dyDescent="0.35">
      <c r="B754" s="95">
        <v>752</v>
      </c>
      <c r="C754" s="95">
        <v>-0.79638200000000003</v>
      </c>
      <c r="D754" s="95">
        <v>-1.430885</v>
      </c>
      <c r="E754" s="95">
        <v>4.0851999999999999E-2</v>
      </c>
      <c r="F754" s="95">
        <v>-2.7452000000000001E-2</v>
      </c>
      <c r="G754" s="95">
        <v>-0.77920900000000004</v>
      </c>
      <c r="H754" s="95">
        <v>0.50858499999999995</v>
      </c>
    </row>
    <row r="755" spans="2:8" ht="15" thickBot="1" x14ac:dyDescent="0.35">
      <c r="B755" s="95">
        <v>753</v>
      </c>
      <c r="C755" s="95">
        <v>0.33572400000000002</v>
      </c>
      <c r="D755" s="95">
        <v>-0.10315000000000001</v>
      </c>
      <c r="E755" s="95">
        <v>0.27010000000000001</v>
      </c>
      <c r="F755" s="95">
        <v>-0.78008100000000002</v>
      </c>
      <c r="G755" s="95">
        <v>0.40621400000000002</v>
      </c>
      <c r="H755" s="95">
        <v>0.51703100000000002</v>
      </c>
    </row>
    <row r="756" spans="2:8" ht="15" thickBot="1" x14ac:dyDescent="0.35">
      <c r="B756" s="95">
        <v>754</v>
      </c>
      <c r="C756" s="95">
        <v>0.170179</v>
      </c>
      <c r="D756" s="95">
        <v>0.54425900000000005</v>
      </c>
      <c r="E756" s="95">
        <v>1.2967390000000001</v>
      </c>
      <c r="F756" s="95">
        <v>0.366616</v>
      </c>
      <c r="G756" s="95">
        <v>-0.179587</v>
      </c>
      <c r="H756" s="95">
        <v>0.41684599999999999</v>
      </c>
    </row>
    <row r="757" spans="2:8" ht="15" thickBot="1" x14ac:dyDescent="0.35">
      <c r="B757" s="95">
        <v>755</v>
      </c>
      <c r="C757" s="95">
        <v>-1.4966600000000001</v>
      </c>
      <c r="D757" s="95">
        <v>-0.47959200000000002</v>
      </c>
      <c r="E757" s="95">
        <v>0.35421599999999998</v>
      </c>
      <c r="F757" s="95">
        <v>0.60262199999999999</v>
      </c>
      <c r="G757" s="95">
        <v>1.7764200000000001</v>
      </c>
      <c r="H757" s="95">
        <v>-0.79097899999999999</v>
      </c>
    </row>
    <row r="758" spans="2:8" ht="15" thickBot="1" x14ac:dyDescent="0.35">
      <c r="B758" s="95">
        <v>756</v>
      </c>
      <c r="C758" s="95">
        <v>-0.181559</v>
      </c>
      <c r="D758" s="95">
        <v>-0.53598299999999999</v>
      </c>
      <c r="E758" s="95">
        <v>-1.0042139999999999</v>
      </c>
      <c r="F758" s="95">
        <v>-1.730256</v>
      </c>
      <c r="G758" s="95">
        <v>0.113618</v>
      </c>
      <c r="H758" s="95">
        <v>1.0525139999999999</v>
      </c>
    </row>
    <row r="759" spans="2:8" ht="15" thickBot="1" x14ac:dyDescent="0.35">
      <c r="B759" s="95">
        <v>757</v>
      </c>
      <c r="C759" s="95">
        <v>0.792821</v>
      </c>
      <c r="D759" s="95">
        <v>-1.2998339999999999</v>
      </c>
      <c r="E759" s="95">
        <v>1.2971550000000001</v>
      </c>
      <c r="F759" s="95">
        <v>1.023809</v>
      </c>
      <c r="G759" s="95">
        <v>-1.0449329999999999</v>
      </c>
      <c r="H759" s="95">
        <v>-2.0594619999999999</v>
      </c>
    </row>
    <row r="760" spans="2:8" ht="15" thickBot="1" x14ac:dyDescent="0.35">
      <c r="B760" s="95">
        <v>758</v>
      </c>
      <c r="C760" s="95">
        <v>-0.635683</v>
      </c>
      <c r="D760" s="95">
        <v>6.1110000000000001E-3</v>
      </c>
      <c r="E760" s="95">
        <v>-0.70125300000000002</v>
      </c>
      <c r="F760" s="95">
        <v>0.84210600000000002</v>
      </c>
      <c r="G760" s="95">
        <v>0.52471999999999996</v>
      </c>
      <c r="H760" s="95">
        <v>-1.203454</v>
      </c>
    </row>
    <row r="761" spans="2:8" ht="15" thickBot="1" x14ac:dyDescent="0.35">
      <c r="B761" s="95">
        <v>759</v>
      </c>
      <c r="C761" s="95">
        <v>-1.186661</v>
      </c>
      <c r="D761" s="95">
        <v>0.56400600000000001</v>
      </c>
      <c r="E761" s="95">
        <v>1.4914700000000001</v>
      </c>
      <c r="F761" s="95">
        <v>0.19387399999999999</v>
      </c>
      <c r="G761" s="95">
        <v>-8.1790000000000005E-3</v>
      </c>
      <c r="H761" s="95">
        <v>0.100614</v>
      </c>
    </row>
    <row r="762" spans="2:8" ht="15" thickBot="1" x14ac:dyDescent="0.35">
      <c r="B762" s="95">
        <v>760</v>
      </c>
      <c r="C762" s="95">
        <v>-0.23173099999999999</v>
      </c>
      <c r="D762" s="95">
        <v>-0.107611</v>
      </c>
      <c r="E762" s="95">
        <v>-0.81418999999999997</v>
      </c>
      <c r="F762" s="95">
        <v>-0.52965700000000004</v>
      </c>
      <c r="G762" s="95">
        <v>-2.0239950000000002</v>
      </c>
      <c r="H762" s="95">
        <v>-1.019045</v>
      </c>
    </row>
    <row r="763" spans="2:8" ht="15" thickBot="1" x14ac:dyDescent="0.35">
      <c r="B763" s="95">
        <v>761</v>
      </c>
      <c r="C763" s="95">
        <v>0.40873900000000002</v>
      </c>
      <c r="D763" s="95">
        <v>1.9643820000000001</v>
      </c>
      <c r="E763" s="95">
        <v>0.113522</v>
      </c>
      <c r="F763" s="95">
        <v>0.559396</v>
      </c>
      <c r="G763" s="95">
        <v>0.83505200000000002</v>
      </c>
      <c r="H763" s="95">
        <v>0.225943</v>
      </c>
    </row>
    <row r="764" spans="2:8" ht="15" thickBot="1" x14ac:dyDescent="0.35">
      <c r="B764" s="95">
        <v>762</v>
      </c>
      <c r="C764" s="95">
        <v>-0.77489600000000003</v>
      </c>
      <c r="D764" s="95">
        <v>-0.29610900000000001</v>
      </c>
      <c r="E764" s="95">
        <v>0.86412800000000001</v>
      </c>
      <c r="F764" s="95">
        <v>-2.0532999999999999E-2</v>
      </c>
      <c r="G764" s="95">
        <v>-0.66686900000000005</v>
      </c>
      <c r="H764" s="95">
        <v>0.37923800000000002</v>
      </c>
    </row>
    <row r="765" spans="2:8" ht="15" thickBot="1" x14ac:dyDescent="0.35">
      <c r="B765" s="95">
        <v>763</v>
      </c>
      <c r="C765" s="95">
        <v>0.35936400000000002</v>
      </c>
      <c r="D765" s="95">
        <v>-1.402414</v>
      </c>
      <c r="E765" s="95">
        <v>-1.272135</v>
      </c>
      <c r="F765" s="95">
        <v>0.41924699999999998</v>
      </c>
      <c r="G765" s="95">
        <v>1.216092</v>
      </c>
      <c r="H765" s="95">
        <v>1.026087</v>
      </c>
    </row>
    <row r="766" spans="2:8" ht="15" thickBot="1" x14ac:dyDescent="0.35">
      <c r="B766" s="95">
        <v>764</v>
      </c>
      <c r="C766" s="95">
        <v>-1.461381</v>
      </c>
      <c r="D766" s="95">
        <v>0.24929399999999999</v>
      </c>
      <c r="E766" s="95">
        <v>0.90703299999999998</v>
      </c>
      <c r="F766" s="95">
        <v>0.68926299999999996</v>
      </c>
      <c r="G766" s="95">
        <v>0.43019400000000002</v>
      </c>
      <c r="H766" s="95">
        <v>0.40440599999999999</v>
      </c>
    </row>
    <row r="767" spans="2:8" ht="15" thickBot="1" x14ac:dyDescent="0.35">
      <c r="B767" s="95">
        <v>765</v>
      </c>
      <c r="C767" s="95">
        <v>0.55688800000000005</v>
      </c>
      <c r="D767" s="95">
        <v>2.3954119999999999</v>
      </c>
      <c r="E767" s="95">
        <v>-0.64812000000000003</v>
      </c>
      <c r="F767" s="95">
        <v>1.040586</v>
      </c>
      <c r="G767" s="95">
        <v>2.5355889999999999</v>
      </c>
      <c r="H767" s="95">
        <v>-0.33212599999999998</v>
      </c>
    </row>
    <row r="768" spans="2:8" ht="15" thickBot="1" x14ac:dyDescent="0.35">
      <c r="B768" s="95">
        <v>766</v>
      </c>
      <c r="C768" s="95">
        <v>-0.88877600000000001</v>
      </c>
      <c r="D768" s="95">
        <v>-0.17347699999999999</v>
      </c>
      <c r="E768" s="95">
        <v>-0.88465700000000003</v>
      </c>
      <c r="F768" s="95">
        <v>-2.3903569999999998</v>
      </c>
      <c r="G768" s="95">
        <v>0.71390600000000004</v>
      </c>
      <c r="H768" s="95">
        <v>-1.0766500000000001</v>
      </c>
    </row>
    <row r="769" spans="2:8" ht="15" thickBot="1" x14ac:dyDescent="0.35">
      <c r="B769" s="95">
        <v>767</v>
      </c>
      <c r="C769" s="95">
        <v>0.71800399999999998</v>
      </c>
      <c r="D769" s="95">
        <v>0.79642299999999999</v>
      </c>
      <c r="E769" s="95">
        <v>-1.6215740000000001</v>
      </c>
      <c r="F769" s="95">
        <v>0.158278</v>
      </c>
      <c r="G769" s="95">
        <v>6.4889000000000002E-2</v>
      </c>
      <c r="H769" s="95">
        <v>0.77860300000000005</v>
      </c>
    </row>
    <row r="770" spans="2:8" ht="15" thickBot="1" x14ac:dyDescent="0.35">
      <c r="B770" s="95">
        <v>768</v>
      </c>
      <c r="C770" s="95">
        <v>-0.62299599999999999</v>
      </c>
      <c r="D770" s="95">
        <v>-1.3813420000000001</v>
      </c>
      <c r="E770" s="95">
        <v>0.12793199999999999</v>
      </c>
      <c r="F770" s="95">
        <v>-0.399418</v>
      </c>
      <c r="G770" s="95">
        <v>-2.2625860000000002</v>
      </c>
      <c r="H770" s="95">
        <v>-0.123379</v>
      </c>
    </row>
    <row r="771" spans="2:8" ht="15" thickBot="1" x14ac:dyDescent="0.35">
      <c r="B771" s="95">
        <v>769</v>
      </c>
      <c r="C771" s="95">
        <v>-1.090805</v>
      </c>
      <c r="D771" s="95">
        <v>0.23622099999999999</v>
      </c>
      <c r="E771" s="95">
        <v>-1.147154</v>
      </c>
      <c r="F771" s="95">
        <v>1.0375779999999999</v>
      </c>
      <c r="G771" s="95">
        <v>-7.548E-3</v>
      </c>
      <c r="H771" s="95">
        <v>0.59270299999999998</v>
      </c>
    </row>
    <row r="772" spans="2:8" ht="15" thickBot="1" x14ac:dyDescent="0.35">
      <c r="B772" s="95">
        <v>770</v>
      </c>
      <c r="C772" s="95">
        <v>-0.123663</v>
      </c>
      <c r="D772" s="95">
        <v>-0.70325300000000002</v>
      </c>
      <c r="E772" s="95">
        <v>-0.115573</v>
      </c>
      <c r="F772" s="95">
        <v>-1.201217</v>
      </c>
      <c r="G772" s="95">
        <v>-0.72452099999999997</v>
      </c>
      <c r="H772" s="95">
        <v>1.20665</v>
      </c>
    </row>
    <row r="773" spans="2:8" ht="15" thickBot="1" x14ac:dyDescent="0.35">
      <c r="B773" s="95">
        <v>771</v>
      </c>
      <c r="C773" s="95">
        <v>0.379805</v>
      </c>
      <c r="D773" s="95">
        <v>0.45178499999999999</v>
      </c>
      <c r="E773" s="95">
        <v>2.0899999999999998E-3</v>
      </c>
      <c r="F773" s="95">
        <v>-0.55435100000000004</v>
      </c>
      <c r="G773" s="95">
        <v>-0.29169499999999998</v>
      </c>
      <c r="H773" s="95">
        <v>-1.3843939999999999</v>
      </c>
    </row>
    <row r="774" spans="2:8" ht="15" thickBot="1" x14ac:dyDescent="0.35">
      <c r="B774" s="95">
        <v>772</v>
      </c>
      <c r="C774" s="95">
        <v>-0.75394700000000003</v>
      </c>
      <c r="D774" s="95">
        <v>0.204625</v>
      </c>
      <c r="E774" s="95">
        <v>-0.119321</v>
      </c>
      <c r="F774" s="95">
        <v>1.536835</v>
      </c>
      <c r="G774" s="95">
        <v>-0.90594399999999997</v>
      </c>
      <c r="H774" s="95">
        <v>-2.7735089999999998</v>
      </c>
    </row>
    <row r="775" spans="2:8" ht="15" thickBot="1" x14ac:dyDescent="0.35">
      <c r="B775" s="95">
        <v>773</v>
      </c>
      <c r="C775" s="95">
        <v>4.904E-2</v>
      </c>
      <c r="D775" s="95">
        <v>0.52898000000000001</v>
      </c>
      <c r="E775" s="95">
        <v>-1.3705179999999999</v>
      </c>
      <c r="F775" s="95">
        <v>-0.164294</v>
      </c>
      <c r="G775" s="95">
        <v>-0.32545000000000002</v>
      </c>
      <c r="H775" s="95">
        <v>1.1642129999999999</v>
      </c>
    </row>
    <row r="776" spans="2:8" ht="15" thickBot="1" x14ac:dyDescent="0.35">
      <c r="B776" s="95">
        <v>774</v>
      </c>
      <c r="C776" s="95">
        <v>0.75693100000000002</v>
      </c>
      <c r="D776" s="95">
        <v>-1.284537</v>
      </c>
      <c r="E776" s="95">
        <v>1.0918000000000001E-2</v>
      </c>
      <c r="F776" s="95">
        <v>-6.6539000000000001E-2</v>
      </c>
      <c r="G776" s="95">
        <v>0.82074199999999997</v>
      </c>
      <c r="H776" s="95">
        <v>-1.153592</v>
      </c>
    </row>
    <row r="777" spans="2:8" ht="15" thickBot="1" x14ac:dyDescent="0.35">
      <c r="B777" s="95">
        <v>775</v>
      </c>
      <c r="C777" s="95">
        <v>-1.2320040000000001</v>
      </c>
      <c r="D777" s="95">
        <v>-5.5164999999999999E-2</v>
      </c>
      <c r="E777" s="95">
        <v>0.316637</v>
      </c>
      <c r="F777" s="95">
        <v>-1.8277110000000001</v>
      </c>
      <c r="G777" s="95">
        <v>-0.71850000000000003</v>
      </c>
      <c r="H777" s="95">
        <v>-0.21437999999999999</v>
      </c>
    </row>
    <row r="778" spans="2:8" ht="15" thickBot="1" x14ac:dyDescent="0.35">
      <c r="B778" s="95">
        <v>776</v>
      </c>
      <c r="C778" s="95">
        <v>-1.34016</v>
      </c>
      <c r="D778" s="95">
        <v>-1.067177</v>
      </c>
      <c r="E778" s="95">
        <v>0.69051300000000004</v>
      </c>
      <c r="F778" s="95">
        <v>-0.27748899999999999</v>
      </c>
      <c r="G778" s="95">
        <v>0.41581000000000001</v>
      </c>
      <c r="H778" s="95">
        <v>0.140878</v>
      </c>
    </row>
    <row r="779" spans="2:8" ht="15" thickBot="1" x14ac:dyDescent="0.35">
      <c r="B779" s="95">
        <v>777</v>
      </c>
      <c r="C779" s="95">
        <v>0.29861500000000002</v>
      </c>
      <c r="D779" s="95">
        <v>-0.76071800000000001</v>
      </c>
      <c r="E779" s="95">
        <v>-2.745571</v>
      </c>
      <c r="F779" s="95">
        <v>-1.7205509999999999</v>
      </c>
      <c r="G779" s="95">
        <v>0.14249200000000001</v>
      </c>
      <c r="H779" s="95">
        <v>1.5962700000000001</v>
      </c>
    </row>
    <row r="780" spans="2:8" ht="15" thickBot="1" x14ac:dyDescent="0.35">
      <c r="B780" s="95">
        <v>778</v>
      </c>
      <c r="C780" s="95">
        <v>3.4074E-2</v>
      </c>
      <c r="D780" s="95">
        <v>-1.0712729999999999</v>
      </c>
      <c r="E780" s="95">
        <v>0.40201199999999998</v>
      </c>
      <c r="F780" s="95">
        <v>-0.329345</v>
      </c>
      <c r="G780" s="95">
        <v>-0.29170800000000002</v>
      </c>
      <c r="H780" s="95">
        <v>-0.45230500000000001</v>
      </c>
    </row>
    <row r="781" spans="2:8" ht="15" thickBot="1" x14ac:dyDescent="0.35">
      <c r="B781" s="95">
        <v>779</v>
      </c>
      <c r="C781" s="95">
        <v>-0.56776700000000002</v>
      </c>
      <c r="D781" s="95">
        <v>0.13843900000000001</v>
      </c>
      <c r="E781" s="95">
        <v>2.1290309999999999</v>
      </c>
      <c r="F781" s="95">
        <v>-1.026257</v>
      </c>
      <c r="G781" s="95">
        <v>1.205573</v>
      </c>
      <c r="H781" s="95">
        <v>-2.3391130000000002</v>
      </c>
    </row>
    <row r="782" spans="2:8" ht="15" thickBot="1" x14ac:dyDescent="0.35">
      <c r="B782" s="95">
        <v>780</v>
      </c>
      <c r="C782" s="95">
        <v>0.38406499999999999</v>
      </c>
      <c r="D782" s="95">
        <v>0.14577200000000001</v>
      </c>
      <c r="E782" s="95">
        <v>-0.230433</v>
      </c>
      <c r="F782" s="95">
        <v>-0.270256</v>
      </c>
      <c r="G782" s="95">
        <v>-1.0230760000000001</v>
      </c>
      <c r="H782" s="95">
        <v>0.96775699999999998</v>
      </c>
    </row>
    <row r="783" spans="2:8" ht="15" thickBot="1" x14ac:dyDescent="0.35">
      <c r="B783" s="95">
        <v>781</v>
      </c>
      <c r="C783" s="95">
        <v>-0.102619</v>
      </c>
      <c r="D783" s="95">
        <v>-1.3639220000000001</v>
      </c>
      <c r="E783" s="95">
        <v>0.84007200000000004</v>
      </c>
      <c r="F783" s="95">
        <v>0.43404700000000002</v>
      </c>
      <c r="G783" s="95">
        <v>-0.15307399999999999</v>
      </c>
      <c r="H783" s="95">
        <v>-1.9717999999999999E-2</v>
      </c>
    </row>
    <row r="784" spans="2:8" ht="15" thickBot="1" x14ac:dyDescent="0.35">
      <c r="B784" s="95">
        <v>782</v>
      </c>
      <c r="C784" s="95">
        <v>0.59503700000000004</v>
      </c>
      <c r="D784" s="95">
        <v>-0.10609</v>
      </c>
      <c r="E784" s="95">
        <v>-0.44504899999999997</v>
      </c>
      <c r="F784" s="95">
        <v>2.2425320000000002</v>
      </c>
      <c r="G784" s="95">
        <v>9.8449999999999996E-2</v>
      </c>
      <c r="H784" s="95">
        <v>0.91692399999999996</v>
      </c>
    </row>
    <row r="785" spans="2:8" ht="15" thickBot="1" x14ac:dyDescent="0.35">
      <c r="B785" s="95">
        <v>783</v>
      </c>
      <c r="C785" s="95">
        <v>0.357794</v>
      </c>
      <c r="D785" s="95">
        <v>2.6516190000000002</v>
      </c>
      <c r="E785" s="95">
        <v>0.48419499999999999</v>
      </c>
      <c r="F785" s="95">
        <v>0.74990199999999996</v>
      </c>
      <c r="G785" s="95">
        <v>-1.284527</v>
      </c>
      <c r="H785" s="95">
        <v>-1.184132</v>
      </c>
    </row>
    <row r="786" spans="2:8" ht="15" thickBot="1" x14ac:dyDescent="0.35">
      <c r="B786" s="95">
        <v>784</v>
      </c>
      <c r="C786" s="95">
        <v>2.035237</v>
      </c>
      <c r="D786" s="95">
        <v>-0.70512900000000001</v>
      </c>
      <c r="E786" s="95">
        <v>1.2270559999999999</v>
      </c>
      <c r="F786" s="95">
        <v>0.51854999999999996</v>
      </c>
      <c r="G786" s="95">
        <v>1.202429</v>
      </c>
      <c r="H786" s="95">
        <v>-0.50442500000000001</v>
      </c>
    </row>
    <row r="787" spans="2:8" ht="15" thickBot="1" x14ac:dyDescent="0.35">
      <c r="B787" s="95">
        <v>785</v>
      </c>
      <c r="C787" s="95">
        <v>-1.3384640000000001</v>
      </c>
      <c r="D787" s="95">
        <v>-0.36477700000000002</v>
      </c>
      <c r="E787" s="95">
        <v>0.79492799999999997</v>
      </c>
      <c r="F787" s="95">
        <v>-0.36564200000000002</v>
      </c>
      <c r="G787" s="95">
        <v>1.0211950000000001</v>
      </c>
      <c r="H787" s="95">
        <v>-0.56954400000000005</v>
      </c>
    </row>
    <row r="788" spans="2:8" ht="15" thickBot="1" x14ac:dyDescent="0.35">
      <c r="B788" s="95">
        <v>786</v>
      </c>
      <c r="C788" s="95">
        <v>-1.384266</v>
      </c>
      <c r="D788" s="95">
        <v>-0.430176</v>
      </c>
      <c r="E788" s="95">
        <v>1.075787</v>
      </c>
      <c r="F788" s="95">
        <v>-1.1482669999999999</v>
      </c>
      <c r="G788" s="95">
        <v>0.70142700000000002</v>
      </c>
      <c r="H788" s="95">
        <v>-1.0568200000000001</v>
      </c>
    </row>
    <row r="789" spans="2:8" ht="15" thickBot="1" x14ac:dyDescent="0.35">
      <c r="B789" s="95">
        <v>787</v>
      </c>
      <c r="C789" s="95">
        <v>0.87173500000000004</v>
      </c>
      <c r="D789" s="95">
        <v>0.26952399999999999</v>
      </c>
      <c r="E789" s="95">
        <v>1.6338220000000001</v>
      </c>
      <c r="F789" s="95">
        <v>1.699713</v>
      </c>
      <c r="G789" s="95">
        <v>-0.22492799999999999</v>
      </c>
      <c r="H789" s="95">
        <v>-0.65349100000000004</v>
      </c>
    </row>
    <row r="790" spans="2:8" ht="15" thickBot="1" x14ac:dyDescent="0.35">
      <c r="B790" s="95">
        <v>788</v>
      </c>
      <c r="C790" s="95">
        <v>-0.71309999999999996</v>
      </c>
      <c r="D790" s="95">
        <v>8.7151999999999993E-2</v>
      </c>
      <c r="E790" s="95">
        <v>-1.936582</v>
      </c>
      <c r="F790" s="95">
        <v>0.184839</v>
      </c>
      <c r="G790" s="95">
        <v>0.68512399999999996</v>
      </c>
      <c r="H790" s="95">
        <v>-1.420933</v>
      </c>
    </row>
    <row r="791" spans="2:8" ht="15" thickBot="1" x14ac:dyDescent="0.35">
      <c r="B791" s="95">
        <v>789</v>
      </c>
      <c r="C791" s="95">
        <v>0.98079400000000005</v>
      </c>
      <c r="D791" s="95">
        <v>-0.206513</v>
      </c>
      <c r="E791" s="95">
        <v>-0.46938600000000003</v>
      </c>
      <c r="F791" s="95">
        <v>-2.1733210000000001</v>
      </c>
      <c r="G791" s="95">
        <v>-0.84484099999999995</v>
      </c>
      <c r="H791" s="95">
        <v>-0.167877</v>
      </c>
    </row>
    <row r="792" spans="2:8" ht="15" thickBot="1" x14ac:dyDescent="0.35">
      <c r="B792" s="95">
        <v>790</v>
      </c>
      <c r="C792" s="95">
        <v>0.95193099999999997</v>
      </c>
      <c r="D792" s="95">
        <v>-1.357969</v>
      </c>
      <c r="E792" s="95">
        <v>-0.96164300000000003</v>
      </c>
      <c r="F792" s="95">
        <v>-0.26730199999999998</v>
      </c>
      <c r="G792" s="95">
        <v>-1.382145</v>
      </c>
      <c r="H792" s="95">
        <v>4.403E-2</v>
      </c>
    </row>
    <row r="793" spans="2:8" ht="15" thickBot="1" x14ac:dyDescent="0.35">
      <c r="B793" s="95">
        <v>791</v>
      </c>
      <c r="C793" s="95">
        <v>0.84458999999999995</v>
      </c>
      <c r="D793" s="95">
        <v>1.3304590000000001</v>
      </c>
      <c r="E793" s="95">
        <v>-0.88711799999999996</v>
      </c>
      <c r="F793" s="95">
        <v>0.14360500000000001</v>
      </c>
      <c r="G793" s="95">
        <v>3.7217E-2</v>
      </c>
      <c r="H793" s="95">
        <v>0.68631600000000004</v>
      </c>
    </row>
    <row r="794" spans="2:8" ht="15" thickBot="1" x14ac:dyDescent="0.35">
      <c r="B794" s="95">
        <v>792</v>
      </c>
      <c r="C794" s="95">
        <v>-3.9208E-2</v>
      </c>
      <c r="D794" s="95">
        <v>-8.6334999999999995E-2</v>
      </c>
      <c r="E794" s="95">
        <v>1.29565</v>
      </c>
      <c r="F794" s="95">
        <v>-1.4529E-2</v>
      </c>
      <c r="G794" s="95">
        <v>1.695908</v>
      </c>
      <c r="H794" s="95">
        <v>1.9070149999999999</v>
      </c>
    </row>
    <row r="795" spans="2:8" ht="15" thickBot="1" x14ac:dyDescent="0.35">
      <c r="B795" s="95">
        <v>793</v>
      </c>
      <c r="C795" s="95">
        <v>0.51027800000000001</v>
      </c>
      <c r="D795" s="95">
        <v>-0.39379900000000001</v>
      </c>
      <c r="E795" s="95">
        <v>-1.2443850000000001</v>
      </c>
      <c r="F795" s="95">
        <v>0.20588699999999999</v>
      </c>
      <c r="G795" s="95">
        <v>-0.20365900000000001</v>
      </c>
      <c r="H795" s="95">
        <v>1.108198</v>
      </c>
    </row>
    <row r="796" spans="2:8" ht="15" thickBot="1" x14ac:dyDescent="0.35">
      <c r="B796" s="95">
        <v>794</v>
      </c>
      <c r="C796" s="95">
        <v>2.0350220000000001</v>
      </c>
      <c r="D796" s="95">
        <v>-0.73443400000000003</v>
      </c>
      <c r="E796" s="95">
        <v>-0.91192099999999998</v>
      </c>
      <c r="F796" s="95">
        <v>-0.39974799999999999</v>
      </c>
      <c r="G796" s="95">
        <v>-1.3010649999999999</v>
      </c>
      <c r="H796" s="95">
        <v>-0.89696399999999998</v>
      </c>
    </row>
    <row r="797" spans="2:8" ht="15" thickBot="1" x14ac:dyDescent="0.35">
      <c r="B797" s="95">
        <v>795</v>
      </c>
      <c r="C797" s="95">
        <v>1.0518559999999999</v>
      </c>
      <c r="D797" s="95">
        <v>-0.60509000000000002</v>
      </c>
      <c r="E797" s="95">
        <v>2.0306000000000001E-2</v>
      </c>
      <c r="F797" s="95">
        <v>0.99484700000000004</v>
      </c>
      <c r="G797" s="95">
        <v>-0.522814</v>
      </c>
      <c r="H797" s="95">
        <v>-0.96894499999999995</v>
      </c>
    </row>
    <row r="798" spans="2:8" ht="15" thickBot="1" x14ac:dyDescent="0.35">
      <c r="B798" s="95">
        <v>796</v>
      </c>
      <c r="C798" s="95">
        <v>-2.7081110000000002</v>
      </c>
      <c r="D798" s="95">
        <v>0.365124</v>
      </c>
      <c r="E798" s="95">
        <v>-0.64393</v>
      </c>
      <c r="F798" s="95">
        <v>-1.108257</v>
      </c>
      <c r="G798" s="95">
        <v>-1.062352</v>
      </c>
      <c r="H798" s="95">
        <v>0.86032600000000004</v>
      </c>
    </row>
    <row r="799" spans="2:8" ht="15" thickBot="1" x14ac:dyDescent="0.35">
      <c r="B799" s="95">
        <v>797</v>
      </c>
      <c r="C799" s="95">
        <v>4.9779999999999998E-2</v>
      </c>
      <c r="D799" s="95">
        <v>0.36943799999999999</v>
      </c>
      <c r="E799" s="95">
        <v>-1.7559940000000001</v>
      </c>
      <c r="F799" s="95">
        <v>-0.71539200000000003</v>
      </c>
      <c r="G799" s="95">
        <v>-0.32742300000000002</v>
      </c>
      <c r="H799" s="95">
        <v>0.58054700000000004</v>
      </c>
    </row>
    <row r="800" spans="2:8" ht="15" thickBot="1" x14ac:dyDescent="0.35">
      <c r="B800" s="95">
        <v>798</v>
      </c>
      <c r="C800" s="95">
        <v>0.176124</v>
      </c>
      <c r="D800" s="95">
        <v>-1.8986460000000001</v>
      </c>
      <c r="E800" s="95">
        <v>0.47764800000000002</v>
      </c>
      <c r="F800" s="95">
        <v>1.447095</v>
      </c>
      <c r="G800" s="95">
        <v>1.7380420000000001</v>
      </c>
      <c r="H800" s="95">
        <v>-2.7954729999999999</v>
      </c>
    </row>
    <row r="801" spans="2:8" ht="15" thickBot="1" x14ac:dyDescent="0.35">
      <c r="B801" s="95">
        <v>799</v>
      </c>
      <c r="C801" s="95">
        <v>0.79416100000000001</v>
      </c>
      <c r="D801" s="95">
        <v>4.6875E-2</v>
      </c>
      <c r="E801" s="95">
        <v>-2.15367</v>
      </c>
      <c r="F801" s="95">
        <v>-0.35581600000000002</v>
      </c>
      <c r="G801" s="95">
        <v>1.209735</v>
      </c>
      <c r="H801" s="95">
        <v>0.57352700000000001</v>
      </c>
    </row>
    <row r="802" spans="2:8" ht="15" thickBot="1" x14ac:dyDescent="0.35">
      <c r="B802" s="95">
        <v>800</v>
      </c>
      <c r="C802" s="95">
        <v>-0.51297800000000005</v>
      </c>
      <c r="D802" s="95">
        <v>-0.70077</v>
      </c>
      <c r="E802" s="95">
        <v>-0.87969799999999998</v>
      </c>
      <c r="F802" s="95">
        <v>0.54975399999999996</v>
      </c>
      <c r="G802" s="95">
        <v>0.45292700000000002</v>
      </c>
      <c r="H802" s="95">
        <v>1.2464040000000001</v>
      </c>
    </row>
    <row r="803" spans="2:8" ht="15" thickBot="1" x14ac:dyDescent="0.35">
      <c r="B803" s="95">
        <v>801</v>
      </c>
      <c r="C803" s="95">
        <v>2.639338</v>
      </c>
      <c r="D803" s="95">
        <v>-0.94583399999999995</v>
      </c>
      <c r="E803" s="95">
        <v>-0.863487</v>
      </c>
      <c r="F803" s="95">
        <v>-3.5254340000000002</v>
      </c>
      <c r="G803" s="95">
        <v>-0.71669099999999997</v>
      </c>
      <c r="H803" s="95">
        <v>2.2433369999999999</v>
      </c>
    </row>
    <row r="804" spans="2:8" ht="15" thickBot="1" x14ac:dyDescent="0.35">
      <c r="B804" s="95">
        <v>802</v>
      </c>
      <c r="C804" s="95">
        <v>0.67685300000000004</v>
      </c>
      <c r="D804" s="95">
        <v>1.0617030000000001</v>
      </c>
      <c r="E804" s="95">
        <v>0.117898</v>
      </c>
      <c r="F804" s="95">
        <v>1.8321769999999999</v>
      </c>
      <c r="G804" s="95">
        <v>-1.4727950000000001</v>
      </c>
      <c r="H804" s="95">
        <v>-3.7087000000000002E-2</v>
      </c>
    </row>
    <row r="805" spans="2:8" ht="15" thickBot="1" x14ac:dyDescent="0.35">
      <c r="B805" s="95">
        <v>803</v>
      </c>
      <c r="C805" s="95">
        <v>-1.494769</v>
      </c>
      <c r="D805" s="95">
        <v>1.0260609999999999</v>
      </c>
      <c r="E805" s="95">
        <v>0.41300500000000001</v>
      </c>
      <c r="F805" s="95">
        <v>1.2249319999999999</v>
      </c>
      <c r="G805" s="95">
        <v>-0.84685699999999997</v>
      </c>
      <c r="H805" s="95">
        <v>-2.0219520000000002</v>
      </c>
    </row>
    <row r="806" spans="2:8" ht="15" thickBot="1" x14ac:dyDescent="0.35">
      <c r="B806" s="95">
        <v>804</v>
      </c>
      <c r="C806" s="95">
        <v>0.365089</v>
      </c>
      <c r="D806" s="95">
        <v>0.61408200000000002</v>
      </c>
      <c r="E806" s="95">
        <v>-0.43756800000000001</v>
      </c>
      <c r="F806" s="95">
        <v>0.25461099999999998</v>
      </c>
      <c r="G806" s="95">
        <v>-0.79358799999999996</v>
      </c>
      <c r="H806" s="95">
        <v>0.81558900000000001</v>
      </c>
    </row>
    <row r="807" spans="2:8" ht="15" thickBot="1" x14ac:dyDescent="0.35">
      <c r="B807" s="95">
        <v>805</v>
      </c>
      <c r="C807" s="95">
        <v>-2.6301540000000001</v>
      </c>
      <c r="D807" s="95">
        <v>0.58986799999999995</v>
      </c>
      <c r="E807" s="95">
        <v>0.65656400000000004</v>
      </c>
      <c r="F807" s="95">
        <v>2.327229</v>
      </c>
      <c r="G807" s="95">
        <v>-0.71985600000000005</v>
      </c>
      <c r="H807" s="95">
        <v>5.4512999999999999E-2</v>
      </c>
    </row>
    <row r="808" spans="2:8" ht="15" thickBot="1" x14ac:dyDescent="0.35">
      <c r="B808" s="95">
        <v>806</v>
      </c>
      <c r="C808" s="95">
        <v>-1.1849860000000001</v>
      </c>
      <c r="D808" s="95">
        <v>-0.95497399999999999</v>
      </c>
      <c r="E808" s="95">
        <v>-1.516513</v>
      </c>
      <c r="F808" s="95">
        <v>-1.589933</v>
      </c>
      <c r="G808" s="95">
        <v>0.254691</v>
      </c>
      <c r="H808" s="95">
        <v>0.67606699999999997</v>
      </c>
    </row>
    <row r="809" spans="2:8" ht="15" thickBot="1" x14ac:dyDescent="0.35">
      <c r="B809" s="95">
        <v>807</v>
      </c>
      <c r="C809" s="95">
        <v>1.3521179999999999</v>
      </c>
      <c r="D809" s="95">
        <v>0.70630499999999996</v>
      </c>
      <c r="E809" s="95">
        <v>-0.14941599999999999</v>
      </c>
      <c r="F809" s="95">
        <v>1.505838</v>
      </c>
      <c r="G809" s="95">
        <v>0.61738499999999996</v>
      </c>
      <c r="H809" s="95">
        <v>-1.8860330000000001</v>
      </c>
    </row>
    <row r="810" spans="2:8" ht="15" thickBot="1" x14ac:dyDescent="0.35">
      <c r="B810" s="95">
        <v>808</v>
      </c>
      <c r="C810" s="95">
        <v>0.39515699999999998</v>
      </c>
      <c r="D810" s="95">
        <v>-0.60670500000000005</v>
      </c>
      <c r="E810" s="95">
        <v>-0.71920700000000004</v>
      </c>
      <c r="F810" s="95">
        <v>1.8503620000000001</v>
      </c>
      <c r="G810" s="95">
        <v>1.0301849999999999</v>
      </c>
      <c r="H810" s="95">
        <v>1.559107</v>
      </c>
    </row>
    <row r="811" spans="2:8" ht="15" thickBot="1" x14ac:dyDescent="0.35">
      <c r="B811" s="95">
        <v>809</v>
      </c>
      <c r="C811" s="95">
        <v>1.157632</v>
      </c>
      <c r="D811" s="95">
        <v>1.5071380000000001</v>
      </c>
      <c r="E811" s="95">
        <v>1.196334</v>
      </c>
      <c r="F811" s="95">
        <v>0.41214099999999998</v>
      </c>
      <c r="G811" s="95">
        <v>0.13044700000000001</v>
      </c>
      <c r="H811" s="95">
        <v>-0.66017300000000001</v>
      </c>
    </row>
    <row r="812" spans="2:8" ht="15" thickBot="1" x14ac:dyDescent="0.35">
      <c r="B812" s="95">
        <v>810</v>
      </c>
      <c r="C812" s="95">
        <v>0.91540200000000005</v>
      </c>
      <c r="D812" s="95">
        <v>-0.53573099999999996</v>
      </c>
      <c r="E812" s="95">
        <v>-3.0938E-2</v>
      </c>
      <c r="F812" s="95">
        <v>-0.39289200000000002</v>
      </c>
      <c r="G812" s="95">
        <v>-0.14491200000000001</v>
      </c>
      <c r="H812" s="95">
        <v>-0.74104199999999998</v>
      </c>
    </row>
    <row r="813" spans="2:8" ht="15" thickBot="1" x14ac:dyDescent="0.35">
      <c r="B813" s="95">
        <v>811</v>
      </c>
      <c r="C813" s="95">
        <v>0.38537700000000003</v>
      </c>
      <c r="D813" s="95">
        <v>0.52110299999999998</v>
      </c>
      <c r="E813" s="95">
        <v>0.41230099999999997</v>
      </c>
      <c r="F813" s="95">
        <v>1.6074820000000001</v>
      </c>
      <c r="G813" s="95">
        <v>-1.022708</v>
      </c>
      <c r="H813" s="95">
        <v>-0.59952899999999998</v>
      </c>
    </row>
    <row r="814" spans="2:8" ht="15" thickBot="1" x14ac:dyDescent="0.35">
      <c r="B814" s="95">
        <v>812</v>
      </c>
      <c r="C814" s="95">
        <v>-0.173266</v>
      </c>
      <c r="D814" s="95">
        <v>0.147261</v>
      </c>
      <c r="E814" s="95">
        <v>-1.7771459999999999</v>
      </c>
      <c r="F814" s="95">
        <v>0.68501699999999999</v>
      </c>
      <c r="G814" s="95">
        <v>0.97776799999999997</v>
      </c>
      <c r="H814" s="95">
        <v>-0.38960299999999998</v>
      </c>
    </row>
    <row r="815" spans="2:8" ht="15" thickBot="1" x14ac:dyDescent="0.35">
      <c r="B815" s="95">
        <v>813</v>
      </c>
      <c r="C815" s="95">
        <v>-0.82490799999999997</v>
      </c>
      <c r="D815" s="95">
        <v>-0.29790499999999998</v>
      </c>
      <c r="E815" s="95">
        <v>-1.8221000000000001E-2</v>
      </c>
      <c r="F815" s="95">
        <v>2.2700999999999999E-2</v>
      </c>
      <c r="G815" s="95">
        <v>-1.1408769999999999</v>
      </c>
      <c r="H815" s="95">
        <v>-0.36005599999999999</v>
      </c>
    </row>
    <row r="816" spans="2:8" ht="15" thickBot="1" x14ac:dyDescent="0.35">
      <c r="B816" s="95">
        <v>814</v>
      </c>
      <c r="C816" s="95">
        <v>0.25120100000000001</v>
      </c>
      <c r="D816" s="95">
        <v>0.50405199999999994</v>
      </c>
      <c r="E816" s="95">
        <v>0.53772399999999998</v>
      </c>
      <c r="F816" s="95">
        <v>-0.51882200000000001</v>
      </c>
      <c r="G816" s="95">
        <v>-1.213978</v>
      </c>
      <c r="H816" s="95">
        <v>0.67200700000000002</v>
      </c>
    </row>
    <row r="817" spans="2:8" ht="15" thickBot="1" x14ac:dyDescent="0.35">
      <c r="B817" s="95">
        <v>815</v>
      </c>
      <c r="C817" s="95">
        <v>-0.55754599999999999</v>
      </c>
      <c r="D817" s="95">
        <v>2.7116000000000001E-2</v>
      </c>
      <c r="E817" s="95">
        <v>0.21407899999999999</v>
      </c>
      <c r="F817" s="95">
        <v>-0.14700099999999999</v>
      </c>
      <c r="G817" s="95">
        <v>-0.52441800000000005</v>
      </c>
      <c r="H817" s="95">
        <v>-0.67732599999999998</v>
      </c>
    </row>
    <row r="818" spans="2:8" ht="15" thickBot="1" x14ac:dyDescent="0.35">
      <c r="B818" s="95">
        <v>816</v>
      </c>
      <c r="C818" s="95">
        <v>-0.88063199999999997</v>
      </c>
      <c r="D818" s="95">
        <v>-1.0299499999999999</v>
      </c>
      <c r="E818" s="95">
        <v>-1.5032650000000001</v>
      </c>
      <c r="F818" s="95">
        <v>-1.357499</v>
      </c>
      <c r="G818" s="95">
        <v>-0.51673599999999997</v>
      </c>
      <c r="H818" s="95">
        <v>0.61108899999999999</v>
      </c>
    </row>
    <row r="819" spans="2:8" ht="15" thickBot="1" x14ac:dyDescent="0.35">
      <c r="B819" s="95">
        <v>817</v>
      </c>
      <c r="C819" s="95">
        <v>-0.43379000000000001</v>
      </c>
      <c r="D819" s="95">
        <v>8.3392999999999995E-2</v>
      </c>
      <c r="E819" s="95">
        <v>-0.81938999999999995</v>
      </c>
      <c r="F819" s="95">
        <v>-1.084846</v>
      </c>
      <c r="G819" s="95">
        <v>-0.66892700000000005</v>
      </c>
      <c r="H819" s="95">
        <v>1.256008</v>
      </c>
    </row>
    <row r="820" spans="2:8" ht="15" thickBot="1" x14ac:dyDescent="0.35">
      <c r="B820" s="95">
        <v>818</v>
      </c>
      <c r="C820" s="95">
        <v>-1.162147</v>
      </c>
      <c r="D820" s="95">
        <v>0.96215799999999996</v>
      </c>
      <c r="E820" s="95">
        <v>-0.20357900000000001</v>
      </c>
      <c r="F820" s="95">
        <v>-0.42551299999999997</v>
      </c>
      <c r="G820" s="95">
        <v>0.63485999999999998</v>
      </c>
      <c r="H820" s="95">
        <v>0.29604200000000003</v>
      </c>
    </row>
    <row r="821" spans="2:8" ht="15" thickBot="1" x14ac:dyDescent="0.35">
      <c r="B821" s="95">
        <v>819</v>
      </c>
      <c r="C821" s="95">
        <v>0.40098299999999998</v>
      </c>
      <c r="D821" s="95">
        <v>-8.5405999999999996E-2</v>
      </c>
      <c r="E821" s="95">
        <v>-0.52885000000000004</v>
      </c>
      <c r="F821" s="95">
        <v>-1.479878</v>
      </c>
      <c r="G821" s="95">
        <v>1.6223380000000001</v>
      </c>
      <c r="H821" s="95">
        <v>1.7792650000000001</v>
      </c>
    </row>
    <row r="822" spans="2:8" ht="15" thickBot="1" x14ac:dyDescent="0.35">
      <c r="B822" s="95">
        <v>820</v>
      </c>
      <c r="C822" s="95">
        <v>-0.10867499999999999</v>
      </c>
      <c r="D822" s="95">
        <v>-0.57670299999999997</v>
      </c>
      <c r="E822" s="95">
        <v>0.25739899999999999</v>
      </c>
      <c r="F822" s="95">
        <v>0.24992200000000001</v>
      </c>
      <c r="G822" s="95">
        <v>9.0928999999999996E-2</v>
      </c>
      <c r="H822" s="95">
        <v>-1.4723999999999999E-2</v>
      </c>
    </row>
    <row r="823" spans="2:8" ht="15" thickBot="1" x14ac:dyDescent="0.35">
      <c r="B823" s="95">
        <v>821</v>
      </c>
      <c r="C823" s="95">
        <v>-0.30138199999999998</v>
      </c>
      <c r="D823" s="95">
        <v>1.3269420000000001</v>
      </c>
      <c r="E823" s="95">
        <v>0.7137</v>
      </c>
      <c r="F823" s="95">
        <v>-1.864085</v>
      </c>
      <c r="G823" s="95">
        <v>3.1773999999999997E-2</v>
      </c>
      <c r="H823" s="95">
        <v>-0.307589</v>
      </c>
    </row>
    <row r="824" spans="2:8" ht="15" thickBot="1" x14ac:dyDescent="0.35">
      <c r="B824" s="95">
        <v>822</v>
      </c>
      <c r="C824" s="95">
        <v>0.42208099999999998</v>
      </c>
      <c r="D824" s="95">
        <v>-0.40976299999999999</v>
      </c>
      <c r="E824" s="95">
        <v>-1.2590140000000001</v>
      </c>
      <c r="F824" s="95">
        <v>0.37978400000000001</v>
      </c>
      <c r="G824" s="95">
        <v>0.12586900000000001</v>
      </c>
      <c r="H824" s="95">
        <v>0.30358200000000002</v>
      </c>
    </row>
    <row r="825" spans="2:8" ht="15" thickBot="1" x14ac:dyDescent="0.35">
      <c r="B825" s="95">
        <v>823</v>
      </c>
      <c r="C825" s="95">
        <v>0.76038399999999995</v>
      </c>
      <c r="D825" s="95">
        <v>-9.9810000000000003E-3</v>
      </c>
      <c r="E825" s="95">
        <v>0.70192900000000003</v>
      </c>
      <c r="F825" s="95">
        <v>-1.0893999999999999</v>
      </c>
      <c r="G825" s="95">
        <v>-0.108774</v>
      </c>
      <c r="H825" s="95">
        <v>1.0781000000000001E-2</v>
      </c>
    </row>
    <row r="826" spans="2:8" ht="15" thickBot="1" x14ac:dyDescent="0.35">
      <c r="B826" s="95">
        <v>824</v>
      </c>
      <c r="C826" s="95">
        <v>0.28159699999999999</v>
      </c>
      <c r="D826" s="95">
        <v>-0.101747</v>
      </c>
      <c r="E826" s="95">
        <v>4.2817000000000001E-2</v>
      </c>
      <c r="F826" s="95">
        <v>0.12722800000000001</v>
      </c>
      <c r="G826" s="95">
        <v>2.1290239999999998</v>
      </c>
      <c r="H826" s="95">
        <v>1.0430790000000001</v>
      </c>
    </row>
    <row r="827" spans="2:8" ht="15" thickBot="1" x14ac:dyDescent="0.35">
      <c r="B827" s="95">
        <v>825</v>
      </c>
      <c r="C827" s="95">
        <v>0.51091600000000004</v>
      </c>
      <c r="D827" s="95">
        <v>-0.63526400000000005</v>
      </c>
      <c r="E827" s="95">
        <v>1.8012300000000001</v>
      </c>
      <c r="F827" s="95">
        <v>-1.3225020000000001</v>
      </c>
      <c r="G827" s="95">
        <v>0.553813</v>
      </c>
      <c r="H827" s="95">
        <v>0.34767100000000001</v>
      </c>
    </row>
    <row r="828" spans="2:8" ht="15" thickBot="1" x14ac:dyDescent="0.35">
      <c r="B828" s="95">
        <v>826</v>
      </c>
      <c r="C828" s="95">
        <v>-0.15223999999999999</v>
      </c>
      <c r="D828" s="95">
        <v>0.235349</v>
      </c>
      <c r="E828" s="95">
        <v>-7.2036000000000003E-2</v>
      </c>
      <c r="F828" s="95">
        <v>-0.60153999999999996</v>
      </c>
      <c r="G828" s="95">
        <v>-0.67229499999999998</v>
      </c>
      <c r="H828" s="95">
        <v>-0.114091</v>
      </c>
    </row>
    <row r="829" spans="2:8" ht="15" thickBot="1" x14ac:dyDescent="0.35">
      <c r="B829" s="95">
        <v>827</v>
      </c>
      <c r="C829" s="95">
        <v>-1.027995</v>
      </c>
      <c r="D829" s="95">
        <v>4.0750000000000001E-2</v>
      </c>
      <c r="E829" s="95">
        <v>-1.4785999999999999</v>
      </c>
      <c r="F829" s="95">
        <v>-0.75752399999999998</v>
      </c>
      <c r="G829" s="95">
        <v>-1.993358</v>
      </c>
      <c r="H829" s="95">
        <v>0.69937199999999999</v>
      </c>
    </row>
    <row r="830" spans="2:8" ht="15" thickBot="1" x14ac:dyDescent="0.35">
      <c r="B830" s="95">
        <v>828</v>
      </c>
      <c r="C830" s="95">
        <v>-0.15579000000000001</v>
      </c>
      <c r="D830" s="95">
        <v>-0.959067</v>
      </c>
      <c r="E830" s="95">
        <v>-0.924014</v>
      </c>
      <c r="F830" s="95">
        <v>-1.766176</v>
      </c>
      <c r="G830" s="95">
        <v>0.56547999999999998</v>
      </c>
      <c r="H830" s="95">
        <v>1.0364340000000001</v>
      </c>
    </row>
    <row r="831" spans="2:8" ht="15" thickBot="1" x14ac:dyDescent="0.35">
      <c r="B831" s="95">
        <v>829</v>
      </c>
      <c r="C831" s="95">
        <v>1.089502</v>
      </c>
      <c r="D831" s="95">
        <v>0.77191200000000004</v>
      </c>
      <c r="E831" s="95">
        <v>-0.29274499999999998</v>
      </c>
      <c r="F831" s="95">
        <v>1.0107649999999999</v>
      </c>
      <c r="G831" s="95">
        <v>0.92416600000000004</v>
      </c>
      <c r="H831" s="95">
        <v>-0.73325499999999999</v>
      </c>
    </row>
    <row r="832" spans="2:8" ht="15" thickBot="1" x14ac:dyDescent="0.35">
      <c r="B832" s="95">
        <v>830</v>
      </c>
      <c r="C832" s="95">
        <v>0.48796400000000001</v>
      </c>
      <c r="D832" s="95">
        <v>5.0109999999999998E-3</v>
      </c>
      <c r="E832" s="95">
        <v>-0.84015200000000001</v>
      </c>
      <c r="F832" s="95">
        <v>3.3661000000000003E-2</v>
      </c>
      <c r="G832" s="95">
        <v>-0.92782399999999998</v>
      </c>
      <c r="H832" s="95">
        <v>1.544362</v>
      </c>
    </row>
    <row r="833" spans="2:8" ht="15" thickBot="1" x14ac:dyDescent="0.35">
      <c r="B833" s="95">
        <v>831</v>
      </c>
      <c r="C833" s="95">
        <v>-0.165016</v>
      </c>
      <c r="D833" s="95">
        <v>-0.90934499999999996</v>
      </c>
      <c r="E833" s="95">
        <v>0.71690600000000004</v>
      </c>
      <c r="F833" s="95">
        <v>-0.60404100000000005</v>
      </c>
      <c r="G833" s="95">
        <v>0.84640400000000005</v>
      </c>
      <c r="H833" s="95">
        <v>-0.74043199999999998</v>
      </c>
    </row>
    <row r="834" spans="2:8" ht="15" thickBot="1" x14ac:dyDescent="0.35">
      <c r="B834" s="95">
        <v>832</v>
      </c>
      <c r="C834" s="95">
        <v>-0.44945800000000002</v>
      </c>
      <c r="D834" s="95">
        <v>-0.25490800000000002</v>
      </c>
      <c r="E834" s="95">
        <v>0.20841100000000001</v>
      </c>
      <c r="F834" s="95">
        <v>0.557172</v>
      </c>
      <c r="G834" s="95">
        <v>1.2865869999999999</v>
      </c>
      <c r="H834" s="95">
        <v>0.17111399999999999</v>
      </c>
    </row>
    <row r="835" spans="2:8" ht="15" thickBot="1" x14ac:dyDescent="0.35">
      <c r="B835" s="95">
        <v>833</v>
      </c>
      <c r="C835" s="95">
        <v>-1.408528</v>
      </c>
      <c r="D835" s="95">
        <v>-0.56169199999999997</v>
      </c>
      <c r="E835" s="95">
        <v>1.94055</v>
      </c>
      <c r="F835" s="95">
        <v>-1.3145549999999999</v>
      </c>
      <c r="G835" s="95">
        <v>1.65212</v>
      </c>
      <c r="H835" s="95">
        <v>0.71689400000000003</v>
      </c>
    </row>
    <row r="836" spans="2:8" ht="15" thickBot="1" x14ac:dyDescent="0.35">
      <c r="B836" s="95">
        <v>834</v>
      </c>
      <c r="C836" s="95">
        <v>1.079582</v>
      </c>
      <c r="D836" s="95">
        <v>1.186523</v>
      </c>
      <c r="E836" s="95">
        <v>-0.92618100000000003</v>
      </c>
      <c r="F836" s="95">
        <v>-4.6833E-2</v>
      </c>
      <c r="G836" s="95">
        <v>-5.1947E-2</v>
      </c>
      <c r="H836" s="95">
        <v>1.9880999999999999E-2</v>
      </c>
    </row>
    <row r="837" spans="2:8" ht="15" thickBot="1" x14ac:dyDescent="0.35">
      <c r="B837" s="95">
        <v>835</v>
      </c>
      <c r="C837" s="95">
        <v>0.20305000000000001</v>
      </c>
      <c r="D837" s="95">
        <v>-0.86455300000000002</v>
      </c>
      <c r="E837" s="95">
        <v>-0.13839399999999999</v>
      </c>
      <c r="F837" s="95">
        <v>-2.0135679999999998</v>
      </c>
      <c r="G837" s="95">
        <v>0.27723700000000001</v>
      </c>
      <c r="H837" s="95">
        <v>-0.41473300000000002</v>
      </c>
    </row>
    <row r="838" spans="2:8" ht="15" thickBot="1" x14ac:dyDescent="0.35">
      <c r="B838" s="95">
        <v>836</v>
      </c>
      <c r="C838" s="95">
        <v>0.36015399999999997</v>
      </c>
      <c r="D838" s="95">
        <v>0.64509799999999995</v>
      </c>
      <c r="E838" s="95">
        <v>-0.220799</v>
      </c>
      <c r="F838" s="95">
        <v>0.26129200000000002</v>
      </c>
      <c r="G838" s="95">
        <v>0.89130699999999996</v>
      </c>
      <c r="H838" s="95">
        <v>0.92397700000000005</v>
      </c>
    </row>
    <row r="839" spans="2:8" ht="15" thickBot="1" x14ac:dyDescent="0.35">
      <c r="B839" s="95">
        <v>837</v>
      </c>
      <c r="C839" s="95">
        <v>-8.3812999999999999E-2</v>
      </c>
      <c r="D839" s="95">
        <v>-0.529895</v>
      </c>
      <c r="E839" s="95">
        <v>-1.54325</v>
      </c>
      <c r="F839" s="95">
        <v>-1.234423</v>
      </c>
      <c r="G839" s="95">
        <v>-0.10864600000000001</v>
      </c>
      <c r="H839" s="95">
        <v>-0.54319200000000001</v>
      </c>
    </row>
    <row r="840" spans="2:8" ht="15" thickBot="1" x14ac:dyDescent="0.35">
      <c r="B840" s="95">
        <v>838</v>
      </c>
      <c r="C840" s="95">
        <v>-0.95574700000000001</v>
      </c>
      <c r="D840" s="95">
        <v>-0.33886100000000002</v>
      </c>
      <c r="E840" s="95">
        <v>0.15895200000000001</v>
      </c>
      <c r="F840" s="95">
        <v>-0.135629</v>
      </c>
      <c r="G840" s="95">
        <v>-0.25478299999999998</v>
      </c>
      <c r="H840" s="95">
        <v>1.500947</v>
      </c>
    </row>
    <row r="841" spans="2:8" ht="15" thickBot="1" x14ac:dyDescent="0.35">
      <c r="B841" s="95">
        <v>839</v>
      </c>
      <c r="C841" s="95">
        <v>1.581941</v>
      </c>
      <c r="D841" s="95">
        <v>-0.45724100000000001</v>
      </c>
      <c r="E841" s="95">
        <v>1.4812000000000001E-2</v>
      </c>
      <c r="F841" s="95">
        <v>0.498085</v>
      </c>
      <c r="G841" s="95">
        <v>-0.60480599999999995</v>
      </c>
      <c r="H841" s="95">
        <v>-0.22863900000000001</v>
      </c>
    </row>
    <row r="842" spans="2:8" ht="15" thickBot="1" x14ac:dyDescent="0.35">
      <c r="B842" s="95">
        <v>840</v>
      </c>
      <c r="C842" s="95">
        <v>0.86101300000000003</v>
      </c>
      <c r="D842" s="95">
        <v>-0.516482</v>
      </c>
      <c r="E842" s="95">
        <v>-0.41505700000000001</v>
      </c>
      <c r="F842" s="95">
        <v>0.54524799999999995</v>
      </c>
      <c r="G842" s="95">
        <v>1.5398510000000001</v>
      </c>
      <c r="H842" s="95">
        <v>0.52475099999999997</v>
      </c>
    </row>
    <row r="843" spans="2:8" ht="15" thickBot="1" x14ac:dyDescent="0.35">
      <c r="B843" s="95">
        <v>841</v>
      </c>
      <c r="C843" s="95">
        <v>-1.4152720000000001</v>
      </c>
      <c r="D843" s="95">
        <v>-0.73630499999999999</v>
      </c>
      <c r="E843" s="95">
        <v>1.1002719999999999</v>
      </c>
      <c r="F843" s="95">
        <v>9.1925999999999994E-2</v>
      </c>
      <c r="G843" s="95">
        <v>-0.94509100000000001</v>
      </c>
      <c r="H843" s="95">
        <v>-0.65004700000000004</v>
      </c>
    </row>
    <row r="844" spans="2:8" ht="15" thickBot="1" x14ac:dyDescent="0.35">
      <c r="B844" s="95">
        <v>842</v>
      </c>
      <c r="C844" s="95">
        <v>-1.5032650000000001</v>
      </c>
      <c r="D844" s="95">
        <v>0.11441</v>
      </c>
      <c r="E844" s="95">
        <v>0.24449899999999999</v>
      </c>
      <c r="F844" s="95">
        <v>-2.2376330000000002</v>
      </c>
      <c r="G844" s="95">
        <v>-0.51653800000000005</v>
      </c>
      <c r="H844" s="95">
        <v>1.1868320000000001</v>
      </c>
    </row>
    <row r="845" spans="2:8" ht="15" thickBot="1" x14ac:dyDescent="0.35">
      <c r="B845" s="95">
        <v>843</v>
      </c>
      <c r="C845" s="95">
        <v>1.415967</v>
      </c>
      <c r="D845" s="95">
        <v>0.37375700000000001</v>
      </c>
      <c r="E845" s="95">
        <v>0.61168100000000003</v>
      </c>
      <c r="F845" s="95">
        <v>0.26082699999999998</v>
      </c>
      <c r="G845" s="95">
        <v>1.4269080000000001</v>
      </c>
      <c r="H845" s="95">
        <v>-1.9304539999999999</v>
      </c>
    </row>
    <row r="846" spans="2:8" ht="15" thickBot="1" x14ac:dyDescent="0.35">
      <c r="B846" s="95">
        <v>844</v>
      </c>
      <c r="C846" s="95">
        <v>0.35127700000000001</v>
      </c>
      <c r="D846" s="95">
        <v>0.77601600000000004</v>
      </c>
      <c r="E846" s="95">
        <v>0.44836900000000002</v>
      </c>
      <c r="F846" s="95">
        <v>1.0617780000000001</v>
      </c>
      <c r="G846" s="95">
        <v>-1.355869</v>
      </c>
      <c r="H846" s="95">
        <v>1.5536859999999999</v>
      </c>
    </row>
    <row r="847" spans="2:8" ht="15" thickBot="1" x14ac:dyDescent="0.35">
      <c r="B847" s="95">
        <v>845</v>
      </c>
      <c r="C847" s="95">
        <v>0.84416199999999997</v>
      </c>
      <c r="D847" s="95">
        <v>1.2052E-2</v>
      </c>
      <c r="E847" s="95">
        <v>-2.5690999999999999E-2</v>
      </c>
      <c r="F847" s="95">
        <v>1.036921</v>
      </c>
      <c r="G847" s="95">
        <v>0.39601900000000001</v>
      </c>
      <c r="H847" s="95">
        <v>-0.704009</v>
      </c>
    </row>
    <row r="848" spans="2:8" ht="15" thickBot="1" x14ac:dyDescent="0.35">
      <c r="B848" s="95">
        <v>846</v>
      </c>
      <c r="C848" s="95">
        <v>-1.068584</v>
      </c>
      <c r="D848" s="95">
        <v>0.43523299999999998</v>
      </c>
      <c r="E848" s="95">
        <v>-1.0558259999999999</v>
      </c>
      <c r="F848" s="95">
        <v>1.7863960000000001</v>
      </c>
      <c r="G848" s="95">
        <v>-0.40392899999999998</v>
      </c>
      <c r="H848" s="95">
        <v>1.570924</v>
      </c>
    </row>
    <row r="849" spans="2:8" ht="15" thickBot="1" x14ac:dyDescent="0.35">
      <c r="B849" s="95">
        <v>847</v>
      </c>
      <c r="C849" s="95">
        <v>0.58893099999999998</v>
      </c>
      <c r="D849" s="95">
        <v>-1.3873</v>
      </c>
      <c r="E849" s="95">
        <v>6.7326999999999998E-2</v>
      </c>
      <c r="F849" s="95">
        <v>0.95145100000000005</v>
      </c>
      <c r="G849" s="95">
        <v>0.58899999999999997</v>
      </c>
      <c r="H849" s="95">
        <v>-0.24332799999999999</v>
      </c>
    </row>
    <row r="850" spans="2:8" ht="15" thickBot="1" x14ac:dyDescent="0.35">
      <c r="B850" s="95">
        <v>848</v>
      </c>
      <c r="C850" s="95">
        <v>-3.9789999999999999E-3</v>
      </c>
      <c r="D850" s="95">
        <v>0.15875900000000001</v>
      </c>
      <c r="E850" s="95">
        <v>-0.84165699999999999</v>
      </c>
      <c r="F850" s="95">
        <v>-0.45232800000000001</v>
      </c>
      <c r="G850" s="95">
        <v>0.82225999999999999</v>
      </c>
      <c r="H850" s="95">
        <v>0.489118</v>
      </c>
    </row>
    <row r="851" spans="2:8" ht="15" thickBot="1" x14ac:dyDescent="0.35">
      <c r="B851" s="95">
        <v>849</v>
      </c>
      <c r="C851" s="95">
        <v>-2.6988340000000002</v>
      </c>
      <c r="D851" s="95">
        <v>-0.39893499999999998</v>
      </c>
      <c r="E851" s="95">
        <v>0.26331300000000002</v>
      </c>
      <c r="F851" s="95">
        <v>0.31270799999999999</v>
      </c>
      <c r="G851" s="95">
        <v>1.5222089999999999</v>
      </c>
      <c r="H851" s="95">
        <v>-1.1652469999999999</v>
      </c>
    </row>
    <row r="852" spans="2:8" ht="15" thickBot="1" x14ac:dyDescent="0.35">
      <c r="B852" s="95">
        <v>850</v>
      </c>
      <c r="C852" s="95">
        <v>-0.291159</v>
      </c>
      <c r="D852" s="95">
        <v>-2.2174450000000001</v>
      </c>
      <c r="E852" s="95">
        <v>0.47641899999999998</v>
      </c>
      <c r="F852" s="95">
        <v>0.67217899999999997</v>
      </c>
      <c r="G852" s="95">
        <v>3.0799999999999998E-3</v>
      </c>
      <c r="H852" s="95">
        <v>2.1937540000000002</v>
      </c>
    </row>
    <row r="853" spans="2:8" ht="15" thickBot="1" x14ac:dyDescent="0.35">
      <c r="B853" s="95">
        <v>851</v>
      </c>
      <c r="C853" s="95">
        <v>1.941E-2</v>
      </c>
      <c r="D853" s="95">
        <v>-0.63104199999999999</v>
      </c>
      <c r="E853" s="95">
        <v>-0.764934</v>
      </c>
      <c r="F853" s="95">
        <v>2.342686</v>
      </c>
      <c r="G853" s="95">
        <v>0.13222100000000001</v>
      </c>
      <c r="H853" s="95">
        <v>1.1473979999999999</v>
      </c>
    </row>
    <row r="854" spans="2:8" ht="15" thickBot="1" x14ac:dyDescent="0.35">
      <c r="B854" s="95">
        <v>852</v>
      </c>
      <c r="C854" s="95">
        <v>1.4143269999999999</v>
      </c>
      <c r="D854" s="95">
        <v>1.2841070000000001</v>
      </c>
      <c r="E854" s="95">
        <v>0.94777299999999998</v>
      </c>
      <c r="F854" s="95">
        <v>-0.41131099999999998</v>
      </c>
      <c r="G854" s="95">
        <v>1.036945</v>
      </c>
      <c r="H854" s="95">
        <v>-0.154617</v>
      </c>
    </row>
    <row r="855" spans="2:8" ht="15" thickBot="1" x14ac:dyDescent="0.35">
      <c r="B855" s="95">
        <v>853</v>
      </c>
      <c r="C855" s="95">
        <v>0.92274400000000001</v>
      </c>
      <c r="D855" s="95">
        <v>-1.9445269999999999</v>
      </c>
      <c r="E855" s="95">
        <v>-0.27640799999999999</v>
      </c>
      <c r="F855" s="95">
        <v>0.70905099999999999</v>
      </c>
      <c r="G855" s="95">
        <v>-1.0984229999999999</v>
      </c>
      <c r="H855" s="95">
        <v>-0.746834</v>
      </c>
    </row>
    <row r="856" spans="2:8" ht="15" thickBot="1" x14ac:dyDescent="0.35">
      <c r="B856" s="95">
        <v>854</v>
      </c>
      <c r="C856" s="95">
        <v>0.409607</v>
      </c>
      <c r="D856" s="95">
        <v>0.654891</v>
      </c>
      <c r="E856" s="95">
        <v>8.9324000000000001E-2</v>
      </c>
      <c r="F856" s="95">
        <v>-0.78369900000000003</v>
      </c>
      <c r="G856" s="95">
        <v>-0.61535200000000001</v>
      </c>
      <c r="H856" s="95">
        <v>-0.47364899999999999</v>
      </c>
    </row>
    <row r="857" spans="2:8" ht="15" thickBot="1" x14ac:dyDescent="0.35">
      <c r="B857" s="95">
        <v>855</v>
      </c>
      <c r="C857" s="95">
        <v>0.56346799999999997</v>
      </c>
      <c r="D857" s="95">
        <v>1.0838989999999999</v>
      </c>
      <c r="E857" s="95">
        <v>-0.56719799999999998</v>
      </c>
      <c r="F857" s="95">
        <v>-1.445948</v>
      </c>
      <c r="G857" s="95">
        <v>-0.85696300000000003</v>
      </c>
      <c r="H857" s="95">
        <v>0.42761199999999999</v>
      </c>
    </row>
    <row r="858" spans="2:8" ht="15" thickBot="1" x14ac:dyDescent="0.35">
      <c r="B858" s="95">
        <v>856</v>
      </c>
      <c r="C858" s="95">
        <v>-0.109594</v>
      </c>
      <c r="D858" s="95">
        <v>0.90219700000000003</v>
      </c>
      <c r="E858" s="95">
        <v>1.7000999999999999E-2</v>
      </c>
      <c r="F858" s="95">
        <v>-0.50622299999999998</v>
      </c>
      <c r="G858" s="95">
        <v>0.20904800000000001</v>
      </c>
      <c r="H858" s="95">
        <v>-1.8097430000000001</v>
      </c>
    </row>
    <row r="859" spans="2:8" ht="15" thickBot="1" x14ac:dyDescent="0.35">
      <c r="B859" s="95">
        <v>857</v>
      </c>
      <c r="C859" s="95">
        <v>-0.86</v>
      </c>
      <c r="D859" s="95">
        <v>2.07735</v>
      </c>
      <c r="E859" s="95">
        <v>-0.99508300000000005</v>
      </c>
      <c r="F859" s="95">
        <v>0.54225000000000001</v>
      </c>
      <c r="G859" s="95">
        <v>0.16661699999999999</v>
      </c>
      <c r="H859" s="95">
        <v>-0.569855</v>
      </c>
    </row>
    <row r="860" spans="2:8" ht="15" thickBot="1" x14ac:dyDescent="0.35">
      <c r="B860" s="95">
        <v>858</v>
      </c>
      <c r="C860" s="95">
        <v>0.81472699999999998</v>
      </c>
      <c r="D860" s="95">
        <v>1.2553589999999999</v>
      </c>
      <c r="E860" s="95">
        <v>1.8206059999999999</v>
      </c>
      <c r="F860" s="95">
        <v>-1.1652100000000001</v>
      </c>
      <c r="G860" s="95">
        <v>-0.15254000000000001</v>
      </c>
      <c r="H860" s="95">
        <v>1.029288</v>
      </c>
    </row>
    <row r="861" spans="2:8" ht="15" thickBot="1" x14ac:dyDescent="0.35">
      <c r="B861" s="95">
        <v>859</v>
      </c>
      <c r="C861" s="95">
        <v>0.211007</v>
      </c>
      <c r="D861" s="95">
        <v>-1.996345</v>
      </c>
      <c r="E861" s="95">
        <v>0.38720100000000002</v>
      </c>
      <c r="F861" s="95">
        <v>-3.7439999999999999E-3</v>
      </c>
      <c r="G861" s="95">
        <v>-0.29562500000000003</v>
      </c>
      <c r="H861" s="95">
        <v>0.40572599999999998</v>
      </c>
    </row>
    <row r="862" spans="2:8" ht="15" thickBot="1" x14ac:dyDescent="0.35">
      <c r="B862" s="95">
        <v>860</v>
      </c>
      <c r="C862" s="95">
        <v>0.31587199999999999</v>
      </c>
      <c r="D862" s="95">
        <v>0.24853600000000001</v>
      </c>
      <c r="E862" s="95">
        <v>0.56407600000000002</v>
      </c>
      <c r="F862" s="95">
        <v>-0.92866700000000002</v>
      </c>
      <c r="G862" s="95">
        <v>-0.35394300000000001</v>
      </c>
      <c r="H862" s="95">
        <v>-0.15234200000000001</v>
      </c>
    </row>
    <row r="863" spans="2:8" ht="15" thickBot="1" x14ac:dyDescent="0.35">
      <c r="B863" s="95">
        <v>861</v>
      </c>
      <c r="C863" s="95">
        <v>-0.40501500000000001</v>
      </c>
      <c r="D863" s="95">
        <v>0.43674200000000002</v>
      </c>
      <c r="E863" s="95">
        <v>1.879842</v>
      </c>
      <c r="F863" s="95">
        <v>0.55210199999999998</v>
      </c>
      <c r="G863" s="95">
        <v>0.56361700000000003</v>
      </c>
      <c r="H863" s="95">
        <v>-0.93857500000000005</v>
      </c>
    </row>
    <row r="864" spans="2:8" ht="15" thickBot="1" x14ac:dyDescent="0.35">
      <c r="B864" s="95">
        <v>862</v>
      </c>
      <c r="C864" s="95">
        <v>0.454073</v>
      </c>
      <c r="D864" s="95">
        <v>1.5853330000000001</v>
      </c>
      <c r="E864" s="95">
        <v>1.264006</v>
      </c>
      <c r="F864" s="95">
        <v>-0.225719</v>
      </c>
      <c r="G864" s="95">
        <v>-0.537856</v>
      </c>
      <c r="H864" s="95">
        <v>0.45663199999999998</v>
      </c>
    </row>
    <row r="865" spans="2:8" ht="15" thickBot="1" x14ac:dyDescent="0.35">
      <c r="B865" s="95">
        <v>863</v>
      </c>
      <c r="C865" s="95">
        <v>-1.58578</v>
      </c>
      <c r="D865" s="95">
        <v>-0.59482699999999999</v>
      </c>
      <c r="E865" s="95">
        <v>-0.51968300000000001</v>
      </c>
      <c r="F865" s="95">
        <v>0.458455</v>
      </c>
      <c r="G865" s="95">
        <v>1.360355</v>
      </c>
      <c r="H865" s="95">
        <v>1.418428</v>
      </c>
    </row>
    <row r="866" spans="2:8" ht="15" thickBot="1" x14ac:dyDescent="0.35">
      <c r="B866" s="95">
        <v>864</v>
      </c>
      <c r="C866" s="95">
        <v>-1.99234</v>
      </c>
      <c r="D866" s="95">
        <v>-0.161854</v>
      </c>
      <c r="E866" s="95">
        <v>0.55086900000000005</v>
      </c>
      <c r="F866" s="95">
        <v>0.92907200000000001</v>
      </c>
      <c r="G866" s="95">
        <v>1.0397510000000001</v>
      </c>
      <c r="H866" s="95">
        <v>0.31162699999999999</v>
      </c>
    </row>
    <row r="867" spans="2:8" ht="15" thickBot="1" x14ac:dyDescent="0.35">
      <c r="B867" s="95">
        <v>865</v>
      </c>
      <c r="C867" s="95">
        <v>-0.86419800000000002</v>
      </c>
      <c r="D867" s="95">
        <v>-0.414904</v>
      </c>
      <c r="E867" s="95">
        <v>1.698761</v>
      </c>
      <c r="F867" s="95">
        <v>1.3002E-2</v>
      </c>
      <c r="G867" s="95">
        <v>0.16289699999999999</v>
      </c>
      <c r="H867" s="95">
        <v>0.55132700000000001</v>
      </c>
    </row>
    <row r="868" spans="2:8" ht="15" thickBot="1" x14ac:dyDescent="0.35">
      <c r="B868" s="95">
        <v>866</v>
      </c>
      <c r="C868" s="95">
        <v>-0.48468499999999998</v>
      </c>
      <c r="D868" s="95">
        <v>-0.65453600000000001</v>
      </c>
      <c r="E868" s="95">
        <v>1.076128</v>
      </c>
      <c r="F868" s="95">
        <v>-2.1812619999999998</v>
      </c>
      <c r="G868" s="95">
        <v>3.1366019999999999</v>
      </c>
      <c r="H868" s="95">
        <v>0.97674000000000005</v>
      </c>
    </row>
    <row r="869" spans="2:8" ht="15" thickBot="1" x14ac:dyDescent="0.35">
      <c r="B869" s="95">
        <v>867</v>
      </c>
      <c r="C869" s="95">
        <v>1.7676099999999999</v>
      </c>
      <c r="D869" s="95">
        <v>-0.66724899999999998</v>
      </c>
      <c r="E869" s="95">
        <v>-1.2357899999999999</v>
      </c>
      <c r="F869" s="95">
        <v>-1.972553</v>
      </c>
      <c r="G869" s="95">
        <v>0.49602299999999999</v>
      </c>
      <c r="H869" s="95">
        <v>-0.124776</v>
      </c>
    </row>
    <row r="870" spans="2:8" ht="15" thickBot="1" x14ac:dyDescent="0.35">
      <c r="B870" s="95">
        <v>868</v>
      </c>
      <c r="C870" s="95">
        <v>0.99729800000000002</v>
      </c>
      <c r="D870" s="95">
        <v>-2.1269239999999998</v>
      </c>
      <c r="E870" s="95">
        <v>0.39338099999999998</v>
      </c>
      <c r="F870" s="95">
        <v>0.445081</v>
      </c>
      <c r="G870" s="95">
        <v>0.647034</v>
      </c>
      <c r="H870" s="95">
        <v>-0.466893</v>
      </c>
    </row>
    <row r="871" spans="2:8" ht="15" thickBot="1" x14ac:dyDescent="0.35">
      <c r="B871" s="95">
        <v>869</v>
      </c>
      <c r="C871" s="95">
        <v>-0.308033</v>
      </c>
      <c r="D871" s="95">
        <v>1.1621410000000001</v>
      </c>
      <c r="E871" s="95">
        <v>0.234704</v>
      </c>
      <c r="F871" s="95">
        <v>-1.265595</v>
      </c>
      <c r="G871" s="95">
        <v>-0.60371600000000003</v>
      </c>
      <c r="H871" s="95">
        <v>1.3771990000000001</v>
      </c>
    </row>
    <row r="872" spans="2:8" ht="15" thickBot="1" x14ac:dyDescent="0.35">
      <c r="B872" s="95">
        <v>870</v>
      </c>
      <c r="C872" s="95">
        <v>1.2601690000000001</v>
      </c>
      <c r="D872" s="95">
        <v>0.30940699999999999</v>
      </c>
      <c r="E872" s="95">
        <v>-1.743249</v>
      </c>
      <c r="F872" s="95">
        <v>-1.068614</v>
      </c>
      <c r="G872" s="95">
        <v>-1.1523030000000001</v>
      </c>
      <c r="H872" s="95">
        <v>0.37312600000000001</v>
      </c>
    </row>
    <row r="873" spans="2:8" ht="15" thickBot="1" x14ac:dyDescent="0.35">
      <c r="B873" s="95">
        <v>871</v>
      </c>
      <c r="C873" s="95">
        <v>-1.1610309999999999</v>
      </c>
      <c r="D873" s="95">
        <v>1.473474</v>
      </c>
      <c r="E873" s="95">
        <v>9.7560000000000008E-3</v>
      </c>
      <c r="F873" s="95">
        <v>0.50408299999999995</v>
      </c>
      <c r="G873" s="95">
        <v>-0.91295899999999996</v>
      </c>
      <c r="H873" s="95">
        <v>0.34087699999999999</v>
      </c>
    </row>
    <row r="874" spans="2:8" ht="15" thickBot="1" x14ac:dyDescent="0.35">
      <c r="B874" s="95">
        <v>872</v>
      </c>
      <c r="C874" s="95">
        <v>-0.72547600000000001</v>
      </c>
      <c r="D874" s="95">
        <v>0.39286799999999999</v>
      </c>
      <c r="E874" s="95">
        <v>0.35491899999999998</v>
      </c>
      <c r="F874" s="95">
        <v>-1.1222209999999999</v>
      </c>
      <c r="G874" s="95">
        <v>-1.690267</v>
      </c>
      <c r="H874" s="95">
        <v>0.24862699999999999</v>
      </c>
    </row>
    <row r="875" spans="2:8" ht="15" thickBot="1" x14ac:dyDescent="0.35">
      <c r="B875" s="95">
        <v>873</v>
      </c>
      <c r="C875" s="95">
        <v>0.86839599999999995</v>
      </c>
      <c r="D875" s="95">
        <v>0.56853399999999998</v>
      </c>
      <c r="E875" s="95">
        <v>-1.8922079999999999</v>
      </c>
      <c r="F875" s="95">
        <v>1.744858</v>
      </c>
      <c r="G875" s="95">
        <v>-1.336743</v>
      </c>
      <c r="H875" s="95">
        <v>0.22486999999999999</v>
      </c>
    </row>
    <row r="876" spans="2:8" ht="15" thickBot="1" x14ac:dyDescent="0.35">
      <c r="B876" s="95">
        <v>874</v>
      </c>
      <c r="C876" s="95">
        <v>4.8618000000000001E-2</v>
      </c>
      <c r="D876" s="95">
        <v>1.6648480000000001</v>
      </c>
      <c r="E876" s="95">
        <v>-0.95179899999999995</v>
      </c>
      <c r="F876" s="95">
        <v>0.38769799999999999</v>
      </c>
      <c r="G876" s="95">
        <v>-1.319291</v>
      </c>
      <c r="H876" s="95">
        <v>-1.7069620000000001</v>
      </c>
    </row>
    <row r="877" spans="2:8" ht="15" thickBot="1" x14ac:dyDescent="0.35">
      <c r="B877" s="95">
        <v>875</v>
      </c>
      <c r="C877" s="95">
        <v>-0.334065</v>
      </c>
      <c r="D877" s="95">
        <v>0.32800800000000002</v>
      </c>
      <c r="E877" s="95">
        <v>1.748238</v>
      </c>
      <c r="F877" s="95">
        <v>-0.49962299999999998</v>
      </c>
      <c r="G877" s="95">
        <v>-0.69730599999999998</v>
      </c>
      <c r="H877" s="95">
        <v>0.62008200000000002</v>
      </c>
    </row>
    <row r="878" spans="2:8" ht="15" thickBot="1" x14ac:dyDescent="0.35">
      <c r="B878" s="95">
        <v>876</v>
      </c>
      <c r="C878" s="95">
        <v>-0.46449800000000002</v>
      </c>
      <c r="D878" s="95">
        <v>0.93938900000000003</v>
      </c>
      <c r="E878" s="95">
        <v>0.44514599999999999</v>
      </c>
      <c r="F878" s="95">
        <v>0.156475</v>
      </c>
      <c r="G878" s="95">
        <v>0.12542700000000001</v>
      </c>
      <c r="H878" s="95">
        <v>-1.1424430000000001</v>
      </c>
    </row>
    <row r="879" spans="2:8" ht="15" thickBot="1" x14ac:dyDescent="0.35">
      <c r="B879" s="95">
        <v>877</v>
      </c>
      <c r="C879" s="95">
        <v>1.1566999999999999E-2</v>
      </c>
      <c r="D879" s="95">
        <v>-0.27748699999999998</v>
      </c>
      <c r="E879" s="95">
        <v>0.58624399999999999</v>
      </c>
      <c r="F879" s="95">
        <v>-1.9942999999999999E-2</v>
      </c>
      <c r="G879" s="95">
        <v>0.92931399999999997</v>
      </c>
      <c r="H879" s="95">
        <v>-0.76541199999999998</v>
      </c>
    </row>
    <row r="880" spans="2:8" ht="15" thickBot="1" x14ac:dyDescent="0.35">
      <c r="B880" s="95">
        <v>878</v>
      </c>
      <c r="C880" s="95">
        <v>-0.25747500000000001</v>
      </c>
      <c r="D880" s="95">
        <v>-0.76821600000000001</v>
      </c>
      <c r="E880" s="95">
        <v>-0.46557399999999999</v>
      </c>
      <c r="F880" s="95">
        <v>-1.297115</v>
      </c>
      <c r="G880" s="95">
        <v>0.641239</v>
      </c>
      <c r="H880" s="95">
        <v>9.6853999999999996E-2</v>
      </c>
    </row>
    <row r="881" spans="2:8" ht="15" thickBot="1" x14ac:dyDescent="0.35">
      <c r="B881" s="95">
        <v>879</v>
      </c>
      <c r="C881" s="95">
        <v>0.35491899999999998</v>
      </c>
      <c r="D881" s="95">
        <v>1.176294</v>
      </c>
      <c r="E881" s="95">
        <v>-0.31623899999999999</v>
      </c>
      <c r="F881" s="95">
        <v>0.381245</v>
      </c>
      <c r="G881" s="95">
        <v>0.60687999999999998</v>
      </c>
      <c r="H881" s="95">
        <v>0.82623400000000002</v>
      </c>
    </row>
    <row r="882" spans="2:8" ht="15" thickBot="1" x14ac:dyDescent="0.35">
      <c r="B882" s="95">
        <v>880</v>
      </c>
      <c r="C882" s="95">
        <v>0.83242300000000002</v>
      </c>
      <c r="D882" s="95">
        <v>1.167662</v>
      </c>
      <c r="E882" s="95">
        <v>0.331181</v>
      </c>
      <c r="F882" s="95">
        <v>0.28332200000000002</v>
      </c>
      <c r="G882" s="95">
        <v>0.49653599999999998</v>
      </c>
      <c r="H882" s="95">
        <v>0.96809900000000004</v>
      </c>
    </row>
    <row r="883" spans="2:8" ht="15" thickBot="1" x14ac:dyDescent="0.35">
      <c r="B883" s="95">
        <v>881</v>
      </c>
      <c r="C883" s="95">
        <v>-0.37104399999999998</v>
      </c>
      <c r="D883" s="95">
        <v>0.58686300000000002</v>
      </c>
      <c r="E883" s="95">
        <v>-1.5324070000000001</v>
      </c>
      <c r="F883" s="95">
        <v>0.67070099999999999</v>
      </c>
      <c r="G883" s="95">
        <v>0.85966900000000002</v>
      </c>
      <c r="H883" s="95">
        <v>0.670929</v>
      </c>
    </row>
    <row r="884" spans="2:8" ht="15" thickBot="1" x14ac:dyDescent="0.35">
      <c r="B884" s="95">
        <v>882</v>
      </c>
      <c r="C884" s="95">
        <v>-1.7375719999999999</v>
      </c>
      <c r="D884" s="95">
        <v>0.39474900000000002</v>
      </c>
      <c r="E884" s="95">
        <v>0.30241000000000001</v>
      </c>
      <c r="F884" s="95">
        <v>3.7189E-2</v>
      </c>
      <c r="G884" s="95">
        <v>-0.40356399999999998</v>
      </c>
      <c r="H884" s="95">
        <v>1.3301510000000001</v>
      </c>
    </row>
    <row r="885" spans="2:8" ht="15" thickBot="1" x14ac:dyDescent="0.35">
      <c r="B885" s="95">
        <v>883</v>
      </c>
      <c r="C885" s="95">
        <v>-0.41856900000000002</v>
      </c>
      <c r="D885" s="95">
        <v>-0.20158100000000001</v>
      </c>
      <c r="E885" s="95">
        <v>-0.142125</v>
      </c>
      <c r="F885" s="95">
        <v>-8.6289999999999995E-3</v>
      </c>
      <c r="G885" s="95">
        <v>0.14635699999999999</v>
      </c>
      <c r="H885" s="95">
        <v>-0.78386500000000003</v>
      </c>
    </row>
    <row r="886" spans="2:8" ht="15" thickBot="1" x14ac:dyDescent="0.35">
      <c r="B886" s="95">
        <v>884</v>
      </c>
      <c r="C886" s="95">
        <v>6.2706999999999999E-2</v>
      </c>
      <c r="D886" s="95">
        <v>1.4895069999999999</v>
      </c>
      <c r="E886" s="95">
        <v>-0.58998600000000001</v>
      </c>
      <c r="F886" s="95">
        <v>0.65171299999999999</v>
      </c>
      <c r="G886" s="95">
        <v>1.568122</v>
      </c>
      <c r="H886" s="95">
        <v>-1.170201</v>
      </c>
    </row>
    <row r="887" spans="2:8" ht="15" thickBot="1" x14ac:dyDescent="0.35">
      <c r="B887" s="95">
        <v>885</v>
      </c>
      <c r="C887" s="95">
        <v>0.30997799999999998</v>
      </c>
      <c r="D887" s="95">
        <v>0.535667</v>
      </c>
      <c r="E887" s="95">
        <v>-0.29669699999999999</v>
      </c>
      <c r="F887" s="95">
        <v>-1.4695549999999999</v>
      </c>
      <c r="G887" s="95">
        <v>7.0113999999999996E-2</v>
      </c>
      <c r="H887" s="95">
        <v>1.495989</v>
      </c>
    </row>
    <row r="888" spans="2:8" ht="15" thickBot="1" x14ac:dyDescent="0.35">
      <c r="B888" s="95">
        <v>886</v>
      </c>
      <c r="C888" s="95">
        <v>-1.305196</v>
      </c>
      <c r="D888" s="95">
        <v>-0.80819799999999997</v>
      </c>
      <c r="E888" s="95">
        <v>-0.54462200000000005</v>
      </c>
      <c r="F888" s="95">
        <v>0.73558800000000002</v>
      </c>
      <c r="G888" s="95">
        <v>-0.61801300000000003</v>
      </c>
      <c r="H888" s="95">
        <v>0.243561</v>
      </c>
    </row>
    <row r="889" spans="2:8" ht="15" thickBot="1" x14ac:dyDescent="0.35">
      <c r="B889" s="95">
        <v>887</v>
      </c>
      <c r="C889" s="95">
        <v>1.0933710000000001</v>
      </c>
      <c r="D889" s="95">
        <v>2.0858560000000002</v>
      </c>
      <c r="E889" s="95">
        <v>0.69089</v>
      </c>
      <c r="F889" s="95">
        <v>1.222488</v>
      </c>
      <c r="G889" s="95">
        <v>-0.81770799999999999</v>
      </c>
      <c r="H889" s="95">
        <v>-0.24382300000000001</v>
      </c>
    </row>
    <row r="890" spans="2:8" ht="15" thickBot="1" x14ac:dyDescent="0.35">
      <c r="B890" s="95">
        <v>888</v>
      </c>
      <c r="C890" s="95">
        <v>0.80190799999999995</v>
      </c>
      <c r="D890" s="95">
        <v>-1.830538</v>
      </c>
      <c r="E890" s="95">
        <v>-2.1519E-2</v>
      </c>
      <c r="F890" s="95">
        <v>0.58275100000000002</v>
      </c>
      <c r="G890" s="95">
        <v>0.82003400000000004</v>
      </c>
      <c r="H890" s="95">
        <v>-1.0212650000000001</v>
      </c>
    </row>
    <row r="891" spans="2:8" ht="15" thickBot="1" x14ac:dyDescent="0.35">
      <c r="B891" s="95">
        <v>889</v>
      </c>
      <c r="C891" s="95">
        <v>0.33001399999999997</v>
      </c>
      <c r="D891" s="95">
        <v>-0.84342099999999998</v>
      </c>
      <c r="E891" s="95">
        <v>0.46926699999999999</v>
      </c>
      <c r="F891" s="95">
        <v>0.65187200000000001</v>
      </c>
      <c r="G891" s="95">
        <v>0.33706700000000001</v>
      </c>
      <c r="H891" s="95">
        <v>0.36966700000000002</v>
      </c>
    </row>
    <row r="892" spans="2:8" ht="15" thickBot="1" x14ac:dyDescent="0.35">
      <c r="B892" s="95">
        <v>890</v>
      </c>
      <c r="C892" s="95">
        <v>-0.47637200000000002</v>
      </c>
      <c r="D892" s="95">
        <v>-0.149867</v>
      </c>
      <c r="E892" s="95">
        <v>-0.173675</v>
      </c>
      <c r="F892" s="95">
        <v>0.266793</v>
      </c>
      <c r="G892" s="95">
        <v>0.66923900000000003</v>
      </c>
      <c r="H892" s="95">
        <v>0.88503399999999999</v>
      </c>
    </row>
    <row r="893" spans="2:8" ht="15" thickBot="1" x14ac:dyDescent="0.35">
      <c r="B893" s="95">
        <v>891</v>
      </c>
      <c r="C893" s="95">
        <v>0.60399199999999997</v>
      </c>
      <c r="D893" s="95">
        <v>-0.60711999999999999</v>
      </c>
      <c r="E893" s="95">
        <v>1.5497209999999999</v>
      </c>
      <c r="F893" s="95">
        <v>0.19803200000000001</v>
      </c>
      <c r="G893" s="95">
        <v>0.36796400000000001</v>
      </c>
      <c r="H893" s="95">
        <v>0.99323799999999995</v>
      </c>
    </row>
    <row r="894" spans="2:8" ht="15" thickBot="1" x14ac:dyDescent="0.35">
      <c r="B894" s="95">
        <v>892</v>
      </c>
      <c r="C894" s="95">
        <v>-0.52748499999999998</v>
      </c>
      <c r="D894" s="95">
        <v>1.6014429999999999</v>
      </c>
      <c r="E894" s="95">
        <v>1.523183</v>
      </c>
      <c r="F894" s="95">
        <v>0.26528800000000002</v>
      </c>
      <c r="G894" s="95">
        <v>5.8365E-2</v>
      </c>
      <c r="H894" s="95">
        <v>0.90412199999999998</v>
      </c>
    </row>
    <row r="895" spans="2:8" ht="15" thickBot="1" x14ac:dyDescent="0.35">
      <c r="B895" s="95">
        <v>893</v>
      </c>
      <c r="C895" s="95">
        <v>0.86954200000000004</v>
      </c>
      <c r="D895" s="95">
        <v>-0.92107700000000003</v>
      </c>
      <c r="E895" s="95">
        <v>0.585059</v>
      </c>
      <c r="F895" s="95">
        <v>1.7227140000000001</v>
      </c>
      <c r="G895" s="95">
        <v>1.246113</v>
      </c>
      <c r="H895" s="95">
        <v>0.58599199999999996</v>
      </c>
    </row>
    <row r="896" spans="2:8" ht="15" thickBot="1" x14ac:dyDescent="0.35">
      <c r="B896" s="95">
        <v>894</v>
      </c>
      <c r="C896" s="95">
        <v>-0.33603499999999997</v>
      </c>
      <c r="D896" s="95">
        <v>1.0848880000000001</v>
      </c>
      <c r="E896" s="95">
        <v>-0.44024999999999997</v>
      </c>
      <c r="F896" s="95">
        <v>-1.096171</v>
      </c>
      <c r="G896" s="95">
        <v>-4.1653000000000003E-2</v>
      </c>
      <c r="H896" s="95">
        <v>0.58081799999999995</v>
      </c>
    </row>
    <row r="897" spans="2:8" ht="15" thickBot="1" x14ac:dyDescent="0.35">
      <c r="B897" s="95">
        <v>895</v>
      </c>
      <c r="C897" s="95">
        <v>-1.67984</v>
      </c>
      <c r="D897" s="95">
        <v>-8.208E-3</v>
      </c>
      <c r="E897" s="95">
        <v>-0.311589</v>
      </c>
      <c r="F897" s="95">
        <v>0.92468700000000004</v>
      </c>
      <c r="G897" s="95">
        <v>0.98470899999999995</v>
      </c>
      <c r="H897" s="95">
        <v>-1.070899</v>
      </c>
    </row>
    <row r="898" spans="2:8" ht="15" thickBot="1" x14ac:dyDescent="0.35">
      <c r="B898" s="95">
        <v>896</v>
      </c>
      <c r="C898" s="95">
        <v>-0.16059799999999999</v>
      </c>
      <c r="D898" s="95">
        <v>1.7335210000000001</v>
      </c>
      <c r="E898" s="95">
        <v>0.213339</v>
      </c>
      <c r="F898" s="95">
        <v>0.13486899999999999</v>
      </c>
      <c r="G898" s="95">
        <v>-0.63729000000000002</v>
      </c>
      <c r="H898" s="95">
        <v>0.92941700000000005</v>
      </c>
    </row>
    <row r="899" spans="2:8" ht="15" thickBot="1" x14ac:dyDescent="0.35">
      <c r="B899" s="95">
        <v>897</v>
      </c>
      <c r="C899" s="95">
        <v>-0.373531</v>
      </c>
      <c r="D899" s="95">
        <v>0.84934600000000005</v>
      </c>
      <c r="E899" s="95">
        <v>0.49136000000000002</v>
      </c>
      <c r="F899" s="95">
        <v>1.293201</v>
      </c>
      <c r="G899" s="95">
        <v>-0.71528199999999997</v>
      </c>
      <c r="H899" s="95">
        <v>0.19298699999999999</v>
      </c>
    </row>
    <row r="900" spans="2:8" ht="15" thickBot="1" x14ac:dyDescent="0.35">
      <c r="B900" s="95">
        <v>898</v>
      </c>
      <c r="C900" s="95">
        <v>2.5305409999999999</v>
      </c>
      <c r="D900" s="95">
        <v>-1.3368310000000001</v>
      </c>
      <c r="E900" s="95">
        <v>-0.42370999999999998</v>
      </c>
      <c r="F900" s="95">
        <v>0.18939</v>
      </c>
      <c r="G900" s="95">
        <v>-0.159774</v>
      </c>
      <c r="H900" s="95">
        <v>0.61412999999999995</v>
      </c>
    </row>
    <row r="901" spans="2:8" ht="15" thickBot="1" x14ac:dyDescent="0.35">
      <c r="B901" s="95">
        <v>899</v>
      </c>
      <c r="C901" s="95">
        <v>-0.71681899999999998</v>
      </c>
      <c r="D901" s="95">
        <v>-1.5237099999999999</v>
      </c>
      <c r="E901" s="95">
        <v>-1.1383110000000001</v>
      </c>
      <c r="F901" s="95">
        <v>0.11601400000000001</v>
      </c>
      <c r="G901" s="95">
        <v>1.0640829999999999</v>
      </c>
      <c r="H901" s="95">
        <v>0.27248299999999998</v>
      </c>
    </row>
    <row r="902" spans="2:8" ht="15" thickBot="1" x14ac:dyDescent="0.35">
      <c r="B902" s="95">
        <v>900</v>
      </c>
      <c r="C902" s="95">
        <v>0.46221099999999998</v>
      </c>
      <c r="D902" s="95">
        <v>0.28670299999999999</v>
      </c>
      <c r="E902" s="95">
        <v>0.31933099999999998</v>
      </c>
      <c r="F902" s="95">
        <v>-0.41451500000000002</v>
      </c>
      <c r="G902" s="95">
        <v>-0.46336300000000002</v>
      </c>
      <c r="H902" s="95">
        <v>-1.296279</v>
      </c>
    </row>
    <row r="903" spans="2:8" ht="15" thickBot="1" x14ac:dyDescent="0.35">
      <c r="B903" s="95">
        <v>901</v>
      </c>
      <c r="C903" s="95">
        <v>-1.043312</v>
      </c>
      <c r="D903" s="95">
        <v>1.279658</v>
      </c>
      <c r="E903" s="95">
        <v>-0.27059699999999998</v>
      </c>
      <c r="F903" s="95">
        <v>-0.235182</v>
      </c>
      <c r="G903" s="95">
        <v>0.128913</v>
      </c>
      <c r="H903" s="95">
        <v>-0.72356200000000004</v>
      </c>
    </row>
    <row r="904" spans="2:8" ht="15" thickBot="1" x14ac:dyDescent="0.35">
      <c r="B904" s="95">
        <v>902</v>
      </c>
      <c r="C904" s="95">
        <v>-0.21252599999999999</v>
      </c>
      <c r="D904" s="95">
        <v>-1.046864</v>
      </c>
      <c r="E904" s="95">
        <v>0.33837200000000001</v>
      </c>
      <c r="F904" s="95">
        <v>-8.1995999999999999E-2</v>
      </c>
      <c r="G904" s="95">
        <v>0.33986699999999997</v>
      </c>
      <c r="H904" s="95">
        <v>1.023814</v>
      </c>
    </row>
    <row r="905" spans="2:8" ht="15" thickBot="1" x14ac:dyDescent="0.35">
      <c r="B905" s="95">
        <v>903</v>
      </c>
      <c r="C905" s="95">
        <v>0.37157299999999999</v>
      </c>
      <c r="D905" s="95">
        <v>0.38095899999999999</v>
      </c>
      <c r="E905" s="95">
        <v>4.3881999999999997E-2</v>
      </c>
      <c r="F905" s="95">
        <v>1.7097000000000001E-2</v>
      </c>
      <c r="G905" s="95">
        <v>-0.13424900000000001</v>
      </c>
      <c r="H905" s="95">
        <v>-1.177835</v>
      </c>
    </row>
    <row r="906" spans="2:8" ht="15" thickBot="1" x14ac:dyDescent="0.35">
      <c r="B906" s="95">
        <v>904</v>
      </c>
      <c r="C906" s="95">
        <v>0.32335599999999998</v>
      </c>
      <c r="D906" s="95">
        <v>-0.77646499999999996</v>
      </c>
      <c r="E906" s="95">
        <v>1.8477E-2</v>
      </c>
      <c r="F906" s="95">
        <v>-1.713538</v>
      </c>
      <c r="G906" s="95">
        <v>-0.44285600000000003</v>
      </c>
      <c r="H906" s="95">
        <v>-2.3101069999999999</v>
      </c>
    </row>
    <row r="907" spans="2:8" ht="15" thickBot="1" x14ac:dyDescent="0.35">
      <c r="B907" s="95">
        <v>905</v>
      </c>
      <c r="C907" s="95">
        <v>-0.89902599999999999</v>
      </c>
      <c r="D907" s="95">
        <v>-9.2115000000000002E-2</v>
      </c>
      <c r="E907" s="95">
        <v>-1.012532</v>
      </c>
      <c r="F907" s="95">
        <v>-0.25403999999999999</v>
      </c>
      <c r="G907" s="95">
        <v>-0.60013099999999997</v>
      </c>
      <c r="H907" s="95">
        <v>-2.332751</v>
      </c>
    </row>
    <row r="908" spans="2:8" ht="15" thickBot="1" x14ac:dyDescent="0.35">
      <c r="B908" s="95">
        <v>906</v>
      </c>
      <c r="C908" s="95">
        <v>0.49494300000000002</v>
      </c>
      <c r="D908" s="95">
        <v>-0.13750499999999999</v>
      </c>
      <c r="E908" s="95">
        <v>4.3262000000000002E-2</v>
      </c>
      <c r="F908" s="95">
        <v>0.145093</v>
      </c>
      <c r="G908" s="95">
        <v>0.91930000000000001</v>
      </c>
      <c r="H908" s="95">
        <v>-0.85529299999999997</v>
      </c>
    </row>
    <row r="909" spans="2:8" ht="15" thickBot="1" x14ac:dyDescent="0.35">
      <c r="B909" s="95">
        <v>907</v>
      </c>
      <c r="C909" s="95">
        <v>7.2400000000000003E-4</v>
      </c>
      <c r="D909" s="95">
        <v>0.32926899999999998</v>
      </c>
      <c r="E909" s="95">
        <v>2.0795999999999999E-2</v>
      </c>
      <c r="F909" s="95">
        <v>-0.40246999999999999</v>
      </c>
      <c r="G909" s="95">
        <v>0.639957</v>
      </c>
      <c r="H909" s="95">
        <v>-0.72585100000000002</v>
      </c>
    </row>
    <row r="910" spans="2:8" ht="15" thickBot="1" x14ac:dyDescent="0.35">
      <c r="B910" s="95">
        <v>908</v>
      </c>
      <c r="C910" s="95">
        <v>0.16561699999999999</v>
      </c>
      <c r="D910" s="95">
        <v>0.35495399999999999</v>
      </c>
      <c r="E910" s="95">
        <v>-1.329043</v>
      </c>
      <c r="F910" s="95">
        <v>0.930782</v>
      </c>
      <c r="G910" s="95">
        <v>-3.9880000000000002E-3</v>
      </c>
      <c r="H910" s="95">
        <v>-0.63782399999999995</v>
      </c>
    </row>
    <row r="911" spans="2:8" ht="15" thickBot="1" x14ac:dyDescent="0.35">
      <c r="B911" s="95">
        <v>909</v>
      </c>
      <c r="C911" s="95">
        <v>0.57551699999999995</v>
      </c>
      <c r="D911" s="95">
        <v>0.327602</v>
      </c>
      <c r="E911" s="95">
        <v>1.1753039999999999</v>
      </c>
      <c r="F911" s="95">
        <v>-0.39381899999999997</v>
      </c>
      <c r="G911" s="95">
        <v>-0.54119099999999998</v>
      </c>
      <c r="H911" s="95">
        <v>0.30130000000000001</v>
      </c>
    </row>
    <row r="912" spans="2:8" ht="15" thickBot="1" x14ac:dyDescent="0.35">
      <c r="B912" s="95">
        <v>910</v>
      </c>
      <c r="C912" s="95">
        <v>-1.008899</v>
      </c>
      <c r="D912" s="95">
        <v>-0.71695799999999998</v>
      </c>
      <c r="E912" s="95">
        <v>-0.43788300000000002</v>
      </c>
      <c r="F912" s="95">
        <v>0.45983499999999999</v>
      </c>
      <c r="G912" s="95">
        <v>0.174479</v>
      </c>
      <c r="H912" s="95">
        <v>-0.275227</v>
      </c>
    </row>
    <row r="913" spans="2:8" ht="15" thickBot="1" x14ac:dyDescent="0.35">
      <c r="B913" s="95">
        <v>911</v>
      </c>
      <c r="C913" s="95">
        <v>-2.5326369999999998</v>
      </c>
      <c r="D913" s="95">
        <v>-2.2117390000000001</v>
      </c>
      <c r="E913" s="95">
        <v>-0.47048299999999998</v>
      </c>
      <c r="F913" s="95">
        <v>-0.53015299999999999</v>
      </c>
      <c r="G913" s="95">
        <v>-0.31332300000000002</v>
      </c>
      <c r="H913" s="95">
        <v>0.55940199999999995</v>
      </c>
    </row>
    <row r="914" spans="2:8" ht="15" thickBot="1" x14ac:dyDescent="0.35">
      <c r="B914" s="95">
        <v>912</v>
      </c>
      <c r="C914" s="95">
        <v>-2.2953510000000001</v>
      </c>
      <c r="D914" s="95">
        <v>1.132271</v>
      </c>
      <c r="E914" s="95">
        <v>-1.05776</v>
      </c>
      <c r="F914" s="95">
        <v>-3.8599359999999998</v>
      </c>
      <c r="G914" s="95">
        <v>-0.57843199999999995</v>
      </c>
      <c r="H914" s="95">
        <v>-0.87251900000000004</v>
      </c>
    </row>
    <row r="915" spans="2:8" ht="15" thickBot="1" x14ac:dyDescent="0.35">
      <c r="B915" s="95">
        <v>913</v>
      </c>
      <c r="C915" s="95">
        <v>4.4977999999999997E-2</v>
      </c>
      <c r="D915" s="95">
        <v>-0.73432900000000001</v>
      </c>
      <c r="E915" s="95">
        <v>1.0486000000000001E-2</v>
      </c>
      <c r="F915" s="95">
        <v>2.1208689999999999</v>
      </c>
      <c r="G915" s="95">
        <v>0.52152399999999999</v>
      </c>
      <c r="H915" s="95">
        <v>-1.2029730000000001</v>
      </c>
    </row>
    <row r="916" spans="2:8" ht="15" thickBot="1" x14ac:dyDescent="0.35">
      <c r="B916" s="95">
        <v>914</v>
      </c>
      <c r="C916" s="95">
        <v>-1.7246649999999999</v>
      </c>
      <c r="D916" s="95">
        <v>-5.2252E-2</v>
      </c>
      <c r="E916" s="95">
        <v>-0.395152</v>
      </c>
      <c r="F916" s="95">
        <v>0.60691600000000001</v>
      </c>
      <c r="G916" s="95">
        <v>0.67106500000000002</v>
      </c>
      <c r="H916" s="95">
        <v>-1.1818200000000001</v>
      </c>
    </row>
    <row r="917" spans="2:8" ht="15" thickBot="1" x14ac:dyDescent="0.35">
      <c r="B917" s="95">
        <v>915</v>
      </c>
      <c r="C917" s="95">
        <v>0.279055</v>
      </c>
      <c r="D917" s="95">
        <v>-0.34052900000000003</v>
      </c>
      <c r="E917" s="95">
        <v>-2.3915229999999998</v>
      </c>
      <c r="F917" s="95">
        <v>1.6096239999999999</v>
      </c>
      <c r="G917" s="95">
        <v>1.5745469999999999</v>
      </c>
      <c r="H917" s="95">
        <v>0.73804899999999996</v>
      </c>
    </row>
    <row r="918" spans="2:8" ht="15" thickBot="1" x14ac:dyDescent="0.35">
      <c r="B918" s="95">
        <v>916</v>
      </c>
      <c r="C918" s="95">
        <v>-0.53525500000000004</v>
      </c>
      <c r="D918" s="95">
        <v>0.24992300000000001</v>
      </c>
      <c r="E918" s="95">
        <v>0.50542299999999996</v>
      </c>
      <c r="F918" s="95">
        <v>1.671586</v>
      </c>
      <c r="G918" s="95">
        <v>0.55801400000000001</v>
      </c>
      <c r="H918" s="95">
        <v>-1.2626299999999999</v>
      </c>
    </row>
    <row r="919" spans="2:8" ht="15" thickBot="1" x14ac:dyDescent="0.35">
      <c r="B919" s="95">
        <v>917</v>
      </c>
      <c r="C919" s="95">
        <v>-1.208998</v>
      </c>
      <c r="D919" s="95">
        <v>-0.135466</v>
      </c>
      <c r="E919" s="95">
        <v>1.735209</v>
      </c>
      <c r="F919" s="95">
        <v>1.183136</v>
      </c>
      <c r="G919" s="95">
        <v>-0.50728099999999998</v>
      </c>
      <c r="H919" s="95">
        <v>0.45139000000000001</v>
      </c>
    </row>
    <row r="920" spans="2:8" ht="15" thickBot="1" x14ac:dyDescent="0.35">
      <c r="B920" s="95">
        <v>918</v>
      </c>
      <c r="C920" s="95">
        <v>0.62878599999999996</v>
      </c>
      <c r="D920" s="95">
        <v>-0.37754100000000002</v>
      </c>
      <c r="E920" s="95">
        <v>0.28912700000000002</v>
      </c>
      <c r="F920" s="95">
        <v>1.405397</v>
      </c>
      <c r="G920" s="95">
        <v>-0.31652999999999998</v>
      </c>
      <c r="H920" s="95">
        <v>-0.279692</v>
      </c>
    </row>
    <row r="921" spans="2:8" ht="15" thickBot="1" x14ac:dyDescent="0.35">
      <c r="B921" s="95">
        <v>919</v>
      </c>
      <c r="C921" s="95">
        <v>1.1774E-2</v>
      </c>
      <c r="D921" s="95">
        <v>1.4392309999999999</v>
      </c>
      <c r="E921" s="95">
        <v>0.43710199999999999</v>
      </c>
      <c r="F921" s="95">
        <v>1.6039000000000001E-2</v>
      </c>
      <c r="G921" s="95">
        <v>-2.1418330000000001</v>
      </c>
      <c r="H921" s="95">
        <v>0.97280699999999998</v>
      </c>
    </row>
    <row r="922" spans="2:8" ht="15" thickBot="1" x14ac:dyDescent="0.35">
      <c r="B922" s="95">
        <v>920</v>
      </c>
      <c r="C922" s="95">
        <v>0.97603300000000004</v>
      </c>
      <c r="D922" s="95">
        <v>-2.3717839999999999</v>
      </c>
      <c r="E922" s="95">
        <v>-1.37456</v>
      </c>
      <c r="F922" s="95">
        <v>1.8541999999999999E-2</v>
      </c>
      <c r="G922" s="95">
        <v>2.41134</v>
      </c>
      <c r="H922" s="95">
        <v>0.63033399999999995</v>
      </c>
    </row>
    <row r="923" spans="2:8" ht="15" thickBot="1" x14ac:dyDescent="0.35">
      <c r="B923" s="95">
        <v>921</v>
      </c>
      <c r="C923" s="95">
        <v>0.441909</v>
      </c>
      <c r="D923" s="95">
        <v>-0.88776699999999997</v>
      </c>
      <c r="E923" s="95">
        <v>-2.2129080000000001</v>
      </c>
      <c r="F923" s="95">
        <v>1.0122340000000001</v>
      </c>
      <c r="G923" s="95">
        <v>0.53761999999999999</v>
      </c>
      <c r="H923" s="95">
        <v>1.393564</v>
      </c>
    </row>
    <row r="924" spans="2:8" ht="15" thickBot="1" x14ac:dyDescent="0.35">
      <c r="B924" s="95">
        <v>922</v>
      </c>
      <c r="C924" s="95">
        <v>-0.65742100000000003</v>
      </c>
      <c r="D924" s="95">
        <v>1.6843300000000001</v>
      </c>
      <c r="E924" s="95">
        <v>1.727287</v>
      </c>
      <c r="F924" s="95">
        <v>1.2984469999999999</v>
      </c>
      <c r="G924" s="95">
        <v>-6.8263000000000004E-2</v>
      </c>
      <c r="H924" s="95">
        <v>-0.69024399999999997</v>
      </c>
    </row>
    <row r="925" spans="2:8" ht="15" thickBot="1" x14ac:dyDescent="0.35">
      <c r="B925" s="95">
        <v>923</v>
      </c>
      <c r="C925" s="95">
        <v>-0.95578600000000002</v>
      </c>
      <c r="D925" s="95">
        <v>-1.8186530000000001</v>
      </c>
      <c r="E925" s="95">
        <v>0.36836600000000003</v>
      </c>
      <c r="F925" s="95">
        <v>-1.0398289999999999</v>
      </c>
      <c r="G925" s="95">
        <v>0.26109900000000003</v>
      </c>
      <c r="H925" s="95">
        <v>0.40226200000000001</v>
      </c>
    </row>
    <row r="926" spans="2:8" ht="15" thickBot="1" x14ac:dyDescent="0.35">
      <c r="B926" s="95">
        <v>924</v>
      </c>
      <c r="C926" s="95">
        <v>-0.432259</v>
      </c>
      <c r="D926" s="95">
        <v>1.187489</v>
      </c>
      <c r="E926" s="95">
        <v>1.651958</v>
      </c>
      <c r="F926" s="95">
        <v>5.9674999999999999E-2</v>
      </c>
      <c r="G926" s="95">
        <v>-0.63181799999999999</v>
      </c>
      <c r="H926" s="95">
        <v>-0.353935</v>
      </c>
    </row>
    <row r="927" spans="2:8" ht="15" thickBot="1" x14ac:dyDescent="0.35">
      <c r="B927" s="95">
        <v>925</v>
      </c>
      <c r="C927" s="95">
        <v>-0.80041499999999999</v>
      </c>
      <c r="D927" s="95">
        <v>1.5499780000000001</v>
      </c>
      <c r="E927" s="95">
        <v>1.2850200000000001</v>
      </c>
      <c r="F927" s="95">
        <v>0.41438599999999998</v>
      </c>
      <c r="G927" s="95">
        <v>0.68033299999999997</v>
      </c>
      <c r="H927" s="95">
        <v>-0.99268599999999996</v>
      </c>
    </row>
    <row r="928" spans="2:8" ht="15" thickBot="1" x14ac:dyDescent="0.35">
      <c r="B928" s="95">
        <v>926</v>
      </c>
      <c r="C928" s="95">
        <v>1.7267669999999999</v>
      </c>
      <c r="D928" s="95">
        <v>-2.5283479999999998</v>
      </c>
      <c r="E928" s="95">
        <v>-1.398066</v>
      </c>
      <c r="F928" s="95">
        <v>-0.42660300000000001</v>
      </c>
      <c r="G928" s="95">
        <v>1.6828559999999999</v>
      </c>
      <c r="H928" s="95">
        <v>-0.57604200000000005</v>
      </c>
    </row>
    <row r="929" spans="2:8" ht="15" thickBot="1" x14ac:dyDescent="0.35">
      <c r="B929" s="95">
        <v>927</v>
      </c>
      <c r="C929" s="95">
        <v>-0.37629699999999999</v>
      </c>
      <c r="D929" s="95">
        <v>-0.55637599999999998</v>
      </c>
      <c r="E929" s="95">
        <v>0.54354000000000002</v>
      </c>
      <c r="F929" s="95">
        <v>-0.59865000000000002</v>
      </c>
      <c r="G929" s="95">
        <v>1.4363429999999999</v>
      </c>
      <c r="H929" s="95">
        <v>-0.82954899999999998</v>
      </c>
    </row>
    <row r="930" spans="2:8" ht="15" thickBot="1" x14ac:dyDescent="0.35">
      <c r="B930" s="95">
        <v>928</v>
      </c>
      <c r="C930" s="95">
        <v>1.197471</v>
      </c>
      <c r="D930" s="95">
        <v>-1.0404929999999999</v>
      </c>
      <c r="E930" s="95">
        <v>0.38900600000000002</v>
      </c>
      <c r="F930" s="95">
        <v>-0.26208500000000001</v>
      </c>
      <c r="G930" s="95">
        <v>-1.8484529999999999</v>
      </c>
      <c r="H930" s="95">
        <v>-1.135888</v>
      </c>
    </row>
    <row r="931" spans="2:8" ht="15" thickBot="1" x14ac:dyDescent="0.35">
      <c r="B931" s="95">
        <v>929</v>
      </c>
      <c r="C931" s="95">
        <v>-0.88817500000000005</v>
      </c>
      <c r="D931" s="95">
        <v>-0.20081299999999999</v>
      </c>
      <c r="E931" s="95">
        <v>-0.24953</v>
      </c>
      <c r="F931" s="95">
        <v>5.3392000000000002E-2</v>
      </c>
      <c r="G931" s="95">
        <v>-1.4364809999999999</v>
      </c>
      <c r="H931" s="95">
        <v>0.50515399999999999</v>
      </c>
    </row>
    <row r="932" spans="2:8" ht="15" thickBot="1" x14ac:dyDescent="0.35">
      <c r="B932" s="95">
        <v>930</v>
      </c>
      <c r="C932" s="95">
        <v>0.16595199999999999</v>
      </c>
      <c r="D932" s="95">
        <v>0.78751000000000004</v>
      </c>
      <c r="E932" s="95">
        <v>2.2306210000000002</v>
      </c>
      <c r="F932" s="95">
        <v>0.60800799999999999</v>
      </c>
      <c r="G932" s="95">
        <v>6.9083000000000006E-2</v>
      </c>
      <c r="H932" s="95">
        <v>-0.53285700000000003</v>
      </c>
    </row>
    <row r="933" spans="2:8" ht="15" thickBot="1" x14ac:dyDescent="0.35">
      <c r="B933" s="95">
        <v>931</v>
      </c>
      <c r="C933" s="95">
        <v>-0.75734299999999999</v>
      </c>
      <c r="D933" s="95">
        <v>-0.65675600000000001</v>
      </c>
      <c r="E933" s="95">
        <v>-9.2714000000000005E-2</v>
      </c>
      <c r="F933" s="95">
        <v>1.271604</v>
      </c>
      <c r="G933" s="95">
        <v>0.78813100000000003</v>
      </c>
      <c r="H933" s="95">
        <v>1.2884119999999999</v>
      </c>
    </row>
    <row r="934" spans="2:8" ht="15" thickBot="1" x14ac:dyDescent="0.35">
      <c r="B934" s="95">
        <v>932</v>
      </c>
      <c r="C934" s="95">
        <v>0.27090900000000001</v>
      </c>
      <c r="D934" s="95">
        <v>1.0698110000000001</v>
      </c>
      <c r="E934" s="95">
        <v>-0.86375000000000002</v>
      </c>
      <c r="F934" s="95">
        <v>-1.644382</v>
      </c>
      <c r="G934" s="95">
        <v>-0.16330500000000001</v>
      </c>
      <c r="H934" s="95">
        <v>-1.040842</v>
      </c>
    </row>
    <row r="935" spans="2:8" ht="15" thickBot="1" x14ac:dyDescent="0.35">
      <c r="B935" s="95">
        <v>933</v>
      </c>
      <c r="C935" s="95">
        <v>-1.678393</v>
      </c>
      <c r="D935" s="95">
        <v>-2.0050520000000001</v>
      </c>
      <c r="E935" s="95">
        <v>-0.96959799999999996</v>
      </c>
      <c r="F935" s="95">
        <v>-0.66352999999999995</v>
      </c>
      <c r="G935" s="95">
        <v>-0.99798299999999995</v>
      </c>
      <c r="H935" s="95">
        <v>2.2066110000000001</v>
      </c>
    </row>
    <row r="936" spans="2:8" ht="15" thickBot="1" x14ac:dyDescent="0.35">
      <c r="B936" s="95">
        <v>934</v>
      </c>
      <c r="C936" s="95">
        <v>-0.77759</v>
      </c>
      <c r="D936" s="95">
        <v>0.98888900000000002</v>
      </c>
      <c r="E936" s="95">
        <v>0.69561399999999995</v>
      </c>
      <c r="F936" s="95">
        <v>-1.15327</v>
      </c>
      <c r="G936" s="95">
        <v>-0.60535799999999995</v>
      </c>
      <c r="H936" s="95">
        <v>-5.3637999999999998E-2</v>
      </c>
    </row>
    <row r="937" spans="2:8" ht="15" thickBot="1" x14ac:dyDescent="0.35">
      <c r="B937" s="95">
        <v>935</v>
      </c>
      <c r="C937" s="95">
        <v>0.123435</v>
      </c>
      <c r="D937" s="95">
        <v>-5.3455000000000003E-2</v>
      </c>
      <c r="E937" s="95">
        <v>-0.47081899999999999</v>
      </c>
      <c r="F937" s="95">
        <v>-1.117243</v>
      </c>
      <c r="G937" s="95">
        <v>0.86728400000000005</v>
      </c>
      <c r="H937" s="95">
        <v>-0.23266500000000001</v>
      </c>
    </row>
    <row r="938" spans="2:8" ht="15" thickBot="1" x14ac:dyDescent="0.35">
      <c r="B938" s="95">
        <v>936</v>
      </c>
      <c r="C938" s="95">
        <v>-1.0183819999999999</v>
      </c>
      <c r="D938" s="95">
        <v>0.78378300000000001</v>
      </c>
      <c r="E938" s="95">
        <v>-1.4777629999999999</v>
      </c>
      <c r="F938" s="95">
        <v>0.81977100000000003</v>
      </c>
      <c r="G938" s="95">
        <v>-0.290159</v>
      </c>
      <c r="H938" s="95">
        <v>0.14819599999999999</v>
      </c>
    </row>
    <row r="939" spans="2:8" ht="15" thickBot="1" x14ac:dyDescent="0.35">
      <c r="B939" s="95">
        <v>937</v>
      </c>
      <c r="C939" s="95">
        <v>-0.44195499999999999</v>
      </c>
      <c r="D939" s="95">
        <v>-0.57027799999999995</v>
      </c>
      <c r="E939" s="95">
        <v>-0.27300600000000003</v>
      </c>
      <c r="F939" s="95">
        <v>0.24349699999999999</v>
      </c>
      <c r="G939" s="95">
        <v>-2.2237200000000001</v>
      </c>
      <c r="H939" s="95">
        <v>-0.106376</v>
      </c>
    </row>
    <row r="940" spans="2:8" ht="15" thickBot="1" x14ac:dyDescent="0.35">
      <c r="B940" s="95">
        <v>938</v>
      </c>
      <c r="C940" s="95">
        <v>-0.43194500000000002</v>
      </c>
      <c r="D940" s="95">
        <v>-9.4120000000000002E-3</v>
      </c>
      <c r="E940" s="95">
        <v>-1.829779</v>
      </c>
      <c r="F940" s="95">
        <v>-0.65387399999999996</v>
      </c>
      <c r="G940" s="95">
        <v>1.011552</v>
      </c>
      <c r="H940" s="95">
        <v>-1.486105</v>
      </c>
    </row>
    <row r="941" spans="2:8" ht="15" thickBot="1" x14ac:dyDescent="0.35">
      <c r="B941" s="95">
        <v>939</v>
      </c>
      <c r="C941" s="95">
        <v>0.42175200000000002</v>
      </c>
      <c r="D941" s="95">
        <v>6.7541000000000004E-2</v>
      </c>
      <c r="E941" s="95">
        <v>-0.69091499999999995</v>
      </c>
      <c r="F941" s="95">
        <v>-0.69380299999999995</v>
      </c>
      <c r="G941" s="95">
        <v>1.035364</v>
      </c>
      <c r="H941" s="95">
        <v>-0.48260599999999998</v>
      </c>
    </row>
    <row r="942" spans="2:8" ht="15" thickBot="1" x14ac:dyDescent="0.35">
      <c r="B942" s="95">
        <v>940</v>
      </c>
      <c r="C942" s="95">
        <v>-0.67283300000000001</v>
      </c>
      <c r="D942" s="95">
        <v>0.51332699999999998</v>
      </c>
      <c r="E942" s="95">
        <v>1.4508540000000001</v>
      </c>
      <c r="F942" s="95">
        <v>-1.2676769999999999</v>
      </c>
      <c r="G942" s="95">
        <v>0.36928899999999998</v>
      </c>
      <c r="H942" s="95">
        <v>-0.84984999999999999</v>
      </c>
    </row>
    <row r="943" spans="2:8" ht="15" thickBot="1" x14ac:dyDescent="0.35">
      <c r="B943" s="95">
        <v>941</v>
      </c>
      <c r="C943" s="95">
        <v>2.001738</v>
      </c>
      <c r="D943" s="95">
        <v>0.65856499999999996</v>
      </c>
      <c r="E943" s="95">
        <v>0.34303899999999998</v>
      </c>
      <c r="F943" s="95">
        <v>1.4525779999999999</v>
      </c>
      <c r="G943" s="95">
        <v>-0.633965</v>
      </c>
      <c r="H943" s="95">
        <v>-0.51503399999999999</v>
      </c>
    </row>
    <row r="944" spans="2:8" ht="15" thickBot="1" x14ac:dyDescent="0.35">
      <c r="B944" s="95">
        <v>942</v>
      </c>
      <c r="C944" s="95">
        <v>0.62876299999999996</v>
      </c>
      <c r="D944" s="95">
        <v>0.25893899999999997</v>
      </c>
      <c r="E944" s="95">
        <v>-0.10710799999999999</v>
      </c>
      <c r="F944" s="95">
        <v>-0.27235399999999998</v>
      </c>
      <c r="G944" s="95">
        <v>-0.70101800000000003</v>
      </c>
      <c r="H944" s="95">
        <v>-1.1695679999999999</v>
      </c>
    </row>
    <row r="945" spans="2:8" ht="15" thickBot="1" x14ac:dyDescent="0.35">
      <c r="B945" s="95">
        <v>943</v>
      </c>
      <c r="C945" s="95">
        <v>0.50343199999999999</v>
      </c>
      <c r="D945" s="95">
        <v>-0.79201299999999997</v>
      </c>
      <c r="E945" s="95">
        <v>-0.77577300000000005</v>
      </c>
      <c r="F945" s="95">
        <v>1.4843580000000001</v>
      </c>
      <c r="G945" s="95">
        <v>0.88765300000000003</v>
      </c>
      <c r="H945" s="95">
        <v>1.0794459999999999</v>
      </c>
    </row>
    <row r="946" spans="2:8" ht="15" thickBot="1" x14ac:dyDescent="0.35">
      <c r="B946" s="95">
        <v>944</v>
      </c>
      <c r="C946" s="95">
        <v>-1.058532</v>
      </c>
      <c r="D946" s="95">
        <v>0.39648600000000001</v>
      </c>
      <c r="E946" s="95">
        <v>6.5799999999999999E-3</v>
      </c>
      <c r="F946" s="95">
        <v>1.989886</v>
      </c>
      <c r="G946" s="95">
        <v>-1.87459</v>
      </c>
      <c r="H946" s="95">
        <v>1.056451</v>
      </c>
    </row>
    <row r="947" spans="2:8" ht="15" thickBot="1" x14ac:dyDescent="0.35">
      <c r="B947" s="95">
        <v>945</v>
      </c>
      <c r="C947" s="95">
        <v>-1.957587</v>
      </c>
      <c r="D947" s="95">
        <v>-0.23828099999999999</v>
      </c>
      <c r="E947" s="95">
        <v>-0.174627</v>
      </c>
      <c r="F947" s="95">
        <v>-0.79757100000000003</v>
      </c>
      <c r="G947" s="95">
        <v>0.62329100000000004</v>
      </c>
      <c r="H947" s="95">
        <v>0.58586800000000006</v>
      </c>
    </row>
    <row r="948" spans="2:8" ht="15" thickBot="1" x14ac:dyDescent="0.35">
      <c r="B948" s="95">
        <v>946</v>
      </c>
      <c r="C948" s="95">
        <v>0.49121999999999999</v>
      </c>
      <c r="D948" s="95">
        <v>-0.24626600000000001</v>
      </c>
      <c r="E948" s="95">
        <v>0.43757800000000002</v>
      </c>
      <c r="F948" s="95">
        <v>1.7761960000000001</v>
      </c>
      <c r="G948" s="95">
        <v>0.47494799999999998</v>
      </c>
      <c r="H948" s="95">
        <v>-2.0646900000000001</v>
      </c>
    </row>
    <row r="949" spans="2:8" ht="15" thickBot="1" x14ac:dyDescent="0.35">
      <c r="B949" s="95">
        <v>947</v>
      </c>
      <c r="C949" s="95">
        <v>1.586703</v>
      </c>
      <c r="D949" s="95">
        <v>0.70885100000000001</v>
      </c>
      <c r="E949" s="95">
        <v>0.43704599999999999</v>
      </c>
      <c r="F949" s="95">
        <v>-0.66892399999999996</v>
      </c>
      <c r="G949" s="95">
        <v>1.1384639999999999</v>
      </c>
      <c r="H949" s="95">
        <v>2.8469720000000001</v>
      </c>
    </row>
    <row r="950" spans="2:8" ht="15" thickBot="1" x14ac:dyDescent="0.35">
      <c r="B950" s="95">
        <v>948</v>
      </c>
      <c r="C950" s="95">
        <v>0.60736599999999996</v>
      </c>
      <c r="D950" s="95">
        <v>0.13825499999999999</v>
      </c>
      <c r="E950" s="95">
        <v>0.81006500000000004</v>
      </c>
      <c r="F950" s="95">
        <v>-1.625499</v>
      </c>
      <c r="G950" s="95">
        <v>-0.44028099999999998</v>
      </c>
      <c r="H950" s="95">
        <v>-1.9204920000000001</v>
      </c>
    </row>
    <row r="951" spans="2:8" ht="15" thickBot="1" x14ac:dyDescent="0.35">
      <c r="B951" s="95">
        <v>949</v>
      </c>
      <c r="C951" s="95">
        <v>0.13414499999999999</v>
      </c>
      <c r="D951" s="95">
        <v>0.47544799999999998</v>
      </c>
      <c r="E951" s="95">
        <v>0.39415899999999998</v>
      </c>
      <c r="F951" s="95">
        <v>-7.7535999999999994E-2</v>
      </c>
      <c r="G951" s="95">
        <v>-0.69569400000000003</v>
      </c>
      <c r="H951" s="95">
        <v>0.67066000000000003</v>
      </c>
    </row>
    <row r="952" spans="2:8" ht="15" thickBot="1" x14ac:dyDescent="0.35">
      <c r="B952" s="95">
        <v>950</v>
      </c>
      <c r="C952" s="95">
        <v>-0.981186</v>
      </c>
      <c r="D952" s="95">
        <v>-2.5274269999999999</v>
      </c>
      <c r="E952" s="95">
        <v>-0.110193</v>
      </c>
      <c r="F952" s="95">
        <v>-0.21294299999999999</v>
      </c>
      <c r="G952" s="95">
        <v>-0.219281</v>
      </c>
      <c r="H952" s="95">
        <v>0.53950200000000004</v>
      </c>
    </row>
    <row r="953" spans="2:8" ht="15" thickBot="1" x14ac:dyDescent="0.35">
      <c r="B953" s="95">
        <v>951</v>
      </c>
      <c r="C953" s="95">
        <v>0.36847299999999999</v>
      </c>
      <c r="D953" s="95">
        <v>0.22519600000000001</v>
      </c>
      <c r="E953" s="95">
        <v>-0.112201</v>
      </c>
      <c r="F953" s="95">
        <v>-1.137812</v>
      </c>
      <c r="G953" s="95">
        <v>1.291938</v>
      </c>
      <c r="H953" s="95">
        <v>1.48583</v>
      </c>
    </row>
    <row r="954" spans="2:8" ht="15" thickBot="1" x14ac:dyDescent="0.35">
      <c r="B954" s="95">
        <v>952</v>
      </c>
      <c r="C954" s="95">
        <v>1.250354</v>
      </c>
      <c r="D954" s="95">
        <v>0.18677099999999999</v>
      </c>
      <c r="E954" s="95">
        <v>1.926882</v>
      </c>
      <c r="F954" s="95">
        <v>-1.886868</v>
      </c>
      <c r="G954" s="95">
        <v>1.327815</v>
      </c>
      <c r="H954" s="95">
        <v>1.847356</v>
      </c>
    </row>
    <row r="955" spans="2:8" ht="15" thickBot="1" x14ac:dyDescent="0.35">
      <c r="B955" s="95">
        <v>953</v>
      </c>
      <c r="C955" s="95">
        <v>0.89652500000000002</v>
      </c>
      <c r="D955" s="95">
        <v>-0.95271499999999998</v>
      </c>
      <c r="E955" s="95">
        <v>1.6609849999999999</v>
      </c>
      <c r="F955" s="95">
        <v>0.468223</v>
      </c>
      <c r="G955" s="95">
        <v>-0.28773199999999999</v>
      </c>
      <c r="H955" s="95">
        <v>1.047614</v>
      </c>
    </row>
    <row r="956" spans="2:8" ht="15" thickBot="1" x14ac:dyDescent="0.35">
      <c r="B956" s="95">
        <v>954</v>
      </c>
      <c r="C956" s="95">
        <v>1.551779</v>
      </c>
      <c r="D956" s="95">
        <v>-0.29852200000000001</v>
      </c>
      <c r="E956" s="95">
        <v>-1.598444</v>
      </c>
      <c r="F956" s="95">
        <v>-1.83E-3</v>
      </c>
      <c r="G956" s="95">
        <v>-0.78501399999999999</v>
      </c>
      <c r="H956" s="95">
        <v>-1.034556</v>
      </c>
    </row>
    <row r="957" spans="2:8" ht="15" thickBot="1" x14ac:dyDescent="0.35">
      <c r="B957" s="95">
        <v>955</v>
      </c>
      <c r="C957" s="95">
        <v>-0.72570400000000002</v>
      </c>
      <c r="D957" s="95">
        <v>0.38194499999999998</v>
      </c>
      <c r="E957" s="95">
        <v>1.5363789999999999</v>
      </c>
      <c r="F957" s="95">
        <v>-0.124152</v>
      </c>
      <c r="G957" s="95">
        <v>-0.104259</v>
      </c>
      <c r="H957" s="95">
        <v>6.2920000000000004E-2</v>
      </c>
    </row>
    <row r="958" spans="2:8" ht="15" thickBot="1" x14ac:dyDescent="0.35">
      <c r="B958" s="95">
        <v>956</v>
      </c>
      <c r="C958" s="95">
        <v>0.30176700000000001</v>
      </c>
      <c r="D958" s="95">
        <v>-1.6223559999999999</v>
      </c>
      <c r="E958" s="95">
        <v>-0.64285499999999995</v>
      </c>
      <c r="F958" s="95">
        <v>-0.46039999999999998</v>
      </c>
      <c r="G958" s="95">
        <v>0.53341099999999997</v>
      </c>
      <c r="H958" s="95">
        <v>-0.31088900000000003</v>
      </c>
    </row>
    <row r="959" spans="2:8" ht="15" thickBot="1" x14ac:dyDescent="0.35">
      <c r="B959" s="95">
        <v>957</v>
      </c>
      <c r="C959" s="95">
        <v>0.63292000000000004</v>
      </c>
      <c r="D959" s="95">
        <v>0.70676899999999998</v>
      </c>
      <c r="E959" s="95">
        <v>-0.13300500000000001</v>
      </c>
      <c r="F959" s="95">
        <v>1.701695</v>
      </c>
      <c r="G959" s="95">
        <v>6.9120000000000001E-2</v>
      </c>
      <c r="H959" s="95">
        <v>-0.39579700000000001</v>
      </c>
    </row>
    <row r="960" spans="2:8" ht="15" thickBot="1" x14ac:dyDescent="0.35">
      <c r="B960" s="95">
        <v>958</v>
      </c>
      <c r="C960" s="95">
        <v>1.267102</v>
      </c>
      <c r="D960" s="95">
        <v>-0.120703</v>
      </c>
      <c r="E960" s="95">
        <v>0.339229</v>
      </c>
      <c r="F960" s="95">
        <v>-0.60600399999999999</v>
      </c>
      <c r="G960" s="95">
        <v>1.8596550000000001</v>
      </c>
      <c r="H960" s="95">
        <v>-8.0020999999999995E-2</v>
      </c>
    </row>
    <row r="961" spans="2:8" ht="15" thickBot="1" x14ac:dyDescent="0.35">
      <c r="B961" s="95">
        <v>959</v>
      </c>
      <c r="C961" s="95">
        <v>-0.71063900000000002</v>
      </c>
      <c r="D961" s="95">
        <v>0.39576800000000001</v>
      </c>
      <c r="E961" s="95">
        <v>-0.126888</v>
      </c>
      <c r="F961" s="95">
        <v>0.265959</v>
      </c>
      <c r="G961" s="95">
        <v>-0.61036500000000005</v>
      </c>
      <c r="H961" s="95">
        <v>1.0562279999999999</v>
      </c>
    </row>
    <row r="962" spans="2:8" ht="15" thickBot="1" x14ac:dyDescent="0.35">
      <c r="B962" s="95">
        <v>960</v>
      </c>
      <c r="C962" s="95">
        <v>-1.0989530000000001</v>
      </c>
      <c r="D962" s="95">
        <v>1.06633</v>
      </c>
      <c r="E962" s="95">
        <v>-0.19703300000000001</v>
      </c>
      <c r="F962" s="95">
        <v>-1.8127500000000001</v>
      </c>
      <c r="G962" s="95">
        <v>-1.619332</v>
      </c>
      <c r="H962" s="95">
        <v>5.1850000000000004E-3</v>
      </c>
    </row>
    <row r="963" spans="2:8" ht="15" thickBot="1" x14ac:dyDescent="0.35">
      <c r="B963" s="95">
        <v>961</v>
      </c>
      <c r="C963" s="95">
        <v>0.19567499999999999</v>
      </c>
      <c r="D963" s="95">
        <v>0.396706</v>
      </c>
      <c r="E963" s="95">
        <v>1.123076</v>
      </c>
      <c r="F963" s="95">
        <v>0.487647</v>
      </c>
      <c r="G963" s="95">
        <v>-1.276616</v>
      </c>
      <c r="H963" s="95">
        <v>0.52637500000000004</v>
      </c>
    </row>
    <row r="964" spans="2:8" ht="15" thickBot="1" x14ac:dyDescent="0.35">
      <c r="B964" s="95">
        <v>962</v>
      </c>
      <c r="C964" s="95">
        <v>-0.97007600000000005</v>
      </c>
      <c r="D964" s="95">
        <v>-0.29317900000000002</v>
      </c>
      <c r="E964" s="95">
        <v>-3.5678000000000001E-2</v>
      </c>
      <c r="F964" s="95">
        <v>0.67462800000000001</v>
      </c>
      <c r="G964" s="95">
        <v>1.0319769999999999</v>
      </c>
      <c r="H964" s="95">
        <v>-0.85977099999999995</v>
      </c>
    </row>
    <row r="965" spans="2:8" ht="15" thickBot="1" x14ac:dyDescent="0.35">
      <c r="B965" s="95">
        <v>963</v>
      </c>
      <c r="C965" s="95">
        <v>-0.45565499999999998</v>
      </c>
      <c r="D965" s="95">
        <v>-0.30607400000000001</v>
      </c>
      <c r="E965" s="95">
        <v>-1.4967859999999999</v>
      </c>
      <c r="F965" s="95">
        <v>0.38626700000000003</v>
      </c>
      <c r="G965" s="95">
        <v>0.20699500000000001</v>
      </c>
      <c r="H965" s="95">
        <v>3.1275999999999998E-2</v>
      </c>
    </row>
    <row r="966" spans="2:8" ht="15" thickBot="1" x14ac:dyDescent="0.35">
      <c r="B966" s="95">
        <v>964</v>
      </c>
      <c r="C966" s="95">
        <v>0.13528599999999999</v>
      </c>
      <c r="D966" s="95">
        <v>-0.73678500000000002</v>
      </c>
      <c r="E966" s="95">
        <v>-0.158385</v>
      </c>
      <c r="F966" s="95">
        <v>4.5275000000000003E-2</v>
      </c>
      <c r="G966" s="95">
        <v>0.69672000000000001</v>
      </c>
      <c r="H966" s="95">
        <v>1.8235999999999999E-2</v>
      </c>
    </row>
    <row r="967" spans="2:8" ht="15" thickBot="1" x14ac:dyDescent="0.35">
      <c r="B967" s="95">
        <v>965</v>
      </c>
      <c r="C967" s="95">
        <v>-0.27577699999999999</v>
      </c>
      <c r="D967" s="95">
        <v>0.25145000000000001</v>
      </c>
      <c r="E967" s="95">
        <v>0.41705399999999998</v>
      </c>
      <c r="F967" s="95">
        <v>0.25230599999999997</v>
      </c>
      <c r="G967" s="95">
        <v>0.220304</v>
      </c>
      <c r="H967" s="95">
        <v>0.89110800000000001</v>
      </c>
    </row>
    <row r="968" spans="2:8" ht="15" thickBot="1" x14ac:dyDescent="0.35">
      <c r="B968" s="95">
        <v>966</v>
      </c>
      <c r="C968" s="95">
        <v>0.34576899999999999</v>
      </c>
      <c r="D968" s="95">
        <v>1.322176</v>
      </c>
      <c r="E968" s="95">
        <v>0.13230700000000001</v>
      </c>
      <c r="F968" s="95">
        <v>-2.3198020000000001</v>
      </c>
      <c r="G968" s="95">
        <v>0.52093699999999998</v>
      </c>
      <c r="H968" s="95">
        <v>0.53735599999999994</v>
      </c>
    </row>
    <row r="969" spans="2:8" ht="15" thickBot="1" x14ac:dyDescent="0.35">
      <c r="B969" s="95">
        <v>967</v>
      </c>
      <c r="C969" s="95">
        <v>0.105652</v>
      </c>
      <c r="D969" s="95">
        <v>-0.78613</v>
      </c>
      <c r="E969" s="95">
        <v>1.337356</v>
      </c>
      <c r="F969" s="95">
        <v>1.3532000000000001E-2</v>
      </c>
      <c r="G969" s="95">
        <v>-1.4813350000000001</v>
      </c>
      <c r="H969" s="95">
        <v>-0.86412500000000003</v>
      </c>
    </row>
    <row r="970" spans="2:8" ht="15" thickBot="1" x14ac:dyDescent="0.35">
      <c r="B970" s="95">
        <v>968</v>
      </c>
      <c r="C970" s="95">
        <v>-0.81956300000000004</v>
      </c>
      <c r="D970" s="95">
        <v>0.44843100000000002</v>
      </c>
      <c r="E970" s="95">
        <v>-0.23635300000000001</v>
      </c>
      <c r="F970" s="95">
        <v>0.80444899999999997</v>
      </c>
      <c r="G970" s="95">
        <v>1.2691730000000001</v>
      </c>
      <c r="H970" s="95">
        <v>2.616981</v>
      </c>
    </row>
    <row r="971" spans="2:8" ht="15" thickBot="1" x14ac:dyDescent="0.35">
      <c r="B971" s="95">
        <v>969</v>
      </c>
      <c r="C971" s="95">
        <v>-1.452671</v>
      </c>
      <c r="D971" s="95">
        <v>-0.74258800000000003</v>
      </c>
      <c r="E971" s="95">
        <v>-0.87445700000000004</v>
      </c>
      <c r="F971" s="95">
        <v>1.2178599999999999</v>
      </c>
      <c r="G971" s="95">
        <v>-0.84685100000000002</v>
      </c>
      <c r="H971" s="95">
        <v>-0.40490999999999999</v>
      </c>
    </row>
    <row r="972" spans="2:8" ht="15" thickBot="1" x14ac:dyDescent="0.35">
      <c r="B972" s="95">
        <v>970</v>
      </c>
      <c r="C972" s="95">
        <v>0.526115</v>
      </c>
      <c r="D972" s="95">
        <v>-1.7558579999999999</v>
      </c>
      <c r="E972" s="95">
        <v>-0.18614800000000001</v>
      </c>
      <c r="F972" s="95">
        <v>1.81037</v>
      </c>
      <c r="G972" s="95">
        <v>0.24817</v>
      </c>
      <c r="H972" s="95">
        <v>-0.22159899999999999</v>
      </c>
    </row>
    <row r="973" spans="2:8" ht="15" thickBot="1" x14ac:dyDescent="0.35">
      <c r="B973" s="95">
        <v>971</v>
      </c>
      <c r="C973" s="95">
        <v>1.283099</v>
      </c>
      <c r="D973" s="95">
        <v>-1.0349999999999999E-3</v>
      </c>
      <c r="E973" s="95">
        <v>-0.461899</v>
      </c>
      <c r="F973" s="95">
        <v>-0.79863799999999996</v>
      </c>
      <c r="G973" s="95">
        <v>-0.50581100000000001</v>
      </c>
      <c r="H973" s="95">
        <v>2.9531000000000002E-2</v>
      </c>
    </row>
    <row r="974" spans="2:8" ht="15" thickBot="1" x14ac:dyDescent="0.35">
      <c r="B974" s="95">
        <v>972</v>
      </c>
      <c r="C974" s="95">
        <v>-1.4934860000000001</v>
      </c>
      <c r="D974" s="95">
        <v>-0.13192400000000001</v>
      </c>
      <c r="E974" s="95">
        <v>0.228959</v>
      </c>
      <c r="F974" s="95">
        <v>-1.7873650000000001</v>
      </c>
      <c r="G974" s="95">
        <v>-0.89643200000000001</v>
      </c>
      <c r="H974" s="95">
        <v>-0.83794100000000005</v>
      </c>
    </row>
    <row r="975" spans="2:8" ht="15" thickBot="1" x14ac:dyDescent="0.35">
      <c r="B975" s="95">
        <v>973</v>
      </c>
      <c r="C975" s="95">
        <v>-0.83487299999999998</v>
      </c>
      <c r="D975" s="95">
        <v>0.66365700000000005</v>
      </c>
      <c r="E975" s="95">
        <v>-1.3545959999999999</v>
      </c>
      <c r="F975" s="95">
        <v>-1.380172</v>
      </c>
      <c r="G975" s="95">
        <v>-0.249443</v>
      </c>
      <c r="H975" s="95">
        <v>-0.56124099999999999</v>
      </c>
    </row>
    <row r="976" spans="2:8" ht="15" thickBot="1" x14ac:dyDescent="0.35">
      <c r="B976" s="95">
        <v>974</v>
      </c>
      <c r="C976" s="95">
        <v>-2.213327</v>
      </c>
      <c r="D976" s="95">
        <v>-0.22481699999999999</v>
      </c>
      <c r="E976" s="95">
        <v>-0.97419800000000001</v>
      </c>
      <c r="F976" s="95">
        <v>0.75077499999999997</v>
      </c>
      <c r="G976" s="95">
        <v>1.5175540000000001</v>
      </c>
      <c r="H976" s="95">
        <v>-0.19961400000000001</v>
      </c>
    </row>
    <row r="977" spans="2:8" ht="15" thickBot="1" x14ac:dyDescent="0.35">
      <c r="B977" s="95">
        <v>975</v>
      </c>
      <c r="C977" s="95">
        <v>-0.370168</v>
      </c>
      <c r="D977" s="95">
        <v>0.72794700000000001</v>
      </c>
      <c r="E977" s="95">
        <v>-0.78283000000000003</v>
      </c>
      <c r="F977" s="95">
        <v>0.74864799999999998</v>
      </c>
      <c r="G977" s="95">
        <v>1.2855300000000001</v>
      </c>
      <c r="H977" s="95">
        <v>1.745552</v>
      </c>
    </row>
    <row r="978" spans="2:8" ht="15" thickBot="1" x14ac:dyDescent="0.35">
      <c r="B978" s="95">
        <v>976</v>
      </c>
      <c r="C978" s="95">
        <v>0.215119</v>
      </c>
      <c r="D978" s="95">
        <v>1.2781979999999999</v>
      </c>
      <c r="E978" s="95">
        <v>-0.86762799999999995</v>
      </c>
      <c r="F978" s="95">
        <v>-0.57336500000000001</v>
      </c>
      <c r="G978" s="95">
        <v>-1.9160250000000001</v>
      </c>
      <c r="H978" s="95">
        <v>1.484091</v>
      </c>
    </row>
    <row r="979" spans="2:8" ht="15" thickBot="1" x14ac:dyDescent="0.35">
      <c r="B979" s="95">
        <v>977</v>
      </c>
      <c r="C979" s="95">
        <v>0.22390199999999999</v>
      </c>
      <c r="D979" s="95">
        <v>-0.49980999999999998</v>
      </c>
      <c r="E979" s="95">
        <v>1.397894</v>
      </c>
      <c r="F979" s="95">
        <v>1.232756</v>
      </c>
      <c r="G979" s="95">
        <v>1.2259990000000001</v>
      </c>
      <c r="H979" s="95">
        <v>-1.3116190000000001</v>
      </c>
    </row>
    <row r="980" spans="2:8" ht="15" thickBot="1" x14ac:dyDescent="0.35">
      <c r="B980" s="95">
        <v>978</v>
      </c>
      <c r="C980" s="95">
        <v>-0.15337100000000001</v>
      </c>
      <c r="D980" s="95">
        <v>-2.4185750000000001</v>
      </c>
      <c r="E980" s="95">
        <v>1.064397</v>
      </c>
      <c r="F980" s="95">
        <v>-1.6866350000000001</v>
      </c>
      <c r="G980" s="95">
        <v>-1.156544</v>
      </c>
      <c r="H980" s="95">
        <v>4.4130999999999997E-2</v>
      </c>
    </row>
    <row r="981" spans="2:8" ht="15" thickBot="1" x14ac:dyDescent="0.35">
      <c r="B981" s="95">
        <v>979</v>
      </c>
      <c r="C981" s="95">
        <v>-1.8907529999999999</v>
      </c>
      <c r="D981" s="95">
        <v>1.6048789999999999</v>
      </c>
      <c r="E981" s="95">
        <v>4.3340999999999998E-2</v>
      </c>
      <c r="F981" s="95">
        <v>-1.265841</v>
      </c>
      <c r="G981" s="95">
        <v>-2.63E-4</v>
      </c>
      <c r="H981" s="95">
        <v>-0.19318399999999999</v>
      </c>
    </row>
    <row r="982" spans="2:8" ht="15" thickBot="1" x14ac:dyDescent="0.35">
      <c r="B982" s="95">
        <v>980</v>
      </c>
      <c r="C982" s="95">
        <v>-0.36485299999999998</v>
      </c>
      <c r="D982" s="95">
        <v>1.2116439999999999</v>
      </c>
      <c r="E982" s="95">
        <v>-0.50985100000000005</v>
      </c>
      <c r="F982" s="95">
        <v>-1.7713939999999999</v>
      </c>
      <c r="G982" s="95">
        <v>-1.2865249999999999</v>
      </c>
      <c r="H982" s="95">
        <v>0.23227200000000001</v>
      </c>
    </row>
    <row r="983" spans="2:8" ht="15" thickBot="1" x14ac:dyDescent="0.35">
      <c r="B983" s="95">
        <v>981</v>
      </c>
      <c r="C983" s="95">
        <v>-0.181088</v>
      </c>
      <c r="D983" s="95">
        <v>-0.325596</v>
      </c>
      <c r="E983" s="95">
        <v>1.0129980000000001</v>
      </c>
      <c r="F983" s="95">
        <v>-2.1363449999999999</v>
      </c>
      <c r="G983" s="95">
        <v>3.9971E-2</v>
      </c>
      <c r="H983" s="95">
        <v>0.55940599999999996</v>
      </c>
    </row>
    <row r="984" spans="2:8" ht="15" thickBot="1" x14ac:dyDescent="0.35">
      <c r="B984" s="95">
        <v>982</v>
      </c>
      <c r="C984" s="95">
        <v>-0.28895399999999999</v>
      </c>
      <c r="D984" s="95">
        <v>2.1366429999999998</v>
      </c>
      <c r="E984" s="95">
        <v>-1.5326580000000001</v>
      </c>
      <c r="F984" s="95">
        <v>0.170045</v>
      </c>
      <c r="G984" s="95">
        <v>0.35197200000000001</v>
      </c>
      <c r="H984" s="95">
        <v>2.2504529999999998</v>
      </c>
    </row>
    <row r="985" spans="2:8" ht="15" thickBot="1" x14ac:dyDescent="0.35">
      <c r="B985" s="95">
        <v>983</v>
      </c>
      <c r="C985" s="95">
        <v>1.7075750000000001</v>
      </c>
      <c r="D985" s="95">
        <v>0.51323600000000003</v>
      </c>
      <c r="E985" s="95">
        <v>-1.098913</v>
      </c>
      <c r="F985" s="95">
        <v>-0.34834900000000002</v>
      </c>
      <c r="G985" s="95">
        <v>1.010451</v>
      </c>
      <c r="H985" s="95">
        <v>0.469476</v>
      </c>
    </row>
    <row r="986" spans="2:8" ht="15" thickBot="1" x14ac:dyDescent="0.35">
      <c r="B986" s="95">
        <v>984</v>
      </c>
      <c r="C986" s="95">
        <v>-0.86441500000000004</v>
      </c>
      <c r="D986" s="95">
        <v>-0.59231</v>
      </c>
      <c r="E986" s="95">
        <v>-0.68998899999999996</v>
      </c>
      <c r="F986" s="95">
        <v>-0.17577000000000001</v>
      </c>
      <c r="G986" s="95">
        <v>1.2691030000000001</v>
      </c>
      <c r="H986" s="95">
        <v>0.52664699999999998</v>
      </c>
    </row>
    <row r="987" spans="2:8" ht="15" thickBot="1" x14ac:dyDescent="0.35">
      <c r="B987" s="95">
        <v>985</v>
      </c>
      <c r="C987" s="95">
        <v>-0.776814</v>
      </c>
      <c r="D987" s="95">
        <v>1.8030649999999999</v>
      </c>
      <c r="E987" s="95">
        <v>0.38501600000000002</v>
      </c>
      <c r="F987" s="95">
        <v>1.3151660000000001</v>
      </c>
      <c r="G987" s="95">
        <v>2.3412099999999998</v>
      </c>
      <c r="H987" s="95">
        <v>-0.99890199999999996</v>
      </c>
    </row>
    <row r="988" spans="2:8" ht="15" thickBot="1" x14ac:dyDescent="0.35">
      <c r="B988" s="95">
        <v>986</v>
      </c>
      <c r="C988" s="95">
        <v>-0.96906800000000004</v>
      </c>
      <c r="D988" s="95">
        <v>1.57572</v>
      </c>
      <c r="E988" s="95">
        <v>2.4962390000000001</v>
      </c>
      <c r="F988" s="95">
        <v>-0.60196000000000005</v>
      </c>
      <c r="G988" s="95">
        <v>-0.70970699999999998</v>
      </c>
      <c r="H988" s="95">
        <v>8.4459999999999993E-2</v>
      </c>
    </row>
    <row r="989" spans="2:8" ht="15" thickBot="1" x14ac:dyDescent="0.35">
      <c r="B989" s="95">
        <v>987</v>
      </c>
      <c r="C989" s="95">
        <v>1.712812</v>
      </c>
      <c r="D989" s="95">
        <v>0.10977099999999999</v>
      </c>
      <c r="E989" s="95">
        <v>-1.0015689999999999</v>
      </c>
      <c r="F989" s="95">
        <v>-0.48521900000000001</v>
      </c>
      <c r="G989" s="95">
        <v>1.3331379999999999</v>
      </c>
      <c r="H989" s="95">
        <v>1.119737</v>
      </c>
    </row>
    <row r="990" spans="2:8" ht="15" thickBot="1" x14ac:dyDescent="0.35">
      <c r="B990" s="95">
        <v>988</v>
      </c>
      <c r="C990" s="95">
        <v>-0.79125800000000002</v>
      </c>
      <c r="D990" s="95">
        <v>0.33751599999999998</v>
      </c>
      <c r="E990" s="95">
        <v>-0.31918400000000002</v>
      </c>
      <c r="F990" s="95">
        <v>1.132001</v>
      </c>
      <c r="G990" s="95">
        <v>0.50505100000000003</v>
      </c>
      <c r="H990" s="95">
        <v>-1.099073</v>
      </c>
    </row>
    <row r="991" spans="2:8" ht="15" thickBot="1" x14ac:dyDescent="0.35">
      <c r="B991" s="95">
        <v>989</v>
      </c>
      <c r="C991" s="95">
        <v>-0.99666900000000003</v>
      </c>
      <c r="D991" s="95">
        <v>-0.54693899999999995</v>
      </c>
      <c r="E991" s="95">
        <v>0.14832400000000001</v>
      </c>
      <c r="F991" s="95">
        <v>-0.236266</v>
      </c>
      <c r="G991" s="95">
        <v>1.126501</v>
      </c>
      <c r="H991" s="95">
        <v>-0.24598100000000001</v>
      </c>
    </row>
    <row r="992" spans="2:8" ht="15" thickBot="1" x14ac:dyDescent="0.35">
      <c r="B992" s="95">
        <v>990</v>
      </c>
      <c r="C992" s="95">
        <v>-1.543533</v>
      </c>
      <c r="D992" s="95">
        <v>1.446539</v>
      </c>
      <c r="E992" s="95">
        <v>-1.4593999999999999E-2</v>
      </c>
      <c r="F992" s="95">
        <v>0.214453</v>
      </c>
      <c r="G992" s="95">
        <v>-1.3195300000000001</v>
      </c>
      <c r="H992" s="95">
        <v>0.524563</v>
      </c>
    </row>
    <row r="993" spans="2:8" ht="15" thickBot="1" x14ac:dyDescent="0.35">
      <c r="B993" s="95">
        <v>991</v>
      </c>
      <c r="C993" s="95">
        <v>-0.56507200000000002</v>
      </c>
      <c r="D993" s="95">
        <v>-0.82690799999999998</v>
      </c>
      <c r="E993" s="95">
        <v>1.5610109999999999</v>
      </c>
      <c r="F993" s="95">
        <v>-0.43026399999999998</v>
      </c>
      <c r="G993" s="95">
        <v>2.1215739999999998</v>
      </c>
      <c r="H993" s="95">
        <v>3.2189139999999998</v>
      </c>
    </row>
    <row r="994" spans="2:8" ht="15" thickBot="1" x14ac:dyDescent="0.35">
      <c r="B994" s="95">
        <v>992</v>
      </c>
      <c r="C994" s="95">
        <v>0.956951</v>
      </c>
      <c r="D994" s="95">
        <v>1.592055</v>
      </c>
      <c r="E994" s="95">
        <v>-0.33449499999999999</v>
      </c>
      <c r="F994" s="95">
        <v>0.80101100000000003</v>
      </c>
      <c r="G994" s="95">
        <v>-0.55203500000000005</v>
      </c>
      <c r="H994" s="95">
        <v>2.5421800000000001</v>
      </c>
    </row>
    <row r="995" spans="2:8" ht="15" thickBot="1" x14ac:dyDescent="0.35">
      <c r="B995" s="95">
        <v>993</v>
      </c>
      <c r="C995" s="95">
        <v>0.17529500000000001</v>
      </c>
      <c r="D995" s="95">
        <v>-0.31523200000000001</v>
      </c>
      <c r="E995" s="95">
        <v>7.8515000000000001E-2</v>
      </c>
      <c r="F995" s="95">
        <v>0.206483</v>
      </c>
      <c r="G995" s="95">
        <v>-8.7202000000000002E-2</v>
      </c>
      <c r="H995" s="95">
        <v>9.5377000000000003E-2</v>
      </c>
    </row>
    <row r="996" spans="2:8" ht="15" thickBot="1" x14ac:dyDescent="0.35">
      <c r="B996" s="95">
        <v>994</v>
      </c>
      <c r="C996" s="95">
        <v>-0.40534100000000001</v>
      </c>
      <c r="D996" s="95">
        <v>-0.85782199999999997</v>
      </c>
      <c r="E996" s="95">
        <v>0.53983199999999998</v>
      </c>
      <c r="F996" s="95">
        <v>-1.896817</v>
      </c>
      <c r="G996" s="95">
        <v>2.041474</v>
      </c>
      <c r="H996" s="95">
        <v>0.25352200000000003</v>
      </c>
    </row>
    <row r="997" spans="2:8" ht="15" thickBot="1" x14ac:dyDescent="0.35">
      <c r="B997" s="95">
        <v>995</v>
      </c>
      <c r="C997" s="95">
        <v>0.146171</v>
      </c>
      <c r="D997" s="95">
        <v>-2.2230000000000001E-3</v>
      </c>
      <c r="E997" s="95">
        <v>0.36603999999999998</v>
      </c>
      <c r="F997" s="95">
        <v>-4.9131000000000001E-2</v>
      </c>
      <c r="G997" s="95">
        <v>-0.82582699999999998</v>
      </c>
      <c r="H997" s="95">
        <v>-0.79768099999999997</v>
      </c>
    </row>
    <row r="998" spans="2:8" ht="15" thickBot="1" x14ac:dyDescent="0.35">
      <c r="B998" s="95">
        <v>996</v>
      </c>
      <c r="C998" s="95">
        <v>0.313303</v>
      </c>
      <c r="D998" s="95">
        <v>-3.0254E-2</v>
      </c>
      <c r="E998" s="95">
        <v>0.915188</v>
      </c>
      <c r="F998" s="95">
        <v>-0.43318200000000001</v>
      </c>
      <c r="G998" s="95">
        <v>-0.686859</v>
      </c>
      <c r="H998" s="95">
        <v>-0.40055200000000002</v>
      </c>
    </row>
    <row r="999" spans="2:8" ht="15" thickBot="1" x14ac:dyDescent="0.35">
      <c r="B999" s="95">
        <v>997</v>
      </c>
      <c r="C999" s="95">
        <v>1.987924</v>
      </c>
      <c r="D999" s="95">
        <v>-0.235793</v>
      </c>
      <c r="E999" s="95">
        <v>-0.44664700000000002</v>
      </c>
      <c r="F999" s="95">
        <v>-0.51148000000000005</v>
      </c>
      <c r="G999" s="95">
        <v>0.91946700000000003</v>
      </c>
      <c r="H999" s="95">
        <v>8.1373000000000001E-2</v>
      </c>
    </row>
    <row r="1000" spans="2:8" ht="15" thickBot="1" x14ac:dyDescent="0.35">
      <c r="B1000" s="95">
        <v>998</v>
      </c>
      <c r="C1000" s="95">
        <v>0.148396</v>
      </c>
      <c r="D1000" s="95">
        <v>0.75746199999999997</v>
      </c>
      <c r="E1000" s="95">
        <v>0.17505000000000001</v>
      </c>
      <c r="F1000" s="95">
        <v>-0.604819</v>
      </c>
      <c r="G1000" s="95">
        <v>1.583267</v>
      </c>
      <c r="H1000" s="95">
        <v>-0.238286</v>
      </c>
    </row>
    <row r="1001" spans="2:8" ht="15" thickBot="1" x14ac:dyDescent="0.35">
      <c r="B1001" s="95">
        <v>999</v>
      </c>
      <c r="C1001" s="95">
        <v>-1.4870749999999999</v>
      </c>
      <c r="D1001" s="95">
        <v>0.17621000000000001</v>
      </c>
      <c r="E1001" s="95">
        <v>-0.49619099999999999</v>
      </c>
      <c r="F1001" s="95">
        <v>-0.652868</v>
      </c>
      <c r="G1001" s="95">
        <v>0.48438999999999999</v>
      </c>
      <c r="H1001" s="95">
        <v>0.27356999999999998</v>
      </c>
    </row>
    <row r="1002" spans="2:8" ht="15" thickBot="1" x14ac:dyDescent="0.35">
      <c r="B1002" s="95">
        <v>1000</v>
      </c>
      <c r="C1002" s="95">
        <v>-0.31365700000000002</v>
      </c>
      <c r="D1002" s="95">
        <v>0.42513899999999999</v>
      </c>
      <c r="E1002" s="95">
        <v>-2.3646159999999998</v>
      </c>
      <c r="F1002" s="95">
        <v>-0.65125999999999995</v>
      </c>
      <c r="G1002" s="95">
        <v>6.5706000000000001E-2</v>
      </c>
      <c r="H1002" s="95">
        <v>-0.42282999999999998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2"/>
  <dimension ref="B1:H1002"/>
  <sheetViews>
    <sheetView workbookViewId="0">
      <selection activeCell="D5" sqref="D5"/>
    </sheetView>
  </sheetViews>
  <sheetFormatPr defaultColWidth="9.109375" defaultRowHeight="14.4" x14ac:dyDescent="0.3"/>
  <cols>
    <col min="1" max="2" width="9.109375" style="1"/>
    <col min="3" max="8" width="13.33203125" style="1" bestFit="1" customWidth="1"/>
    <col min="9" max="16384" width="9.109375" style="1"/>
  </cols>
  <sheetData>
    <row r="1" spans="2:8" ht="15" thickBot="1" x14ac:dyDescent="0.35"/>
    <row r="2" spans="2:8" ht="41.4" thickBot="1" x14ac:dyDescent="0.35">
      <c r="B2" s="92"/>
      <c r="C2" s="92" t="s">
        <v>586</v>
      </c>
      <c r="D2" s="92" t="s">
        <v>587</v>
      </c>
      <c r="E2" s="92" t="s">
        <v>588</v>
      </c>
      <c r="F2" s="92" t="s">
        <v>589</v>
      </c>
      <c r="G2" s="92" t="s">
        <v>590</v>
      </c>
      <c r="H2" s="92" t="s">
        <v>591</v>
      </c>
    </row>
    <row r="3" spans="2:8" ht="15" thickBot="1" x14ac:dyDescent="0.35">
      <c r="B3" s="95">
        <v>1</v>
      </c>
      <c r="C3" s="95">
        <f t="array" ref="C3:H3">+MMULT('Uncorrel YC'!C3:H3,'Covariance-Correl-Cholesky'!$B$12:$G$17)</f>
        <v>-2.4315594043982511E-2</v>
      </c>
      <c r="D3" s="95">
        <v>-2.1909755619881482E-2</v>
      </c>
      <c r="E3" s="95">
        <v>-1.969648873314445E-2</v>
      </c>
      <c r="F3" s="95">
        <v>-1.7689897716212946E-2</v>
      </c>
      <c r="G3" s="95">
        <v>-1.1367475531558082E-2</v>
      </c>
      <c r="H3" s="95">
        <v>-7.3781479067745979E-3</v>
      </c>
    </row>
    <row r="4" spans="2:8" ht="15" thickBot="1" x14ac:dyDescent="0.35">
      <c r="B4" s="95">
        <v>2</v>
      </c>
      <c r="C4" s="95">
        <f t="array" ref="C4:H4">+MMULT('Uncorrel YC'!C4:H4,'Covariance-Correl-Cholesky'!$B$12:$G$17)</f>
        <v>-6.0741740629980476E-3</v>
      </c>
      <c r="D4" s="95">
        <v>-5.932718866531175E-3</v>
      </c>
      <c r="E4" s="95">
        <v>-5.7966475512859156E-3</v>
      </c>
      <c r="F4" s="95">
        <v>-5.6679876869276617E-3</v>
      </c>
      <c r="G4" s="95">
        <v>-5.202192116394549E-3</v>
      </c>
      <c r="H4" s="95">
        <v>-4.8067258593450625E-3</v>
      </c>
    </row>
    <row r="5" spans="2:8" ht="15" thickBot="1" x14ac:dyDescent="0.35">
      <c r="B5" s="95">
        <v>3</v>
      </c>
      <c r="C5" s="95">
        <f t="array" ref="C5:H5">+MMULT('Uncorrel YC'!C5:H5,'Covariance-Correl-Cholesky'!$B$12:$G$17)</f>
        <v>-1.4229240780169664E-2</v>
      </c>
      <c r="D5" s="95">
        <v>-1.3059497522527955E-2</v>
      </c>
      <c r="E5" s="95">
        <v>-1.1878664444835266E-2</v>
      </c>
      <c r="F5" s="95">
        <v>-1.0670251050022478E-2</v>
      </c>
      <c r="G5" s="95">
        <v>-5.8503806599484835E-3</v>
      </c>
      <c r="H5" s="95">
        <v>-1.1317932487451123E-3</v>
      </c>
    </row>
    <row r="6" spans="2:8" ht="15" thickBot="1" x14ac:dyDescent="0.35">
      <c r="B6" s="95">
        <v>4</v>
      </c>
      <c r="C6" s="95">
        <f t="array" ref="C6:H6">+MMULT('Uncorrel YC'!C6:H6,'Covariance-Correl-Cholesky'!$B$12:$G$17)</f>
        <v>1.5515155018822191E-2</v>
      </c>
      <c r="D6" s="95">
        <v>1.5658265491429575E-2</v>
      </c>
      <c r="E6" s="95">
        <v>1.5802297621789786E-2</v>
      </c>
      <c r="F6" s="95">
        <v>1.5937161283987561E-2</v>
      </c>
      <c r="G6" s="95">
        <v>1.6369770264769542E-2</v>
      </c>
      <c r="H6" s="95">
        <v>1.6600472471234265E-2</v>
      </c>
    </row>
    <row r="7" spans="2:8" ht="15" thickBot="1" x14ac:dyDescent="0.35">
      <c r="B7" s="95">
        <v>5</v>
      </c>
      <c r="C7" s="95">
        <f t="array" ref="C7:H7">+MMULT('Uncorrel YC'!C7:H7,'Covariance-Correl-Cholesky'!$B$12:$G$17)</f>
        <v>7.0013014329123845E-3</v>
      </c>
      <c r="D7" s="95">
        <v>9.8220541705743448E-3</v>
      </c>
      <c r="E7" s="95">
        <v>1.2546173915379934E-2</v>
      </c>
      <c r="F7" s="95">
        <v>1.5146437411771655E-2</v>
      </c>
      <c r="G7" s="95">
        <v>2.4333541004761167E-2</v>
      </c>
      <c r="H7" s="95">
        <v>3.1509583534871453E-2</v>
      </c>
    </row>
    <row r="8" spans="2:8" ht="15" thickBot="1" x14ac:dyDescent="0.35">
      <c r="B8" s="95">
        <v>6</v>
      </c>
      <c r="C8" s="95">
        <f t="array" ref="C8:H8">+MMULT('Uncorrel YC'!C8:H8,'Covariance-Correl-Cholesky'!$B$12:$G$17)</f>
        <v>1.9816868731359537E-2</v>
      </c>
      <c r="D8" s="95">
        <v>1.985429342675802E-2</v>
      </c>
      <c r="E8" s="95">
        <v>1.9822729026580554E-2</v>
      </c>
      <c r="F8" s="95">
        <v>1.9719770770606514E-2</v>
      </c>
      <c r="G8" s="95">
        <v>1.8781903741340453E-2</v>
      </c>
      <c r="H8" s="95">
        <v>1.7211725807611572E-2</v>
      </c>
    </row>
    <row r="9" spans="2:8" ht="15" thickBot="1" x14ac:dyDescent="0.35">
      <c r="B9" s="95">
        <v>7</v>
      </c>
      <c r="C9" s="95">
        <f t="array" ref="C9:H9">+MMULT('Uncorrel YC'!C9:H9,'Covariance-Correl-Cholesky'!$B$12:$G$17)</f>
        <v>-2.9649703454731843E-3</v>
      </c>
      <c r="D9" s="95">
        <v>-2.35693268054094E-3</v>
      </c>
      <c r="E9" s="95">
        <v>-1.800170329001942E-3</v>
      </c>
      <c r="F9" s="95">
        <v>-1.2880258116344063E-3</v>
      </c>
      <c r="G9" s="95">
        <v>2.4756569580736295E-4</v>
      </c>
      <c r="H9" s="95">
        <v>1.1099431823957267E-3</v>
      </c>
    </row>
    <row r="10" spans="2:8" ht="15" thickBot="1" x14ac:dyDescent="0.35">
      <c r="B10" s="95">
        <v>8</v>
      </c>
      <c r="C10" s="95">
        <f t="array" ref="C10:H10">+MMULT('Uncorrel YC'!C10:H10,'Covariance-Correl-Cholesky'!$B$12:$G$17)</f>
        <v>2.7142483392733601E-3</v>
      </c>
      <c r="D10" s="95">
        <v>2.5332846529694448E-3</v>
      </c>
      <c r="E10" s="95">
        <v>2.292402450589019E-3</v>
      </c>
      <c r="F10" s="95">
        <v>1.9878755038581835E-3</v>
      </c>
      <c r="G10" s="95">
        <v>4.2719813765671204E-4</v>
      </c>
      <c r="H10" s="95">
        <v>-1.3786845646427538E-3</v>
      </c>
    </row>
    <row r="11" spans="2:8" ht="15" thickBot="1" x14ac:dyDescent="0.35">
      <c r="B11" s="95">
        <v>9</v>
      </c>
      <c r="C11" s="95">
        <f t="array" ref="C11:H11">+MMULT('Uncorrel YC'!C11:H11,'Covariance-Correl-Cholesky'!$B$12:$G$17)</f>
        <v>-1.7123568975853026E-2</v>
      </c>
      <c r="D11" s="95">
        <v>-1.5454626667276917E-2</v>
      </c>
      <c r="E11" s="95">
        <v>-1.3941681504578432E-2</v>
      </c>
      <c r="F11" s="95">
        <v>-1.2539160151129167E-2</v>
      </c>
      <c r="G11" s="95">
        <v>-8.1501629853527758E-3</v>
      </c>
      <c r="H11" s="95">
        <v>-5.3704706155718396E-3</v>
      </c>
    </row>
    <row r="12" spans="2:8" ht="15" thickBot="1" x14ac:dyDescent="0.35">
      <c r="B12" s="95">
        <v>10</v>
      </c>
      <c r="C12" s="95">
        <f t="array" ref="C12:H12">+MMULT('Uncorrel YC'!C12:H12,'Covariance-Correl-Cholesky'!$B$12:$G$17)</f>
        <v>2.03502949262576E-2</v>
      </c>
      <c r="D12" s="95">
        <v>2.1906910084505449E-2</v>
      </c>
      <c r="E12" s="95">
        <v>2.3384211738916423E-2</v>
      </c>
      <c r="F12" s="95">
        <v>2.4789452682903609E-2</v>
      </c>
      <c r="G12" s="95">
        <v>2.9603670421189415E-2</v>
      </c>
      <c r="H12" s="95">
        <v>3.3158590634562682E-2</v>
      </c>
    </row>
    <row r="13" spans="2:8" ht="15" thickBot="1" x14ac:dyDescent="0.35">
      <c r="B13" s="95">
        <v>11</v>
      </c>
      <c r="C13" s="95">
        <f t="array" ref="C13:H13">+MMULT('Uncorrel YC'!C13:H13,'Covariance-Correl-Cholesky'!$B$12:$G$17)</f>
        <v>8.1568463298702567E-3</v>
      </c>
      <c r="D13" s="95">
        <v>4.9988308175249003E-3</v>
      </c>
      <c r="E13" s="95">
        <v>2.0348243795775389E-3</v>
      </c>
      <c r="F13" s="95">
        <v>-7.5549401313075636E-4</v>
      </c>
      <c r="G13" s="95">
        <v>-1.0156649850486341E-2</v>
      </c>
      <c r="H13" s="95">
        <v>-1.7146069524736868E-2</v>
      </c>
    </row>
    <row r="14" spans="2:8" ht="15" thickBot="1" x14ac:dyDescent="0.35">
      <c r="B14" s="95">
        <v>12</v>
      </c>
      <c r="C14" s="95">
        <f t="array" ref="C14:H14">+MMULT('Uncorrel YC'!C14:H14,'Covariance-Correl-Cholesky'!$B$12:$G$17)</f>
        <v>-2.1565380579504256E-2</v>
      </c>
      <c r="D14" s="95">
        <v>-2.0351318905697725E-2</v>
      </c>
      <c r="E14" s="95">
        <v>-1.9191003657867092E-2</v>
      </c>
      <c r="F14" s="95">
        <v>-1.8090394285991504E-2</v>
      </c>
      <c r="G14" s="95">
        <v>-1.4180990445608386E-2</v>
      </c>
      <c r="H14" s="95">
        <v>-1.1097538941456592E-2</v>
      </c>
    </row>
    <row r="15" spans="2:8" ht="15" thickBot="1" x14ac:dyDescent="0.35">
      <c r="B15" s="95">
        <v>13</v>
      </c>
      <c r="C15" s="95">
        <f t="array" ref="C15:H15">+MMULT('Uncorrel YC'!C15:H15,'Covariance-Correl-Cholesky'!$B$12:$G$17)</f>
        <v>3.6915607872893439E-3</v>
      </c>
      <c r="D15" s="95">
        <v>5.9346620940163531E-4</v>
      </c>
      <c r="E15" s="95">
        <v>-2.3596243621712329E-3</v>
      </c>
      <c r="F15" s="95">
        <v>-5.1509255454203458E-3</v>
      </c>
      <c r="G15" s="95">
        <v>-1.4705261423375778E-2</v>
      </c>
      <c r="H15" s="95">
        <v>-2.1808365627266537E-2</v>
      </c>
    </row>
    <row r="16" spans="2:8" ht="15" thickBot="1" x14ac:dyDescent="0.35">
      <c r="B16" s="95">
        <v>14</v>
      </c>
      <c r="C16" s="95">
        <f t="array" ref="C16:H16">+MMULT('Uncorrel YC'!C16:H16,'Covariance-Correl-Cholesky'!$B$12:$G$17)</f>
        <v>-1.2132348560400704E-2</v>
      </c>
      <c r="D16" s="95">
        <v>-1.046343481070567E-2</v>
      </c>
      <c r="E16" s="95">
        <v>-8.8901819118501705E-3</v>
      </c>
      <c r="F16" s="95">
        <v>-7.4106518244304552E-3</v>
      </c>
      <c r="G16" s="95">
        <v>-2.4201401890135889E-3</v>
      </c>
      <c r="H16" s="95">
        <v>1.1508963401341108E-3</v>
      </c>
    </row>
    <row r="17" spans="2:8" ht="15" thickBot="1" x14ac:dyDescent="0.35">
      <c r="B17" s="95">
        <v>15</v>
      </c>
      <c r="C17" s="95">
        <f t="array" ref="C17:H17">+MMULT('Uncorrel YC'!C17:H17,'Covariance-Correl-Cholesky'!$B$12:$G$17)</f>
        <v>1.9271459810957296E-2</v>
      </c>
      <c r="D17" s="95">
        <v>1.4602117073495017E-2</v>
      </c>
      <c r="E17" s="95">
        <v>1.0208492074996202E-2</v>
      </c>
      <c r="F17" s="95">
        <v>6.0586115776735758E-3</v>
      </c>
      <c r="G17" s="95">
        <v>-7.9885091473151752E-3</v>
      </c>
      <c r="H17" s="95">
        <v>-1.8244091547464817E-2</v>
      </c>
    </row>
    <row r="18" spans="2:8" ht="15" thickBot="1" x14ac:dyDescent="0.35">
      <c r="B18" s="95">
        <v>16</v>
      </c>
      <c r="C18" s="95">
        <f t="array" ref="C18:H18">+MMULT('Uncorrel YC'!C18:H18,'Covariance-Correl-Cholesky'!$B$12:$G$17)</f>
        <v>-3.6986283920068001E-3</v>
      </c>
      <c r="D18" s="95">
        <v>-3.5825436882420251E-3</v>
      </c>
      <c r="E18" s="95">
        <v>-3.5154340887646619E-3</v>
      </c>
      <c r="F18" s="95">
        <v>-3.4865798819423591E-3</v>
      </c>
      <c r="G18" s="95">
        <v>-3.7653721005463563E-3</v>
      </c>
      <c r="H18" s="95">
        <v>-4.4211808425801179E-3</v>
      </c>
    </row>
    <row r="19" spans="2:8" ht="15" thickBot="1" x14ac:dyDescent="0.35">
      <c r="B19" s="95">
        <v>17</v>
      </c>
      <c r="C19" s="95">
        <f t="array" ref="C19:H19">+MMULT('Uncorrel YC'!C19:H19,'Covariance-Correl-Cholesky'!$B$12:$G$17)</f>
        <v>1.3069085838887697E-2</v>
      </c>
      <c r="D19" s="95">
        <v>1.2160270658744636E-2</v>
      </c>
      <c r="E19" s="95">
        <v>1.1276459203483259E-2</v>
      </c>
      <c r="F19" s="95">
        <v>1.0441084375420653E-2</v>
      </c>
      <c r="G19" s="95">
        <v>7.4754004505467441E-3</v>
      </c>
      <c r="H19" s="95">
        <v>5.1202094835067057E-3</v>
      </c>
    </row>
    <row r="20" spans="2:8" ht="15" thickBot="1" x14ac:dyDescent="0.35">
      <c r="B20" s="95">
        <v>18</v>
      </c>
      <c r="C20" s="95">
        <f t="array" ref="C20:H20">+MMULT('Uncorrel YC'!C20:H20,'Covariance-Correl-Cholesky'!$B$12:$G$17)</f>
        <v>-1.3899097201533393E-2</v>
      </c>
      <c r="D20" s="95">
        <v>-1.150652790408321E-2</v>
      </c>
      <c r="E20" s="95">
        <v>-9.3392733014354204E-3</v>
      </c>
      <c r="F20" s="95">
        <v>-7.3744150598616994E-3</v>
      </c>
      <c r="G20" s="95">
        <v>-1.2983906970984809E-3</v>
      </c>
      <c r="H20" s="95">
        <v>2.4563669227580186E-3</v>
      </c>
    </row>
    <row r="21" spans="2:8" ht="15" thickBot="1" x14ac:dyDescent="0.35">
      <c r="B21" s="95">
        <v>19</v>
      </c>
      <c r="C21" s="95">
        <f t="array" ref="C21:H21">+MMULT('Uncorrel YC'!C21:H21,'Covariance-Correl-Cholesky'!$B$12:$G$17)</f>
        <v>-9.7649891078232002E-4</v>
      </c>
      <c r="D21" s="95">
        <v>1.63039004798976E-3</v>
      </c>
      <c r="E21" s="95">
        <v>4.1431307690611178E-3</v>
      </c>
      <c r="F21" s="95">
        <v>6.563403945115758E-3</v>
      </c>
      <c r="G21" s="95">
        <v>1.5202105432141155E-2</v>
      </c>
      <c r="H21" s="95">
        <v>2.2019064057440231E-2</v>
      </c>
    </row>
    <row r="22" spans="2:8" ht="15" thickBot="1" x14ac:dyDescent="0.35">
      <c r="B22" s="95">
        <v>20</v>
      </c>
      <c r="C22" s="95">
        <f t="array" ref="C22:H22">+MMULT('Uncorrel YC'!C22:H22,'Covariance-Correl-Cholesky'!$B$12:$G$17)</f>
        <v>1.2103976449376672E-2</v>
      </c>
      <c r="D22" s="95">
        <v>1.3058593152068834E-2</v>
      </c>
      <c r="E22" s="95">
        <v>1.3977070055098795E-2</v>
      </c>
      <c r="F22" s="95">
        <v>1.4866031957493128E-2</v>
      </c>
      <c r="G22" s="95">
        <v>1.8190797492803397E-2</v>
      </c>
      <c r="H22" s="95">
        <v>2.1129703740521356E-2</v>
      </c>
    </row>
    <row r="23" spans="2:8" ht="15" thickBot="1" x14ac:dyDescent="0.35">
      <c r="B23" s="95">
        <v>21</v>
      </c>
      <c r="C23" s="95">
        <f t="array" ref="C23:H23">+MMULT('Uncorrel YC'!C23:H23,'Covariance-Correl-Cholesky'!$B$12:$G$17)</f>
        <v>-1.7189618030011122E-2</v>
      </c>
      <c r="D23" s="95">
        <v>-1.7694570161579146E-2</v>
      </c>
      <c r="E23" s="95">
        <v>-1.8108939803912625E-2</v>
      </c>
      <c r="F23" s="95">
        <v>-1.8442116673602665E-2</v>
      </c>
      <c r="G23" s="95">
        <v>-1.8986291110521487E-2</v>
      </c>
      <c r="H23" s="95">
        <v>-1.8514305806423083E-2</v>
      </c>
    </row>
    <row r="24" spans="2:8" ht="15" thickBot="1" x14ac:dyDescent="0.35">
      <c r="B24" s="95">
        <v>22</v>
      </c>
      <c r="C24" s="95">
        <f t="array" ref="C24:H24">+MMULT('Uncorrel YC'!C24:H24,'Covariance-Correl-Cholesky'!$B$12:$G$17)</f>
        <v>-2.304225573506704E-2</v>
      </c>
      <c r="D24" s="95">
        <v>-2.3742275520302173E-2</v>
      </c>
      <c r="E24" s="95">
        <v>-2.4178774427042662E-2</v>
      </c>
      <c r="F24" s="95">
        <v>-2.4377010526705926E-2</v>
      </c>
      <c r="G24" s="95">
        <v>-2.331568243205424E-2</v>
      </c>
      <c r="H24" s="95">
        <v>-2.0242563626517007E-2</v>
      </c>
    </row>
    <row r="25" spans="2:8" ht="15" thickBot="1" x14ac:dyDescent="0.35">
      <c r="B25" s="95">
        <v>23</v>
      </c>
      <c r="C25" s="95">
        <f t="array" ref="C25:H25">+MMULT('Uncorrel YC'!C25:H25,'Covariance-Correl-Cholesky'!$B$12:$G$17)</f>
        <v>2.2105603200041887E-2</v>
      </c>
      <c r="D25" s="95">
        <v>1.9854111958607618E-2</v>
      </c>
      <c r="E25" s="95">
        <v>1.7666637852739395E-2</v>
      </c>
      <c r="F25" s="95">
        <v>1.554765344483844E-2</v>
      </c>
      <c r="G25" s="95">
        <v>7.8790588959386319E-3</v>
      </c>
      <c r="H25" s="95">
        <v>1.601692313660753E-3</v>
      </c>
    </row>
    <row r="26" spans="2:8" ht="15" thickBot="1" x14ac:dyDescent="0.35">
      <c r="B26" s="95">
        <v>24</v>
      </c>
      <c r="C26" s="95">
        <f t="array" ref="C26:H26">+MMULT('Uncorrel YC'!C26:H26,'Covariance-Correl-Cholesky'!$B$12:$G$17)</f>
        <v>4.0974972233260749E-2</v>
      </c>
      <c r="D26" s="95">
        <v>3.5271436012845284E-2</v>
      </c>
      <c r="E26" s="95">
        <v>2.9845166678224365E-2</v>
      </c>
      <c r="F26" s="95">
        <v>2.4679265098873061E-2</v>
      </c>
      <c r="G26" s="95">
        <v>6.7195741650313418E-3</v>
      </c>
      <c r="H26" s="95">
        <v>-6.9525928453527258E-3</v>
      </c>
    </row>
    <row r="27" spans="2:8" ht="15" thickBot="1" x14ac:dyDescent="0.35">
      <c r="B27" s="95">
        <v>25</v>
      </c>
      <c r="C27" s="95">
        <f t="array" ref="C27:H27">+MMULT('Uncorrel YC'!C27:H27,'Covariance-Correl-Cholesky'!$B$12:$G$17)</f>
        <v>3.4256019066506876E-3</v>
      </c>
      <c r="D27" s="95">
        <v>1.9141228773751752E-3</v>
      </c>
      <c r="E27" s="95">
        <v>5.961609080912182E-4</v>
      </c>
      <c r="F27" s="95">
        <v>-5.5320146861779541E-4</v>
      </c>
      <c r="G27" s="95">
        <v>-3.5620782398759323E-3</v>
      </c>
      <c r="H27" s="95">
        <v>-4.6614391736772322E-3</v>
      </c>
    </row>
    <row r="28" spans="2:8" ht="15" thickBot="1" x14ac:dyDescent="0.35">
      <c r="B28" s="95">
        <v>26</v>
      </c>
      <c r="C28" s="95">
        <f t="array" ref="C28:H28">+MMULT('Uncorrel YC'!C28:H28,'Covariance-Correl-Cholesky'!$B$12:$G$17)</f>
        <v>1.7527320725443522E-3</v>
      </c>
      <c r="D28" s="95">
        <v>1.0072385830688852E-3</v>
      </c>
      <c r="E28" s="95">
        <v>2.4106414787718899E-4</v>
      </c>
      <c r="F28" s="95">
        <v>-5.255320742263037E-4</v>
      </c>
      <c r="G28" s="95">
        <v>-3.5769216514140384E-3</v>
      </c>
      <c r="H28" s="95">
        <v>-6.3807371013842951E-3</v>
      </c>
    </row>
    <row r="29" spans="2:8" ht="15" thickBot="1" x14ac:dyDescent="0.35">
      <c r="B29" s="95">
        <v>27</v>
      </c>
      <c r="C29" s="95">
        <f t="array" ref="C29:H29">+MMULT('Uncorrel YC'!C29:H29,'Covariance-Correl-Cholesky'!$B$12:$G$17)</f>
        <v>-2.4313526303513616E-2</v>
      </c>
      <c r="D29" s="95">
        <v>-2.1958943514608139E-2</v>
      </c>
      <c r="E29" s="95">
        <v>-1.9659967122449551E-2</v>
      </c>
      <c r="F29" s="95">
        <v>-1.7429970885568503E-2</v>
      </c>
      <c r="G29" s="95">
        <v>-9.2294588477800851E-3</v>
      </c>
      <c r="H29" s="95">
        <v>-2.3608326705908665E-3</v>
      </c>
    </row>
    <row r="30" spans="2:8" ht="15" thickBot="1" x14ac:dyDescent="0.35">
      <c r="B30" s="95">
        <v>28</v>
      </c>
      <c r="C30" s="95">
        <f t="array" ref="C30:H30">+MMULT('Uncorrel YC'!C30:H30,'Covariance-Correl-Cholesky'!$B$12:$G$17)</f>
        <v>9.2543758528524644E-3</v>
      </c>
      <c r="D30" s="95">
        <v>6.8526694156926908E-3</v>
      </c>
      <c r="E30" s="95">
        <v>4.5782221560031556E-3</v>
      </c>
      <c r="F30" s="95">
        <v>2.4302376407454949E-3</v>
      </c>
      <c r="G30" s="95">
        <v>-4.9542445550256929E-3</v>
      </c>
      <c r="H30" s="95">
        <v>-1.0589250016392176E-2</v>
      </c>
    </row>
    <row r="31" spans="2:8" ht="15" thickBot="1" x14ac:dyDescent="0.35">
      <c r="B31" s="95">
        <v>29</v>
      </c>
      <c r="C31" s="95">
        <f t="array" ref="C31:H31">+MMULT('Uncorrel YC'!C31:H31,'Covariance-Correl-Cholesky'!$B$12:$G$17)</f>
        <v>1.325040294984056E-2</v>
      </c>
      <c r="D31" s="95">
        <v>1.065309954162595E-2</v>
      </c>
      <c r="E31" s="95">
        <v>8.2193058636998821E-3</v>
      </c>
      <c r="F31" s="95">
        <v>5.961119480560031E-3</v>
      </c>
      <c r="G31" s="95">
        <v>-1.5899312270981553E-3</v>
      </c>
      <c r="H31" s="95">
        <v>-6.9133222459724251E-3</v>
      </c>
    </row>
    <row r="32" spans="2:8" ht="15" thickBot="1" x14ac:dyDescent="0.35">
      <c r="B32" s="95">
        <v>30</v>
      </c>
      <c r="C32" s="95">
        <f t="array" ref="C32:H32">+MMULT('Uncorrel YC'!C32:H32,'Covariance-Correl-Cholesky'!$B$12:$G$17)</f>
        <v>1.1150256581136943E-2</v>
      </c>
      <c r="D32" s="95">
        <v>9.5125373585981353E-3</v>
      </c>
      <c r="E32" s="95">
        <v>7.9879944288507396E-3</v>
      </c>
      <c r="F32" s="95">
        <v>6.6173828256827962E-3</v>
      </c>
      <c r="G32" s="95">
        <v>2.3287646525147242E-3</v>
      </c>
      <c r="H32" s="95">
        <v>-3.6060735172403936E-4</v>
      </c>
    </row>
    <row r="33" spans="2:8" ht="15" thickBot="1" x14ac:dyDescent="0.35">
      <c r="B33" s="95">
        <v>31</v>
      </c>
      <c r="C33" s="95">
        <f t="array" ref="C33:H33">+MMULT('Uncorrel YC'!C33:H33,'Covariance-Correl-Cholesky'!$B$12:$G$17)</f>
        <v>2.828713028049885E-2</v>
      </c>
      <c r="D33" s="95">
        <v>2.7185633766811684E-2</v>
      </c>
      <c r="E33" s="95">
        <v>2.6173585961474739E-2</v>
      </c>
      <c r="F33" s="95">
        <v>2.5258880721162311E-2</v>
      </c>
      <c r="G33" s="95">
        <v>2.2262259926535594E-2</v>
      </c>
      <c r="H33" s="95">
        <v>2.0085641719555045E-2</v>
      </c>
    </row>
    <row r="34" spans="2:8" ht="15" thickBot="1" x14ac:dyDescent="0.35">
      <c r="B34" s="95">
        <v>32</v>
      </c>
      <c r="C34" s="95">
        <f t="array" ref="C34:H34">+MMULT('Uncorrel YC'!C34:H34,'Covariance-Correl-Cholesky'!$B$12:$G$17)</f>
        <v>1.4538113749884096E-2</v>
      </c>
      <c r="D34" s="95">
        <v>1.1865422955660209E-2</v>
      </c>
      <c r="E34" s="95">
        <v>9.4392545197203113E-3</v>
      </c>
      <c r="F34" s="95">
        <v>7.253157969950243E-3</v>
      </c>
      <c r="G34" s="95">
        <v>5.7679598159958467E-4</v>
      </c>
      <c r="H34" s="95">
        <v>-3.3107444780609307E-3</v>
      </c>
    </row>
    <row r="35" spans="2:8" ht="15" thickBot="1" x14ac:dyDescent="0.35">
      <c r="B35" s="95">
        <v>33</v>
      </c>
      <c r="C35" s="95">
        <f t="array" ref="C35:H35">+MMULT('Uncorrel YC'!C35:H35,'Covariance-Correl-Cholesky'!$B$12:$G$17)</f>
        <v>-1.9360745522351921E-2</v>
      </c>
      <c r="D35" s="95">
        <v>-2.1647951594235389E-2</v>
      </c>
      <c r="E35" s="95">
        <v>-2.3799233208008683E-2</v>
      </c>
      <c r="F35" s="95">
        <v>-2.5821186241140423E-2</v>
      </c>
      <c r="G35" s="95">
        <v>-3.266297582432038E-2</v>
      </c>
      <c r="H35" s="95">
        <v>-3.7619891547317208E-2</v>
      </c>
    </row>
    <row r="36" spans="2:8" ht="15" thickBot="1" x14ac:dyDescent="0.35">
      <c r="B36" s="95">
        <v>34</v>
      </c>
      <c r="C36" s="95">
        <f t="array" ref="C36:H36">+MMULT('Uncorrel YC'!C36:H36,'Covariance-Correl-Cholesky'!$B$12:$G$17)</f>
        <v>-1.3220319020887359E-3</v>
      </c>
      <c r="D36" s="95">
        <v>-7.602954586014999E-4</v>
      </c>
      <c r="E36" s="95">
        <v>-2.2994378835747696E-4</v>
      </c>
      <c r="F36" s="95">
        <v>2.6639478853943111E-4</v>
      </c>
      <c r="G36" s="95">
        <v>1.8387513117348159E-3</v>
      </c>
      <c r="H36" s="95">
        <v>2.8303337032672704E-3</v>
      </c>
    </row>
    <row r="37" spans="2:8" ht="15" thickBot="1" x14ac:dyDescent="0.35">
      <c r="B37" s="95">
        <v>35</v>
      </c>
      <c r="C37" s="95">
        <f t="array" ref="C37:H37">+MMULT('Uncorrel YC'!C37:H37,'Covariance-Correl-Cholesky'!$B$12:$G$17)</f>
        <v>3.7439051287986753E-2</v>
      </c>
      <c r="D37" s="95">
        <v>3.5647020422142496E-2</v>
      </c>
      <c r="E37" s="95">
        <v>3.3980646177379573E-2</v>
      </c>
      <c r="F37" s="95">
        <v>3.246594446778555E-2</v>
      </c>
      <c r="G37" s="95">
        <v>2.7707324832570556E-2</v>
      </c>
      <c r="H37" s="95">
        <v>2.4726568746717106E-2</v>
      </c>
    </row>
    <row r="38" spans="2:8" ht="15" thickBot="1" x14ac:dyDescent="0.35">
      <c r="B38" s="95">
        <v>36</v>
      </c>
      <c r="C38" s="95">
        <f t="array" ref="C38:H38">+MMULT('Uncorrel YC'!C38:H38,'Covariance-Correl-Cholesky'!$B$12:$G$17)</f>
        <v>9.2817818884115201E-4</v>
      </c>
      <c r="D38" s="95">
        <v>2.9716998705074053E-3</v>
      </c>
      <c r="E38" s="95">
        <v>4.8769155620048453E-3</v>
      </c>
      <c r="F38" s="95">
        <v>6.628444498334489E-3</v>
      </c>
      <c r="G38" s="95">
        <v>1.2427540428312085E-2</v>
      </c>
      <c r="H38" s="95">
        <v>1.6525157563572226E-2</v>
      </c>
    </row>
    <row r="39" spans="2:8" ht="15" thickBot="1" x14ac:dyDescent="0.35">
      <c r="B39" s="95">
        <v>37</v>
      </c>
      <c r="C39" s="95">
        <f t="array" ref="C39:H39">+MMULT('Uncorrel YC'!C39:H39,'Covariance-Correl-Cholesky'!$B$12:$G$17)</f>
        <v>-1.6894219270729247E-2</v>
      </c>
      <c r="D39" s="95">
        <v>-1.4835724610474813E-2</v>
      </c>
      <c r="E39" s="95">
        <v>-1.2979759053430726E-2</v>
      </c>
      <c r="F39" s="95">
        <v>-1.1336637447408437E-2</v>
      </c>
      <c r="G39" s="95">
        <v>-6.52568063808758E-3</v>
      </c>
      <c r="H39" s="95">
        <v>-4.1595843249280454E-3</v>
      </c>
    </row>
    <row r="40" spans="2:8" ht="15" thickBot="1" x14ac:dyDescent="0.35">
      <c r="B40" s="95">
        <v>38</v>
      </c>
      <c r="C40" s="95">
        <f t="array" ref="C40:H40">+MMULT('Uncorrel YC'!C40:H40,'Covariance-Correl-Cholesky'!$B$12:$G$17)</f>
        <v>1.4820851835967071E-2</v>
      </c>
      <c r="D40" s="95">
        <v>1.3817647841014264E-2</v>
      </c>
      <c r="E40" s="95">
        <v>1.2978146664603712E-2</v>
      </c>
      <c r="F40" s="95">
        <v>1.2317668212836289E-2</v>
      </c>
      <c r="G40" s="95">
        <v>1.1064465008495101E-2</v>
      </c>
      <c r="H40" s="95">
        <v>1.1452363999320985E-2</v>
      </c>
    </row>
    <row r="41" spans="2:8" ht="15" thickBot="1" x14ac:dyDescent="0.35">
      <c r="B41" s="95">
        <v>39</v>
      </c>
      <c r="C41" s="95">
        <f t="array" ref="C41:H41">+MMULT('Uncorrel YC'!C41:H41,'Covariance-Correl-Cholesky'!$B$12:$G$17)</f>
        <v>6.6515312685139676E-3</v>
      </c>
      <c r="D41" s="95">
        <v>7.0527582115876702E-3</v>
      </c>
      <c r="E41" s="95">
        <v>7.4626394211683815E-3</v>
      </c>
      <c r="F41" s="95">
        <v>7.9117174165104012E-3</v>
      </c>
      <c r="G41" s="95">
        <v>9.6487901291209561E-3</v>
      </c>
      <c r="H41" s="95">
        <v>1.1059043579363149E-2</v>
      </c>
    </row>
    <row r="42" spans="2:8" ht="15" thickBot="1" x14ac:dyDescent="0.35">
      <c r="B42" s="95">
        <v>40</v>
      </c>
      <c r="C42" s="95">
        <f t="array" ref="C42:H42">+MMULT('Uncorrel YC'!C42:H42,'Covariance-Correl-Cholesky'!$B$12:$G$17)</f>
        <v>2.2310851864618366E-2</v>
      </c>
      <c r="D42" s="95">
        <v>2.191101743764259E-2</v>
      </c>
      <c r="E42" s="95">
        <v>2.1562839523063496E-2</v>
      </c>
      <c r="F42" s="95">
        <v>2.123396458019218E-2</v>
      </c>
      <c r="G42" s="95">
        <v>2.027572680543958E-2</v>
      </c>
      <c r="H42" s="95">
        <v>1.9755002099033098E-2</v>
      </c>
    </row>
    <row r="43" spans="2:8" ht="15" thickBot="1" x14ac:dyDescent="0.35">
      <c r="B43" s="95">
        <v>41</v>
      </c>
      <c r="C43" s="95">
        <f t="array" ref="C43:H43">+MMULT('Uncorrel YC'!C43:H43,'Covariance-Correl-Cholesky'!$B$12:$G$17)</f>
        <v>-1.1476840934375936E-2</v>
      </c>
      <c r="D43" s="95">
        <v>-1.0709293054674865E-2</v>
      </c>
      <c r="E43" s="95">
        <v>-9.9270318290206796E-3</v>
      </c>
      <c r="F43" s="95">
        <v>-9.1545476067079433E-3</v>
      </c>
      <c r="G43" s="95">
        <v>-6.1057965119518378E-3</v>
      </c>
      <c r="H43" s="95">
        <v>-3.2364908562999106E-3</v>
      </c>
    </row>
    <row r="44" spans="2:8" ht="15" thickBot="1" x14ac:dyDescent="0.35">
      <c r="B44" s="95">
        <v>42</v>
      </c>
      <c r="C44" s="95">
        <f t="array" ref="C44:H44">+MMULT('Uncorrel YC'!C44:H44,'Covariance-Correl-Cholesky'!$B$12:$G$17)</f>
        <v>-4.5851636436997755E-3</v>
      </c>
      <c r="D44" s="95">
        <v>-4.0961909001110304E-3</v>
      </c>
      <c r="E44" s="95">
        <v>-3.7101781111489656E-3</v>
      </c>
      <c r="F44" s="95">
        <v>-3.414837788748004E-3</v>
      </c>
      <c r="G44" s="95">
        <v>-3.1376759337570048E-3</v>
      </c>
      <c r="H44" s="95">
        <v>-3.9992326634501743E-3</v>
      </c>
    </row>
    <row r="45" spans="2:8" ht="15" thickBot="1" x14ac:dyDescent="0.35">
      <c r="B45" s="95">
        <v>43</v>
      </c>
      <c r="C45" s="95">
        <f t="array" ref="C45:H45">+MMULT('Uncorrel YC'!C45:H45,'Covariance-Correl-Cholesky'!$B$12:$G$17)</f>
        <v>-2.1521466517578768E-2</v>
      </c>
      <c r="D45" s="95">
        <v>-2.0579166772437936E-2</v>
      </c>
      <c r="E45" s="95">
        <v>-1.9702385899682567E-2</v>
      </c>
      <c r="F45" s="95">
        <v>-1.885601541728469E-2</v>
      </c>
      <c r="G45" s="95">
        <v>-1.5905126640082021E-2</v>
      </c>
      <c r="H45" s="95">
        <v>-1.3411927730571255E-2</v>
      </c>
    </row>
    <row r="46" spans="2:8" ht="15" thickBot="1" x14ac:dyDescent="0.35">
      <c r="B46" s="95">
        <v>44</v>
      </c>
      <c r="C46" s="95">
        <f t="array" ref="C46:H46">+MMULT('Uncorrel YC'!C46:H46,'Covariance-Correl-Cholesky'!$B$12:$G$17)</f>
        <v>-6.7508675544828162E-3</v>
      </c>
      <c r="D46" s="95">
        <v>-5.219279469487385E-3</v>
      </c>
      <c r="E46" s="95">
        <v>-3.7879887421042088E-3</v>
      </c>
      <c r="F46" s="95">
        <v>-2.4544435233912307E-3</v>
      </c>
      <c r="G46" s="95">
        <v>1.9691038116193414E-3</v>
      </c>
      <c r="H46" s="95">
        <v>5.1722429202114735E-3</v>
      </c>
    </row>
    <row r="47" spans="2:8" ht="15" thickBot="1" x14ac:dyDescent="0.35">
      <c r="B47" s="95">
        <v>45</v>
      </c>
      <c r="C47" s="95">
        <f t="array" ref="C47:H47">+MMULT('Uncorrel YC'!C47:H47,'Covariance-Correl-Cholesky'!$B$12:$G$17)</f>
        <v>1.3435533516576224E-2</v>
      </c>
      <c r="D47" s="95">
        <v>1.2288956404458836E-2</v>
      </c>
      <c r="E47" s="95">
        <v>1.1140081167514471E-2</v>
      </c>
      <c r="F47" s="95">
        <v>1.0009706132836882E-2</v>
      </c>
      <c r="G47" s="95">
        <v>5.669980511048292E-3</v>
      </c>
      <c r="H47" s="95">
        <v>1.7829092444858693E-3</v>
      </c>
    </row>
    <row r="48" spans="2:8" ht="15" thickBot="1" x14ac:dyDescent="0.35">
      <c r="B48" s="95">
        <v>46</v>
      </c>
      <c r="C48" s="95">
        <f t="array" ref="C48:H48">+MMULT('Uncorrel YC'!C48:H48,'Covariance-Correl-Cholesky'!$B$12:$G$17)</f>
        <v>2.3628680490999842E-3</v>
      </c>
      <c r="D48" s="95">
        <v>5.1601247494434252E-3</v>
      </c>
      <c r="E48" s="95">
        <v>7.8161220101353925E-3</v>
      </c>
      <c r="F48" s="95">
        <v>1.0334711729259385E-2</v>
      </c>
      <c r="G48" s="95">
        <v>1.8962926784800643E-2</v>
      </c>
      <c r="H48" s="95">
        <v>2.5212030364319502E-2</v>
      </c>
    </row>
    <row r="49" spans="2:8" ht="15" thickBot="1" x14ac:dyDescent="0.35">
      <c r="B49" s="95">
        <v>47</v>
      </c>
      <c r="C49" s="95">
        <f t="array" ref="C49:H49">+MMULT('Uncorrel YC'!C49:H49,'Covariance-Correl-Cholesky'!$B$12:$G$17)</f>
        <v>7.6068951599133922E-3</v>
      </c>
      <c r="D49" s="95">
        <v>5.8846678603151105E-3</v>
      </c>
      <c r="E49" s="95">
        <v>4.2175986226452604E-3</v>
      </c>
      <c r="F49" s="95">
        <v>2.6045206683588643E-3</v>
      </c>
      <c r="G49" s="95">
        <v>-3.1944563532560759E-3</v>
      </c>
      <c r="H49" s="95">
        <v>-7.8703525534027634E-3</v>
      </c>
    </row>
    <row r="50" spans="2:8" ht="15" thickBot="1" x14ac:dyDescent="0.35">
      <c r="B50" s="95">
        <v>48</v>
      </c>
      <c r="C50" s="95">
        <f t="array" ref="C50:H50">+MMULT('Uncorrel YC'!C50:H50,'Covariance-Correl-Cholesky'!$B$12:$G$17)</f>
        <v>4.9985930966324E-3</v>
      </c>
      <c r="D50" s="95">
        <v>4.6983296903500742E-3</v>
      </c>
      <c r="E50" s="95">
        <v>4.494905539841677E-3</v>
      </c>
      <c r="F50" s="95">
        <v>4.3559192574381834E-3</v>
      </c>
      <c r="G50" s="95">
        <v>4.5145169484698076E-3</v>
      </c>
      <c r="H50" s="95">
        <v>5.4893554770764769E-3</v>
      </c>
    </row>
    <row r="51" spans="2:8" ht="15" thickBot="1" x14ac:dyDescent="0.35">
      <c r="B51" s="95">
        <v>49</v>
      </c>
      <c r="C51" s="95">
        <f t="array" ref="C51:H51">+MMULT('Uncorrel YC'!C51:H51,'Covariance-Correl-Cholesky'!$B$12:$G$17)</f>
        <v>2.0471393333226961E-2</v>
      </c>
      <c r="D51" s="95">
        <v>1.7962488504205388E-2</v>
      </c>
      <c r="E51" s="95">
        <v>1.5523987377483773E-2</v>
      </c>
      <c r="F51" s="95">
        <v>1.3147210230832866E-2</v>
      </c>
      <c r="G51" s="95">
        <v>4.2527901851129868E-3</v>
      </c>
      <c r="H51" s="95">
        <v>-3.6074518855299755E-3</v>
      </c>
    </row>
    <row r="52" spans="2:8" ht="15" thickBot="1" x14ac:dyDescent="0.35">
      <c r="B52" s="95">
        <v>50</v>
      </c>
      <c r="C52" s="95">
        <f t="array" ref="C52:H52">+MMULT('Uncorrel YC'!C52:H52,'Covariance-Correl-Cholesky'!$B$12:$G$17)</f>
        <v>-1.8864114938584784E-2</v>
      </c>
      <c r="D52" s="95">
        <v>-1.5064147078846745E-2</v>
      </c>
      <c r="E52" s="95">
        <v>-1.1486510615874735E-2</v>
      </c>
      <c r="F52" s="95">
        <v>-8.1326115765418434E-3</v>
      </c>
      <c r="G52" s="95">
        <v>3.1680616345201086E-3</v>
      </c>
      <c r="H52" s="95">
        <v>1.1407665256667865E-2</v>
      </c>
    </row>
    <row r="53" spans="2:8" ht="15" thickBot="1" x14ac:dyDescent="0.35">
      <c r="B53" s="95">
        <v>51</v>
      </c>
      <c r="C53" s="95">
        <f t="array" ref="C53:H53">+MMULT('Uncorrel YC'!C53:H53,'Covariance-Correl-Cholesky'!$B$12:$G$17)</f>
        <v>-1.3882843405552479E-3</v>
      </c>
      <c r="D53" s="95">
        <v>-1.5341006939275448E-3</v>
      </c>
      <c r="E53" s="95">
        <v>-1.6422353498511159E-3</v>
      </c>
      <c r="F53" s="95">
        <v>-1.7127408522666279E-3</v>
      </c>
      <c r="G53" s="95">
        <v>-1.7083310290840631E-3</v>
      </c>
      <c r="H53" s="95">
        <v>-1.3090489095449868E-3</v>
      </c>
    </row>
    <row r="54" spans="2:8" ht="15" thickBot="1" x14ac:dyDescent="0.35">
      <c r="B54" s="95">
        <v>52</v>
      </c>
      <c r="C54" s="95">
        <f t="array" ref="C54:H54">+MMULT('Uncorrel YC'!C54:H54,'Covariance-Correl-Cholesky'!$B$12:$G$17)</f>
        <v>9.2229699258945599E-3</v>
      </c>
      <c r="D54" s="95">
        <v>8.9528817642068204E-3</v>
      </c>
      <c r="E54" s="95">
        <v>8.6620051871281554E-3</v>
      </c>
      <c r="F54" s="95">
        <v>8.3661499604564087E-3</v>
      </c>
      <c r="G54" s="95">
        <v>7.116204984881901E-3</v>
      </c>
      <c r="H54" s="95">
        <v>5.8306789102499836E-3</v>
      </c>
    </row>
    <row r="55" spans="2:8" ht="15" thickBot="1" x14ac:dyDescent="0.35">
      <c r="B55" s="95">
        <v>53</v>
      </c>
      <c r="C55" s="95">
        <f t="array" ref="C55:H55">+MMULT('Uncorrel YC'!C55:H55,'Covariance-Correl-Cholesky'!$B$12:$G$17)</f>
        <v>-1.0408344521420112E-2</v>
      </c>
      <c r="D55" s="95">
        <v>-9.5633217317626206E-3</v>
      </c>
      <c r="E55" s="95">
        <v>-8.7838411671030282E-3</v>
      </c>
      <c r="F55" s="95">
        <v>-8.0540068915337226E-3</v>
      </c>
      <c r="G55" s="95">
        <v>-5.6731218190526744E-3</v>
      </c>
      <c r="H55" s="95">
        <v>-4.0515934573525569E-3</v>
      </c>
    </row>
    <row r="56" spans="2:8" ht="15" thickBot="1" x14ac:dyDescent="0.35">
      <c r="B56" s="95">
        <v>54</v>
      </c>
      <c r="C56" s="95">
        <f t="array" ref="C56:H56">+MMULT('Uncorrel YC'!C56:H56,'Covariance-Correl-Cholesky'!$B$12:$G$17)</f>
        <v>-1.053098525939496E-2</v>
      </c>
      <c r="D56" s="95">
        <v>-8.5207925957084957E-3</v>
      </c>
      <c r="E56" s="95">
        <v>-6.6085413380987963E-3</v>
      </c>
      <c r="F56" s="95">
        <v>-4.763043074465313E-3</v>
      </c>
      <c r="G56" s="95">
        <v>1.6241967674319768E-3</v>
      </c>
      <c r="H56" s="95">
        <v>6.5160686643369811E-3</v>
      </c>
    </row>
    <row r="57" spans="2:8" ht="15" thickBot="1" x14ac:dyDescent="0.35">
      <c r="B57" s="95">
        <v>55</v>
      </c>
      <c r="C57" s="95">
        <f t="array" ref="C57:H57">+MMULT('Uncorrel YC'!C57:H57,'Covariance-Correl-Cholesky'!$B$12:$G$17)</f>
        <v>-2.3900368029658881E-3</v>
      </c>
      <c r="D57" s="95">
        <v>-8.5008001774277016E-4</v>
      </c>
      <c r="E57" s="95">
        <v>5.937446963942398E-4</v>
      </c>
      <c r="F57" s="95">
        <v>1.9698742565686426E-3</v>
      </c>
      <c r="G57" s="95">
        <v>6.6641903726098279E-3</v>
      </c>
      <c r="H57" s="95">
        <v>1.0233466697868785E-2</v>
      </c>
    </row>
    <row r="58" spans="2:8" ht="15" thickBot="1" x14ac:dyDescent="0.35">
      <c r="B58" s="95">
        <v>56</v>
      </c>
      <c r="C58" s="95">
        <f t="array" ref="C58:H58">+MMULT('Uncorrel YC'!C58:H58,'Covariance-Correl-Cholesky'!$B$12:$G$17)</f>
        <v>1.597990511224512E-3</v>
      </c>
      <c r="D58" s="95">
        <v>1.3833591574807201E-3</v>
      </c>
      <c r="E58" s="95">
        <v>1.1306294470187091E-3</v>
      </c>
      <c r="F58" s="95">
        <v>8.2392487048629922E-4</v>
      </c>
      <c r="G58" s="95">
        <v>-6.6688751103979285E-4</v>
      </c>
      <c r="H58" s="95">
        <v>-2.3586627056012229E-3</v>
      </c>
    </row>
    <row r="59" spans="2:8" ht="15" thickBot="1" x14ac:dyDescent="0.35">
      <c r="B59" s="95">
        <v>57</v>
      </c>
      <c r="C59" s="95">
        <f t="array" ref="C59:H59">+MMULT('Uncorrel YC'!C59:H59,'Covariance-Correl-Cholesky'!$B$12:$G$17)</f>
        <v>4.2405713048197839E-2</v>
      </c>
      <c r="D59" s="95">
        <v>3.8449886581739548E-2</v>
      </c>
      <c r="E59" s="95">
        <v>3.4684582510964887E-2</v>
      </c>
      <c r="F59" s="95">
        <v>3.1111549660649551E-2</v>
      </c>
      <c r="G59" s="95">
        <v>1.8653521572320145E-2</v>
      </c>
      <c r="H59" s="95">
        <v>9.037417341077594E-3</v>
      </c>
    </row>
    <row r="60" spans="2:8" ht="15" thickBot="1" x14ac:dyDescent="0.35">
      <c r="B60" s="95">
        <v>58</v>
      </c>
      <c r="C60" s="95">
        <f t="array" ref="C60:H60">+MMULT('Uncorrel YC'!C60:H60,'Covariance-Correl-Cholesky'!$B$12:$G$17)</f>
        <v>1.5739589603159247E-2</v>
      </c>
      <c r="D60" s="95">
        <v>1.3838908931748634E-2</v>
      </c>
      <c r="E60" s="95">
        <v>1.1967186526267916E-2</v>
      </c>
      <c r="F60" s="95">
        <v>1.0111887734129665E-2</v>
      </c>
      <c r="G60" s="95">
        <v>3.1261703886059831E-3</v>
      </c>
      <c r="H60" s="95">
        <v>-2.8462137554183266E-3</v>
      </c>
    </row>
    <row r="61" spans="2:8" ht="15" thickBot="1" x14ac:dyDescent="0.35">
      <c r="B61" s="95">
        <v>59</v>
      </c>
      <c r="C61" s="95">
        <f t="array" ref="C61:H61">+MMULT('Uncorrel YC'!C61:H61,'Covariance-Correl-Cholesky'!$B$12:$G$17)</f>
        <v>1.037565049384224E-3</v>
      </c>
      <c r="D61" s="95">
        <v>1.55060058590413E-3</v>
      </c>
      <c r="E61" s="95">
        <v>1.908941309718604E-3</v>
      </c>
      <c r="F61" s="95">
        <v>2.1282682197280179E-3</v>
      </c>
      <c r="G61" s="95">
        <v>1.798321888755674E-3</v>
      </c>
      <c r="H61" s="95">
        <v>-3.7639440983427139E-5</v>
      </c>
    </row>
    <row r="62" spans="2:8" ht="15" thickBot="1" x14ac:dyDescent="0.35">
      <c r="B62" s="95">
        <v>60</v>
      </c>
      <c r="C62" s="95">
        <f t="array" ref="C62:H62">+MMULT('Uncorrel YC'!C62:H62,'Covariance-Correl-Cholesky'!$B$12:$G$17)</f>
        <v>3.206980723795856E-3</v>
      </c>
      <c r="D62" s="95">
        <v>5.1161028857051455E-3</v>
      </c>
      <c r="E62" s="95">
        <v>6.9044018254884459E-3</v>
      </c>
      <c r="F62" s="95">
        <v>8.5824552197607991E-3</v>
      </c>
      <c r="G62" s="95">
        <v>1.4344437564699112E-2</v>
      </c>
      <c r="H62" s="95">
        <v>1.8623291566770547E-2</v>
      </c>
    </row>
    <row r="63" spans="2:8" ht="15" thickBot="1" x14ac:dyDescent="0.35">
      <c r="B63" s="95">
        <v>61</v>
      </c>
      <c r="C63" s="95">
        <f t="array" ref="C63:H63">+MMULT('Uncorrel YC'!C63:H63,'Covariance-Correl-Cholesky'!$B$12:$G$17)</f>
        <v>-2.9990524709559954E-2</v>
      </c>
      <c r="D63" s="95">
        <v>-2.6440753316950272E-2</v>
      </c>
      <c r="E63" s="95">
        <v>-2.3035264752566429E-2</v>
      </c>
      <c r="F63" s="95">
        <v>-1.9793898667884138E-2</v>
      </c>
      <c r="G63" s="95">
        <v>-8.3460847143535782E-3</v>
      </c>
      <c r="H63" s="95">
        <v>7.1340262672986736E-4</v>
      </c>
    </row>
    <row r="64" spans="2:8" ht="15" thickBot="1" x14ac:dyDescent="0.35">
      <c r="B64" s="95">
        <v>62</v>
      </c>
      <c r="C64" s="95">
        <f t="array" ref="C64:H64">+MMULT('Uncorrel YC'!C64:H64,'Covariance-Correl-Cholesky'!$B$12:$G$17)</f>
        <v>1.5629440051459616E-2</v>
      </c>
      <c r="D64" s="95">
        <v>1.2654393544689901E-2</v>
      </c>
      <c r="E64" s="95">
        <v>9.9508933001667185E-3</v>
      </c>
      <c r="F64" s="95">
        <v>7.4830013878287712E-3</v>
      </c>
      <c r="G64" s="95">
        <v>-8.260900704972034E-5</v>
      </c>
      <c r="H64" s="95">
        <v>-4.3958136429767883E-3</v>
      </c>
    </row>
    <row r="65" spans="2:8" ht="15" thickBot="1" x14ac:dyDescent="0.35">
      <c r="B65" s="95">
        <v>63</v>
      </c>
      <c r="C65" s="95">
        <f t="array" ref="C65:H65">+MMULT('Uncorrel YC'!C65:H65,'Covariance-Correl-Cholesky'!$B$12:$G$17)</f>
        <v>-4.1774221719258528E-2</v>
      </c>
      <c r="D65" s="95">
        <v>-4.1033302134163896E-2</v>
      </c>
      <c r="E65" s="95">
        <v>-4.0263063990853235E-2</v>
      </c>
      <c r="F65" s="95">
        <v>-3.9452942630521869E-2</v>
      </c>
      <c r="G65" s="95">
        <v>-3.6084441145592679E-2</v>
      </c>
      <c r="H65" s="95">
        <v>-3.2761770216579993E-2</v>
      </c>
    </row>
    <row r="66" spans="2:8" ht="15" thickBot="1" x14ac:dyDescent="0.35">
      <c r="B66" s="95">
        <v>64</v>
      </c>
      <c r="C66" s="95">
        <f t="array" ref="C66:H66">+MMULT('Uncorrel YC'!C66:H66,'Covariance-Correl-Cholesky'!$B$12:$G$17)</f>
        <v>-1.0772826150793953E-2</v>
      </c>
      <c r="D66" s="95">
        <v>-1.2811071915124921E-2</v>
      </c>
      <c r="E66" s="95">
        <v>-1.4736558591715803E-2</v>
      </c>
      <c r="F66" s="95">
        <v>-1.6550020510095232E-2</v>
      </c>
      <c r="G66" s="95">
        <v>-2.2807018906875667E-2</v>
      </c>
      <c r="H66" s="95">
        <v>-2.7535911500441903E-2</v>
      </c>
    </row>
    <row r="67" spans="2:8" ht="15" thickBot="1" x14ac:dyDescent="0.35">
      <c r="B67" s="95">
        <v>65</v>
      </c>
      <c r="C67" s="95">
        <f t="array" ref="C67:H67">+MMULT('Uncorrel YC'!C67:H67,'Covariance-Correl-Cholesky'!$B$12:$G$17)</f>
        <v>-9.177920301580416E-3</v>
      </c>
      <c r="D67" s="95">
        <v>-8.3562497189504387E-3</v>
      </c>
      <c r="E67" s="95">
        <v>-7.6162894244912035E-3</v>
      </c>
      <c r="F67" s="95">
        <v>-6.9326919055949726E-3</v>
      </c>
      <c r="G67" s="95">
        <v>-4.7308668119745868E-3</v>
      </c>
      <c r="H67" s="95">
        <v>-3.145629297267256E-3</v>
      </c>
    </row>
    <row r="68" spans="2:8" ht="15" thickBot="1" x14ac:dyDescent="0.35">
      <c r="B68" s="95">
        <v>66</v>
      </c>
      <c r="C68" s="95">
        <f t="array" ref="C68:H68">+MMULT('Uncorrel YC'!C68:H68,'Covariance-Correl-Cholesky'!$B$12:$G$17)</f>
        <v>3.3897554222923681E-3</v>
      </c>
      <c r="D68" s="95">
        <v>2.214762869353785E-3</v>
      </c>
      <c r="E68" s="95">
        <v>1.0111187759162023E-3</v>
      </c>
      <c r="F68" s="95">
        <v>-2.1631164326611915E-4</v>
      </c>
      <c r="G68" s="95">
        <v>-5.2201577620203917E-3</v>
      </c>
      <c r="H68" s="95">
        <v>-1.0118737012790544E-2</v>
      </c>
    </row>
    <row r="69" spans="2:8" ht="15" thickBot="1" x14ac:dyDescent="0.35">
      <c r="B69" s="95">
        <v>67</v>
      </c>
      <c r="C69" s="95">
        <f t="array" ref="C69:H69">+MMULT('Uncorrel YC'!C69:H69,'Covariance-Correl-Cholesky'!$B$12:$G$17)</f>
        <v>-1.5014626235810416E-2</v>
      </c>
      <c r="D69" s="95">
        <v>-1.2659031666550176E-2</v>
      </c>
      <c r="E69" s="95">
        <v>-1.0328040391997074E-2</v>
      </c>
      <c r="F69" s="95">
        <v>-8.0430701966138617E-3</v>
      </c>
      <c r="G69" s="95">
        <v>5.2586659927089533E-4</v>
      </c>
      <c r="H69" s="95">
        <v>7.7868139193646869E-3</v>
      </c>
    </row>
    <row r="70" spans="2:8" ht="15" thickBot="1" x14ac:dyDescent="0.35">
      <c r="B70" s="95">
        <v>68</v>
      </c>
      <c r="C70" s="95">
        <f t="array" ref="C70:H70">+MMULT('Uncorrel YC'!C70:H70,'Covariance-Correl-Cholesky'!$B$12:$G$17)</f>
        <v>-1.9508927939725342E-2</v>
      </c>
      <c r="D70" s="95">
        <v>-1.6974818625359531E-2</v>
      </c>
      <c r="E70" s="95">
        <v>-1.4491014135489436E-2</v>
      </c>
      <c r="F70" s="95">
        <v>-1.2066847007776068E-2</v>
      </c>
      <c r="G70" s="95">
        <v>-3.1036083710476252E-3</v>
      </c>
      <c r="H70" s="95">
        <v>4.4942024167891016E-3</v>
      </c>
    </row>
    <row r="71" spans="2:8" ht="15" thickBot="1" x14ac:dyDescent="0.35">
      <c r="B71" s="95">
        <v>69</v>
      </c>
      <c r="C71" s="95">
        <f t="array" ref="C71:H71">+MMULT('Uncorrel YC'!C71:H71,'Covariance-Correl-Cholesky'!$B$12:$G$17)</f>
        <v>-4.8304281709571038E-3</v>
      </c>
      <c r="D71" s="95">
        <v>-5.3355688388876605E-3</v>
      </c>
      <c r="E71" s="95">
        <v>-5.8505787179846764E-3</v>
      </c>
      <c r="F71" s="95">
        <v>-6.3705771937244259E-3</v>
      </c>
      <c r="G71" s="95">
        <v>-8.4649581504687797E-3</v>
      </c>
      <c r="H71" s="95">
        <v>-1.0454006670366972E-2</v>
      </c>
    </row>
    <row r="72" spans="2:8" ht="15" thickBot="1" x14ac:dyDescent="0.35">
      <c r="B72" s="95">
        <v>70</v>
      </c>
      <c r="C72" s="95">
        <f t="array" ref="C72:H72">+MMULT('Uncorrel YC'!C72:H72,'Covariance-Correl-Cholesky'!$B$12:$G$17)</f>
        <v>-2.1944488930391678E-2</v>
      </c>
      <c r="D72" s="95">
        <v>-2.1745041779868038E-2</v>
      </c>
      <c r="E72" s="95">
        <v>-2.1556233416117877E-2</v>
      </c>
      <c r="F72" s="95">
        <v>-2.1352525418600839E-2</v>
      </c>
      <c r="G72" s="95">
        <v>-2.0552833324594202E-2</v>
      </c>
      <c r="H72" s="95">
        <v>-1.9681173992251035E-2</v>
      </c>
    </row>
    <row r="73" spans="2:8" ht="15" thickBot="1" x14ac:dyDescent="0.35">
      <c r="B73" s="95">
        <v>71</v>
      </c>
      <c r="C73" s="95">
        <f t="array" ref="C73:H73">+MMULT('Uncorrel YC'!C73:H73,'Covariance-Correl-Cholesky'!$B$12:$G$17)</f>
        <v>-1.51156912884008E-3</v>
      </c>
      <c r="D73" s="95">
        <v>-3.0951415186105903E-3</v>
      </c>
      <c r="E73" s="95">
        <v>-4.4637916512344196E-3</v>
      </c>
      <c r="F73" s="95">
        <v>-5.656542158092465E-3</v>
      </c>
      <c r="G73" s="95">
        <v>-8.7982777164766317E-3</v>
      </c>
      <c r="H73" s="95">
        <v>-1.0098062236776058E-2</v>
      </c>
    </row>
    <row r="74" spans="2:8" ht="15" thickBot="1" x14ac:dyDescent="0.35">
      <c r="B74" s="95">
        <v>72</v>
      </c>
      <c r="C74" s="95">
        <f t="array" ref="C74:H74">+MMULT('Uncorrel YC'!C74:H74,'Covariance-Correl-Cholesky'!$B$12:$G$17)</f>
        <v>-4.7189905186375038E-3</v>
      </c>
      <c r="D74" s="95">
        <v>-5.1549481099983805E-3</v>
      </c>
      <c r="E74" s="95">
        <v>-5.5970401097542397E-3</v>
      </c>
      <c r="F74" s="95">
        <v>-6.0339093390270699E-3</v>
      </c>
      <c r="G74" s="95">
        <v>-7.6808641163482252E-3</v>
      </c>
      <c r="H74" s="95">
        <v>-9.1377513629039633E-3</v>
      </c>
    </row>
    <row r="75" spans="2:8" ht="15" thickBot="1" x14ac:dyDescent="0.35">
      <c r="B75" s="95">
        <v>73</v>
      </c>
      <c r="C75" s="95">
        <f t="array" ref="C75:H75">+MMULT('Uncorrel YC'!C75:H75,'Covariance-Correl-Cholesky'!$B$12:$G$17)</f>
        <v>2.2470559392802032E-2</v>
      </c>
      <c r="D75" s="95">
        <v>2.0538448272117989E-2</v>
      </c>
      <c r="E75" s="95">
        <v>1.8738667735440424E-2</v>
      </c>
      <c r="F75" s="95">
        <v>1.7073101460483454E-2</v>
      </c>
      <c r="G75" s="95">
        <v>1.1589558845765218E-2</v>
      </c>
      <c r="H75" s="95">
        <v>7.8765327448562239E-3</v>
      </c>
    </row>
    <row r="76" spans="2:8" ht="15" thickBot="1" x14ac:dyDescent="0.35">
      <c r="B76" s="95">
        <v>74</v>
      </c>
      <c r="C76" s="95">
        <f t="array" ref="C76:H76">+MMULT('Uncorrel YC'!C76:H76,'Covariance-Correl-Cholesky'!$B$12:$G$17)</f>
        <v>4.2962901309795834E-3</v>
      </c>
      <c r="D76" s="95">
        <v>2.9542950483893099E-3</v>
      </c>
      <c r="E76" s="95">
        <v>1.7042217711828527E-3</v>
      </c>
      <c r="F76" s="95">
        <v>5.326587455927711E-4</v>
      </c>
      <c r="G76" s="95">
        <v>-3.3872487271528191E-3</v>
      </c>
      <c r="H76" s="95">
        <v>-6.20484122744977E-3</v>
      </c>
    </row>
    <row r="77" spans="2:8" ht="15" thickBot="1" x14ac:dyDescent="0.35">
      <c r="B77" s="95">
        <v>75</v>
      </c>
      <c r="C77" s="95">
        <f t="array" ref="C77:H77">+MMULT('Uncorrel YC'!C77:H77,'Covariance-Correl-Cholesky'!$B$12:$G$17)</f>
        <v>-6.6905810557298401E-3</v>
      </c>
      <c r="D77" s="95">
        <v>-6.22971975006023E-3</v>
      </c>
      <c r="E77" s="95">
        <v>-5.8033764513907926E-3</v>
      </c>
      <c r="F77" s="95">
        <v>-5.4481065965254882E-3</v>
      </c>
      <c r="G77" s="95">
        <v>-4.5682746384649794E-3</v>
      </c>
      <c r="H77" s="95">
        <v>-4.4372507798597152E-3</v>
      </c>
    </row>
    <row r="78" spans="2:8" ht="15" thickBot="1" x14ac:dyDescent="0.35">
      <c r="B78" s="95">
        <v>76</v>
      </c>
      <c r="C78" s="95">
        <f t="array" ref="C78:H78">+MMULT('Uncorrel YC'!C78:H78,'Covariance-Correl-Cholesky'!$B$12:$G$17)</f>
        <v>3.4160394544166625E-2</v>
      </c>
      <c r="D78" s="95">
        <v>3.2178425911676578E-2</v>
      </c>
      <c r="E78" s="95">
        <v>3.0281249207232897E-2</v>
      </c>
      <c r="F78" s="95">
        <v>2.8438098574183342E-2</v>
      </c>
      <c r="G78" s="95">
        <v>2.1816211182178916E-2</v>
      </c>
      <c r="H78" s="95">
        <v>1.6490870019141995E-2</v>
      </c>
    </row>
    <row r="79" spans="2:8" ht="15" thickBot="1" x14ac:dyDescent="0.35">
      <c r="B79" s="95">
        <v>77</v>
      </c>
      <c r="C79" s="95">
        <f t="array" ref="C79:H79">+MMULT('Uncorrel YC'!C79:H79,'Covariance-Correl-Cholesky'!$B$12:$G$17)</f>
        <v>-3.638711374747447E-2</v>
      </c>
      <c r="D79" s="95">
        <v>-3.4466098302070952E-2</v>
      </c>
      <c r="E79" s="95">
        <v>-3.2695276813733076E-2</v>
      </c>
      <c r="F79" s="95">
        <v>-3.1045500896803083E-2</v>
      </c>
      <c r="G79" s="95">
        <v>-2.5639797456421927E-2</v>
      </c>
      <c r="H79" s="95">
        <v>-2.1920164744824507E-2</v>
      </c>
    </row>
    <row r="80" spans="2:8" ht="15" thickBot="1" x14ac:dyDescent="0.35">
      <c r="B80" s="95">
        <v>78</v>
      </c>
      <c r="C80" s="95">
        <f t="array" ref="C80:H80">+MMULT('Uncorrel YC'!C80:H80,'Covariance-Correl-Cholesky'!$B$12:$G$17)</f>
        <v>-3.5293329885505584E-2</v>
      </c>
      <c r="D80" s="95">
        <v>-3.4569444370055283E-2</v>
      </c>
      <c r="E80" s="95">
        <v>-3.3840777804514062E-2</v>
      </c>
      <c r="F80" s="95">
        <v>-3.3092170226600409E-2</v>
      </c>
      <c r="G80" s="95">
        <v>-3.0099157161383654E-2</v>
      </c>
      <c r="H80" s="95">
        <v>-2.7301728943542634E-2</v>
      </c>
    </row>
    <row r="81" spans="2:8" ht="15" thickBot="1" x14ac:dyDescent="0.35">
      <c r="B81" s="95">
        <v>79</v>
      </c>
      <c r="C81" s="95">
        <f t="array" ref="C81:H81">+MMULT('Uncorrel YC'!C81:H81,'Covariance-Correl-Cholesky'!$B$12:$G$17)</f>
        <v>1.1274727777887536E-2</v>
      </c>
      <c r="D81" s="95">
        <v>1.0913726974591654E-2</v>
      </c>
      <c r="E81" s="95">
        <v>1.048339800270036E-2</v>
      </c>
      <c r="F81" s="95">
        <v>1.0007843594468447E-2</v>
      </c>
      <c r="G81" s="95">
        <v>7.7499726425893783E-3</v>
      </c>
      <c r="H81" s="95">
        <v>5.3341828798965729E-3</v>
      </c>
    </row>
    <row r="82" spans="2:8" ht="15" thickBot="1" x14ac:dyDescent="0.35">
      <c r="B82" s="95">
        <v>80</v>
      </c>
      <c r="C82" s="95">
        <f t="array" ref="C82:H82">+MMULT('Uncorrel YC'!C82:H82,'Covariance-Correl-Cholesky'!$B$12:$G$17)</f>
        <v>1.091343250267888E-2</v>
      </c>
      <c r="D82" s="95">
        <v>1.0322583961183374E-2</v>
      </c>
      <c r="E82" s="95">
        <v>9.8437613989989792E-3</v>
      </c>
      <c r="F82" s="95">
        <v>9.4601384500050505E-3</v>
      </c>
      <c r="G82" s="95">
        <v>8.8887436252157483E-3</v>
      </c>
      <c r="H82" s="95">
        <v>9.6695245713869938E-3</v>
      </c>
    </row>
    <row r="83" spans="2:8" ht="15" thickBot="1" x14ac:dyDescent="0.35">
      <c r="B83" s="95">
        <v>81</v>
      </c>
      <c r="C83" s="95">
        <f t="array" ref="C83:H83">+MMULT('Uncorrel YC'!C83:H83,'Covariance-Correl-Cholesky'!$B$12:$G$17)</f>
        <v>-1.7835973362157167E-2</v>
      </c>
      <c r="D83" s="95">
        <v>-1.5711429212266845E-2</v>
      </c>
      <c r="E83" s="95">
        <v>-1.3688151785111924E-2</v>
      </c>
      <c r="F83" s="95">
        <v>-1.1753995698930684E-2</v>
      </c>
      <c r="G83" s="95">
        <v>-4.9499195608516669E-3</v>
      </c>
      <c r="H83" s="95">
        <v>4.1194244351051536E-4</v>
      </c>
    </row>
    <row r="84" spans="2:8" ht="15" thickBot="1" x14ac:dyDescent="0.35">
      <c r="B84" s="95">
        <v>82</v>
      </c>
      <c r="C84" s="95">
        <f t="array" ref="C84:H84">+MMULT('Uncorrel YC'!C84:H84,'Covariance-Correl-Cholesky'!$B$12:$G$17)</f>
        <v>7.3890027708303834E-3</v>
      </c>
      <c r="D84" s="95">
        <v>8.5196501453172445E-3</v>
      </c>
      <c r="E84" s="95">
        <v>9.5546478966538825E-3</v>
      </c>
      <c r="F84" s="95">
        <v>1.0473114840340561E-2</v>
      </c>
      <c r="G84" s="95">
        <v>1.3105269806148845E-2</v>
      </c>
      <c r="H84" s="95">
        <v>1.4404299473283927E-2</v>
      </c>
    </row>
    <row r="85" spans="2:8" ht="15" thickBot="1" x14ac:dyDescent="0.35">
      <c r="B85" s="95">
        <v>83</v>
      </c>
      <c r="C85" s="95">
        <f t="array" ref="C85:H85">+MMULT('Uncorrel YC'!C85:H85,'Covariance-Correl-Cholesky'!$B$12:$G$17)</f>
        <v>6.065292948197216E-3</v>
      </c>
      <c r="D85" s="95">
        <v>3.7001086996443053E-3</v>
      </c>
      <c r="E85" s="95">
        <v>1.4038930586370603E-3</v>
      </c>
      <c r="F85" s="95">
        <v>-8.0602478281765252E-4</v>
      </c>
      <c r="G85" s="95">
        <v>-8.7847147710774631E-3</v>
      </c>
      <c r="H85" s="95">
        <v>-1.5276343417274881E-2</v>
      </c>
    </row>
    <row r="86" spans="2:8" ht="15" thickBot="1" x14ac:dyDescent="0.35">
      <c r="B86" s="95">
        <v>84</v>
      </c>
      <c r="C86" s="95">
        <f t="array" ref="C86:H86">+MMULT('Uncorrel YC'!C86:H86,'Covariance-Correl-Cholesky'!$B$12:$G$17)</f>
        <v>2.3739236811316303E-2</v>
      </c>
      <c r="D86" s="95">
        <v>2.1153544858644249E-2</v>
      </c>
      <c r="E86" s="95">
        <v>1.8582719914789807E-2</v>
      </c>
      <c r="F86" s="95">
        <v>1.6036894798647807E-2</v>
      </c>
      <c r="G86" s="95">
        <v>6.2992589586830516E-3</v>
      </c>
      <c r="H86" s="95">
        <v>-2.2310226018178495E-3</v>
      </c>
    </row>
    <row r="87" spans="2:8" ht="15" thickBot="1" x14ac:dyDescent="0.35">
      <c r="B87" s="95">
        <v>85</v>
      </c>
      <c r="C87" s="95">
        <f t="array" ref="C87:H87">+MMULT('Uncorrel YC'!C87:H87,'Covariance-Correl-Cholesky'!$B$12:$G$17)</f>
        <v>-1.7095468043906879E-3</v>
      </c>
      <c r="D87" s="95">
        <v>-4.3875826784808602E-3</v>
      </c>
      <c r="E87" s="95">
        <v>-6.9209852665706641E-3</v>
      </c>
      <c r="F87" s="95">
        <v>-9.3524976965262286E-3</v>
      </c>
      <c r="G87" s="95">
        <v>-1.790044378905534E-2</v>
      </c>
      <c r="H87" s="95">
        <v>-2.473013208301356E-2</v>
      </c>
    </row>
    <row r="88" spans="2:8" ht="15" thickBot="1" x14ac:dyDescent="0.35">
      <c r="B88" s="95">
        <v>86</v>
      </c>
      <c r="C88" s="95">
        <f t="array" ref="C88:H88">+MMULT('Uncorrel YC'!C88:H88,'Covariance-Correl-Cholesky'!$B$12:$G$17)</f>
        <v>-8.8192351249964315E-3</v>
      </c>
      <c r="D88" s="95">
        <v>-9.6227607725156445E-3</v>
      </c>
      <c r="E88" s="95">
        <v>-1.0404934490350586E-2</v>
      </c>
      <c r="F88" s="95">
        <v>-1.1171102030764518E-2</v>
      </c>
      <c r="G88" s="95">
        <v>-1.406247996008805E-2</v>
      </c>
      <c r="H88" s="95">
        <v>-1.6647517218391934E-2</v>
      </c>
    </row>
    <row r="89" spans="2:8" ht="15" thickBot="1" x14ac:dyDescent="0.35">
      <c r="B89" s="95">
        <v>87</v>
      </c>
      <c r="C89" s="95">
        <f t="array" ref="C89:H89">+MMULT('Uncorrel YC'!C89:H89,'Covariance-Correl-Cholesky'!$B$12:$G$17)</f>
        <v>7.5581337719706557E-3</v>
      </c>
      <c r="D89" s="95">
        <v>5.4606580038334008E-3</v>
      </c>
      <c r="E89" s="95">
        <v>3.4206747902263274E-3</v>
      </c>
      <c r="F89" s="95">
        <v>1.4449711057782002E-3</v>
      </c>
      <c r="G89" s="95">
        <v>-5.8843530526940325E-3</v>
      </c>
      <c r="H89" s="95">
        <v>-1.2228037928129633E-2</v>
      </c>
    </row>
    <row r="90" spans="2:8" ht="15" thickBot="1" x14ac:dyDescent="0.35">
      <c r="B90" s="95">
        <v>88</v>
      </c>
      <c r="C90" s="95">
        <f t="array" ref="C90:H90">+MMULT('Uncorrel YC'!C90:H90,'Covariance-Correl-Cholesky'!$B$12:$G$17)</f>
        <v>2.0308940116879681E-2</v>
      </c>
      <c r="D90" s="95">
        <v>1.8617772291150362E-2</v>
      </c>
      <c r="E90" s="95">
        <v>1.7030980572916878E-2</v>
      </c>
      <c r="F90" s="95">
        <v>1.5534057651414766E-2</v>
      </c>
      <c r="G90" s="95">
        <v>1.0586715115541477E-2</v>
      </c>
      <c r="H90" s="95">
        <v>7.1625264578732625E-3</v>
      </c>
    </row>
    <row r="91" spans="2:8" ht="15" thickBot="1" x14ac:dyDescent="0.35">
      <c r="B91" s="95">
        <v>89</v>
      </c>
      <c r="C91" s="95">
        <f t="array" ref="C91:H91">+MMULT('Uncorrel YC'!C91:H91,'Covariance-Correl-Cholesky'!$B$12:$G$17)</f>
        <v>-4.1077477924702413E-2</v>
      </c>
      <c r="D91" s="95">
        <v>-3.6503224366940472E-2</v>
      </c>
      <c r="E91" s="95">
        <v>-3.2212956328251545E-2</v>
      </c>
      <c r="F91" s="95">
        <v>-2.8209857809615484E-2</v>
      </c>
      <c r="G91" s="95">
        <v>-1.4823097112729404E-2</v>
      </c>
      <c r="H91" s="95">
        <v>-5.2473671693331007E-3</v>
      </c>
    </row>
    <row r="92" spans="2:8" ht="15" thickBot="1" x14ac:dyDescent="0.35">
      <c r="B92" s="95">
        <v>90</v>
      </c>
      <c r="C92" s="95">
        <f t="array" ref="C92:H92">+MMULT('Uncorrel YC'!C92:H92,'Covariance-Correl-Cholesky'!$B$12:$G$17)</f>
        <v>-1.2626504635082112E-2</v>
      </c>
      <c r="D92" s="95">
        <v>-1.3988754325669855E-2</v>
      </c>
      <c r="E92" s="95">
        <v>-1.5351208595278406E-2</v>
      </c>
      <c r="F92" s="95">
        <v>-1.669117725304194E-2</v>
      </c>
      <c r="G92" s="95">
        <v>-2.1767616384247724E-2</v>
      </c>
      <c r="H92" s="95">
        <v>-2.6039921561020658E-2</v>
      </c>
    </row>
    <row r="93" spans="2:8" ht="15" thickBot="1" x14ac:dyDescent="0.35">
      <c r="B93" s="95">
        <v>91</v>
      </c>
      <c r="C93" s="95">
        <f t="array" ref="C93:H93">+MMULT('Uncorrel YC'!C93:H93,'Covariance-Correl-Cholesky'!$B$12:$G$17)</f>
        <v>4.5517408223500807E-3</v>
      </c>
      <c r="D93" s="95">
        <v>1.8800785322337856E-3</v>
      </c>
      <c r="E93" s="95">
        <v>-5.9785237639657337E-4</v>
      </c>
      <c r="F93" s="95">
        <v>-2.8580892690504645E-3</v>
      </c>
      <c r="G93" s="95">
        <v>-1.0272755274835708E-2</v>
      </c>
      <c r="H93" s="95">
        <v>-1.5470714941695827E-2</v>
      </c>
    </row>
    <row r="94" spans="2:8" ht="15" thickBot="1" x14ac:dyDescent="0.35">
      <c r="B94" s="95">
        <v>92</v>
      </c>
      <c r="C94" s="95">
        <f t="array" ref="C94:H94">+MMULT('Uncorrel YC'!C94:H94,'Covariance-Correl-Cholesky'!$B$12:$G$17)</f>
        <v>-6.8846266346510717E-3</v>
      </c>
      <c r="D94" s="95">
        <v>-4.598676279095406E-3</v>
      </c>
      <c r="E94" s="95">
        <v>-2.3521620478325982E-3</v>
      </c>
      <c r="F94" s="95">
        <v>-1.1719621242481937E-4</v>
      </c>
      <c r="G94" s="95">
        <v>8.3619220842446936E-3</v>
      </c>
      <c r="H94" s="95">
        <v>1.5885045192153141E-2</v>
      </c>
    </row>
    <row r="95" spans="2:8" ht="15" thickBot="1" x14ac:dyDescent="0.35">
      <c r="B95" s="95">
        <v>93</v>
      </c>
      <c r="C95" s="95">
        <f t="array" ref="C95:H95">+MMULT('Uncorrel YC'!C95:H95,'Covariance-Correl-Cholesky'!$B$12:$G$17)</f>
        <v>-2.2435289163984223E-2</v>
      </c>
      <c r="D95" s="95">
        <v>-2.0245124388443624E-2</v>
      </c>
      <c r="E95" s="95">
        <v>-1.8149747982134853E-2</v>
      </c>
      <c r="F95" s="95">
        <v>-1.6124365563709935E-2</v>
      </c>
      <c r="G95" s="95">
        <v>-8.7528149183022912E-3</v>
      </c>
      <c r="H95" s="95">
        <v>-2.5509661841412717E-3</v>
      </c>
    </row>
    <row r="96" spans="2:8" ht="15" thickBot="1" x14ac:dyDescent="0.35">
      <c r="B96" s="95">
        <v>94</v>
      </c>
      <c r="C96" s="95">
        <f t="array" ref="C96:H96">+MMULT('Uncorrel YC'!C96:H96,'Covariance-Correl-Cholesky'!$B$12:$G$17)</f>
        <v>-1.2873447082883871E-2</v>
      </c>
      <c r="D96" s="95">
        <v>-1.0917334541258759E-2</v>
      </c>
      <c r="E96" s="95">
        <v>-9.0709014043630545E-3</v>
      </c>
      <c r="F96" s="95">
        <v>-7.3061809640370965E-3</v>
      </c>
      <c r="G96" s="95">
        <v>-1.1621042778997832E-3</v>
      </c>
      <c r="H96" s="95">
        <v>3.4834212624669301E-3</v>
      </c>
    </row>
    <row r="97" spans="2:8" ht="15" thickBot="1" x14ac:dyDescent="0.35">
      <c r="B97" s="95">
        <v>95</v>
      </c>
      <c r="C97" s="95">
        <f t="array" ref="C97:H97">+MMULT('Uncorrel YC'!C97:H97,'Covariance-Correl-Cholesky'!$B$12:$G$17)</f>
        <v>8.0540186132735999E-4</v>
      </c>
      <c r="D97" s="95">
        <v>-1.786651332405445E-3</v>
      </c>
      <c r="E97" s="95">
        <v>-4.2731523205424907E-3</v>
      </c>
      <c r="F97" s="95">
        <v>-6.6401756286049258E-3</v>
      </c>
      <c r="G97" s="95">
        <v>-1.4952193499324314E-2</v>
      </c>
      <c r="H97" s="95">
        <v>-2.1312740602113512E-2</v>
      </c>
    </row>
    <row r="98" spans="2:8" ht="15" thickBot="1" x14ac:dyDescent="0.35">
      <c r="B98" s="95">
        <v>96</v>
      </c>
      <c r="C98" s="95">
        <f t="array" ref="C98:H98">+MMULT('Uncorrel YC'!C98:H98,'Covariance-Correl-Cholesky'!$B$12:$G$17)</f>
        <v>-4.9976609185521607E-3</v>
      </c>
      <c r="D98" s="95">
        <v>-4.7922366943134852E-3</v>
      </c>
      <c r="E98" s="95">
        <v>-4.6822544165839057E-3</v>
      </c>
      <c r="F98" s="95">
        <v>-4.6654746359005737E-3</v>
      </c>
      <c r="G98" s="95">
        <v>-5.2736797071663549E-3</v>
      </c>
      <c r="H98" s="95">
        <v>-6.5871192913279737E-3</v>
      </c>
    </row>
    <row r="99" spans="2:8" ht="15" thickBot="1" x14ac:dyDescent="0.35">
      <c r="B99" s="95">
        <v>97</v>
      </c>
      <c r="C99" s="95">
        <f t="array" ref="C99:H99">+MMULT('Uncorrel YC'!C99:H99,'Covariance-Correl-Cholesky'!$B$12:$G$17)</f>
        <v>-1.7419391452444095E-2</v>
      </c>
      <c r="D99" s="95">
        <v>-1.5106818415684814E-2</v>
      </c>
      <c r="E99" s="95">
        <v>-1.2882076293846372E-2</v>
      </c>
      <c r="F99" s="95">
        <v>-1.0716589715311496E-2</v>
      </c>
      <c r="G99" s="95">
        <v>-2.8878032959893242E-3</v>
      </c>
      <c r="H99" s="95">
        <v>3.6005745730358181E-3</v>
      </c>
    </row>
    <row r="100" spans="2:8" ht="15" thickBot="1" x14ac:dyDescent="0.35">
      <c r="B100" s="95">
        <v>98</v>
      </c>
      <c r="C100" s="95">
        <f t="array" ref="C100:H100">+MMULT('Uncorrel YC'!C100:H100,'Covariance-Correl-Cholesky'!$B$12:$G$17)</f>
        <v>-7.4396285149336001E-4</v>
      </c>
      <c r="D100" s="95">
        <v>-1.70428227692617E-3</v>
      </c>
      <c r="E100" s="95">
        <v>-2.6238905282976281E-3</v>
      </c>
      <c r="F100" s="95">
        <v>-3.5228592744197601E-3</v>
      </c>
      <c r="G100" s="95">
        <v>-6.715434749763812E-3</v>
      </c>
      <c r="H100" s="95">
        <v>-9.160401974252632E-3</v>
      </c>
    </row>
    <row r="101" spans="2:8" ht="15" thickBot="1" x14ac:dyDescent="0.35">
      <c r="B101" s="95">
        <v>99</v>
      </c>
      <c r="C101" s="95">
        <f t="array" ref="C101:H101">+MMULT('Uncorrel YC'!C101:H101,'Covariance-Correl-Cholesky'!$B$12:$G$17)</f>
        <v>2.1325353198188637E-3</v>
      </c>
      <c r="D101" s="95">
        <v>1.1234279110904698E-3</v>
      </c>
      <c r="E101" s="95">
        <v>1.1673948046508084E-4</v>
      </c>
      <c r="F101" s="95">
        <v>-8.4818628044315623E-4</v>
      </c>
      <c r="G101" s="95">
        <v>-4.3551359022505811E-3</v>
      </c>
      <c r="H101" s="95">
        <v>-7.1568938992289353E-3</v>
      </c>
    </row>
    <row r="102" spans="2:8" ht="15" thickBot="1" x14ac:dyDescent="0.35">
      <c r="B102" s="95">
        <v>100</v>
      </c>
      <c r="C102" s="95">
        <f t="array" ref="C102:H102">+MMULT('Uncorrel YC'!C102:H102,'Covariance-Correl-Cholesky'!$B$12:$G$17)</f>
        <v>2.4973271102630382E-2</v>
      </c>
      <c r="D102" s="95">
        <v>2.5909138879283828E-2</v>
      </c>
      <c r="E102" s="95">
        <v>2.6764129117977126E-2</v>
      </c>
      <c r="F102" s="95">
        <v>2.7534342240911693E-2</v>
      </c>
      <c r="G102" s="95">
        <v>2.9808801301429995E-2</v>
      </c>
      <c r="H102" s="95">
        <v>3.0844231542867015E-2</v>
      </c>
    </row>
    <row r="103" spans="2:8" ht="15" thickBot="1" x14ac:dyDescent="0.35">
      <c r="B103" s="95">
        <v>101</v>
      </c>
      <c r="C103" s="95">
        <f t="array" ref="C103:H103">+MMULT('Uncorrel YC'!C103:H103,'Covariance-Correl-Cholesky'!$B$12:$G$17)</f>
        <v>3.9302831192926241E-3</v>
      </c>
      <c r="D103" s="95">
        <v>4.7983064402884103E-3</v>
      </c>
      <c r="E103" s="95">
        <v>5.6814113303283566E-3</v>
      </c>
      <c r="F103" s="95">
        <v>6.5893722800940283E-3</v>
      </c>
      <c r="G103" s="95">
        <v>1.0243321699894141E-2</v>
      </c>
      <c r="H103" s="95">
        <v>1.375489143007703E-2</v>
      </c>
    </row>
    <row r="104" spans="2:8" ht="15" thickBot="1" x14ac:dyDescent="0.35">
      <c r="B104" s="95">
        <v>102</v>
      </c>
      <c r="C104" s="95">
        <f t="array" ref="C104:H104">+MMULT('Uncorrel YC'!C104:H104,'Covariance-Correl-Cholesky'!$B$12:$G$17)</f>
        <v>3.4448776544808143E-2</v>
      </c>
      <c r="D104" s="95">
        <v>3.1476184357991467E-2</v>
      </c>
      <c r="E104" s="95">
        <v>2.8575032721544609E-2</v>
      </c>
      <c r="F104" s="95">
        <v>2.5761105830520038E-2</v>
      </c>
      <c r="G104" s="95">
        <v>1.5370864630455375E-2</v>
      </c>
      <c r="H104" s="95">
        <v>6.5334294124360683E-3</v>
      </c>
    </row>
    <row r="105" spans="2:8" ht="15" thickBot="1" x14ac:dyDescent="0.35">
      <c r="B105" s="95">
        <v>103</v>
      </c>
      <c r="C105" s="95">
        <f t="array" ref="C105:H105">+MMULT('Uncorrel YC'!C105:H105,'Covariance-Correl-Cholesky'!$B$12:$G$17)</f>
        <v>3.8349128273378881E-3</v>
      </c>
      <c r="D105" s="95">
        <v>4.5041354628091151E-3</v>
      </c>
      <c r="E105" s="95">
        <v>5.1185201377026875E-3</v>
      </c>
      <c r="F105" s="95">
        <v>5.6807519083574764E-3</v>
      </c>
      <c r="G105" s="95">
        <v>7.4942716846934845E-3</v>
      </c>
      <c r="H105" s="95">
        <v>8.5691724543004045E-3</v>
      </c>
    </row>
    <row r="106" spans="2:8" ht="15" thickBot="1" x14ac:dyDescent="0.35">
      <c r="B106" s="95">
        <v>104</v>
      </c>
      <c r="C106" s="95">
        <f t="array" ref="C106:H106">+MMULT('Uncorrel YC'!C106:H106,'Covariance-Correl-Cholesky'!$B$12:$G$17)</f>
        <v>-6.4797562713642875E-3</v>
      </c>
      <c r="D106" s="95">
        <v>-7.1773397819114198E-3</v>
      </c>
      <c r="E106" s="95">
        <v>-7.8099070398527674E-3</v>
      </c>
      <c r="F106" s="95">
        <v>-8.3746317194086425E-3</v>
      </c>
      <c r="G106" s="95">
        <v>-9.9637147247525724E-3</v>
      </c>
      <c r="H106" s="95">
        <v>-1.0653736024881968E-2</v>
      </c>
    </row>
    <row r="107" spans="2:8" ht="15" thickBot="1" x14ac:dyDescent="0.35">
      <c r="B107" s="95">
        <v>105</v>
      </c>
      <c r="C107" s="95">
        <f t="array" ref="C107:H107">+MMULT('Uncorrel YC'!C107:H107,'Covariance-Correl-Cholesky'!$B$12:$G$17)</f>
        <v>-4.2790363621489601E-3</v>
      </c>
      <c r="D107" s="95">
        <v>-4.8118827808569051E-3</v>
      </c>
      <c r="E107" s="95">
        <v>-5.3294059691884116E-3</v>
      </c>
      <c r="F107" s="95">
        <v>-5.8295631039200838E-3</v>
      </c>
      <c r="G107" s="95">
        <v>-7.5224455758463949E-3</v>
      </c>
      <c r="H107" s="95">
        <v>-8.603160708929249E-3</v>
      </c>
    </row>
    <row r="108" spans="2:8" ht="15" thickBot="1" x14ac:dyDescent="0.35">
      <c r="B108" s="95">
        <v>106</v>
      </c>
      <c r="C108" s="95">
        <f t="array" ref="C108:H108">+MMULT('Uncorrel YC'!C108:H108,'Covariance-Correl-Cholesky'!$B$12:$G$17)</f>
        <v>-1.3730356020317584E-2</v>
      </c>
      <c r="D108" s="95">
        <v>-1.3873913318595374E-2</v>
      </c>
      <c r="E108" s="95">
        <v>-1.4040703947662218E-2</v>
      </c>
      <c r="F108" s="95">
        <v>-1.4219474297664481E-2</v>
      </c>
      <c r="G108" s="95">
        <v>-1.5102874239197308E-2</v>
      </c>
      <c r="H108" s="95">
        <v>-1.6013289785556037E-2</v>
      </c>
    </row>
    <row r="109" spans="2:8" ht="15" thickBot="1" x14ac:dyDescent="0.35">
      <c r="B109" s="95">
        <v>107</v>
      </c>
      <c r="C109" s="95">
        <f t="array" ref="C109:H109">+MMULT('Uncorrel YC'!C109:H109,'Covariance-Correl-Cholesky'!$B$12:$G$17)</f>
        <v>1.0403056529401296E-2</v>
      </c>
      <c r="D109" s="95">
        <v>9.9546708636391156E-3</v>
      </c>
      <c r="E109" s="95">
        <v>9.5348840659089298E-3</v>
      </c>
      <c r="F109" s="95">
        <v>9.1492835619418674E-3</v>
      </c>
      <c r="G109" s="95">
        <v>7.739909520430327E-3</v>
      </c>
      <c r="H109" s="95">
        <v>6.5870956079718485E-3</v>
      </c>
    </row>
    <row r="110" spans="2:8" ht="15" thickBot="1" x14ac:dyDescent="0.35">
      <c r="B110" s="95">
        <v>108</v>
      </c>
      <c r="C110" s="95">
        <f t="array" ref="C110:H110">+MMULT('Uncorrel YC'!C110:H110,'Covariance-Correl-Cholesky'!$B$12:$G$17)</f>
        <v>-7.8645322325993604E-3</v>
      </c>
      <c r="D110" s="95">
        <v>-4.2653389132006857E-3</v>
      </c>
      <c r="E110" s="95">
        <v>-8.3609152475591544E-4</v>
      </c>
      <c r="F110" s="95">
        <v>2.4260837196876327E-3</v>
      </c>
      <c r="G110" s="95">
        <v>1.3818010235317018E-2</v>
      </c>
      <c r="H110" s="95">
        <v>2.2590102209774435E-2</v>
      </c>
    </row>
    <row r="111" spans="2:8" ht="15" thickBot="1" x14ac:dyDescent="0.35">
      <c r="B111" s="95">
        <v>109</v>
      </c>
      <c r="C111" s="95">
        <f t="array" ref="C111:H111">+MMULT('Uncorrel YC'!C111:H111,'Covariance-Correl-Cholesky'!$B$12:$G$17)</f>
        <v>-3.0565356559913038E-2</v>
      </c>
      <c r="D111" s="95">
        <v>-3.2197221815668711E-2</v>
      </c>
      <c r="E111" s="95">
        <v>-3.3691826717224899E-2</v>
      </c>
      <c r="F111" s="95">
        <v>-3.5039410015716199E-2</v>
      </c>
      <c r="G111" s="95">
        <v>-3.9242502050416898E-2</v>
      </c>
      <c r="H111" s="95">
        <v>-4.1755813546899369E-2</v>
      </c>
    </row>
    <row r="112" spans="2:8" ht="15" thickBot="1" x14ac:dyDescent="0.35">
      <c r="B112" s="95">
        <v>110</v>
      </c>
      <c r="C112" s="95">
        <f t="array" ref="C112:H112">+MMULT('Uncorrel YC'!C112:H112,'Covariance-Correl-Cholesky'!$B$12:$G$17)</f>
        <v>-2.8599562475610562E-3</v>
      </c>
      <c r="D112" s="95">
        <v>-4.7622585680067806E-3</v>
      </c>
      <c r="E112" s="95">
        <v>-6.5308752584316209E-3</v>
      </c>
      <c r="F112" s="95">
        <v>-8.1669187386188696E-3</v>
      </c>
      <c r="G112" s="95">
        <v>-1.3533599523222362E-2</v>
      </c>
      <c r="H112" s="95">
        <v>-1.7263237194480616E-2</v>
      </c>
    </row>
    <row r="113" spans="2:8" ht="15" thickBot="1" x14ac:dyDescent="0.35">
      <c r="B113" s="95">
        <v>111</v>
      </c>
      <c r="C113" s="95">
        <f t="array" ref="C113:H113">+MMULT('Uncorrel YC'!C113:H113,'Covariance-Correl-Cholesky'!$B$12:$G$17)</f>
        <v>-8.2333357785270404E-4</v>
      </c>
      <c r="D113" s="95">
        <v>1.4323894393746251E-3</v>
      </c>
      <c r="E113" s="95">
        <v>3.6588544593189011E-3</v>
      </c>
      <c r="F113" s="95">
        <v>5.8570499411420823E-3</v>
      </c>
      <c r="G113" s="95">
        <v>1.4224263949401451E-2</v>
      </c>
      <c r="H113" s="95">
        <v>2.163385235448206E-2</v>
      </c>
    </row>
    <row r="114" spans="2:8" ht="15" thickBot="1" x14ac:dyDescent="0.35">
      <c r="B114" s="95">
        <v>112</v>
      </c>
      <c r="C114" s="95">
        <f t="array" ref="C114:H114">+MMULT('Uncorrel YC'!C114:H114,'Covariance-Correl-Cholesky'!$B$12:$G$17)</f>
        <v>-1.2906920750310672E-2</v>
      </c>
      <c r="D114" s="95">
        <v>-1.5805010783764149E-2</v>
      </c>
      <c r="E114" s="95">
        <v>-1.8506010005312528E-2</v>
      </c>
      <c r="F114" s="95">
        <v>-2.1008951959538551E-2</v>
      </c>
      <c r="G114" s="95">
        <v>-2.92315142214273E-2</v>
      </c>
      <c r="H114" s="95">
        <v>-3.4810625931667345E-2</v>
      </c>
    </row>
    <row r="115" spans="2:8" ht="15" thickBot="1" x14ac:dyDescent="0.35">
      <c r="B115" s="95">
        <v>113</v>
      </c>
      <c r="C115" s="95">
        <f t="array" ref="C115:H115">+MMULT('Uncorrel YC'!C115:H115,'Covariance-Correl-Cholesky'!$B$12:$G$17)</f>
        <v>-3.0400988141328175E-2</v>
      </c>
      <c r="D115" s="95">
        <v>-2.7307181622538215E-2</v>
      </c>
      <c r="E115" s="95">
        <v>-2.4367564620698175E-2</v>
      </c>
      <c r="F115" s="95">
        <v>-2.1600055102632579E-2</v>
      </c>
      <c r="G115" s="95">
        <v>-1.2133941865483777E-2</v>
      </c>
      <c r="H115" s="95">
        <v>-5.0704100810100407E-3</v>
      </c>
    </row>
    <row r="116" spans="2:8" ht="15" thickBot="1" x14ac:dyDescent="0.35">
      <c r="B116" s="95">
        <v>114</v>
      </c>
      <c r="C116" s="95">
        <f t="array" ref="C116:H116">+MMULT('Uncorrel YC'!C116:H116,'Covariance-Correl-Cholesky'!$B$12:$G$17)</f>
        <v>-1.2723332514580495E-2</v>
      </c>
      <c r="D116" s="95">
        <v>-1.3817358263346499E-2</v>
      </c>
      <c r="E116" s="95">
        <v>-1.480812643218569E-2</v>
      </c>
      <c r="F116" s="95">
        <v>-1.5673268158521738E-2</v>
      </c>
      <c r="G116" s="95">
        <v>-1.8196310859499208E-2</v>
      </c>
      <c r="H116" s="95">
        <v>-1.9383939615535049E-2</v>
      </c>
    </row>
    <row r="117" spans="2:8" ht="15" thickBot="1" x14ac:dyDescent="0.35">
      <c r="B117" s="95">
        <v>115</v>
      </c>
      <c r="C117" s="95">
        <f t="array" ref="C117:H117">+MMULT('Uncorrel YC'!C117:H117,'Covariance-Correl-Cholesky'!$B$12:$G$17)</f>
        <v>9.2797310966349911E-3</v>
      </c>
      <c r="D117" s="95">
        <v>9.371592095604956E-3</v>
      </c>
      <c r="E117" s="95">
        <v>9.4360428044698123E-3</v>
      </c>
      <c r="F117" s="95">
        <v>9.4587848473571216E-3</v>
      </c>
      <c r="G117" s="95">
        <v>9.3486964348068313E-3</v>
      </c>
      <c r="H117" s="95">
        <v>9.0079607183056049E-3</v>
      </c>
    </row>
    <row r="118" spans="2:8" ht="15" thickBot="1" x14ac:dyDescent="0.35">
      <c r="B118" s="95">
        <v>116</v>
      </c>
      <c r="C118" s="95">
        <f t="array" ref="C118:H118">+MMULT('Uncorrel YC'!C118:H118,'Covariance-Correl-Cholesky'!$B$12:$G$17)</f>
        <v>1.2733450883924193E-2</v>
      </c>
      <c r="D118" s="95">
        <v>1.1795274945769301E-2</v>
      </c>
      <c r="E118" s="95">
        <v>1.0919676240107676E-2</v>
      </c>
      <c r="F118" s="95">
        <v>1.0105648796573481E-2</v>
      </c>
      <c r="G118" s="95">
        <v>7.4640497252795833E-3</v>
      </c>
      <c r="H118" s="95">
        <v>5.7420318501054278E-3</v>
      </c>
    </row>
    <row r="119" spans="2:8" ht="15" thickBot="1" x14ac:dyDescent="0.35">
      <c r="B119" s="95">
        <v>117</v>
      </c>
      <c r="C119" s="95">
        <f t="array" ref="C119:H119">+MMULT('Uncorrel YC'!C119:H119,'Covariance-Correl-Cholesky'!$B$12:$G$17)</f>
        <v>-2.8587393314490336E-2</v>
      </c>
      <c r="D119" s="95">
        <v>-2.579375593845112E-2</v>
      </c>
      <c r="E119" s="95">
        <v>-2.311351969929783E-2</v>
      </c>
      <c r="F119" s="95">
        <v>-2.0551886548934171E-2</v>
      </c>
      <c r="G119" s="95">
        <v>-1.147476811369269E-2</v>
      </c>
      <c r="H119" s="95">
        <v>-4.3778310402815398E-3</v>
      </c>
    </row>
    <row r="120" spans="2:8" ht="15" thickBot="1" x14ac:dyDescent="0.35">
      <c r="B120" s="95">
        <v>118</v>
      </c>
      <c r="C120" s="95">
        <f t="array" ref="C120:H120">+MMULT('Uncorrel YC'!C120:H120,'Covariance-Correl-Cholesky'!$B$12:$G$17)</f>
        <v>-6.4697226454824321E-3</v>
      </c>
      <c r="D120" s="95">
        <v>-6.3263555694412204E-3</v>
      </c>
      <c r="E120" s="95">
        <v>-6.1932381080190835E-3</v>
      </c>
      <c r="F120" s="95">
        <v>-6.0494604157994153E-3</v>
      </c>
      <c r="G120" s="95">
        <v>-5.3916198865110584E-3</v>
      </c>
      <c r="H120" s="95">
        <v>-4.5741661087217314E-3</v>
      </c>
    </row>
    <row r="121" spans="2:8" ht="15" thickBot="1" x14ac:dyDescent="0.35">
      <c r="B121" s="95">
        <v>119</v>
      </c>
      <c r="C121" s="95">
        <f t="array" ref="C121:H121">+MMULT('Uncorrel YC'!C121:H121,'Covariance-Correl-Cholesky'!$B$12:$G$17)</f>
        <v>-3.0068285310144334E-2</v>
      </c>
      <c r="D121" s="95">
        <v>-2.8623323983401859E-2</v>
      </c>
      <c r="E121" s="95">
        <v>-2.7228054756560344E-2</v>
      </c>
      <c r="F121" s="95">
        <v>-2.5879353651793925E-2</v>
      </c>
      <c r="G121" s="95">
        <v>-2.0952066107184687E-2</v>
      </c>
      <c r="H121" s="95">
        <v>-1.6821092551063618E-2</v>
      </c>
    </row>
    <row r="122" spans="2:8" ht="15" thickBot="1" x14ac:dyDescent="0.35">
      <c r="B122" s="95">
        <v>120</v>
      </c>
      <c r="C122" s="95">
        <f t="array" ref="C122:H122">+MMULT('Uncorrel YC'!C122:H122,'Covariance-Correl-Cholesky'!$B$12:$G$17)</f>
        <v>1.9299798024596592E-2</v>
      </c>
      <c r="D122" s="95">
        <v>1.7934127060564905E-2</v>
      </c>
      <c r="E122" s="95">
        <v>1.6735808762167875E-2</v>
      </c>
      <c r="F122" s="95">
        <v>1.5734039085772339E-2</v>
      </c>
      <c r="G122" s="95">
        <v>1.3218976033100641E-2</v>
      </c>
      <c r="H122" s="95">
        <v>1.2560766802045049E-2</v>
      </c>
    </row>
    <row r="123" spans="2:8" ht="15" thickBot="1" x14ac:dyDescent="0.35">
      <c r="B123" s="95">
        <v>121</v>
      </c>
      <c r="C123" s="95">
        <f t="array" ref="C123:H123">+MMULT('Uncorrel YC'!C123:H123,'Covariance-Correl-Cholesky'!$B$12:$G$17)</f>
        <v>-2.1686190858703361E-3</v>
      </c>
      <c r="D123" s="95">
        <v>-8.1348261803710189E-5</v>
      </c>
      <c r="E123" s="95">
        <v>1.8752126980968362E-3</v>
      </c>
      <c r="F123" s="95">
        <v>3.7142587683610903E-3</v>
      </c>
      <c r="G123" s="95">
        <v>9.8953566387669691E-3</v>
      </c>
      <c r="H123" s="95">
        <v>1.4462307246851184E-2</v>
      </c>
    </row>
    <row r="124" spans="2:8" ht="15" thickBot="1" x14ac:dyDescent="0.35">
      <c r="B124" s="95">
        <v>122</v>
      </c>
      <c r="C124" s="95">
        <f t="array" ref="C124:H124">+MMULT('Uncorrel YC'!C124:H124,'Covariance-Correl-Cholesky'!$B$12:$G$17)</f>
        <v>9.3700506782640643E-3</v>
      </c>
      <c r="D124" s="95">
        <v>6.7633925625881705E-3</v>
      </c>
      <c r="E124" s="95">
        <v>4.3101148965540839E-3</v>
      </c>
      <c r="F124" s="95">
        <v>2.0024400961041046E-3</v>
      </c>
      <c r="G124" s="95">
        <v>-5.8405845997372662E-3</v>
      </c>
      <c r="H124" s="95">
        <v>-1.1576024397867223E-2</v>
      </c>
    </row>
    <row r="125" spans="2:8" ht="15" thickBot="1" x14ac:dyDescent="0.35">
      <c r="B125" s="95">
        <v>123</v>
      </c>
      <c r="C125" s="95">
        <f t="array" ref="C125:H125">+MMULT('Uncorrel YC'!C125:H125,'Covariance-Correl-Cholesky'!$B$12:$G$17)</f>
        <v>2.992149268554509E-2</v>
      </c>
      <c r="D125" s="95">
        <v>2.8867499302676552E-2</v>
      </c>
      <c r="E125" s="95">
        <v>2.7834371203700602E-2</v>
      </c>
      <c r="F125" s="95">
        <v>2.6836997220433933E-2</v>
      </c>
      <c r="G125" s="95">
        <v>2.3257317287284734E-2</v>
      </c>
      <c r="H125" s="95">
        <v>2.0464774154355062E-2</v>
      </c>
    </row>
    <row r="126" spans="2:8" ht="15" thickBot="1" x14ac:dyDescent="0.35">
      <c r="B126" s="95">
        <v>124</v>
      </c>
      <c r="C126" s="95">
        <f t="array" ref="C126:H126">+MMULT('Uncorrel YC'!C126:H126,'Covariance-Correl-Cholesky'!$B$12:$G$17)</f>
        <v>-2.5561831393801551E-2</v>
      </c>
      <c r="D126" s="95">
        <v>-2.455021188773629E-2</v>
      </c>
      <c r="E126" s="95">
        <v>-2.361630169738381E-2</v>
      </c>
      <c r="F126" s="95">
        <v>-2.2763110317067785E-2</v>
      </c>
      <c r="G126" s="95">
        <v>-2.0021661362824586E-2</v>
      </c>
      <c r="H126" s="95">
        <v>-1.8279890443374684E-2</v>
      </c>
    </row>
    <row r="127" spans="2:8" ht="15" thickBot="1" x14ac:dyDescent="0.35">
      <c r="B127" s="95">
        <v>125</v>
      </c>
      <c r="C127" s="95">
        <f t="array" ref="C127:H127">+MMULT('Uncorrel YC'!C127:H127,'Covariance-Correl-Cholesky'!$B$12:$G$17)</f>
        <v>5.4526485651711191E-3</v>
      </c>
      <c r="D127" s="95">
        <v>6.1550964926293649E-3</v>
      </c>
      <c r="E127" s="95">
        <v>6.759015061616116E-3</v>
      </c>
      <c r="F127" s="95">
        <v>7.2879583133156857E-3</v>
      </c>
      <c r="G127" s="95">
        <v>8.4842108974002659E-3</v>
      </c>
      <c r="H127" s="95">
        <v>8.4308171192303688E-3</v>
      </c>
    </row>
    <row r="128" spans="2:8" ht="15" thickBot="1" x14ac:dyDescent="0.35">
      <c r="B128" s="95">
        <v>126</v>
      </c>
      <c r="C128" s="95">
        <f t="array" ref="C128:H128">+MMULT('Uncorrel YC'!C128:H128,'Covariance-Correl-Cholesky'!$B$12:$G$17)</f>
        <v>-3.8084728672438078E-3</v>
      </c>
      <c r="D128" s="95">
        <v>-3.6502272455587897E-3</v>
      </c>
      <c r="E128" s="95">
        <v>-3.405867227727209E-3</v>
      </c>
      <c r="F128" s="95">
        <v>-3.060116480895078E-3</v>
      </c>
      <c r="G128" s="95">
        <v>-1.0779553016023386E-3</v>
      </c>
      <c r="H128" s="95">
        <v>1.5359306093697576E-3</v>
      </c>
    </row>
    <row r="129" spans="2:8" ht="15" thickBot="1" x14ac:dyDescent="0.35">
      <c r="B129" s="95">
        <v>127</v>
      </c>
      <c r="C129" s="95">
        <f t="array" ref="C129:H129">+MMULT('Uncorrel YC'!C129:H129,'Covariance-Correl-Cholesky'!$B$12:$G$17)</f>
        <v>-1.3323621300870321E-2</v>
      </c>
      <c r="D129" s="95">
        <v>-1.5008172300994951E-2</v>
      </c>
      <c r="E129" s="95">
        <v>-1.6564801024709475E-2</v>
      </c>
      <c r="F129" s="95">
        <v>-1.8004123812883424E-2</v>
      </c>
      <c r="G129" s="95">
        <v>-2.2741542058500732E-2</v>
      </c>
      <c r="H129" s="95">
        <v>-2.6126930813124533E-2</v>
      </c>
    </row>
    <row r="130" spans="2:8" ht="15" thickBot="1" x14ac:dyDescent="0.35">
      <c r="B130" s="95">
        <v>128</v>
      </c>
      <c r="C130" s="95">
        <f t="array" ref="C130:H130">+MMULT('Uncorrel YC'!C130:H130,'Covariance-Correl-Cholesky'!$B$12:$G$17)</f>
        <v>-2.8473464204392643E-3</v>
      </c>
      <c r="D130" s="95">
        <v>-1.8571372985964302E-3</v>
      </c>
      <c r="E130" s="95">
        <v>-8.4599122307343292E-4</v>
      </c>
      <c r="F130" s="95">
        <v>1.5472389946576069E-4</v>
      </c>
      <c r="G130" s="95">
        <v>4.2299229109221716E-3</v>
      </c>
      <c r="H130" s="95">
        <v>8.2809027848535204E-3</v>
      </c>
    </row>
    <row r="131" spans="2:8" ht="15" thickBot="1" x14ac:dyDescent="0.35">
      <c r="B131" s="95">
        <v>129</v>
      </c>
      <c r="C131" s="95">
        <f t="array" ref="C131:H131">+MMULT('Uncorrel YC'!C131:H131,'Covariance-Correl-Cholesky'!$B$12:$G$17)</f>
        <v>2.1653462933740753E-2</v>
      </c>
      <c r="D131" s="95">
        <v>2.0009638407057353E-2</v>
      </c>
      <c r="E131" s="95">
        <v>1.8478945892168915E-2</v>
      </c>
      <c r="F131" s="95">
        <v>1.7070258404750405E-2</v>
      </c>
      <c r="G131" s="95">
        <v>1.2438042802385222E-2</v>
      </c>
      <c r="H131" s="95">
        <v>9.1382843310736945E-3</v>
      </c>
    </row>
    <row r="132" spans="2:8" ht="15" thickBot="1" x14ac:dyDescent="0.35">
      <c r="B132" s="95">
        <v>130</v>
      </c>
      <c r="C132" s="95">
        <f t="array" ref="C132:H132">+MMULT('Uncorrel YC'!C132:H132,'Covariance-Correl-Cholesky'!$B$12:$G$17)</f>
        <v>1.3780642790573441E-2</v>
      </c>
      <c r="D132" s="95">
        <v>1.4801934951237125E-2</v>
      </c>
      <c r="E132" s="95">
        <v>1.5719816789553098E-2</v>
      </c>
      <c r="F132" s="95">
        <v>1.652044992832568E-2</v>
      </c>
      <c r="G132" s="95">
        <v>1.8716349284742979E-2</v>
      </c>
      <c r="H132" s="95">
        <v>1.95316596448958E-2</v>
      </c>
    </row>
    <row r="133" spans="2:8" ht="15" thickBot="1" x14ac:dyDescent="0.35">
      <c r="B133" s="95">
        <v>131</v>
      </c>
      <c r="C133" s="95">
        <f t="array" ref="C133:H133">+MMULT('Uncorrel YC'!C133:H133,'Covariance-Correl-Cholesky'!$B$12:$G$17)</f>
        <v>-2.0872992598886721E-2</v>
      </c>
      <c r="D133" s="95">
        <v>-2.0083843203288432E-2</v>
      </c>
      <c r="E133" s="95">
        <v>-1.9233723475357352E-2</v>
      </c>
      <c r="F133" s="95">
        <v>-1.8320750730087775E-2</v>
      </c>
      <c r="G133" s="95">
        <v>-1.4236511174628212E-2</v>
      </c>
      <c r="H133" s="95">
        <v>-9.8602448874520517E-3</v>
      </c>
    </row>
    <row r="134" spans="2:8" ht="15" thickBot="1" x14ac:dyDescent="0.35">
      <c r="B134" s="95">
        <v>132</v>
      </c>
      <c r="C134" s="95">
        <f t="array" ref="C134:H134">+MMULT('Uncorrel YC'!C134:H134,'Covariance-Correl-Cholesky'!$B$12:$G$17)</f>
        <v>-1.734046139208632E-2</v>
      </c>
      <c r="D134" s="95">
        <v>-1.4846180365236042E-2</v>
      </c>
      <c r="E134" s="95">
        <v>-1.2385943800965565E-2</v>
      </c>
      <c r="F134" s="95">
        <v>-9.9515476384716139E-3</v>
      </c>
      <c r="G134" s="95">
        <v>-7.4509855400201161E-4</v>
      </c>
      <c r="H134" s="95">
        <v>7.1709532061651092E-3</v>
      </c>
    </row>
    <row r="135" spans="2:8" ht="15" thickBot="1" x14ac:dyDescent="0.35">
      <c r="B135" s="95">
        <v>133</v>
      </c>
      <c r="C135" s="95">
        <f t="array" ref="C135:H135">+MMULT('Uncorrel YC'!C135:H135,'Covariance-Correl-Cholesky'!$B$12:$G$17)</f>
        <v>4.9905763651423357E-3</v>
      </c>
      <c r="D135" s="95">
        <v>4.6586862515925693E-3</v>
      </c>
      <c r="E135" s="95">
        <v>4.2625895725505016E-3</v>
      </c>
      <c r="F135" s="95">
        <v>3.7996581417740374E-3</v>
      </c>
      <c r="G135" s="95">
        <v>1.4103035580171458E-3</v>
      </c>
      <c r="H135" s="95">
        <v>-1.5385721887063177E-3</v>
      </c>
    </row>
    <row r="136" spans="2:8" ht="15" thickBot="1" x14ac:dyDescent="0.35">
      <c r="B136" s="95">
        <v>134</v>
      </c>
      <c r="C136" s="95">
        <f t="array" ref="C136:H136">+MMULT('Uncorrel YC'!C136:H136,'Covariance-Correl-Cholesky'!$B$12:$G$17)</f>
        <v>2.8013985154296157E-3</v>
      </c>
      <c r="D136" s="95">
        <v>2.768182467524625E-3</v>
      </c>
      <c r="E136" s="95">
        <v>2.7490886289103099E-3</v>
      </c>
      <c r="F136" s="95">
        <v>2.7498247583888631E-3</v>
      </c>
      <c r="G136" s="95">
        <v>2.8186907859579801E-3</v>
      </c>
      <c r="H136" s="95">
        <v>2.8805098390822328E-3</v>
      </c>
    </row>
    <row r="137" spans="2:8" ht="15" thickBot="1" x14ac:dyDescent="0.35">
      <c r="B137" s="95">
        <v>135</v>
      </c>
      <c r="C137" s="95">
        <f t="array" ref="C137:H137">+MMULT('Uncorrel YC'!C137:H137,'Covariance-Correl-Cholesky'!$B$12:$G$17)</f>
        <v>-8.1860658755126877E-3</v>
      </c>
      <c r="D137" s="95">
        <v>-7.0524650436561004E-3</v>
      </c>
      <c r="E137" s="95">
        <v>-5.9896461980246431E-3</v>
      </c>
      <c r="F137" s="95">
        <v>-4.9723669479802722E-3</v>
      </c>
      <c r="G137" s="95">
        <v>-1.6015507572143619E-3</v>
      </c>
      <c r="H137" s="95">
        <v>6.9049065491958459E-4</v>
      </c>
    </row>
    <row r="138" spans="2:8" ht="15" thickBot="1" x14ac:dyDescent="0.35">
      <c r="B138" s="95">
        <v>136</v>
      </c>
      <c r="C138" s="95">
        <f t="array" ref="C138:H138">+MMULT('Uncorrel YC'!C138:H138,'Covariance-Correl-Cholesky'!$B$12:$G$17)</f>
        <v>-1.165883599302352E-3</v>
      </c>
      <c r="D138" s="95">
        <v>-1.8110163116440599E-3</v>
      </c>
      <c r="E138" s="95">
        <v>-2.4531047906883466E-3</v>
      </c>
      <c r="F138" s="95">
        <v>-3.0913212511544594E-3</v>
      </c>
      <c r="G138" s="95">
        <v>-5.5763171881604984E-3</v>
      </c>
      <c r="H138" s="95">
        <v>-7.8331996267489139E-3</v>
      </c>
    </row>
    <row r="139" spans="2:8" ht="15" thickBot="1" x14ac:dyDescent="0.35">
      <c r="B139" s="95">
        <v>137</v>
      </c>
      <c r="C139" s="95">
        <f t="array" ref="C139:H139">+MMULT('Uncorrel YC'!C139:H139,'Covariance-Correl-Cholesky'!$B$12:$G$17)</f>
        <v>-2.231058068554048E-3</v>
      </c>
      <c r="D139" s="95">
        <v>-3.3473623400690246E-3</v>
      </c>
      <c r="E139" s="95">
        <v>-4.4892352735134925E-3</v>
      </c>
      <c r="F139" s="95">
        <v>-5.6499813273530076E-3</v>
      </c>
      <c r="G139" s="95">
        <v>-1.0429420977512796E-2</v>
      </c>
      <c r="H139" s="95">
        <v>-1.5163674134658587E-2</v>
      </c>
    </row>
    <row r="140" spans="2:8" ht="15" thickBot="1" x14ac:dyDescent="0.35">
      <c r="B140" s="95">
        <v>138</v>
      </c>
      <c r="C140" s="95">
        <f t="array" ref="C140:H140">+MMULT('Uncorrel YC'!C140:H140,'Covariance-Correl-Cholesky'!$B$12:$G$17)</f>
        <v>-1.7977410199968128E-2</v>
      </c>
      <c r="D140" s="95">
        <v>-1.7710542225653939E-2</v>
      </c>
      <c r="E140" s="95">
        <v>-1.7502702423664848E-2</v>
      </c>
      <c r="F140" s="95">
        <v>-1.7365424691008345E-2</v>
      </c>
      <c r="G140" s="95">
        <v>-1.7332287817382056E-2</v>
      </c>
      <c r="H140" s="95">
        <v>-1.7941470264950032E-2</v>
      </c>
    </row>
    <row r="141" spans="2:8" ht="15" thickBot="1" x14ac:dyDescent="0.35">
      <c r="B141" s="95">
        <v>139</v>
      </c>
      <c r="C141" s="95">
        <f t="array" ref="C141:H141">+MMULT('Uncorrel YC'!C141:H141,'Covariance-Correl-Cholesky'!$B$12:$G$17)</f>
        <v>-6.8497631744500959E-3</v>
      </c>
      <c r="D141" s="95">
        <v>-4.6294516353512245E-3</v>
      </c>
      <c r="E141" s="95">
        <v>-2.5955930849039235E-3</v>
      </c>
      <c r="F141" s="95">
        <v>-7.4208306053320534E-4</v>
      </c>
      <c r="G141" s="95">
        <v>4.9978141864265467E-3</v>
      </c>
      <c r="H141" s="95">
        <v>8.4866706168363823E-3</v>
      </c>
    </row>
    <row r="142" spans="2:8" ht="15" thickBot="1" x14ac:dyDescent="0.35">
      <c r="B142" s="95">
        <v>140</v>
      </c>
      <c r="C142" s="95">
        <f t="array" ref="C142:H142">+MMULT('Uncorrel YC'!C142:H142,'Covariance-Correl-Cholesky'!$B$12:$G$17)</f>
        <v>-7.5843533990639523E-3</v>
      </c>
      <c r="D142" s="95">
        <v>-7.2080761414971602E-3</v>
      </c>
      <c r="E142" s="95">
        <v>-6.8589145751337781E-3</v>
      </c>
      <c r="F142" s="95">
        <v>-6.5496039543029129E-3</v>
      </c>
      <c r="G142" s="95">
        <v>-5.6351577479167121E-3</v>
      </c>
      <c r="H142" s="95">
        <v>-5.1076917416330242E-3</v>
      </c>
    </row>
    <row r="143" spans="2:8" ht="15" thickBot="1" x14ac:dyDescent="0.35">
      <c r="B143" s="95">
        <v>141</v>
      </c>
      <c r="C143" s="95">
        <f t="array" ref="C143:H143">+MMULT('Uncorrel YC'!C143:H143,'Covariance-Correl-Cholesky'!$B$12:$G$17)</f>
        <v>2.3023103712691201E-2</v>
      </c>
      <c r="D143" s="95">
        <v>2.1630177478885276E-2</v>
      </c>
      <c r="E143" s="95">
        <v>2.0347551785202454E-2</v>
      </c>
      <c r="F143" s="95">
        <v>1.9187314215357899E-2</v>
      </c>
      <c r="G143" s="95">
        <v>1.5642513560063093E-2</v>
      </c>
      <c r="H143" s="95">
        <v>1.368858021575012E-2</v>
      </c>
    </row>
    <row r="144" spans="2:8" ht="15" thickBot="1" x14ac:dyDescent="0.35">
      <c r="B144" s="95">
        <v>142</v>
      </c>
      <c r="C144" s="95">
        <f t="array" ref="C144:H144">+MMULT('Uncorrel YC'!C144:H144,'Covariance-Correl-Cholesky'!$B$12:$G$17)</f>
        <v>3.3093847230833118E-3</v>
      </c>
      <c r="D144" s="95">
        <v>5.6743989454749247E-3</v>
      </c>
      <c r="E144" s="95">
        <v>7.8958181747325988E-3</v>
      </c>
      <c r="F144" s="95">
        <v>9.968848780705768E-3</v>
      </c>
      <c r="G144" s="95">
        <v>1.6925040310418159E-2</v>
      </c>
      <c r="H144" s="95">
        <v>2.1947551057643101E-2</v>
      </c>
    </row>
    <row r="145" spans="2:8" ht="15" thickBot="1" x14ac:dyDescent="0.35">
      <c r="B145" s="95">
        <v>143</v>
      </c>
      <c r="C145" s="95">
        <f t="array" ref="C145:H145">+MMULT('Uncorrel YC'!C145:H145,'Covariance-Correl-Cholesky'!$B$12:$G$17)</f>
        <v>-7.993037218133537E-3</v>
      </c>
      <c r="D145" s="95">
        <v>-7.3492165886940054E-3</v>
      </c>
      <c r="E145" s="95">
        <v>-6.7291553992133097E-3</v>
      </c>
      <c r="F145" s="95">
        <v>-6.1312210590535243E-3</v>
      </c>
      <c r="G145" s="95">
        <v>-4.0541084499996737E-3</v>
      </c>
      <c r="H145" s="95">
        <v>-2.5793850807610862E-3</v>
      </c>
    </row>
    <row r="146" spans="2:8" ht="15" thickBot="1" x14ac:dyDescent="0.35">
      <c r="B146" s="95">
        <v>144</v>
      </c>
      <c r="C146" s="95">
        <f t="array" ref="C146:H146">+MMULT('Uncorrel YC'!C146:H146,'Covariance-Correl-Cholesky'!$B$12:$G$17)</f>
        <v>-4.860495151217936E-3</v>
      </c>
      <c r="D146" s="95">
        <v>-4.7597846490169699E-3</v>
      </c>
      <c r="E146" s="95">
        <v>-4.5149702421555882E-3</v>
      </c>
      <c r="F146" s="95">
        <v>-4.1572665273967701E-3</v>
      </c>
      <c r="G146" s="95">
        <v>-1.7551966046835065E-3</v>
      </c>
      <c r="H146" s="95">
        <v>1.5548400177318629E-3</v>
      </c>
    </row>
    <row r="147" spans="2:8" ht="15" thickBot="1" x14ac:dyDescent="0.35">
      <c r="B147" s="95">
        <v>145</v>
      </c>
      <c r="C147" s="95">
        <f t="array" ref="C147:H147">+MMULT('Uncorrel YC'!C147:H147,'Covariance-Correl-Cholesky'!$B$12:$G$17)</f>
        <v>-7.5932684112495199E-3</v>
      </c>
      <c r="D147" s="95">
        <v>-8.5920360653538291E-3</v>
      </c>
      <c r="E147" s="95">
        <v>-9.634399905695052E-3</v>
      </c>
      <c r="F147" s="95">
        <v>-1.0710108471618039E-2</v>
      </c>
      <c r="G147" s="95">
        <v>-1.52306884553181E-2</v>
      </c>
      <c r="H147" s="95">
        <v>-1.972432552670245E-2</v>
      </c>
    </row>
    <row r="148" spans="2:8" ht="15" thickBot="1" x14ac:dyDescent="0.35">
      <c r="B148" s="95">
        <v>146</v>
      </c>
      <c r="C148" s="95">
        <f t="array" ref="C148:H148">+MMULT('Uncorrel YC'!C148:H148,'Covariance-Correl-Cholesky'!$B$12:$G$17)</f>
        <v>-8.7394237326355196E-4</v>
      </c>
      <c r="D148" s="95">
        <v>-3.4651028636294493E-4</v>
      </c>
      <c r="E148" s="95">
        <v>9.9820878047289177E-5</v>
      </c>
      <c r="F148" s="95">
        <v>5.0349233372555503E-4</v>
      </c>
      <c r="G148" s="95">
        <v>1.4463285815878768E-3</v>
      </c>
      <c r="H148" s="95">
        <v>1.4289329978954953E-3</v>
      </c>
    </row>
    <row r="149" spans="2:8" ht="15" thickBot="1" x14ac:dyDescent="0.35">
      <c r="B149" s="95">
        <v>147</v>
      </c>
      <c r="C149" s="95">
        <f t="array" ref="C149:H149">+MMULT('Uncorrel YC'!C149:H149,'Covariance-Correl-Cholesky'!$B$12:$G$17)</f>
        <v>2.3284045780388927E-2</v>
      </c>
      <c r="D149" s="95">
        <v>2.2539416190388586E-2</v>
      </c>
      <c r="E149" s="95">
        <v>2.1831196192761335E-2</v>
      </c>
      <c r="F149" s="95">
        <v>2.1183717716155164E-2</v>
      </c>
      <c r="G149" s="95">
        <v>1.9047727115542569E-2</v>
      </c>
      <c r="H149" s="95">
        <v>1.7542154004744289E-2</v>
      </c>
    </row>
    <row r="150" spans="2:8" ht="15" thickBot="1" x14ac:dyDescent="0.35">
      <c r="B150" s="95">
        <v>148</v>
      </c>
      <c r="C150" s="95">
        <f t="array" ref="C150:H150">+MMULT('Uncorrel YC'!C150:H150,'Covariance-Correl-Cholesky'!$B$12:$G$17)</f>
        <v>1.999027080297654E-2</v>
      </c>
      <c r="D150" s="95">
        <v>1.7803198549496947E-2</v>
      </c>
      <c r="E150" s="95">
        <v>1.5773560110748781E-2</v>
      </c>
      <c r="F150" s="95">
        <v>1.3918854398207631E-2</v>
      </c>
      <c r="G150" s="95">
        <v>8.052265000185483E-3</v>
      </c>
      <c r="H150" s="95">
        <v>4.3684194624711925E-3</v>
      </c>
    </row>
    <row r="151" spans="2:8" ht="15" thickBot="1" x14ac:dyDescent="0.35">
      <c r="B151" s="95">
        <v>149</v>
      </c>
      <c r="C151" s="95">
        <f t="array" ref="C151:H151">+MMULT('Uncorrel YC'!C151:H151,'Covariance-Correl-Cholesky'!$B$12:$G$17)</f>
        <v>1.9908696746609358E-2</v>
      </c>
      <c r="D151" s="95">
        <v>1.8073845681013785E-2</v>
      </c>
      <c r="E151" s="95">
        <v>1.6474390643205005E-2</v>
      </c>
      <c r="F151" s="95">
        <v>1.5095173678702167E-2</v>
      </c>
      <c r="G151" s="95">
        <v>1.1532781310912928E-2</v>
      </c>
      <c r="H151" s="95">
        <v>1.0488505806876049E-2</v>
      </c>
    </row>
    <row r="152" spans="2:8" ht="15" thickBot="1" x14ac:dyDescent="0.35">
      <c r="B152" s="95">
        <v>150</v>
      </c>
      <c r="C152" s="95">
        <f t="array" ref="C152:H152">+MMULT('Uncorrel YC'!C152:H152,'Covariance-Correl-Cholesky'!$B$12:$G$17)</f>
        <v>1.3426601555698288E-2</v>
      </c>
      <c r="D152" s="95">
        <v>1.4099443622266266E-2</v>
      </c>
      <c r="E152" s="95">
        <v>1.4820469053015232E-2</v>
      </c>
      <c r="F152" s="95">
        <v>1.5575096825604224E-2</v>
      </c>
      <c r="G152" s="95">
        <v>1.8713848097891689E-2</v>
      </c>
      <c r="H152" s="95">
        <v>2.1810100185983651E-2</v>
      </c>
    </row>
    <row r="153" spans="2:8" ht="15" thickBot="1" x14ac:dyDescent="0.35">
      <c r="B153" s="95">
        <v>151</v>
      </c>
      <c r="C153" s="95">
        <f t="array" ref="C153:H153">+MMULT('Uncorrel YC'!C153:H153,'Covariance-Correl-Cholesky'!$B$12:$G$17)</f>
        <v>-8.4733801085350238E-3</v>
      </c>
      <c r="D153" s="95">
        <v>-8.7210438219438146E-3</v>
      </c>
      <c r="E153" s="95">
        <v>-8.9354099656886021E-3</v>
      </c>
      <c r="F153" s="95">
        <v>-9.0986584368040573E-3</v>
      </c>
      <c r="G153" s="95">
        <v>-9.4954455216749185E-3</v>
      </c>
      <c r="H153" s="95">
        <v>-9.5585709457828502E-3</v>
      </c>
    </row>
    <row r="154" spans="2:8" ht="15" thickBot="1" x14ac:dyDescent="0.35">
      <c r="B154" s="95">
        <v>152</v>
      </c>
      <c r="C154" s="95">
        <f t="array" ref="C154:H154">+MMULT('Uncorrel YC'!C154:H154,'Covariance-Correl-Cholesky'!$B$12:$G$17)</f>
        <v>-1.7409595108255391E-2</v>
      </c>
      <c r="D154" s="95">
        <v>-1.4621319880349358E-2</v>
      </c>
      <c r="E154" s="95">
        <v>-1.1917496484573716E-2</v>
      </c>
      <c r="F154" s="95">
        <v>-9.2909312790065059E-3</v>
      </c>
      <c r="G154" s="95">
        <v>2.8788555950094399E-4</v>
      </c>
      <c r="H154" s="95">
        <v>8.2282963783910576E-3</v>
      </c>
    </row>
    <row r="155" spans="2:8" ht="15" thickBot="1" x14ac:dyDescent="0.35">
      <c r="B155" s="95">
        <v>153</v>
      </c>
      <c r="C155" s="95">
        <f t="array" ref="C155:H155">+MMULT('Uncorrel YC'!C155:H155,'Covariance-Correl-Cholesky'!$B$12:$G$17)</f>
        <v>-9.0681775184976148E-3</v>
      </c>
      <c r="D155" s="95">
        <v>-6.0788195030589062E-3</v>
      </c>
      <c r="E155" s="95">
        <v>-3.2445652652676633E-3</v>
      </c>
      <c r="F155" s="95">
        <v>-5.5412264786804718E-4</v>
      </c>
      <c r="G155" s="95">
        <v>8.7538310849910803E-3</v>
      </c>
      <c r="H155" s="95">
        <v>1.581067424051948E-2</v>
      </c>
    </row>
    <row r="156" spans="2:8" ht="15" thickBot="1" x14ac:dyDescent="0.35">
      <c r="B156" s="95">
        <v>154</v>
      </c>
      <c r="C156" s="95">
        <f t="array" ref="C156:H156">+MMULT('Uncorrel YC'!C156:H156,'Covariance-Correl-Cholesky'!$B$12:$G$17)</f>
        <v>-1.6653835966873903E-2</v>
      </c>
      <c r="D156" s="95">
        <v>-1.6724259808849683E-2</v>
      </c>
      <c r="E156" s="95">
        <v>-1.6652180203032704E-2</v>
      </c>
      <c r="F156" s="95">
        <v>-1.646091727321515E-2</v>
      </c>
      <c r="G156" s="95">
        <v>-1.4582062642797404E-2</v>
      </c>
      <c r="H156" s="95">
        <v>-1.1325374458229317E-2</v>
      </c>
    </row>
    <row r="157" spans="2:8" ht="15" thickBot="1" x14ac:dyDescent="0.35">
      <c r="B157" s="95">
        <v>155</v>
      </c>
      <c r="C157" s="95">
        <f t="array" ref="C157:H157">+MMULT('Uncorrel YC'!C157:H157,'Covariance-Correl-Cholesky'!$B$12:$G$17)</f>
        <v>1.3036442657386928E-2</v>
      </c>
      <c r="D157" s="95">
        <v>1.0367071405337835E-2</v>
      </c>
      <c r="E157" s="95">
        <v>7.9208499407176173E-3</v>
      </c>
      <c r="F157" s="95">
        <v>5.6765399404566548E-3</v>
      </c>
      <c r="G157" s="95">
        <v>-1.4373250841373815E-3</v>
      </c>
      <c r="H157" s="95">
        <v>-6.005732945522411E-3</v>
      </c>
    </row>
    <row r="158" spans="2:8" ht="15" thickBot="1" x14ac:dyDescent="0.35">
      <c r="B158" s="95">
        <v>156</v>
      </c>
      <c r="C158" s="95">
        <f t="array" ref="C158:H158">+MMULT('Uncorrel YC'!C158:H158,'Covariance-Correl-Cholesky'!$B$12:$G$17)</f>
        <v>1.4984508409472479E-3</v>
      </c>
      <c r="D158" s="95">
        <v>2.0422222088393501E-3</v>
      </c>
      <c r="E158" s="95">
        <v>2.5391533607685918E-3</v>
      </c>
      <c r="F158" s="95">
        <v>2.9906068720642522E-3</v>
      </c>
      <c r="G158" s="95">
        <v>4.4530914409034632E-3</v>
      </c>
      <c r="H158" s="95">
        <v>5.451404551250272E-3</v>
      </c>
    </row>
    <row r="159" spans="2:8" ht="15" thickBot="1" x14ac:dyDescent="0.35">
      <c r="B159" s="95">
        <v>157</v>
      </c>
      <c r="C159" s="95">
        <f t="array" ref="C159:H159">+MMULT('Uncorrel YC'!C159:H159,'Covariance-Correl-Cholesky'!$B$12:$G$17)</f>
        <v>3.92980855590632E-3</v>
      </c>
      <c r="D159" s="95">
        <v>1.4954065102890275E-5</v>
      </c>
      <c r="E159" s="95">
        <v>-3.6916123452737258E-3</v>
      </c>
      <c r="F159" s="95">
        <v>-7.1814420254360739E-3</v>
      </c>
      <c r="G159" s="95">
        <v>-1.9093703787252746E-2</v>
      </c>
      <c r="H159" s="95">
        <v>-2.7793935200669573E-2</v>
      </c>
    </row>
    <row r="160" spans="2:8" ht="15" thickBot="1" x14ac:dyDescent="0.35">
      <c r="B160" s="95">
        <v>158</v>
      </c>
      <c r="C160" s="95">
        <f t="array" ref="C160:H160">+MMULT('Uncorrel YC'!C160:H160,'Covariance-Correl-Cholesky'!$B$12:$G$17)</f>
        <v>-3.129050636287792E-3</v>
      </c>
      <c r="D160" s="95">
        <v>-5.0493033471750801E-3</v>
      </c>
      <c r="E160" s="95">
        <v>-6.9403226467836497E-3</v>
      </c>
      <c r="F160" s="95">
        <v>-8.7534443653420578E-3</v>
      </c>
      <c r="G160" s="95">
        <v>-1.5395671792110805E-2</v>
      </c>
      <c r="H160" s="95">
        <v>-2.0840065515028247E-2</v>
      </c>
    </row>
    <row r="161" spans="2:8" ht="15" thickBot="1" x14ac:dyDescent="0.35">
      <c r="B161" s="95">
        <v>159</v>
      </c>
      <c r="C161" s="95">
        <f t="array" ref="C161:H161">+MMULT('Uncorrel YC'!C161:H161,'Covariance-Correl-Cholesky'!$B$12:$G$17)</f>
        <v>-1.6288388262035089E-2</v>
      </c>
      <c r="D161" s="95">
        <v>-1.3325392850919831E-2</v>
      </c>
      <c r="E161" s="95">
        <v>-1.0529670351381817E-2</v>
      </c>
      <c r="F161" s="95">
        <v>-7.8911398164949256E-3</v>
      </c>
      <c r="G161" s="95">
        <v>1.1614622033914131E-3</v>
      </c>
      <c r="H161" s="95">
        <v>7.9125139735100013E-3</v>
      </c>
    </row>
    <row r="162" spans="2:8" ht="15" thickBot="1" x14ac:dyDescent="0.35">
      <c r="B162" s="95">
        <v>160</v>
      </c>
      <c r="C162" s="95">
        <f t="array" ref="C162:H162">+MMULT('Uncorrel YC'!C162:H162,'Covariance-Correl-Cholesky'!$B$12:$G$17)</f>
        <v>1.4411439223125664E-2</v>
      </c>
      <c r="D162" s="95">
        <v>1.2298623714337835E-2</v>
      </c>
      <c r="E162" s="95">
        <v>1.0241952494301022E-2</v>
      </c>
      <c r="F162" s="95">
        <v>8.2581468979031503E-3</v>
      </c>
      <c r="G162" s="95">
        <v>1.0697854769812628E-3</v>
      </c>
      <c r="H162" s="95">
        <v>-4.6900709299667852E-3</v>
      </c>
    </row>
    <row r="163" spans="2:8" ht="15" thickBot="1" x14ac:dyDescent="0.35">
      <c r="B163" s="95">
        <v>161</v>
      </c>
      <c r="C163" s="95">
        <f t="array" ref="C163:H163">+MMULT('Uncorrel YC'!C163:H163,'Covariance-Correl-Cholesky'!$B$12:$G$17)</f>
        <v>1.1905625902593968E-2</v>
      </c>
      <c r="D163" s="95">
        <v>9.8637372781926053E-3</v>
      </c>
      <c r="E163" s="95">
        <v>7.9521340657946419E-3</v>
      </c>
      <c r="F163" s="95">
        <v>6.1788982458823348E-3</v>
      </c>
      <c r="G163" s="95">
        <v>2.1913887956027169E-4</v>
      </c>
      <c r="H163" s="95">
        <v>-4.1173513999089983E-3</v>
      </c>
    </row>
    <row r="164" spans="2:8" ht="15" thickBot="1" x14ac:dyDescent="0.35">
      <c r="B164" s="95">
        <v>162</v>
      </c>
      <c r="C164" s="95">
        <f t="array" ref="C164:H164">+MMULT('Uncorrel YC'!C164:H164,'Covariance-Correl-Cholesky'!$B$12:$G$17)</f>
        <v>-5.1254879563916158E-3</v>
      </c>
      <c r="D164" s="95">
        <v>-6.7914075957972199E-3</v>
      </c>
      <c r="E164" s="95">
        <v>-8.2729528872692339E-3</v>
      </c>
      <c r="F164" s="95">
        <v>-9.6111042166788976E-3</v>
      </c>
      <c r="G164" s="95">
        <v>-1.3509994646164085E-2</v>
      </c>
      <c r="H164" s="95">
        <v>-1.5514665350241949E-2</v>
      </c>
    </row>
    <row r="165" spans="2:8" ht="15" thickBot="1" x14ac:dyDescent="0.35">
      <c r="B165" s="95">
        <v>163</v>
      </c>
      <c r="C165" s="95">
        <f t="array" ref="C165:H165">+MMULT('Uncorrel YC'!C165:H165,'Covariance-Correl-Cholesky'!$B$12:$G$17)</f>
        <v>1.0469444557406752E-2</v>
      </c>
      <c r="D165" s="95">
        <v>9.1173369087886192E-3</v>
      </c>
      <c r="E165" s="95">
        <v>8.0503523483736131E-3</v>
      </c>
      <c r="F165" s="95">
        <v>7.2066580503868808E-3</v>
      </c>
      <c r="G165" s="95">
        <v>5.9953319930161047E-3</v>
      </c>
      <c r="H165" s="95">
        <v>7.2716645552301541E-3</v>
      </c>
    </row>
    <row r="166" spans="2:8" ht="15" thickBot="1" x14ac:dyDescent="0.35">
      <c r="B166" s="95">
        <v>164</v>
      </c>
      <c r="C166" s="95">
        <f t="array" ref="C166:H166">+MMULT('Uncorrel YC'!C166:H166,'Covariance-Correl-Cholesky'!$B$12:$G$17)</f>
        <v>-1.8912469557910688E-2</v>
      </c>
      <c r="D166" s="95">
        <v>-1.6654344613281663E-2</v>
      </c>
      <c r="E166" s="95">
        <v>-1.4531498239358011E-2</v>
      </c>
      <c r="F166" s="95">
        <v>-1.2540911552739771E-2</v>
      </c>
      <c r="G166" s="95">
        <v>-5.8224647811295459E-3</v>
      </c>
      <c r="H166" s="95">
        <v>-9.8124239436160414E-4</v>
      </c>
    </row>
    <row r="167" spans="2:8" ht="15" thickBot="1" x14ac:dyDescent="0.35">
      <c r="B167" s="95">
        <v>165</v>
      </c>
      <c r="C167" s="95">
        <f t="array" ref="C167:H167">+MMULT('Uncorrel YC'!C167:H167,'Covariance-Correl-Cholesky'!$B$12:$G$17)</f>
        <v>1.6442129850505215E-2</v>
      </c>
      <c r="D167" s="95">
        <v>1.6527956339037989E-2</v>
      </c>
      <c r="E167" s="95">
        <v>1.6595838170120704E-2</v>
      </c>
      <c r="F167" s="95">
        <v>1.6658786841140947E-2</v>
      </c>
      <c r="G167" s="95">
        <v>1.6955739241105498E-2</v>
      </c>
      <c r="H167" s="95">
        <v>1.7370767453345433E-2</v>
      </c>
    </row>
    <row r="168" spans="2:8" ht="15" thickBot="1" x14ac:dyDescent="0.35">
      <c r="B168" s="95">
        <v>166</v>
      </c>
      <c r="C168" s="95">
        <f t="array" ref="C168:H168">+MMULT('Uncorrel YC'!C168:H168,'Covariance-Correl-Cholesky'!$B$12:$G$17)</f>
        <v>-2.5144012229545619E-2</v>
      </c>
      <c r="D168" s="95">
        <v>-2.3948539556202582E-2</v>
      </c>
      <c r="E168" s="95">
        <v>-2.2792009370313313E-2</v>
      </c>
      <c r="F168" s="95">
        <v>-2.1673519569905583E-2</v>
      </c>
      <c r="G168" s="95">
        <v>-1.7614875982820199E-2</v>
      </c>
      <c r="H168" s="95">
        <v>-1.4137503897069997E-2</v>
      </c>
    </row>
    <row r="169" spans="2:8" ht="15" thickBot="1" x14ac:dyDescent="0.35">
      <c r="B169" s="95">
        <v>167</v>
      </c>
      <c r="C169" s="95">
        <f t="array" ref="C169:H169">+MMULT('Uncorrel YC'!C169:H169,'Covariance-Correl-Cholesky'!$B$12:$G$17)</f>
        <v>-2.6200780147382783E-2</v>
      </c>
      <c r="D169" s="95">
        <v>-2.5581742728984839E-2</v>
      </c>
      <c r="E169" s="95">
        <v>-2.5006298755062425E-2</v>
      </c>
      <c r="F169" s="95">
        <v>-2.448560619707512E-2</v>
      </c>
      <c r="G169" s="95">
        <v>-2.2758460518756459E-2</v>
      </c>
      <c r="H169" s="95">
        <v>-2.1502517206225272E-2</v>
      </c>
    </row>
    <row r="170" spans="2:8" ht="15" thickBot="1" x14ac:dyDescent="0.35">
      <c r="B170" s="95">
        <v>168</v>
      </c>
      <c r="C170" s="95">
        <f t="array" ref="C170:H170">+MMULT('Uncorrel YC'!C170:H170,'Covariance-Correl-Cholesky'!$B$12:$G$17)</f>
        <v>-1.0168622216567119E-2</v>
      </c>
      <c r="D170" s="95">
        <v>-9.4338393937329641E-3</v>
      </c>
      <c r="E170" s="95">
        <v>-8.719500299463185E-3</v>
      </c>
      <c r="F170" s="95">
        <v>-7.9957961459720308E-3</v>
      </c>
      <c r="G170" s="95">
        <v>-5.2899931291870974E-3</v>
      </c>
      <c r="H170" s="95">
        <v>-2.8675938975016584E-3</v>
      </c>
    </row>
    <row r="171" spans="2:8" ht="15" thickBot="1" x14ac:dyDescent="0.35">
      <c r="B171" s="95">
        <v>169</v>
      </c>
      <c r="C171" s="95">
        <f t="array" ref="C171:H171">+MMULT('Uncorrel YC'!C171:H171,'Covariance-Correl-Cholesky'!$B$12:$G$17)</f>
        <v>8.0490018003326717E-3</v>
      </c>
      <c r="D171" s="95">
        <v>8.9967714137976704E-3</v>
      </c>
      <c r="E171" s="95">
        <v>9.9390005826741571E-3</v>
      </c>
      <c r="F171" s="95">
        <v>1.0885597807092034E-2</v>
      </c>
      <c r="G171" s="95">
        <v>1.444066828429855E-2</v>
      </c>
      <c r="H171" s="95">
        <v>1.7429535754664671E-2</v>
      </c>
    </row>
    <row r="172" spans="2:8" ht="15" thickBot="1" x14ac:dyDescent="0.35">
      <c r="B172" s="95">
        <v>170</v>
      </c>
      <c r="C172" s="95">
        <f t="array" ref="C172:H172">+MMULT('Uncorrel YC'!C172:H172,'Covariance-Correl-Cholesky'!$B$12:$G$17)</f>
        <v>2.2327190404061118E-3</v>
      </c>
      <c r="D172" s="95">
        <v>2.1477194612118246E-3</v>
      </c>
      <c r="E172" s="95">
        <v>2.034306421798479E-3</v>
      </c>
      <c r="F172" s="95">
        <v>1.8931599396444477E-3</v>
      </c>
      <c r="G172" s="95">
        <v>1.114921895137698E-3</v>
      </c>
      <c r="H172" s="95">
        <v>5.9015091562323075E-5</v>
      </c>
    </row>
    <row r="173" spans="2:8" ht="15" thickBot="1" x14ac:dyDescent="0.35">
      <c r="B173" s="95">
        <v>171</v>
      </c>
      <c r="C173" s="95">
        <f t="array" ref="C173:H173">+MMULT('Uncorrel YC'!C173:H173,'Covariance-Correl-Cholesky'!$B$12:$G$17)</f>
        <v>6.719326037985968E-3</v>
      </c>
      <c r="D173" s="95">
        <v>8.1513626641357903E-3</v>
      </c>
      <c r="E173" s="95">
        <v>9.5449568596960785E-3</v>
      </c>
      <c r="F173" s="95">
        <v>1.0872797562832602E-2</v>
      </c>
      <c r="G173" s="95">
        <v>1.5659303155102992E-2</v>
      </c>
      <c r="H173" s="95">
        <v>1.9357693035087234E-2</v>
      </c>
    </row>
    <row r="174" spans="2:8" ht="15" thickBot="1" x14ac:dyDescent="0.35">
      <c r="B174" s="95">
        <v>172</v>
      </c>
      <c r="C174" s="95">
        <f t="array" ref="C174:H174">+MMULT('Uncorrel YC'!C174:H174,'Covariance-Correl-Cholesky'!$B$12:$G$17)</f>
        <v>-6.7092754634117437E-3</v>
      </c>
      <c r="D174" s="95">
        <v>-4.7540540325867343E-3</v>
      </c>
      <c r="E174" s="95">
        <v>-2.9421548588002117E-3</v>
      </c>
      <c r="F174" s="95">
        <v>-1.2240658110006866E-3</v>
      </c>
      <c r="G174" s="95">
        <v>4.6917920941995225E-3</v>
      </c>
      <c r="H174" s="95">
        <v>9.175891271548664E-3</v>
      </c>
    </row>
    <row r="175" spans="2:8" ht="15" thickBot="1" x14ac:dyDescent="0.35">
      <c r="B175" s="95">
        <v>173</v>
      </c>
      <c r="C175" s="95">
        <f t="array" ref="C175:H175">+MMULT('Uncorrel YC'!C175:H175,'Covariance-Correl-Cholesky'!$B$12:$G$17)</f>
        <v>-3.6441824126438371E-2</v>
      </c>
      <c r="D175" s="95">
        <v>-3.6601010032094865E-2</v>
      </c>
      <c r="E175" s="95">
        <v>-3.6704532792759814E-2</v>
      </c>
      <c r="F175" s="95">
        <v>-3.6759059173422481E-2</v>
      </c>
      <c r="G175" s="95">
        <v>-3.6610475214917879E-2</v>
      </c>
      <c r="H175" s="95">
        <v>-3.5991015139606244E-2</v>
      </c>
    </row>
    <row r="176" spans="2:8" ht="15" thickBot="1" x14ac:dyDescent="0.35">
      <c r="B176" s="95">
        <v>174</v>
      </c>
      <c r="C176" s="95">
        <f t="array" ref="C176:H176">+MMULT('Uncorrel YC'!C176:H176,'Covariance-Correl-Cholesky'!$B$12:$G$17)</f>
        <v>3.707967121501568E-2</v>
      </c>
      <c r="D176" s="95">
        <v>3.5850998018331956E-2</v>
      </c>
      <c r="E176" s="95">
        <v>3.4595356820185628E-2</v>
      </c>
      <c r="F176" s="95">
        <v>3.3298201260070472E-2</v>
      </c>
      <c r="G176" s="95">
        <v>2.7978339643302038E-2</v>
      </c>
      <c r="H176" s="95">
        <v>2.2811143611368108E-2</v>
      </c>
    </row>
    <row r="177" spans="2:8" ht="15" thickBot="1" x14ac:dyDescent="0.35">
      <c r="B177" s="95">
        <v>175</v>
      </c>
      <c r="C177" s="95">
        <f t="array" ref="C177:H177">+MMULT('Uncorrel YC'!C177:H177,'Covariance-Correl-Cholesky'!$B$12:$G$17)</f>
        <v>-4.4187444333383839E-3</v>
      </c>
      <c r="D177" s="95">
        <v>-6.2013109051716944E-3</v>
      </c>
      <c r="E177" s="95">
        <v>-7.794223913170582E-3</v>
      </c>
      <c r="F177" s="95">
        <v>-9.163371976011277E-3</v>
      </c>
      <c r="G177" s="95">
        <v>-1.2735942461406869E-2</v>
      </c>
      <c r="H177" s="95">
        <v>-1.3713423916626288E-2</v>
      </c>
    </row>
    <row r="178" spans="2:8" ht="15" thickBot="1" x14ac:dyDescent="0.35">
      <c r="B178" s="95">
        <v>176</v>
      </c>
      <c r="C178" s="95">
        <f t="array" ref="C178:H178">+MMULT('Uncorrel YC'!C178:H178,'Covariance-Correl-Cholesky'!$B$12:$G$17)</f>
        <v>-5.3366347659121601E-4</v>
      </c>
      <c r="D178" s="95">
        <v>-7.3349287639527501E-4</v>
      </c>
      <c r="E178" s="95">
        <v>-8.7759914097253493E-4</v>
      </c>
      <c r="F178" s="95">
        <v>-9.4770792709023704E-4</v>
      </c>
      <c r="G178" s="95">
        <v>-7.68020164614992E-4</v>
      </c>
      <c r="H178" s="95">
        <v>5.8175880500066065E-5</v>
      </c>
    </row>
    <row r="179" spans="2:8" ht="15" thickBot="1" x14ac:dyDescent="0.35">
      <c r="B179" s="95">
        <v>177</v>
      </c>
      <c r="C179" s="95">
        <f t="array" ref="C179:H179">+MMULT('Uncorrel YC'!C179:H179,'Covariance-Correl-Cholesky'!$B$12:$G$17)</f>
        <v>4.5622659603106082E-3</v>
      </c>
      <c r="D179" s="95">
        <v>3.0798601049796251E-3</v>
      </c>
      <c r="E179" s="95">
        <v>1.7076276855194829E-3</v>
      </c>
      <c r="F179" s="95">
        <v>4.5877134102941225E-4</v>
      </c>
      <c r="G179" s="95">
        <v>-3.5443230021655063E-3</v>
      </c>
      <c r="H179" s="95">
        <v>-6.0443265219992286E-3</v>
      </c>
    </row>
    <row r="180" spans="2:8" ht="15" thickBot="1" x14ac:dyDescent="0.35">
      <c r="B180" s="95">
        <v>178</v>
      </c>
      <c r="C180" s="95">
        <f t="array" ref="C180:H180">+MMULT('Uncorrel YC'!C180:H180,'Covariance-Correl-Cholesky'!$B$12:$G$17)</f>
        <v>2.4279883149163135E-2</v>
      </c>
      <c r="D180" s="95">
        <v>2.3585996842205324E-2</v>
      </c>
      <c r="E180" s="95">
        <v>2.3002909392194147E-2</v>
      </c>
      <c r="F180" s="95">
        <v>2.2498528499133454E-2</v>
      </c>
      <c r="G180" s="95">
        <v>2.1312332411977577E-2</v>
      </c>
      <c r="H180" s="95">
        <v>2.1043309906421514E-2</v>
      </c>
    </row>
    <row r="181" spans="2:8" ht="15" thickBot="1" x14ac:dyDescent="0.35">
      <c r="B181" s="95">
        <v>179</v>
      </c>
      <c r="C181" s="95">
        <f t="array" ref="C181:H181">+MMULT('Uncorrel YC'!C181:H181,'Covariance-Correl-Cholesky'!$B$12:$G$17)</f>
        <v>8.8581154252886235E-3</v>
      </c>
      <c r="D181" s="95">
        <v>2.9771089921482793E-3</v>
      </c>
      <c r="E181" s="95">
        <v>-2.6277865347030887E-3</v>
      </c>
      <c r="F181" s="95">
        <v>-7.9650749816034087E-3</v>
      </c>
      <c r="G181" s="95">
        <v>-2.6453363579193867E-2</v>
      </c>
      <c r="H181" s="95">
        <v>-4.0408511419872541E-2</v>
      </c>
    </row>
    <row r="182" spans="2:8" ht="15" thickBot="1" x14ac:dyDescent="0.35">
      <c r="B182" s="95">
        <v>180</v>
      </c>
      <c r="C182" s="95">
        <f t="array" ref="C182:H182">+MMULT('Uncorrel YC'!C182:H182,'Covariance-Correl-Cholesky'!$B$12:$G$17)</f>
        <v>-3.526107652392928E-3</v>
      </c>
      <c r="D182" s="95">
        <v>-3.7926295544107652E-3</v>
      </c>
      <c r="E182" s="95">
        <v>-4.1172346213324577E-3</v>
      </c>
      <c r="F182" s="95">
        <v>-4.5073909122824623E-3</v>
      </c>
      <c r="G182" s="95">
        <v>-6.5559008583215396E-3</v>
      </c>
      <c r="H182" s="95">
        <v>-9.0942250850881805E-3</v>
      </c>
    </row>
    <row r="183" spans="2:8" ht="15" thickBot="1" x14ac:dyDescent="0.35">
      <c r="B183" s="95">
        <v>181</v>
      </c>
      <c r="C183" s="95">
        <f t="array" ref="C183:H183">+MMULT('Uncorrel YC'!C183:H183,'Covariance-Correl-Cholesky'!$B$12:$G$17)</f>
        <v>-4.1761408507828323E-3</v>
      </c>
      <c r="D183" s="95">
        <v>-2.4122538263431003E-3</v>
      </c>
      <c r="E183" s="95">
        <v>-6.3324974945448296E-4</v>
      </c>
      <c r="F183" s="95">
        <v>1.1693681956961841E-3</v>
      </c>
      <c r="G183" s="95">
        <v>8.4216937234023338E-3</v>
      </c>
      <c r="H183" s="95">
        <v>1.5465851139503002E-2</v>
      </c>
    </row>
    <row r="184" spans="2:8" ht="15" thickBot="1" x14ac:dyDescent="0.35">
      <c r="B184" s="95">
        <v>182</v>
      </c>
      <c r="C184" s="95">
        <f t="array" ref="C184:H184">+MMULT('Uncorrel YC'!C184:H184,'Covariance-Correl-Cholesky'!$B$12:$G$17)</f>
        <v>1.1025124385384E-3</v>
      </c>
      <c r="D184" s="95">
        <v>1.6597661962065699E-3</v>
      </c>
      <c r="E184" s="95">
        <v>2.2461261324984963E-3</v>
      </c>
      <c r="F184" s="95">
        <v>2.8552887899737762E-3</v>
      </c>
      <c r="G184" s="95">
        <v>5.4484269697557255E-3</v>
      </c>
      <c r="H184" s="95">
        <v>8.1103076822696199E-3</v>
      </c>
    </row>
    <row r="185" spans="2:8" ht="15" thickBot="1" x14ac:dyDescent="0.35">
      <c r="B185" s="95">
        <v>183</v>
      </c>
      <c r="C185" s="95">
        <f t="array" ref="C185:H185">+MMULT('Uncorrel YC'!C185:H185,'Covariance-Correl-Cholesky'!$B$12:$G$17)</f>
        <v>-1.0648338005350991E-2</v>
      </c>
      <c r="D185" s="95">
        <v>-1.1435656407134089E-2</v>
      </c>
      <c r="E185" s="95">
        <v>-1.2139442449458224E-2</v>
      </c>
      <c r="F185" s="95">
        <v>-1.2719682282758056E-2</v>
      </c>
      <c r="G185" s="95">
        <v>-1.4159433458198119E-2</v>
      </c>
      <c r="H185" s="95">
        <v>-1.4494697736762976E-2</v>
      </c>
    </row>
    <row r="186" spans="2:8" ht="15" thickBot="1" x14ac:dyDescent="0.35">
      <c r="B186" s="95">
        <v>184</v>
      </c>
      <c r="C186" s="95">
        <f t="array" ref="C186:H186">+MMULT('Uncorrel YC'!C186:H186,'Covariance-Correl-Cholesky'!$B$12:$G$17)</f>
        <v>1.3999450409044319E-2</v>
      </c>
      <c r="D186" s="95">
        <v>1.379006657066313E-2</v>
      </c>
      <c r="E186" s="95">
        <v>1.3517823139016977E-2</v>
      </c>
      <c r="F186" s="95">
        <v>1.3178533966847053E-2</v>
      </c>
      <c r="G186" s="95">
        <v>1.1391945990449345E-2</v>
      </c>
      <c r="H186" s="95">
        <v>9.2507139367228181E-3</v>
      </c>
    </row>
    <row r="187" spans="2:8" ht="15" thickBot="1" x14ac:dyDescent="0.35">
      <c r="B187" s="95">
        <v>185</v>
      </c>
      <c r="C187" s="95">
        <f t="array" ref="C187:H187">+MMULT('Uncorrel YC'!C187:H187,'Covariance-Correl-Cholesky'!$B$12:$G$17)</f>
        <v>-1.0626813166043631E-2</v>
      </c>
      <c r="D187" s="95">
        <v>-1.1546573662085575E-2</v>
      </c>
      <c r="E187" s="95">
        <v>-1.240951185733081E-2</v>
      </c>
      <c r="F187" s="95">
        <v>-1.3215846860082144E-2</v>
      </c>
      <c r="G187" s="95">
        <v>-1.5928285948152886E-2</v>
      </c>
      <c r="H187" s="95">
        <v>-1.7761142164108047E-2</v>
      </c>
    </row>
    <row r="188" spans="2:8" ht="15" thickBot="1" x14ac:dyDescent="0.35">
      <c r="B188" s="95">
        <v>186</v>
      </c>
      <c r="C188" s="95">
        <f t="array" ref="C188:H188">+MMULT('Uncorrel YC'!C188:H188,'Covariance-Correl-Cholesky'!$B$12:$G$17)</f>
        <v>2.0258941474394078E-3</v>
      </c>
      <c r="D188" s="95">
        <v>5.4270426921038508E-4</v>
      </c>
      <c r="E188" s="95">
        <v>-7.606238169670103E-4</v>
      </c>
      <c r="F188" s="95">
        <v>-1.896393545024693E-3</v>
      </c>
      <c r="G188" s="95">
        <v>-5.113086359041257E-3</v>
      </c>
      <c r="H188" s="95">
        <v>-6.7989108080454682E-3</v>
      </c>
    </row>
    <row r="189" spans="2:8" ht="15" thickBot="1" x14ac:dyDescent="0.35">
      <c r="B189" s="95">
        <v>187</v>
      </c>
      <c r="C189" s="95">
        <f t="array" ref="C189:H189">+MMULT('Uncorrel YC'!C189:H189,'Covariance-Correl-Cholesky'!$B$12:$G$17)</f>
        <v>9.7175327691927994E-4</v>
      </c>
      <c r="D189" s="95">
        <v>2.063078487361575E-3</v>
      </c>
      <c r="E189" s="95">
        <v>3.149645669829735E-3</v>
      </c>
      <c r="F189" s="95">
        <v>4.2197119117936754E-3</v>
      </c>
      <c r="G189" s="95">
        <v>8.2197502047783363E-3</v>
      </c>
      <c r="H189" s="95">
        <v>1.1624363508241121E-2</v>
      </c>
    </row>
    <row r="190" spans="2:8" ht="15" thickBot="1" x14ac:dyDescent="0.35">
      <c r="B190" s="95">
        <v>188</v>
      </c>
      <c r="C190" s="95">
        <f t="array" ref="C190:H190">+MMULT('Uncorrel YC'!C190:H190,'Covariance-Correl-Cholesky'!$B$12:$G$17)</f>
        <v>-1.6479959331870592E-2</v>
      </c>
      <c r="D190" s="95">
        <v>-1.4034570776342735E-2</v>
      </c>
      <c r="E190" s="95">
        <v>-1.1729985557795508E-2</v>
      </c>
      <c r="F190" s="95">
        <v>-9.5568219043825915E-3</v>
      </c>
      <c r="G190" s="95">
        <v>-2.1020669814064965E-3</v>
      </c>
      <c r="H190" s="95">
        <v>3.5993298918545039E-3</v>
      </c>
    </row>
    <row r="191" spans="2:8" ht="15" thickBot="1" x14ac:dyDescent="0.35">
      <c r="B191" s="95">
        <v>189</v>
      </c>
      <c r="C191" s="95">
        <f t="array" ref="C191:H191">+MMULT('Uncorrel YC'!C191:H191,'Covariance-Correl-Cholesky'!$B$12:$G$17)</f>
        <v>-7.283853083379312E-3</v>
      </c>
      <c r="D191" s="95">
        <v>-6.6510816369441403E-3</v>
      </c>
      <c r="E191" s="95">
        <v>-6.0762072183277362E-3</v>
      </c>
      <c r="F191" s="95">
        <v>-5.5394340264845101E-3</v>
      </c>
      <c r="G191" s="95">
        <v>-3.7540992679701503E-3</v>
      </c>
      <c r="H191" s="95">
        <v>-2.4141059014355774E-3</v>
      </c>
    </row>
    <row r="192" spans="2:8" ht="15" thickBot="1" x14ac:dyDescent="0.35">
      <c r="B192" s="95">
        <v>190</v>
      </c>
      <c r="C192" s="95">
        <f t="array" ref="C192:H192">+MMULT('Uncorrel YC'!C192:H192,'Covariance-Correl-Cholesky'!$B$12:$G$17)</f>
        <v>1.4472183336572577E-2</v>
      </c>
      <c r="D192" s="95">
        <v>1.463052413068344E-2</v>
      </c>
      <c r="E192" s="95">
        <v>1.4802880035457319E-2</v>
      </c>
      <c r="F192" s="95">
        <v>1.4991918225617138E-2</v>
      </c>
      <c r="G192" s="95">
        <v>1.5817975001456312E-2</v>
      </c>
      <c r="H192" s="95">
        <v>1.6680025572487173E-2</v>
      </c>
    </row>
    <row r="193" spans="2:8" ht="15" thickBot="1" x14ac:dyDescent="0.35">
      <c r="B193" s="95">
        <v>191</v>
      </c>
      <c r="C193" s="95">
        <f t="array" ref="C193:H193">+MMULT('Uncorrel YC'!C193:H193,'Covariance-Correl-Cholesky'!$B$12:$G$17)</f>
        <v>2.0778588382396961E-3</v>
      </c>
      <c r="D193" s="95">
        <v>1.8624882549062398E-3</v>
      </c>
      <c r="E193" s="95">
        <v>1.6960600642055841E-3</v>
      </c>
      <c r="F193" s="95">
        <v>1.6205523296634352E-3</v>
      </c>
      <c r="G193" s="95">
        <v>1.8220468507493658E-3</v>
      </c>
      <c r="H193" s="95">
        <v>2.6604855882223751E-3</v>
      </c>
    </row>
    <row r="194" spans="2:8" ht="15" thickBot="1" x14ac:dyDescent="0.35">
      <c r="B194" s="95">
        <v>192</v>
      </c>
      <c r="C194" s="95">
        <f t="array" ref="C194:H194">+MMULT('Uncorrel YC'!C194:H194,'Covariance-Correl-Cholesky'!$B$12:$G$17)</f>
        <v>-1.5231247472965824E-2</v>
      </c>
      <c r="D194" s="95">
        <v>-1.5707163922567567E-2</v>
      </c>
      <c r="E194" s="95">
        <v>-1.6080944507724262E-2</v>
      </c>
      <c r="F194" s="95">
        <v>-1.6333543099615527E-2</v>
      </c>
      <c r="G194" s="95">
        <v>-1.6365965182273852E-2</v>
      </c>
      <c r="H194" s="95">
        <v>-1.5024637605573345E-2</v>
      </c>
    </row>
    <row r="195" spans="2:8" ht="15" thickBot="1" x14ac:dyDescent="0.35">
      <c r="B195" s="95">
        <v>193</v>
      </c>
      <c r="C195" s="95">
        <f t="array" ref="C195:H195">+MMULT('Uncorrel YC'!C195:H195,'Covariance-Correl-Cholesky'!$B$12:$G$17)</f>
        <v>5.4877493070652483E-3</v>
      </c>
      <c r="D195" s="95">
        <v>4.8536219057990701E-3</v>
      </c>
      <c r="E195" s="95">
        <v>4.3402365582193908E-3</v>
      </c>
      <c r="F195" s="95">
        <v>3.9469507421736371E-3</v>
      </c>
      <c r="G195" s="95">
        <v>3.3693200087437781E-3</v>
      </c>
      <c r="H195" s="95">
        <v>4.0992012407024981E-3</v>
      </c>
    </row>
    <row r="196" spans="2:8" ht="15" thickBot="1" x14ac:dyDescent="0.35">
      <c r="B196" s="95">
        <v>194</v>
      </c>
      <c r="C196" s="95">
        <f t="array" ref="C196:H196">+MMULT('Uncorrel YC'!C196:H196,'Covariance-Correl-Cholesky'!$B$12:$G$17)</f>
        <v>-2.4672855530407583E-2</v>
      </c>
      <c r="D196" s="95">
        <v>-2.0642851867192055E-2</v>
      </c>
      <c r="E196" s="95">
        <v>-1.6811947820971455E-2</v>
      </c>
      <c r="F196" s="95">
        <v>-1.3181899366507953E-2</v>
      </c>
      <c r="G196" s="95">
        <v>-5.8323861563218491E-4</v>
      </c>
      <c r="H196" s="95">
        <v>9.1148081487375538E-3</v>
      </c>
    </row>
    <row r="197" spans="2:8" ht="15" thickBot="1" x14ac:dyDescent="0.35">
      <c r="B197" s="95">
        <v>195</v>
      </c>
      <c r="C197" s="95">
        <f t="array" ref="C197:H197">+MMULT('Uncorrel YC'!C197:H197,'Covariance-Correl-Cholesky'!$B$12:$G$17)</f>
        <v>2.2250684006711968E-2</v>
      </c>
      <c r="D197" s="95">
        <v>2.1840904555345587E-2</v>
      </c>
      <c r="E197" s="95">
        <v>2.1538564088087998E-2</v>
      </c>
      <c r="F197" s="95">
        <v>2.1332345528767546E-2</v>
      </c>
      <c r="G197" s="95">
        <v>2.1318206491264775E-2</v>
      </c>
      <c r="H197" s="95">
        <v>2.218919030395965E-2</v>
      </c>
    </row>
    <row r="198" spans="2:8" ht="15" thickBot="1" x14ac:dyDescent="0.35">
      <c r="B198" s="95">
        <v>196</v>
      </c>
      <c r="C198" s="95">
        <f t="array" ref="C198:H198">+MMULT('Uncorrel YC'!C198:H198,'Covariance-Correl-Cholesky'!$B$12:$G$17)</f>
        <v>1.30000707635652E-2</v>
      </c>
      <c r="D198" s="95">
        <v>1.1518211580500254E-2</v>
      </c>
      <c r="E198" s="95">
        <v>1.0093726030567421E-2</v>
      </c>
      <c r="F198" s="95">
        <v>8.7614872351670335E-3</v>
      </c>
      <c r="G198" s="95">
        <v>4.0896138581707044E-3</v>
      </c>
      <c r="H198" s="95">
        <v>3.6500091009799565E-4</v>
      </c>
    </row>
    <row r="199" spans="2:8" ht="15" thickBot="1" x14ac:dyDescent="0.35">
      <c r="B199" s="95">
        <v>197</v>
      </c>
      <c r="C199" s="95">
        <f t="array" ref="C199:H199">+MMULT('Uncorrel YC'!C199:H199,'Covariance-Correl-Cholesky'!$B$12:$G$17)</f>
        <v>-7.4570856680726393E-3</v>
      </c>
      <c r="D199" s="95">
        <v>-1.0101782166984589E-2</v>
      </c>
      <c r="E199" s="95">
        <v>-1.2579217711456684E-2</v>
      </c>
      <c r="F199" s="95">
        <v>-1.4886423259076647E-2</v>
      </c>
      <c r="G199" s="95">
        <v>-2.2581239330109335E-2</v>
      </c>
      <c r="H199" s="95">
        <v>-2.8086285105358259E-2</v>
      </c>
    </row>
    <row r="200" spans="2:8" ht="15" thickBot="1" x14ac:dyDescent="0.35">
      <c r="B200" s="95">
        <v>198</v>
      </c>
      <c r="C200" s="95">
        <f t="array" ref="C200:H200">+MMULT('Uncorrel YC'!C200:H200,'Covariance-Correl-Cholesky'!$B$12:$G$17)</f>
        <v>-1.0478478210438897E-2</v>
      </c>
      <c r="D200" s="95">
        <v>-9.921235307177461E-3</v>
      </c>
      <c r="E200" s="95">
        <v>-9.4541923732267118E-3</v>
      </c>
      <c r="F200" s="95">
        <v>-9.0403109976221561E-3</v>
      </c>
      <c r="G200" s="95">
        <v>-7.8653362530932986E-3</v>
      </c>
      <c r="H200" s="95">
        <v>-7.193901424141772E-3</v>
      </c>
    </row>
    <row r="201" spans="2:8" ht="15" thickBot="1" x14ac:dyDescent="0.35">
      <c r="B201" s="95">
        <v>199</v>
      </c>
      <c r="C201" s="95">
        <f t="array" ref="C201:H201">+MMULT('Uncorrel YC'!C201:H201,'Covariance-Correl-Cholesky'!$B$12:$G$17)</f>
        <v>-1.3878301155997854E-2</v>
      </c>
      <c r="D201" s="95">
        <v>-1.1538203589866914E-2</v>
      </c>
      <c r="E201" s="95">
        <v>-9.2368096463826838E-3</v>
      </c>
      <c r="F201" s="95">
        <v>-6.9976430693195237E-3</v>
      </c>
      <c r="G201" s="95">
        <v>1.4088496167755967E-3</v>
      </c>
      <c r="H201" s="95">
        <v>8.6393732084452182E-3</v>
      </c>
    </row>
    <row r="202" spans="2:8" ht="15" thickBot="1" x14ac:dyDescent="0.35">
      <c r="B202" s="95">
        <v>200</v>
      </c>
      <c r="C202" s="95">
        <f t="array" ref="C202:H202">+MMULT('Uncorrel YC'!C202:H202,'Covariance-Correl-Cholesky'!$B$12:$G$17)</f>
        <v>1.7298632019322097E-2</v>
      </c>
      <c r="D202" s="95">
        <v>1.5686907525681897E-2</v>
      </c>
      <c r="E202" s="95">
        <v>1.4077458458583275E-2</v>
      </c>
      <c r="F202" s="95">
        <v>1.2481361326868631E-2</v>
      </c>
      <c r="G202" s="95">
        <v>6.3380444827864854E-3</v>
      </c>
      <c r="H202" s="95">
        <v>8.4262864918991081E-4</v>
      </c>
    </row>
    <row r="203" spans="2:8" ht="15" thickBot="1" x14ac:dyDescent="0.35">
      <c r="B203" s="95">
        <v>201</v>
      </c>
      <c r="C203" s="95">
        <f t="array" ref="C203:H203">+MMULT('Uncorrel YC'!C203:H203,'Covariance-Correl-Cholesky'!$B$12:$G$17)</f>
        <v>-5.9295678197142723E-3</v>
      </c>
      <c r="D203" s="95">
        <v>-4.2111201528707547E-3</v>
      </c>
      <c r="E203" s="95">
        <v>-2.5813541767989276E-3</v>
      </c>
      <c r="F203" s="95">
        <v>-1.0450915654382732E-3</v>
      </c>
      <c r="G203" s="95">
        <v>4.1713251952682088E-3</v>
      </c>
      <c r="H203" s="95">
        <v>7.9249897653120016E-3</v>
      </c>
    </row>
    <row r="204" spans="2:8" ht="15" thickBot="1" x14ac:dyDescent="0.35">
      <c r="B204" s="95">
        <v>202</v>
      </c>
      <c r="C204" s="95">
        <f t="array" ref="C204:H204">+MMULT('Uncorrel YC'!C204:H204,'Covariance-Correl-Cholesky'!$B$12:$G$17)</f>
        <v>-2.7661655737350178E-2</v>
      </c>
      <c r="D204" s="95">
        <v>-2.555839324661021E-2</v>
      </c>
      <c r="E204" s="95">
        <v>-2.3580675316794444E-2</v>
      </c>
      <c r="F204" s="95">
        <v>-2.1712506133994534E-2</v>
      </c>
      <c r="G204" s="95">
        <v>-1.5325220792492079E-2</v>
      </c>
      <c r="H204" s="95">
        <v>-1.0485794279877501E-2</v>
      </c>
    </row>
    <row r="205" spans="2:8" ht="15" thickBot="1" x14ac:dyDescent="0.35">
      <c r="B205" s="95">
        <v>203</v>
      </c>
      <c r="C205" s="95">
        <f t="array" ref="C205:H205">+MMULT('Uncorrel YC'!C205:H205,'Covariance-Correl-Cholesky'!$B$12:$G$17)</f>
        <v>-5.8333670418335036E-3</v>
      </c>
      <c r="D205" s="95">
        <v>-2.9236666634649346E-3</v>
      </c>
      <c r="E205" s="95">
        <v>-1.9533071910316112E-4</v>
      </c>
      <c r="F205" s="95">
        <v>2.353232319188072E-3</v>
      </c>
      <c r="G205" s="95">
        <v>1.0884007376938148E-2</v>
      </c>
      <c r="H205" s="95">
        <v>1.7004594732193706E-2</v>
      </c>
    </row>
    <row r="206" spans="2:8" ht="15" thickBot="1" x14ac:dyDescent="0.35">
      <c r="B206" s="95">
        <v>204</v>
      </c>
      <c r="C206" s="95">
        <f t="array" ref="C206:H206">+MMULT('Uncorrel YC'!C206:H206,'Covariance-Correl-Cholesky'!$B$12:$G$17)</f>
        <v>-1.8120185984476161E-2</v>
      </c>
      <c r="D206" s="95">
        <v>-1.8316887170554959E-2</v>
      </c>
      <c r="E206" s="95">
        <v>-1.8526125691718839E-2</v>
      </c>
      <c r="F206" s="95">
        <v>-1.8722509815027266E-2</v>
      </c>
      <c r="G206" s="95">
        <v>-1.9476500608836881E-2</v>
      </c>
      <c r="H206" s="95">
        <v>-2.0050496101170379E-2</v>
      </c>
    </row>
    <row r="207" spans="2:8" ht="15" thickBot="1" x14ac:dyDescent="0.35">
      <c r="B207" s="95">
        <v>205</v>
      </c>
      <c r="C207" s="95">
        <f t="array" ref="C207:H207">+MMULT('Uncorrel YC'!C207:H207,'Covariance-Correl-Cholesky'!$B$12:$G$17)</f>
        <v>-1.1068479140461345E-2</v>
      </c>
      <c r="D207" s="95">
        <v>-6.5049470849966595E-3</v>
      </c>
      <c r="E207" s="95">
        <v>-2.2712185292581137E-3</v>
      </c>
      <c r="F207" s="95">
        <v>1.6712656395047314E-3</v>
      </c>
      <c r="G207" s="95">
        <v>1.4511027764834306E-2</v>
      </c>
      <c r="H207" s="95">
        <v>2.3048459332550165E-2</v>
      </c>
    </row>
    <row r="208" spans="2:8" ht="15" thickBot="1" x14ac:dyDescent="0.35">
      <c r="B208" s="95">
        <v>206</v>
      </c>
      <c r="C208" s="95">
        <f t="array" ref="C208:H208">+MMULT('Uncorrel YC'!C208:H208,'Covariance-Correl-Cholesky'!$B$12:$G$17)</f>
        <v>3.4340304913652947E-2</v>
      </c>
      <c r="D208" s="95">
        <v>3.0414827645905588E-2</v>
      </c>
      <c r="E208" s="95">
        <v>2.6602760389392882E-2</v>
      </c>
      <c r="F208" s="95">
        <v>2.2888218512631335E-2</v>
      </c>
      <c r="G208" s="95">
        <v>9.2008008139063541E-3</v>
      </c>
      <c r="H208" s="95">
        <v>-2.5298563116176558E-3</v>
      </c>
    </row>
    <row r="209" spans="2:8" ht="15" thickBot="1" x14ac:dyDescent="0.35">
      <c r="B209" s="95">
        <v>207</v>
      </c>
      <c r="C209" s="95">
        <f t="array" ref="C209:H209">+MMULT('Uncorrel YC'!C209:H209,'Covariance-Correl-Cholesky'!$B$12:$G$17)</f>
        <v>-3.0851535230546718E-3</v>
      </c>
      <c r="D209" s="95">
        <v>-2.6003432891343351E-3</v>
      </c>
      <c r="E209" s="95">
        <v>-2.0919998798597191E-3</v>
      </c>
      <c r="F209" s="95">
        <v>-1.5795810978583191E-3</v>
      </c>
      <c r="G209" s="95">
        <v>5.9781249526936824E-4</v>
      </c>
      <c r="H209" s="95">
        <v>2.7084001214376218E-3</v>
      </c>
    </row>
    <row r="210" spans="2:8" ht="15" thickBot="1" x14ac:dyDescent="0.35">
      <c r="B210" s="95">
        <v>208</v>
      </c>
      <c r="C210" s="95">
        <f t="array" ref="C210:H210">+MMULT('Uncorrel YC'!C210:H210,'Covariance-Correl-Cholesky'!$B$12:$G$17)</f>
        <v>-3.9175716000166241E-2</v>
      </c>
      <c r="D210" s="95">
        <v>-3.3995637269906016E-2</v>
      </c>
      <c r="E210" s="95">
        <v>-2.9089916582200507E-2</v>
      </c>
      <c r="F210" s="95">
        <v>-2.4467127691460821E-2</v>
      </c>
      <c r="G210" s="95">
        <v>-8.7126121302425145E-3</v>
      </c>
      <c r="H210" s="95">
        <v>2.9698463617109276E-3</v>
      </c>
    </row>
    <row r="211" spans="2:8" ht="15" thickBot="1" x14ac:dyDescent="0.35">
      <c r="B211" s="95">
        <v>209</v>
      </c>
      <c r="C211" s="95">
        <f t="array" ref="C211:H211">+MMULT('Uncorrel YC'!C211:H211,'Covariance-Correl-Cholesky'!$B$12:$G$17)</f>
        <v>-2.733752894450454E-2</v>
      </c>
      <c r="D211" s="95">
        <v>-2.3573585254815378E-2</v>
      </c>
      <c r="E211" s="95">
        <v>-1.9940488152671122E-2</v>
      </c>
      <c r="F211" s="95">
        <v>-1.6455711175691848E-2</v>
      </c>
      <c r="G211" s="95">
        <v>-3.9580625314560615E-3</v>
      </c>
      <c r="H211" s="95">
        <v>6.1007818444356295E-3</v>
      </c>
    </row>
    <row r="212" spans="2:8" ht="15" thickBot="1" x14ac:dyDescent="0.35">
      <c r="B212" s="95">
        <v>210</v>
      </c>
      <c r="C212" s="95">
        <f t="array" ref="C212:H212">+MMULT('Uncorrel YC'!C212:H212,'Covariance-Correl-Cholesky'!$B$12:$G$17)</f>
        <v>8.5636488440869914E-3</v>
      </c>
      <c r="D212" s="95">
        <v>1.060274362534658E-2</v>
      </c>
      <c r="E212" s="95">
        <v>1.2584706721603858E-2</v>
      </c>
      <c r="F212" s="95">
        <v>1.4532904696279238E-2</v>
      </c>
      <c r="G212" s="95">
        <v>2.1801765498258876E-2</v>
      </c>
      <c r="H212" s="95">
        <v>2.8180111540908232E-2</v>
      </c>
    </row>
    <row r="213" spans="2:8" ht="15" thickBot="1" x14ac:dyDescent="0.35">
      <c r="B213" s="95">
        <v>211</v>
      </c>
      <c r="C213" s="95">
        <f t="array" ref="C213:H213">+MMULT('Uncorrel YC'!C213:H213,'Covariance-Correl-Cholesky'!$B$12:$G$17)</f>
        <v>4.6401452017415679E-3</v>
      </c>
      <c r="D213" s="95">
        <v>6.2829752633415002E-3</v>
      </c>
      <c r="E213" s="95">
        <v>7.8460679128043199E-3</v>
      </c>
      <c r="F213" s="95">
        <v>9.3168579130767162E-3</v>
      </c>
      <c r="G213" s="95">
        <v>1.4341238956246441E-2</v>
      </c>
      <c r="H213" s="95">
        <v>1.8005637815652859E-2</v>
      </c>
    </row>
    <row r="214" spans="2:8" ht="15" thickBot="1" x14ac:dyDescent="0.35">
      <c r="B214" s="95">
        <v>212</v>
      </c>
      <c r="C214" s="95">
        <f t="array" ref="C214:H214">+MMULT('Uncorrel YC'!C214:H214,'Covariance-Correl-Cholesky'!$B$12:$G$17)</f>
        <v>9.1776660711948965E-3</v>
      </c>
      <c r="D214" s="95">
        <v>8.9522481082973393E-3</v>
      </c>
      <c r="E214" s="95">
        <v>8.6882645241196221E-3</v>
      </c>
      <c r="F214" s="95">
        <v>8.377403419685488E-3</v>
      </c>
      <c r="G214" s="95">
        <v>6.8074191562855239E-3</v>
      </c>
      <c r="H214" s="95">
        <v>4.8580858199890904E-3</v>
      </c>
    </row>
    <row r="215" spans="2:8" ht="15" thickBot="1" x14ac:dyDescent="0.35">
      <c r="B215" s="95">
        <v>213</v>
      </c>
      <c r="C215" s="95">
        <f t="array" ref="C215:H215">+MMULT('Uncorrel YC'!C215:H215,'Covariance-Correl-Cholesky'!$B$12:$G$17)</f>
        <v>2.7636639467415007E-2</v>
      </c>
      <c r="D215" s="95">
        <v>2.5324647875337548E-2</v>
      </c>
      <c r="E215" s="95">
        <v>2.3150394081919875E-2</v>
      </c>
      <c r="F215" s="95">
        <v>2.1119652811104093E-2</v>
      </c>
      <c r="G215" s="95">
        <v>1.4375013782973069E-2</v>
      </c>
      <c r="H215" s="95">
        <v>9.7447664309920114E-3</v>
      </c>
    </row>
    <row r="216" spans="2:8" ht="15" thickBot="1" x14ac:dyDescent="0.35">
      <c r="B216" s="95">
        <v>214</v>
      </c>
      <c r="C216" s="95">
        <f t="array" ref="C216:H216">+MMULT('Uncorrel YC'!C216:H216,'Covariance-Correl-Cholesky'!$B$12:$G$17)</f>
        <v>6.0348022506271845E-3</v>
      </c>
      <c r="D216" s="95">
        <v>6.1686601563149856E-3</v>
      </c>
      <c r="E216" s="95">
        <v>6.2369182401717151E-3</v>
      </c>
      <c r="F216" s="95">
        <v>6.2598804972297147E-3</v>
      </c>
      <c r="G216" s="95">
        <v>5.9163826579333081E-3</v>
      </c>
      <c r="H216" s="95">
        <v>5.0590235517892325E-3</v>
      </c>
    </row>
    <row r="217" spans="2:8" ht="15" thickBot="1" x14ac:dyDescent="0.35">
      <c r="B217" s="95">
        <v>215</v>
      </c>
      <c r="C217" s="95">
        <f t="array" ref="C217:H217">+MMULT('Uncorrel YC'!C217:H217,'Covariance-Correl-Cholesky'!$B$12:$G$17)</f>
        <v>6.4649092168499196E-3</v>
      </c>
      <c r="D217" s="95">
        <v>1.0186843347696135E-2</v>
      </c>
      <c r="E217" s="95">
        <v>1.3688809281244567E-2</v>
      </c>
      <c r="F217" s="95">
        <v>1.6978324677249444E-2</v>
      </c>
      <c r="G217" s="95">
        <v>2.8149048090402917E-2</v>
      </c>
      <c r="H217" s="95">
        <v>3.6400314363121265E-2</v>
      </c>
    </row>
    <row r="218" spans="2:8" ht="15" thickBot="1" x14ac:dyDescent="0.35">
      <c r="B218" s="95">
        <v>216</v>
      </c>
      <c r="C218" s="95">
        <f t="array" ref="C218:H218">+MMULT('Uncorrel YC'!C218:H218,'Covariance-Correl-Cholesky'!$B$12:$G$17)</f>
        <v>-1.705260480090821E-2</v>
      </c>
      <c r="D218" s="95">
        <v>-1.6277979704455686E-2</v>
      </c>
      <c r="E218" s="95">
        <v>-1.5407410406798324E-2</v>
      </c>
      <c r="F218" s="95">
        <v>-1.4469403498044753E-2</v>
      </c>
      <c r="G218" s="95">
        <v>-1.0261943970696328E-2</v>
      </c>
      <c r="H218" s="95">
        <v>-5.8315590799347412E-3</v>
      </c>
    </row>
    <row r="219" spans="2:8" ht="15" thickBot="1" x14ac:dyDescent="0.35">
      <c r="B219" s="95">
        <v>217</v>
      </c>
      <c r="C219" s="95">
        <f t="array" ref="C219:H219">+MMULT('Uncorrel YC'!C219:H219,'Covariance-Correl-Cholesky'!$B$12:$G$17)</f>
        <v>6.3839622621003518E-3</v>
      </c>
      <c r="D219" s="95">
        <v>4.3020337589940744E-3</v>
      </c>
      <c r="E219" s="95">
        <v>2.2903820348331742E-3</v>
      </c>
      <c r="F219" s="95">
        <v>3.5440127090535355E-4</v>
      </c>
      <c r="G219" s="95">
        <v>-6.6149596207785823E-3</v>
      </c>
      <c r="H219" s="95">
        <v>-1.2353981181453479E-2</v>
      </c>
    </row>
    <row r="220" spans="2:8" ht="15" thickBot="1" x14ac:dyDescent="0.35">
      <c r="B220" s="95">
        <v>218</v>
      </c>
      <c r="C220" s="95">
        <f t="array" ref="C220:H220">+MMULT('Uncorrel YC'!C220:H220,'Covariance-Correl-Cholesky'!$B$12:$G$17)</f>
        <v>-1.0605000198966017E-2</v>
      </c>
      <c r="D220" s="95">
        <v>-1.2311108954103984E-2</v>
      </c>
      <c r="E220" s="95">
        <v>-1.3914799973019877E-2</v>
      </c>
      <c r="F220" s="95">
        <v>-1.5412806583805068E-2</v>
      </c>
      <c r="G220" s="95">
        <v>-2.0461908951190318E-2</v>
      </c>
      <c r="H220" s="95">
        <v>-2.4133353926348945E-2</v>
      </c>
    </row>
    <row r="221" spans="2:8" ht="15" thickBot="1" x14ac:dyDescent="0.35">
      <c r="B221" s="95">
        <v>219</v>
      </c>
      <c r="C221" s="95">
        <f t="array" ref="C221:H221">+MMULT('Uncorrel YC'!C221:H221,'Covariance-Correl-Cholesky'!$B$12:$G$17)</f>
        <v>2.255904851565536E-2</v>
      </c>
      <c r="D221" s="95">
        <v>2.1111128032293196E-2</v>
      </c>
      <c r="E221" s="95">
        <v>1.9759929503310854E-2</v>
      </c>
      <c r="F221" s="95">
        <v>1.8499787575392765E-2</v>
      </c>
      <c r="G221" s="95">
        <v>1.4322777882945134E-2</v>
      </c>
      <c r="H221" s="95">
        <v>1.1346066018412556E-2</v>
      </c>
    </row>
    <row r="222" spans="2:8" ht="15" thickBot="1" x14ac:dyDescent="0.35">
      <c r="B222" s="95">
        <v>220</v>
      </c>
      <c r="C222" s="95">
        <f t="array" ref="C222:H222">+MMULT('Uncorrel YC'!C222:H222,'Covariance-Correl-Cholesky'!$B$12:$G$17)</f>
        <v>-1.8490752194410112E-2</v>
      </c>
      <c r="D222" s="95">
        <v>-1.7005395013245328E-2</v>
      </c>
      <c r="E222" s="95">
        <v>-1.5632850076812935E-2</v>
      </c>
      <c r="F222" s="95">
        <v>-1.440334412441137E-2</v>
      </c>
      <c r="G222" s="95">
        <v>-1.0557575098752573E-2</v>
      </c>
      <c r="H222" s="95">
        <v>-8.2033773869369352E-3</v>
      </c>
    </row>
    <row r="223" spans="2:8" ht="15" thickBot="1" x14ac:dyDescent="0.35">
      <c r="B223" s="95">
        <v>221</v>
      </c>
      <c r="C223" s="95">
        <f t="array" ref="C223:H223">+MMULT('Uncorrel YC'!C223:H223,'Covariance-Correl-Cholesky'!$B$12:$G$17)</f>
        <v>2.8892893494423536E-2</v>
      </c>
      <c r="D223" s="95">
        <v>2.5598045237756644E-2</v>
      </c>
      <c r="E223" s="95">
        <v>2.2509906228252753E-2</v>
      </c>
      <c r="F223" s="95">
        <v>1.9633785882880107E-2</v>
      </c>
      <c r="G223" s="95">
        <v>1.0004453019297088E-2</v>
      </c>
      <c r="H223" s="95">
        <v>3.2435555634003762E-3</v>
      </c>
    </row>
    <row r="224" spans="2:8" ht="15" thickBot="1" x14ac:dyDescent="0.35">
      <c r="B224" s="95">
        <v>222</v>
      </c>
      <c r="C224" s="95">
        <f t="array" ref="C224:H224">+MMULT('Uncorrel YC'!C224:H224,'Covariance-Correl-Cholesky'!$B$12:$G$17)</f>
        <v>9.9125783209637434E-3</v>
      </c>
      <c r="D224" s="95">
        <v>8.707315893521821E-3</v>
      </c>
      <c r="E224" s="95">
        <v>7.504042806433798E-3</v>
      </c>
      <c r="F224" s="95">
        <v>6.3259961933697191E-3</v>
      </c>
      <c r="G224" s="95">
        <v>1.7972606547263094E-3</v>
      </c>
      <c r="H224" s="95">
        <v>-2.1542587289286974E-3</v>
      </c>
    </row>
    <row r="225" spans="2:8" ht="15" thickBot="1" x14ac:dyDescent="0.35">
      <c r="B225" s="95">
        <v>223</v>
      </c>
      <c r="C225" s="95">
        <f t="array" ref="C225:H225">+MMULT('Uncorrel YC'!C225:H225,'Covariance-Correl-Cholesky'!$B$12:$G$17)</f>
        <v>6.1283420838061766E-3</v>
      </c>
      <c r="D225" s="95">
        <v>4.5082691218865049E-3</v>
      </c>
      <c r="E225" s="95">
        <v>2.9801267407048031E-3</v>
      </c>
      <c r="F225" s="95">
        <v>1.5366594902246665E-3</v>
      </c>
      <c r="G225" s="95">
        <v>-3.4055063188997712E-3</v>
      </c>
      <c r="H225" s="95">
        <v>-7.1298899485697101E-3</v>
      </c>
    </row>
    <row r="226" spans="2:8" ht="15" thickBot="1" x14ac:dyDescent="0.35">
      <c r="B226" s="95">
        <v>224</v>
      </c>
      <c r="C226" s="95">
        <f t="array" ref="C226:H226">+MMULT('Uncorrel YC'!C226:H226,'Covariance-Correl-Cholesky'!$B$12:$G$17)</f>
        <v>4.4844901059030925E-2</v>
      </c>
      <c r="D226" s="95">
        <v>3.9370598722980779E-2</v>
      </c>
      <c r="E226" s="95">
        <v>3.4195272997175369E-2</v>
      </c>
      <c r="F226" s="95">
        <v>2.9317542694151034E-2</v>
      </c>
      <c r="G226" s="95">
        <v>1.2678573503195621E-2</v>
      </c>
      <c r="H226" s="95">
        <v>3.8194765354412132E-4</v>
      </c>
    </row>
    <row r="227" spans="2:8" ht="15" thickBot="1" x14ac:dyDescent="0.35">
      <c r="B227" s="95">
        <v>225</v>
      </c>
      <c r="C227" s="95">
        <f t="array" ref="C227:H227">+MMULT('Uncorrel YC'!C227:H227,'Covariance-Correl-Cholesky'!$B$12:$G$17)</f>
        <v>3.2689637866548688E-2</v>
      </c>
      <c r="D227" s="95">
        <v>2.9135360752916856E-2</v>
      </c>
      <c r="E227" s="95">
        <v>2.5792640309215523E-2</v>
      </c>
      <c r="F227" s="95">
        <v>2.2669390047295793E-2</v>
      </c>
      <c r="G227" s="95">
        <v>1.2181112000831003E-2</v>
      </c>
      <c r="H227" s="95">
        <v>4.4664664192813992E-3</v>
      </c>
    </row>
    <row r="228" spans="2:8" ht="15" thickBot="1" x14ac:dyDescent="0.35">
      <c r="B228" s="95">
        <v>226</v>
      </c>
      <c r="C228" s="95">
        <f t="array" ref="C228:H228">+MMULT('Uncorrel YC'!C228:H228,'Covariance-Correl-Cholesky'!$B$12:$G$17)</f>
        <v>3.2650977899257284E-3</v>
      </c>
      <c r="D228" s="95">
        <v>4.8269106716458451E-3</v>
      </c>
      <c r="E228" s="95">
        <v>6.3371747020898863E-3</v>
      </c>
      <c r="F228" s="95">
        <v>7.7577195801917954E-3</v>
      </c>
      <c r="G228" s="95">
        <v>1.2767613768419471E-2</v>
      </c>
      <c r="H228" s="95">
        <v>1.6613424704497243E-2</v>
      </c>
    </row>
    <row r="229" spans="2:8" ht="15" thickBot="1" x14ac:dyDescent="0.35">
      <c r="B229" s="95">
        <v>227</v>
      </c>
      <c r="C229" s="95">
        <f t="array" ref="C229:H229">+MMULT('Uncorrel YC'!C229:H229,'Covariance-Correl-Cholesky'!$B$12:$G$17)</f>
        <v>1.3023595548571984E-2</v>
      </c>
      <c r="D229" s="95">
        <v>1.1314296584649705E-2</v>
      </c>
      <c r="E229" s="95">
        <v>9.7527080898473506E-3</v>
      </c>
      <c r="F229" s="95">
        <v>8.3307459934648404E-3</v>
      </c>
      <c r="G229" s="95">
        <v>3.8186335930843764E-3</v>
      </c>
      <c r="H229" s="95">
        <v>8.9819201691275702E-4</v>
      </c>
    </row>
    <row r="230" spans="2:8" ht="15" thickBot="1" x14ac:dyDescent="0.35">
      <c r="B230" s="95">
        <v>228</v>
      </c>
      <c r="C230" s="95">
        <f t="array" ref="C230:H230">+MMULT('Uncorrel YC'!C230:H230,'Covariance-Correl-Cholesky'!$B$12:$G$17)</f>
        <v>-9.7916832983027998E-3</v>
      </c>
      <c r="D230" s="95">
        <v>-8.2738844626085856E-3</v>
      </c>
      <c r="E230" s="95">
        <v>-6.8096714610322772E-3</v>
      </c>
      <c r="F230" s="95">
        <v>-5.4037091874562064E-3</v>
      </c>
      <c r="G230" s="95">
        <v>-3.2557828224698282E-4</v>
      </c>
      <c r="H230" s="95">
        <v>3.9131374791835432E-3</v>
      </c>
    </row>
    <row r="231" spans="2:8" ht="15" thickBot="1" x14ac:dyDescent="0.35">
      <c r="B231" s="95">
        <v>229</v>
      </c>
      <c r="C231" s="95">
        <f t="array" ref="C231:H231">+MMULT('Uncorrel YC'!C231:H231,'Covariance-Correl-Cholesky'!$B$12:$G$17)</f>
        <v>-7.5587778222806394E-3</v>
      </c>
      <c r="D231" s="95">
        <v>-6.2816659631306244E-3</v>
      </c>
      <c r="E231" s="95">
        <v>-5.0267222280627405E-3</v>
      </c>
      <c r="F231" s="95">
        <v>-3.7739689076786561E-3</v>
      </c>
      <c r="G231" s="95">
        <v>1.0501548486787425E-3</v>
      </c>
      <c r="H231" s="95">
        <v>5.298915082164006E-3</v>
      </c>
    </row>
    <row r="232" spans="2:8" ht="15" thickBot="1" x14ac:dyDescent="0.35">
      <c r="B232" s="95">
        <v>230</v>
      </c>
      <c r="C232" s="95">
        <f t="array" ref="C232:H232">+MMULT('Uncorrel YC'!C232:H232,'Covariance-Correl-Cholesky'!$B$12:$G$17)</f>
        <v>-1.2496931881928752E-2</v>
      </c>
      <c r="D232" s="95">
        <v>-1.2508466332386524E-2</v>
      </c>
      <c r="E232" s="95">
        <v>-1.2459971059469461E-2</v>
      </c>
      <c r="F232" s="95">
        <v>-1.2349734378161092E-2</v>
      </c>
      <c r="G232" s="95">
        <v>-1.1491026131054582E-2</v>
      </c>
      <c r="H232" s="95">
        <v>-1.0245757052700798E-2</v>
      </c>
    </row>
    <row r="233" spans="2:8" ht="15" thickBot="1" x14ac:dyDescent="0.35">
      <c r="B233" s="95">
        <v>231</v>
      </c>
      <c r="C233" s="95">
        <f t="array" ref="C233:H233">+MMULT('Uncorrel YC'!C233:H233,'Covariance-Correl-Cholesky'!$B$12:$G$17)</f>
        <v>-1.7186448624538303E-2</v>
      </c>
      <c r="D233" s="95">
        <v>-1.503660315055306E-2</v>
      </c>
      <c r="E233" s="95">
        <v>-1.3001613908241238E-2</v>
      </c>
      <c r="F233" s="95">
        <v>-1.1094308884278101E-2</v>
      </c>
      <c r="G233" s="95">
        <v>-4.4822103059000704E-3</v>
      </c>
      <c r="H233" s="95">
        <v>5.6266968590162295E-4</v>
      </c>
    </row>
    <row r="234" spans="2:8" ht="15" thickBot="1" x14ac:dyDescent="0.35">
      <c r="B234" s="95">
        <v>232</v>
      </c>
      <c r="C234" s="95">
        <f t="array" ref="C234:H234">+MMULT('Uncorrel YC'!C234:H234,'Covariance-Correl-Cholesky'!$B$12:$G$17)</f>
        <v>1.6490348880292174E-2</v>
      </c>
      <c r="D234" s="95">
        <v>1.507570007745042E-2</v>
      </c>
      <c r="E234" s="95">
        <v>1.3765188878649255E-2</v>
      </c>
      <c r="F234" s="95">
        <v>1.2554624955847459E-2</v>
      </c>
      <c r="G234" s="95">
        <v>8.6333303134810621E-3</v>
      </c>
      <c r="H234" s="95">
        <v>5.9406892781671151E-3</v>
      </c>
    </row>
    <row r="235" spans="2:8" ht="15" thickBot="1" x14ac:dyDescent="0.35">
      <c r="B235" s="95">
        <v>233</v>
      </c>
      <c r="C235" s="95">
        <f t="array" ref="C235:H235">+MMULT('Uncorrel YC'!C235:H235,'Covariance-Correl-Cholesky'!$B$12:$G$17)</f>
        <v>-7.2447185527015996E-3</v>
      </c>
      <c r="D235" s="95">
        <v>-6.4775405095033904E-3</v>
      </c>
      <c r="E235" s="95">
        <v>-5.7436126248179972E-3</v>
      </c>
      <c r="F235" s="95">
        <v>-5.0613061433329399E-3</v>
      </c>
      <c r="G235" s="95">
        <v>-2.7673102153008083E-3</v>
      </c>
      <c r="H235" s="95">
        <v>-1.2234086535823018E-3</v>
      </c>
    </row>
    <row r="236" spans="2:8" ht="15" thickBot="1" x14ac:dyDescent="0.35">
      <c r="B236" s="95">
        <v>234</v>
      </c>
      <c r="C236" s="95">
        <f t="array" ref="C236:H236">+MMULT('Uncorrel YC'!C236:H236,'Covariance-Correl-Cholesky'!$B$12:$G$17)</f>
        <v>-1.2349546053096624E-2</v>
      </c>
      <c r="D236" s="95">
        <v>-1.2536239821476836E-2</v>
      </c>
      <c r="E236" s="95">
        <v>-1.2820111934936122E-2</v>
      </c>
      <c r="F236" s="95">
        <v>-1.3202187132627002E-2</v>
      </c>
      <c r="G236" s="95">
        <v>-1.5500821664967981E-2</v>
      </c>
      <c r="H236" s="95">
        <v>-1.8489592020438667E-2</v>
      </c>
    </row>
    <row r="237" spans="2:8" ht="15" thickBot="1" x14ac:dyDescent="0.35">
      <c r="B237" s="95">
        <v>235</v>
      </c>
      <c r="C237" s="95">
        <f t="array" ref="C237:H237">+MMULT('Uncorrel YC'!C237:H237,'Covariance-Correl-Cholesky'!$B$12:$G$17)</f>
        <v>5.7752669243959999E-4</v>
      </c>
      <c r="D237" s="95">
        <v>1.1835265824763899E-3</v>
      </c>
      <c r="E237" s="95">
        <v>1.7414338851475981E-3</v>
      </c>
      <c r="F237" s="95">
        <v>2.2511745174090768E-3</v>
      </c>
      <c r="G237" s="95">
        <v>3.8401376976138551E-3</v>
      </c>
      <c r="H237" s="95">
        <v>4.8485906119211421E-3</v>
      </c>
    </row>
    <row r="238" spans="2:8" ht="15" thickBot="1" x14ac:dyDescent="0.35">
      <c r="B238" s="95">
        <v>236</v>
      </c>
      <c r="C238" s="95">
        <f t="array" ref="C238:H238">+MMULT('Uncorrel YC'!C238:H238,'Covariance-Correl-Cholesky'!$B$12:$G$17)</f>
        <v>-1.6702580406124271E-2</v>
      </c>
      <c r="D238" s="95">
        <v>-1.3651648493623856E-2</v>
      </c>
      <c r="E238" s="95">
        <v>-1.0767827815413121E-2</v>
      </c>
      <c r="F238" s="95">
        <v>-8.0245362906594397E-3</v>
      </c>
      <c r="G238" s="95">
        <v>1.4045003414532549E-3</v>
      </c>
      <c r="H238" s="95">
        <v>8.4600083048715236E-3</v>
      </c>
    </row>
    <row r="239" spans="2:8" ht="15" thickBot="1" x14ac:dyDescent="0.35">
      <c r="B239" s="95">
        <v>237</v>
      </c>
      <c r="C239" s="95">
        <f t="array" ref="C239:H239">+MMULT('Uncorrel YC'!C239:H239,'Covariance-Correl-Cholesky'!$B$12:$G$17)</f>
        <v>3.666747901662592E-3</v>
      </c>
      <c r="D239" s="95">
        <v>2.3373814475380504E-3</v>
      </c>
      <c r="E239" s="95">
        <v>1.1380824267132141E-3</v>
      </c>
      <c r="F239" s="95">
        <v>8.1508690298837656E-5</v>
      </c>
      <c r="G239" s="95">
        <v>-2.9844963994350568E-3</v>
      </c>
      <c r="H239" s="95">
        <v>-4.5475290223861596E-3</v>
      </c>
    </row>
    <row r="240" spans="2:8" ht="15" thickBot="1" x14ac:dyDescent="0.35">
      <c r="B240" s="95">
        <v>238</v>
      </c>
      <c r="C240" s="95">
        <f t="array" ref="C240:H240">+MMULT('Uncorrel YC'!C240:H240,'Covariance-Correl-Cholesky'!$B$12:$G$17)</f>
        <v>2.7316410873814017E-2</v>
      </c>
      <c r="D240" s="95">
        <v>2.4604381644922454E-2</v>
      </c>
      <c r="E240" s="95">
        <v>2.1969464479578125E-2</v>
      </c>
      <c r="F240" s="95">
        <v>1.9420805996758873E-2</v>
      </c>
      <c r="G240" s="95">
        <v>1.0217693109227804E-2</v>
      </c>
      <c r="H240" s="95">
        <v>2.8408678928317443E-3</v>
      </c>
    </row>
    <row r="241" spans="2:8" ht="15" thickBot="1" x14ac:dyDescent="0.35">
      <c r="B241" s="95">
        <v>239</v>
      </c>
      <c r="C241" s="95">
        <f t="array" ref="C241:H241">+MMULT('Uncorrel YC'!C241:H241,'Covariance-Correl-Cholesky'!$B$12:$G$17)</f>
        <v>1.6244592840956175E-2</v>
      </c>
      <c r="D241" s="95">
        <v>1.346844742848477E-2</v>
      </c>
      <c r="E241" s="95">
        <v>1.0851706998149829E-2</v>
      </c>
      <c r="F241" s="95">
        <v>8.3765598833352491E-3</v>
      </c>
      <c r="G241" s="95">
        <v>-7.0453030044829984E-5</v>
      </c>
      <c r="H241" s="95">
        <v>-6.4807785425090641E-3</v>
      </c>
    </row>
    <row r="242" spans="2:8" ht="15" thickBot="1" x14ac:dyDescent="0.35">
      <c r="B242" s="95">
        <v>240</v>
      </c>
      <c r="C242" s="95">
        <f t="array" ref="C242:H242">+MMULT('Uncorrel YC'!C242:H242,'Covariance-Correl-Cholesky'!$B$12:$G$17)</f>
        <v>-1.3018392300015008E-2</v>
      </c>
      <c r="D242" s="95">
        <v>-1.203012432515437E-2</v>
      </c>
      <c r="E242" s="95">
        <v>-1.1175967545651276E-2</v>
      </c>
      <c r="F242" s="95">
        <v>-1.0430310202410533E-2</v>
      </c>
      <c r="G242" s="95">
        <v>-8.4301388144389436E-3</v>
      </c>
      <c r="H242" s="95">
        <v>-7.6473628021853819E-3</v>
      </c>
    </row>
    <row r="243" spans="2:8" ht="15" thickBot="1" x14ac:dyDescent="0.35">
      <c r="B243" s="95">
        <v>241</v>
      </c>
      <c r="C243" s="95">
        <f t="array" ref="C243:H243">+MMULT('Uncorrel YC'!C243:H243,'Covariance-Correl-Cholesky'!$B$12:$G$17)</f>
        <v>-1.4832478638931519E-3</v>
      </c>
      <c r="D243" s="95">
        <v>-1.002114942287905E-3</v>
      </c>
      <c r="E243" s="95">
        <v>-6.831105565358439E-4</v>
      </c>
      <c r="F243" s="95">
        <v>-4.8628740541442795E-4</v>
      </c>
      <c r="G243" s="95">
        <v>-7.1562037688304911E-4</v>
      </c>
      <c r="H243" s="95">
        <v>-1.9790079230416367E-3</v>
      </c>
    </row>
    <row r="244" spans="2:8" ht="15" thickBot="1" x14ac:dyDescent="0.35">
      <c r="B244" s="95">
        <v>242</v>
      </c>
      <c r="C244" s="95">
        <f t="array" ref="C244:H244">+MMULT('Uncorrel YC'!C244:H244,'Covariance-Correl-Cholesky'!$B$12:$G$17)</f>
        <v>5.2150617955564957E-3</v>
      </c>
      <c r="D244" s="95">
        <v>4.4369045388689306E-3</v>
      </c>
      <c r="E244" s="95">
        <v>3.7274963748026922E-3</v>
      </c>
      <c r="F244" s="95">
        <v>3.0832871507147034E-3</v>
      </c>
      <c r="G244" s="95">
        <v>9.886281342852501E-4</v>
      </c>
      <c r="H244" s="95">
        <v>-4.9467716002367693E-4</v>
      </c>
    </row>
    <row r="245" spans="2:8" ht="15" thickBot="1" x14ac:dyDescent="0.35">
      <c r="B245" s="95">
        <v>243</v>
      </c>
      <c r="C245" s="95">
        <f t="array" ref="C245:H245">+MMULT('Uncorrel YC'!C245:H245,'Covariance-Correl-Cholesky'!$B$12:$G$17)</f>
        <v>-1.5819739969367521E-3</v>
      </c>
      <c r="D245" s="95">
        <v>-4.5465330035054149E-3</v>
      </c>
      <c r="E245" s="95">
        <v>-7.3935741488743972E-3</v>
      </c>
      <c r="F245" s="95">
        <v>-1.0137317016303474E-2</v>
      </c>
      <c r="G245" s="95">
        <v>-1.9937835690858424E-2</v>
      </c>
      <c r="H245" s="95">
        <v>-2.7857604442915764E-2</v>
      </c>
    </row>
    <row r="246" spans="2:8" ht="15" thickBot="1" x14ac:dyDescent="0.35">
      <c r="B246" s="95">
        <v>244</v>
      </c>
      <c r="C246" s="95">
        <f t="array" ref="C246:H246">+MMULT('Uncorrel YC'!C246:H246,'Covariance-Correl-Cholesky'!$B$12:$G$17)</f>
        <v>-2.9253561668014579E-2</v>
      </c>
      <c r="D246" s="95">
        <v>-2.6427017295671214E-2</v>
      </c>
      <c r="E246" s="95">
        <v>-2.3729260049466221E-2</v>
      </c>
      <c r="F246" s="95">
        <v>-2.1151874117668477E-2</v>
      </c>
      <c r="G246" s="95">
        <v>-1.2106041884804665E-2</v>
      </c>
      <c r="H246" s="95">
        <v>-5.0158483412521809E-3</v>
      </c>
    </row>
    <row r="247" spans="2:8" ht="15" thickBot="1" x14ac:dyDescent="0.35">
      <c r="B247" s="95">
        <v>245</v>
      </c>
      <c r="C247" s="95">
        <f t="array" ref="C247:H247">+MMULT('Uncorrel YC'!C247:H247,'Covariance-Correl-Cholesky'!$B$12:$G$17)</f>
        <v>-8.8218113262363684E-3</v>
      </c>
      <c r="D247" s="95">
        <v>-6.869976569526105E-3</v>
      </c>
      <c r="E247" s="95">
        <v>-4.9679735654183915E-3</v>
      </c>
      <c r="F247" s="95">
        <v>-3.1158874775021549E-3</v>
      </c>
      <c r="G247" s="95">
        <v>3.6263546745550282E-3</v>
      </c>
      <c r="H247" s="95">
        <v>9.1440460732351066E-3</v>
      </c>
    </row>
    <row r="248" spans="2:8" ht="15" thickBot="1" x14ac:dyDescent="0.35">
      <c r="B248" s="95">
        <v>246</v>
      </c>
      <c r="C248" s="95">
        <f t="array" ref="C248:H248">+MMULT('Uncorrel YC'!C248:H248,'Covariance-Correl-Cholesky'!$B$12:$G$17)</f>
        <v>-1.5231400011197134E-2</v>
      </c>
      <c r="D248" s="95">
        <v>-1.5597341736666218E-2</v>
      </c>
      <c r="E248" s="95">
        <v>-1.5950539741067551E-2</v>
      </c>
      <c r="F248" s="95">
        <v>-1.6271548432022515E-2</v>
      </c>
      <c r="G248" s="95">
        <v>-1.7400720472335401E-2</v>
      </c>
      <c r="H248" s="95">
        <v>-1.8301725501127065E-2</v>
      </c>
    </row>
    <row r="249" spans="2:8" ht="15" thickBot="1" x14ac:dyDescent="0.35">
      <c r="B249" s="95">
        <v>247</v>
      </c>
      <c r="C249" s="95">
        <f t="array" ref="C249:H249">+MMULT('Uncorrel YC'!C249:H249,'Covariance-Correl-Cholesky'!$B$12:$G$17)</f>
        <v>-6.1848151267763522E-3</v>
      </c>
      <c r="D249" s="95">
        <v>-8.5342597092165594E-3</v>
      </c>
      <c r="E249" s="95">
        <v>-1.077259230934991E-2</v>
      </c>
      <c r="F249" s="95">
        <v>-1.2878360488284966E-2</v>
      </c>
      <c r="G249" s="95">
        <v>-2.0241789411750984E-2</v>
      </c>
      <c r="H249" s="95">
        <v>-2.6085918276925586E-2</v>
      </c>
    </row>
    <row r="250" spans="2:8" ht="15" thickBot="1" x14ac:dyDescent="0.35">
      <c r="B250" s="95">
        <v>248</v>
      </c>
      <c r="C250" s="95">
        <f t="array" ref="C250:H250">+MMULT('Uncorrel YC'!C250:H250,'Covariance-Correl-Cholesky'!$B$12:$G$17)</f>
        <v>3.6165746876456017E-2</v>
      </c>
      <c r="D250" s="95">
        <v>3.1805577573191357E-2</v>
      </c>
      <c r="E250" s="95">
        <v>2.773802896967657E-2</v>
      </c>
      <c r="F250" s="95">
        <v>2.3949087843457145E-2</v>
      </c>
      <c r="G250" s="95">
        <v>1.1405773487395608E-2</v>
      </c>
      <c r="H250" s="95">
        <v>2.6783030390653542E-3</v>
      </c>
    </row>
    <row r="251" spans="2:8" ht="15" thickBot="1" x14ac:dyDescent="0.35">
      <c r="B251" s="95">
        <v>249</v>
      </c>
      <c r="C251" s="95">
        <f t="array" ref="C251:H251">+MMULT('Uncorrel YC'!C251:H251,'Covariance-Correl-Cholesky'!$B$12:$G$17)</f>
        <v>-4.6064850986987198E-3</v>
      </c>
      <c r="D251" s="95">
        <v>-2.8576552095903943E-3</v>
      </c>
      <c r="E251" s="95">
        <v>-1.1472718086679664E-3</v>
      </c>
      <c r="F251" s="95">
        <v>5.2311506358218237E-4</v>
      </c>
      <c r="G251" s="95">
        <v>6.7372498356760646E-3</v>
      </c>
      <c r="H251" s="95">
        <v>1.205908430522537E-2</v>
      </c>
    </row>
    <row r="252" spans="2:8" ht="15" thickBot="1" x14ac:dyDescent="0.35">
      <c r="B252" s="95">
        <v>250</v>
      </c>
      <c r="C252" s="95">
        <f t="array" ref="C252:H252">+MMULT('Uncorrel YC'!C252:H252,'Covariance-Correl-Cholesky'!$B$12:$G$17)</f>
        <v>1.3496955577717856E-2</v>
      </c>
      <c r="D252" s="95">
        <v>1.0925251799149235E-2</v>
      </c>
      <c r="E252" s="95">
        <v>8.3836726512358049E-3</v>
      </c>
      <c r="F252" s="95">
        <v>5.8826636081230075E-3</v>
      </c>
      <c r="G252" s="95">
        <v>-3.5922773303872068E-3</v>
      </c>
      <c r="H252" s="95">
        <v>-1.18932315745167E-2</v>
      </c>
    </row>
    <row r="253" spans="2:8" ht="15" thickBot="1" x14ac:dyDescent="0.35">
      <c r="B253" s="95">
        <v>251</v>
      </c>
      <c r="C253" s="95">
        <f t="array" ref="C253:H253">+MMULT('Uncorrel YC'!C253:H253,'Covariance-Correl-Cholesky'!$B$12:$G$17)</f>
        <v>-1.896167161185499E-2</v>
      </c>
      <c r="D253" s="95">
        <v>-1.6206224434447334E-2</v>
      </c>
      <c r="E253" s="95">
        <v>-1.3624294077586967E-2</v>
      </c>
      <c r="F253" s="95">
        <v>-1.1209042883679519E-2</v>
      </c>
      <c r="G253" s="95">
        <v>-3.0866142143275194E-3</v>
      </c>
      <c r="H253" s="95">
        <v>2.8627450956992318E-3</v>
      </c>
    </row>
    <row r="254" spans="2:8" ht="15" thickBot="1" x14ac:dyDescent="0.35">
      <c r="B254" s="95">
        <v>252</v>
      </c>
      <c r="C254" s="95">
        <f t="array" ref="C254:H254">+MMULT('Uncorrel YC'!C254:H254,'Covariance-Correl-Cholesky'!$B$12:$G$17)</f>
        <v>1.3737457522419776E-2</v>
      </c>
      <c r="D254" s="95">
        <v>1.328834784340604E-2</v>
      </c>
      <c r="E254" s="95">
        <v>1.2973479087772915E-2</v>
      </c>
      <c r="F254" s="95">
        <v>1.2764083548216619E-2</v>
      </c>
      <c r="G254" s="95">
        <v>1.2939675139994418E-2</v>
      </c>
      <c r="H254" s="95">
        <v>1.4299078394032293E-2</v>
      </c>
    </row>
    <row r="255" spans="2:8" ht="15" thickBot="1" x14ac:dyDescent="0.35">
      <c r="B255" s="95">
        <v>253</v>
      </c>
      <c r="C255" s="95">
        <f t="array" ref="C255:H255">+MMULT('Uncorrel YC'!C255:H255,'Covariance-Correl-Cholesky'!$B$12:$G$17)</f>
        <v>2.6273540883718607E-2</v>
      </c>
      <c r="D255" s="95">
        <v>2.686395821780194E-2</v>
      </c>
      <c r="E255" s="95">
        <v>2.7408449526407946E-2</v>
      </c>
      <c r="F255" s="95">
        <v>2.7928195282766192E-2</v>
      </c>
      <c r="G255" s="95">
        <v>2.967437539946427E-2</v>
      </c>
      <c r="H255" s="95">
        <v>3.099004230794767E-2</v>
      </c>
    </row>
    <row r="256" spans="2:8" ht="15" thickBot="1" x14ac:dyDescent="0.35">
      <c r="B256" s="95">
        <v>254</v>
      </c>
      <c r="C256" s="95">
        <f t="array" ref="C256:H256">+MMULT('Uncorrel YC'!C256:H256,'Covariance-Correl-Cholesky'!$B$12:$G$17)</f>
        <v>-3.7543048464356802E-3</v>
      </c>
      <c r="D256" s="95">
        <v>-4.8793010887498156E-3</v>
      </c>
      <c r="E256" s="95">
        <v>-5.91646745255325E-3</v>
      </c>
      <c r="F256" s="95">
        <v>-6.91842923772042E-3</v>
      </c>
      <c r="G256" s="95">
        <v>-1.0294997829644383E-2</v>
      </c>
      <c r="H256" s="95">
        <v>-1.2796493218169178E-2</v>
      </c>
    </row>
    <row r="257" spans="2:8" ht="15" thickBot="1" x14ac:dyDescent="0.35">
      <c r="B257" s="95">
        <v>255</v>
      </c>
      <c r="C257" s="95">
        <f t="array" ref="C257:H257">+MMULT('Uncorrel YC'!C257:H257,'Covariance-Correl-Cholesky'!$B$12:$G$17)</f>
        <v>-2.1830373384677935E-2</v>
      </c>
      <c r="D257" s="95">
        <v>-2.4771213052370906E-2</v>
      </c>
      <c r="E257" s="95">
        <v>-2.7549746451994914E-2</v>
      </c>
      <c r="F257" s="95">
        <v>-3.0182356561895149E-2</v>
      </c>
      <c r="G257" s="95">
        <v>-3.9236901087711697E-2</v>
      </c>
      <c r="H257" s="95">
        <v>-4.6086706751640387E-2</v>
      </c>
    </row>
    <row r="258" spans="2:8" ht="15" thickBot="1" x14ac:dyDescent="0.35">
      <c r="B258" s="95">
        <v>256</v>
      </c>
      <c r="C258" s="95">
        <f t="array" ref="C258:H258">+MMULT('Uncorrel YC'!C258:H258,'Covariance-Correl-Cholesky'!$B$12:$G$17)</f>
        <v>-2.7857463980277677E-2</v>
      </c>
      <c r="D258" s="95">
        <v>-2.825181405942908E-2</v>
      </c>
      <c r="E258" s="95">
        <v>-2.8661007173363319E-2</v>
      </c>
      <c r="F258" s="95">
        <v>-2.9110427170156147E-2</v>
      </c>
      <c r="G258" s="95">
        <v>-3.1049483244966241E-2</v>
      </c>
      <c r="H258" s="95">
        <v>-3.2984896281943239E-2</v>
      </c>
    </row>
    <row r="259" spans="2:8" ht="15" thickBot="1" x14ac:dyDescent="0.35">
      <c r="B259" s="95">
        <v>257</v>
      </c>
      <c r="C259" s="95">
        <f t="array" ref="C259:H259">+MMULT('Uncorrel YC'!C259:H259,'Covariance-Correl-Cholesky'!$B$12:$G$17)</f>
        <v>3.8835742179956521E-2</v>
      </c>
      <c r="D259" s="95">
        <v>3.5724173122646669E-2</v>
      </c>
      <c r="E259" s="95">
        <v>3.2680163724208788E-2</v>
      </c>
      <c r="F259" s="95">
        <v>2.9722240546977492E-2</v>
      </c>
      <c r="G259" s="95">
        <v>1.883733531651078E-2</v>
      </c>
      <c r="H259" s="95">
        <v>9.6903550571509327E-3</v>
      </c>
    </row>
    <row r="260" spans="2:8" ht="15" thickBot="1" x14ac:dyDescent="0.35">
      <c r="B260" s="95">
        <v>258</v>
      </c>
      <c r="C260" s="95">
        <f t="array" ref="C260:H260">+MMULT('Uncorrel YC'!C260:H260,'Covariance-Correl-Cholesky'!$B$12:$G$17)</f>
        <v>7.8167369201215999E-3</v>
      </c>
      <c r="D260" s="95">
        <v>3.56832035149192E-3</v>
      </c>
      <c r="E260" s="95">
        <v>-4.9631726865961574E-4</v>
      </c>
      <c r="F260" s="95">
        <v>-4.3948383070245662E-3</v>
      </c>
      <c r="G260" s="95">
        <v>-1.809984324326603E-2</v>
      </c>
      <c r="H260" s="95">
        <v>-2.8804897184329773E-2</v>
      </c>
    </row>
    <row r="261" spans="2:8" ht="15" thickBot="1" x14ac:dyDescent="0.35">
      <c r="B261" s="95">
        <v>259</v>
      </c>
      <c r="C261" s="95">
        <f t="array" ref="C261:H261">+MMULT('Uncorrel YC'!C261:H261,'Covariance-Correl-Cholesky'!$B$12:$G$17)</f>
        <v>-2.0619609647985122E-3</v>
      </c>
      <c r="D261" s="95">
        <v>-4.2371252721219652E-3</v>
      </c>
      <c r="E261" s="95">
        <v>-6.3171761066796381E-3</v>
      </c>
      <c r="F261" s="95">
        <v>-8.3188831074860661E-3</v>
      </c>
      <c r="G261" s="95">
        <v>-1.549244043765138E-2</v>
      </c>
      <c r="H261" s="95">
        <v>-2.1363830696521539E-2</v>
      </c>
    </row>
    <row r="262" spans="2:8" ht="15" thickBot="1" x14ac:dyDescent="0.35">
      <c r="B262" s="95">
        <v>260</v>
      </c>
      <c r="C262" s="95">
        <f t="array" ref="C262:H262">+MMULT('Uncorrel YC'!C262:H262,'Covariance-Correl-Cholesky'!$B$12:$G$17)</f>
        <v>-2.5727674348622432E-2</v>
      </c>
      <c r="D262" s="95">
        <v>-2.5667910569948559E-2</v>
      </c>
      <c r="E262" s="95">
        <v>-2.5526773182916913E-2</v>
      </c>
      <c r="F262" s="95">
        <v>-2.5292783258525499E-2</v>
      </c>
      <c r="G262" s="95">
        <v>-2.3729961147992529E-2</v>
      </c>
      <c r="H262" s="95">
        <v>-2.1470796030587977E-2</v>
      </c>
    </row>
    <row r="263" spans="2:8" ht="15" thickBot="1" x14ac:dyDescent="0.35">
      <c r="B263" s="95">
        <v>261</v>
      </c>
      <c r="C263" s="95">
        <f t="array" ref="C263:H263">+MMULT('Uncorrel YC'!C263:H263,'Covariance-Correl-Cholesky'!$B$12:$G$17)</f>
        <v>1.9309035061937152E-2</v>
      </c>
      <c r="D263" s="95">
        <v>1.5242049156306319E-2</v>
      </c>
      <c r="E263" s="95">
        <v>1.1433730514726095E-2</v>
      </c>
      <c r="F263" s="95">
        <v>7.8776517261729875E-3</v>
      </c>
      <c r="G263" s="95">
        <v>-4.0892397875216761E-3</v>
      </c>
      <c r="H263" s="95">
        <v>-1.2843273061767978E-2</v>
      </c>
    </row>
    <row r="264" spans="2:8" ht="15" thickBot="1" x14ac:dyDescent="0.35">
      <c r="B264" s="95">
        <v>262</v>
      </c>
      <c r="C264" s="95">
        <f t="array" ref="C264:H264">+MMULT('Uncorrel YC'!C264:H264,'Covariance-Correl-Cholesky'!$B$12:$G$17)</f>
        <v>-9.8603424510855676E-3</v>
      </c>
      <c r="D264" s="95">
        <v>-1.0181608251813865E-2</v>
      </c>
      <c r="E264" s="95">
        <v>-1.0534127187625843E-2</v>
      </c>
      <c r="F264" s="95">
        <v>-1.0925539887022806E-2</v>
      </c>
      <c r="G264" s="95">
        <v>-1.2803167887575193E-2</v>
      </c>
      <c r="H264" s="95">
        <v>-1.5073113525636761E-2</v>
      </c>
    </row>
    <row r="265" spans="2:8" ht="15" thickBot="1" x14ac:dyDescent="0.35">
      <c r="B265" s="95">
        <v>263</v>
      </c>
      <c r="C265" s="95">
        <f t="array" ref="C265:H265">+MMULT('Uncorrel YC'!C265:H265,'Covariance-Correl-Cholesky'!$B$12:$G$17)</f>
        <v>7.0247584231496957E-3</v>
      </c>
      <c r="D265" s="95">
        <v>7.8413537465922799E-3</v>
      </c>
      <c r="E265" s="95">
        <v>8.6920348350931348E-3</v>
      </c>
      <c r="F265" s="95">
        <v>9.5506313700827392E-3</v>
      </c>
      <c r="G265" s="95">
        <v>1.3047319643770379E-2</v>
      </c>
      <c r="H265" s="95">
        <v>1.6270453251150428E-2</v>
      </c>
    </row>
    <row r="266" spans="2:8" ht="15" thickBot="1" x14ac:dyDescent="0.35">
      <c r="B266" s="95">
        <v>264</v>
      </c>
      <c r="C266" s="95">
        <f t="array" ref="C266:H266">+MMULT('Uncorrel YC'!C266:H266,'Covariance-Correl-Cholesky'!$B$12:$G$17)</f>
        <v>7.7797718220669922E-3</v>
      </c>
      <c r="D266" s="95">
        <v>8.5248054464496549E-3</v>
      </c>
      <c r="E266" s="95">
        <v>9.2418038822556035E-3</v>
      </c>
      <c r="F266" s="95">
        <v>9.9187007948336164E-3</v>
      </c>
      <c r="G266" s="95">
        <v>1.2172401374133153E-2</v>
      </c>
      <c r="H266" s="95">
        <v>1.3544317429273069E-2</v>
      </c>
    </row>
    <row r="267" spans="2:8" ht="15" thickBot="1" x14ac:dyDescent="0.35">
      <c r="B267" s="95">
        <v>265</v>
      </c>
      <c r="C267" s="95">
        <f t="array" ref="C267:H267">+MMULT('Uncorrel YC'!C267:H267,'Covariance-Correl-Cholesky'!$B$12:$G$17)</f>
        <v>-1.196103117794496E-2</v>
      </c>
      <c r="D267" s="95">
        <v>-1.1445857775289199E-2</v>
      </c>
      <c r="E267" s="95">
        <v>-1.093817044987087E-2</v>
      </c>
      <c r="F267" s="95">
        <v>-1.045148481939953E-2</v>
      </c>
      <c r="G267" s="95">
        <v>-8.7321568427126042E-3</v>
      </c>
      <c r="H267" s="95">
        <v>-7.3603753836876387E-3</v>
      </c>
    </row>
    <row r="268" spans="2:8" ht="15" thickBot="1" x14ac:dyDescent="0.35">
      <c r="B268" s="95">
        <v>266</v>
      </c>
      <c r="C268" s="95">
        <f t="array" ref="C268:H268">+MMULT('Uncorrel YC'!C268:H268,'Covariance-Correl-Cholesky'!$B$12:$G$17)</f>
        <v>-3.6775611673933763E-3</v>
      </c>
      <c r="D268" s="95">
        <v>-2.79539487277104E-3</v>
      </c>
      <c r="E268" s="95">
        <v>-1.9049045347175049E-3</v>
      </c>
      <c r="F268" s="95">
        <v>-1.0056693762282912E-3</v>
      </c>
      <c r="G268" s="95">
        <v>2.6001469837690855E-3</v>
      </c>
      <c r="H268" s="95">
        <v>6.0126559492113254E-3</v>
      </c>
    </row>
    <row r="269" spans="2:8" ht="15" thickBot="1" x14ac:dyDescent="0.35">
      <c r="B269" s="95">
        <v>267</v>
      </c>
      <c r="C269" s="95">
        <f t="array" ref="C269:H269">+MMULT('Uncorrel YC'!C269:H269,'Covariance-Correl-Cholesky'!$B$12:$G$17)</f>
        <v>1.5717742738696895E-2</v>
      </c>
      <c r="D269" s="95">
        <v>1.7035492808037178E-2</v>
      </c>
      <c r="E269" s="95">
        <v>1.8333377115777295E-2</v>
      </c>
      <c r="F269" s="95">
        <v>1.9617573812234321E-2</v>
      </c>
      <c r="G269" s="95">
        <v>2.4438986979761504E-2</v>
      </c>
      <c r="H269" s="95">
        <v>2.8560096971922039E-2</v>
      </c>
    </row>
    <row r="270" spans="2:8" ht="15" thickBot="1" x14ac:dyDescent="0.35">
      <c r="B270" s="95">
        <v>268</v>
      </c>
      <c r="C270" s="95">
        <f t="array" ref="C270:H270">+MMULT('Uncorrel YC'!C270:H270,'Covariance-Correl-Cholesky'!$B$12:$G$17)</f>
        <v>-2.8118270458436463E-2</v>
      </c>
      <c r="D270" s="95">
        <v>-2.7308829961499054E-2</v>
      </c>
      <c r="E270" s="95">
        <v>-2.645716521105965E-2</v>
      </c>
      <c r="F270" s="95">
        <v>-2.5579573120331232E-2</v>
      </c>
      <c r="G270" s="95">
        <v>-2.1837318434376442E-2</v>
      </c>
      <c r="H270" s="95">
        <v>-1.8028704136872558E-2</v>
      </c>
    </row>
    <row r="271" spans="2:8" ht="15" thickBot="1" x14ac:dyDescent="0.35">
      <c r="B271" s="95">
        <v>269</v>
      </c>
      <c r="C271" s="95">
        <f t="array" ref="C271:H271">+MMULT('Uncorrel YC'!C271:H271,'Covariance-Correl-Cholesky'!$B$12:$G$17)</f>
        <v>1.048920673270784E-2</v>
      </c>
      <c r="D271" s="95">
        <v>7.3909073400732859E-3</v>
      </c>
      <c r="E271" s="95">
        <v>4.407697423767753E-3</v>
      </c>
      <c r="F271" s="95">
        <v>1.5362103051931269E-3</v>
      </c>
      <c r="G271" s="95">
        <v>-8.8186653279106342E-3</v>
      </c>
      <c r="H271" s="95">
        <v>-1.7354218704242162E-2</v>
      </c>
    </row>
    <row r="272" spans="2:8" ht="15" thickBot="1" x14ac:dyDescent="0.35">
      <c r="B272" s="95">
        <v>270</v>
      </c>
      <c r="C272" s="95">
        <f t="array" ref="C272:H272">+MMULT('Uncorrel YC'!C272:H272,'Covariance-Correl-Cholesky'!$B$12:$G$17)</f>
        <v>1.9996135050535872E-2</v>
      </c>
      <c r="D272" s="95">
        <v>2.0950554027364086E-2</v>
      </c>
      <c r="E272" s="95">
        <v>2.1969899911905389E-2</v>
      </c>
      <c r="F272" s="95">
        <v>2.3072589142473194E-2</v>
      </c>
      <c r="G272" s="95">
        <v>2.7868079933437491E-2</v>
      </c>
      <c r="H272" s="95">
        <v>3.2703132152112201E-2</v>
      </c>
    </row>
    <row r="273" spans="2:8" ht="15" thickBot="1" x14ac:dyDescent="0.35">
      <c r="B273" s="95">
        <v>271</v>
      </c>
      <c r="C273" s="95">
        <f t="array" ref="C273:H273">+MMULT('Uncorrel YC'!C273:H273,'Covariance-Correl-Cholesky'!$B$12:$G$17)</f>
        <v>-1.9865782657533582E-2</v>
      </c>
      <c r="D273" s="95">
        <v>-2.1244007597819015E-2</v>
      </c>
      <c r="E273" s="95">
        <v>-2.2553605606181148E-2</v>
      </c>
      <c r="F273" s="95">
        <v>-2.381238527843144E-2</v>
      </c>
      <c r="G273" s="95">
        <v>-2.8248562180226904E-2</v>
      </c>
      <c r="H273" s="95">
        <v>-3.1790171426792135E-2</v>
      </c>
    </row>
    <row r="274" spans="2:8" ht="15" thickBot="1" x14ac:dyDescent="0.35">
      <c r="B274" s="95">
        <v>272</v>
      </c>
      <c r="C274" s="95">
        <f t="array" ref="C274:H274">+MMULT('Uncorrel YC'!C274:H274,'Covariance-Correl-Cholesky'!$B$12:$G$17)</f>
        <v>3.0019761203894754E-2</v>
      </c>
      <c r="D274" s="95">
        <v>2.7137469142496609E-2</v>
      </c>
      <c r="E274" s="95">
        <v>2.4488378928696611E-2</v>
      </c>
      <c r="F274" s="95">
        <v>2.2059388661518322E-2</v>
      </c>
      <c r="G274" s="95">
        <v>1.4303334621462983E-2</v>
      </c>
      <c r="H274" s="95">
        <v>9.2381528399765721E-3</v>
      </c>
    </row>
    <row r="275" spans="2:8" ht="15" thickBot="1" x14ac:dyDescent="0.35">
      <c r="B275" s="95">
        <v>273</v>
      </c>
      <c r="C275" s="95">
        <f t="array" ref="C275:H275">+MMULT('Uncorrel YC'!C275:H275,'Covariance-Correl-Cholesky'!$B$12:$G$17)</f>
        <v>1.2085773553773438E-3</v>
      </c>
      <c r="D275" s="95">
        <v>2.2622066678079696E-3</v>
      </c>
      <c r="E275" s="95">
        <v>3.3687061365258665E-3</v>
      </c>
      <c r="F275" s="95">
        <v>4.5275199801799761E-3</v>
      </c>
      <c r="G275" s="95">
        <v>9.488917469246929E-3</v>
      </c>
      <c r="H275" s="95">
        <v>1.452871438595562E-2</v>
      </c>
    </row>
    <row r="276" spans="2:8" ht="15" thickBot="1" x14ac:dyDescent="0.35">
      <c r="B276" s="95">
        <v>274</v>
      </c>
      <c r="C276" s="95">
        <f t="array" ref="C276:H276">+MMULT('Uncorrel YC'!C276:H276,'Covariance-Correl-Cholesky'!$B$12:$G$17)</f>
        <v>2.2943953319332637E-3</v>
      </c>
      <c r="D276" s="95">
        <v>-4.5685572008176021E-4</v>
      </c>
      <c r="E276" s="95">
        <v>-3.1134567402158158E-3</v>
      </c>
      <c r="F276" s="95">
        <v>-5.6536418153750167E-3</v>
      </c>
      <c r="G276" s="95">
        <v>-1.4658991148218548E-2</v>
      </c>
      <c r="H276" s="95">
        <v>-2.1767239040907053E-2</v>
      </c>
    </row>
    <row r="277" spans="2:8" ht="15" thickBot="1" x14ac:dyDescent="0.35">
      <c r="B277" s="95">
        <v>275</v>
      </c>
      <c r="C277" s="95">
        <f t="array" ref="C277:H277">+MMULT('Uncorrel YC'!C277:H277,'Covariance-Correl-Cholesky'!$B$12:$G$17)</f>
        <v>1.2862582971075983E-2</v>
      </c>
      <c r="D277" s="95">
        <v>1.1468745929737609E-2</v>
      </c>
      <c r="E277" s="95">
        <v>1.0126091223394453E-2</v>
      </c>
      <c r="F277" s="95">
        <v>8.8315431285095249E-3</v>
      </c>
      <c r="G277" s="95">
        <v>4.1191861381030537E-3</v>
      </c>
      <c r="H277" s="95">
        <v>5.8652467677938714E-5</v>
      </c>
    </row>
    <row r="278" spans="2:8" ht="15" thickBot="1" x14ac:dyDescent="0.35">
      <c r="B278" s="95">
        <v>276</v>
      </c>
      <c r="C278" s="95">
        <f t="array" ref="C278:H278">+MMULT('Uncorrel YC'!C278:H278,'Covariance-Correl-Cholesky'!$B$12:$G$17)</f>
        <v>1.2863396508309647E-2</v>
      </c>
      <c r="D278" s="95">
        <v>1.1187494519562774E-2</v>
      </c>
      <c r="E278" s="95">
        <v>9.6567869216392811E-3</v>
      </c>
      <c r="F278" s="95">
        <v>8.2745511990531071E-3</v>
      </c>
      <c r="G278" s="95">
        <v>4.0362893341963045E-3</v>
      </c>
      <c r="H278" s="95">
        <v>1.5784402354872586E-3</v>
      </c>
    </row>
    <row r="279" spans="2:8" ht="15" thickBot="1" x14ac:dyDescent="0.35">
      <c r="B279" s="95">
        <v>277</v>
      </c>
      <c r="C279" s="95">
        <f t="array" ref="C279:H279">+MMULT('Uncorrel YC'!C279:H279,'Covariance-Correl-Cholesky'!$B$12:$G$17)</f>
        <v>1.5135182284624E-5</v>
      </c>
      <c r="D279" s="95">
        <v>-4.9201131587612993E-4</v>
      </c>
      <c r="E279" s="95">
        <v>-9.4540703209227903E-4</v>
      </c>
      <c r="F279" s="95">
        <v>-1.328500185038227E-3</v>
      </c>
      <c r="G279" s="95">
        <v>-2.3999169973867949E-3</v>
      </c>
      <c r="H279" s="95">
        <v>-2.979818188660549E-3</v>
      </c>
    </row>
    <row r="280" spans="2:8" ht="15" thickBot="1" x14ac:dyDescent="0.35">
      <c r="B280" s="95">
        <v>278</v>
      </c>
      <c r="C280" s="95">
        <f t="array" ref="C280:H280">+MMULT('Uncorrel YC'!C280:H280,'Covariance-Correl-Cholesky'!$B$12:$G$17)</f>
        <v>-8.5464289726411031E-3</v>
      </c>
      <c r="D280" s="95">
        <v>-7.660851758838249E-3</v>
      </c>
      <c r="E280" s="95">
        <v>-6.7641245592565766E-3</v>
      </c>
      <c r="F280" s="95">
        <v>-5.8433749097683589E-3</v>
      </c>
      <c r="G280" s="95">
        <v>-2.1337802015398018E-3</v>
      </c>
      <c r="H280" s="95">
        <v>1.4565956084603405E-3</v>
      </c>
    </row>
    <row r="281" spans="2:8" ht="15" thickBot="1" x14ac:dyDescent="0.35">
      <c r="B281" s="95">
        <v>279</v>
      </c>
      <c r="C281" s="95">
        <f t="array" ref="C281:H281">+MMULT('Uncorrel YC'!C281:H281,'Covariance-Correl-Cholesky'!$B$12:$G$17)</f>
        <v>2.1060173957398912E-2</v>
      </c>
      <c r="D281" s="95">
        <v>1.882607995432126E-2</v>
      </c>
      <c r="E281" s="95">
        <v>1.6700190034374975E-2</v>
      </c>
      <c r="F281" s="95">
        <v>1.4681494860038077E-2</v>
      </c>
      <c r="G281" s="95">
        <v>7.6332417830481279E-3</v>
      </c>
      <c r="H281" s="95">
        <v>2.1082016244215757E-3</v>
      </c>
    </row>
    <row r="282" spans="2:8" ht="15" thickBot="1" x14ac:dyDescent="0.35">
      <c r="B282" s="95">
        <v>280</v>
      </c>
      <c r="C282" s="95">
        <f t="array" ref="C282:H282">+MMULT('Uncorrel YC'!C282:H282,'Covariance-Correl-Cholesky'!$B$12:$G$17)</f>
        <v>1.2756196029082047E-2</v>
      </c>
      <c r="D282" s="95">
        <v>1.1737093090011119E-2</v>
      </c>
      <c r="E282" s="95">
        <v>1.0850858244474E-2</v>
      </c>
      <c r="F282" s="95">
        <v>1.006669087225086E-2</v>
      </c>
      <c r="G282" s="95">
        <v>7.9657080211321032E-3</v>
      </c>
      <c r="H282" s="95">
        <v>7.0215646510430052E-3</v>
      </c>
    </row>
    <row r="283" spans="2:8" ht="15" thickBot="1" x14ac:dyDescent="0.35">
      <c r="B283" s="95">
        <v>281</v>
      </c>
      <c r="C283" s="95">
        <f t="array" ref="C283:H283">+MMULT('Uncorrel YC'!C283:H283,'Covariance-Correl-Cholesky'!$B$12:$G$17)</f>
        <v>-1.944811603150896E-3</v>
      </c>
      <c r="D283" s="95">
        <v>-2.6866457009176552E-3</v>
      </c>
      <c r="E283" s="95">
        <v>-3.4203869296754339E-3</v>
      </c>
      <c r="F283" s="95">
        <v>-4.1371321098697495E-3</v>
      </c>
      <c r="G283" s="95">
        <v>-6.854531800023541E-3</v>
      </c>
      <c r="H283" s="95">
        <v>-9.271072668950768E-3</v>
      </c>
    </row>
    <row r="284" spans="2:8" ht="15" thickBot="1" x14ac:dyDescent="0.35">
      <c r="B284" s="95">
        <v>282</v>
      </c>
      <c r="C284" s="95">
        <f t="array" ref="C284:H284">+MMULT('Uncorrel YC'!C284:H284,'Covariance-Correl-Cholesky'!$B$12:$G$17)</f>
        <v>1.0589712478450081E-3</v>
      </c>
      <c r="D284" s="95">
        <v>2.8800234941796202E-3</v>
      </c>
      <c r="E284" s="95">
        <v>4.6004435852491383E-3</v>
      </c>
      <c r="F284" s="95">
        <v>6.2266299930922664E-3</v>
      </c>
      <c r="G284" s="95">
        <v>1.1798690429218769E-2</v>
      </c>
      <c r="H284" s="95">
        <v>1.5937794193504034E-2</v>
      </c>
    </row>
    <row r="285" spans="2:8" ht="15" thickBot="1" x14ac:dyDescent="0.35">
      <c r="B285" s="95">
        <v>283</v>
      </c>
      <c r="C285" s="95">
        <f t="array" ref="C285:H285">+MMULT('Uncorrel YC'!C285:H285,'Covariance-Correl-Cholesky'!$B$12:$G$17)</f>
        <v>-6.7193090892936E-3</v>
      </c>
      <c r="D285" s="95">
        <v>-8.9132757486306852E-3</v>
      </c>
      <c r="E285" s="95">
        <v>-1.0976038798502024E-2</v>
      </c>
      <c r="F285" s="95">
        <v>-1.2916356903290953E-2</v>
      </c>
      <c r="G285" s="95">
        <v>-1.9568785200780835E-2</v>
      </c>
      <c r="H285" s="95">
        <v>-2.4553760843045065E-2</v>
      </c>
    </row>
    <row r="286" spans="2:8" ht="15" thickBot="1" x14ac:dyDescent="0.35">
      <c r="B286" s="95">
        <v>284</v>
      </c>
      <c r="C286" s="95">
        <f t="array" ref="C286:H286">+MMULT('Uncorrel YC'!C286:H286,'Covariance-Correl-Cholesky'!$B$12:$G$17)</f>
        <v>-1.0636507818078128E-2</v>
      </c>
      <c r="D286" s="95">
        <v>-9.1744987810251297E-3</v>
      </c>
      <c r="E286" s="95">
        <v>-7.7457389094846172E-3</v>
      </c>
      <c r="F286" s="95">
        <v>-6.3602780569575234E-3</v>
      </c>
      <c r="G286" s="95">
        <v>-1.2898827178330419E-3</v>
      </c>
      <c r="H286" s="95">
        <v>3.0178997483895622E-3</v>
      </c>
    </row>
    <row r="287" spans="2:8" ht="15" thickBot="1" x14ac:dyDescent="0.35">
      <c r="B287" s="95">
        <v>285</v>
      </c>
      <c r="C287" s="95">
        <f t="array" ref="C287:H287">+MMULT('Uncorrel YC'!C287:H287,'Covariance-Correl-Cholesky'!$B$12:$G$17)</f>
        <v>-3.8660255419178252E-2</v>
      </c>
      <c r="D287" s="95">
        <v>-3.6544162709564787E-2</v>
      </c>
      <c r="E287" s="95">
        <v>-3.4532064241366366E-2</v>
      </c>
      <c r="F287" s="95">
        <v>-3.2623255547518389E-2</v>
      </c>
      <c r="G287" s="95">
        <v>-2.6085091527035597E-2</v>
      </c>
      <c r="H287" s="95">
        <v>-2.1187316739792766E-2</v>
      </c>
    </row>
    <row r="288" spans="2:8" ht="15" thickBot="1" x14ac:dyDescent="0.35">
      <c r="B288" s="95">
        <v>286</v>
      </c>
      <c r="C288" s="95">
        <f t="array" ref="C288:H288">+MMULT('Uncorrel YC'!C288:H288,'Covariance-Correl-Cholesky'!$B$12:$G$17)</f>
        <v>1.5749267306501374E-2</v>
      </c>
      <c r="D288" s="95">
        <v>1.506910378456779E-2</v>
      </c>
      <c r="E288" s="95">
        <v>1.4375712871910491E-2</v>
      </c>
      <c r="F288" s="95">
        <v>1.3653811544727057E-2</v>
      </c>
      <c r="G288" s="95">
        <v>1.0759479893578002E-2</v>
      </c>
      <c r="H288" s="95">
        <v>7.9921043024316126E-3</v>
      </c>
    </row>
    <row r="289" spans="2:8" ht="15" thickBot="1" x14ac:dyDescent="0.35">
      <c r="B289" s="95">
        <v>287</v>
      </c>
      <c r="C289" s="95">
        <f t="array" ref="C289:H289">+MMULT('Uncorrel YC'!C289:H289,'Covariance-Correl-Cholesky'!$B$12:$G$17)</f>
        <v>-1.9632517804472798E-3</v>
      </c>
      <c r="D289" s="95">
        <v>-5.0206293231240995E-4</v>
      </c>
      <c r="E289" s="95">
        <v>8.4700798228066435E-4</v>
      </c>
      <c r="F289" s="95">
        <v>2.0959607573595037E-3</v>
      </c>
      <c r="G289" s="95">
        <v>6.1408915674850987E-3</v>
      </c>
      <c r="H289" s="95">
        <v>8.956170256916484E-3</v>
      </c>
    </row>
    <row r="290" spans="2:8" ht="15" thickBot="1" x14ac:dyDescent="0.35">
      <c r="B290" s="95">
        <v>288</v>
      </c>
      <c r="C290" s="95">
        <f t="array" ref="C290:H290">+MMULT('Uncorrel YC'!C290:H290,'Covariance-Correl-Cholesky'!$B$12:$G$17)</f>
        <v>-8.69061149861568E-4</v>
      </c>
      <c r="D290" s="95">
        <v>-1.6359668700234599E-3</v>
      </c>
      <c r="E290" s="95">
        <v>-2.3701117306035831E-3</v>
      </c>
      <c r="F290" s="95">
        <v>-3.0924668406521827E-3</v>
      </c>
      <c r="G290" s="95">
        <v>-5.6905445016403843E-3</v>
      </c>
      <c r="H290" s="95">
        <v>-7.764606420571106E-3</v>
      </c>
    </row>
    <row r="291" spans="2:8" ht="15" thickBot="1" x14ac:dyDescent="0.35">
      <c r="B291" s="95">
        <v>289</v>
      </c>
      <c r="C291" s="95">
        <f t="array" ref="C291:H291">+MMULT('Uncorrel YC'!C291:H291,'Covariance-Correl-Cholesky'!$B$12:$G$17)</f>
        <v>3.8350246887075161E-2</v>
      </c>
      <c r="D291" s="95">
        <v>3.6250994736862406E-2</v>
      </c>
      <c r="E291" s="95">
        <v>3.4233964824478449E-2</v>
      </c>
      <c r="F291" s="95">
        <v>3.2321734202713753E-2</v>
      </c>
      <c r="G291" s="95">
        <v>2.5558234298641014E-2</v>
      </c>
      <c r="H291" s="95">
        <v>2.0133932194555584E-2</v>
      </c>
    </row>
    <row r="292" spans="2:8" ht="15" thickBot="1" x14ac:dyDescent="0.35">
      <c r="B292" s="95">
        <v>290</v>
      </c>
      <c r="C292" s="95">
        <f t="array" ref="C292:H292">+MMULT('Uncorrel YC'!C292:H292,'Covariance-Correl-Cholesky'!$B$12:$G$17)</f>
        <v>7.7573995481412319E-3</v>
      </c>
      <c r="D292" s="95">
        <v>1.2228230111227572E-2</v>
      </c>
      <c r="E292" s="95">
        <v>1.6414867684217245E-2</v>
      </c>
      <c r="F292" s="95">
        <v>2.034279366426717E-2</v>
      </c>
      <c r="G292" s="95">
        <v>3.3427377337591484E-2</v>
      </c>
      <c r="H292" s="95">
        <v>4.2668212619246478E-2</v>
      </c>
    </row>
    <row r="293" spans="2:8" ht="15" thickBot="1" x14ac:dyDescent="0.35">
      <c r="B293" s="95">
        <v>291</v>
      </c>
      <c r="C293" s="95">
        <f t="array" ref="C293:H293">+MMULT('Uncorrel YC'!C293:H293,'Covariance-Correl-Cholesky'!$B$12:$G$17)</f>
        <v>5.9205172179897596E-4</v>
      </c>
      <c r="D293" s="95">
        <v>2.5407892063107493E-4</v>
      </c>
      <c r="E293" s="95">
        <v>-1.9095308044169001E-4</v>
      </c>
      <c r="F293" s="95">
        <v>-7.167271828784909E-4</v>
      </c>
      <c r="G293" s="95">
        <v>-3.4613307907136472E-3</v>
      </c>
      <c r="H293" s="95">
        <v>-6.6778168318614621E-3</v>
      </c>
    </row>
    <row r="294" spans="2:8" ht="15" thickBot="1" x14ac:dyDescent="0.35">
      <c r="B294" s="95">
        <v>292</v>
      </c>
      <c r="C294" s="95">
        <f t="array" ref="C294:H294">+MMULT('Uncorrel YC'!C294:H294,'Covariance-Correl-Cholesky'!$B$12:$G$17)</f>
        <v>3.7240666843819312E-2</v>
      </c>
      <c r="D294" s="95">
        <v>3.4521446339600047E-2</v>
      </c>
      <c r="E294" s="95">
        <v>3.2057031069911236E-2</v>
      </c>
      <c r="F294" s="95">
        <v>2.9835635419949401E-2</v>
      </c>
      <c r="G294" s="95">
        <v>2.3243706202691346E-2</v>
      </c>
      <c r="H294" s="95">
        <v>1.9655636220966031E-2</v>
      </c>
    </row>
    <row r="295" spans="2:8" ht="15" thickBot="1" x14ac:dyDescent="0.35">
      <c r="B295" s="95">
        <v>293</v>
      </c>
      <c r="C295" s="95">
        <f t="array" ref="C295:H295">+MMULT('Uncorrel YC'!C295:H295,'Covariance-Correl-Cholesky'!$B$12:$G$17)</f>
        <v>1.2061096257685632E-2</v>
      </c>
      <c r="D295" s="95">
        <v>1.2144883091246431E-2</v>
      </c>
      <c r="E295" s="95">
        <v>1.2253000693204268E-2</v>
      </c>
      <c r="F295" s="95">
        <v>1.2386000985522229E-2</v>
      </c>
      <c r="G295" s="95">
        <v>1.3086798139075258E-2</v>
      </c>
      <c r="H295" s="95">
        <v>1.40019392199697E-2</v>
      </c>
    </row>
    <row r="296" spans="2:8" ht="15" thickBot="1" x14ac:dyDescent="0.35">
      <c r="B296" s="95">
        <v>294</v>
      </c>
      <c r="C296" s="95">
        <f t="array" ref="C296:H296">+MMULT('Uncorrel YC'!C296:H296,'Covariance-Correl-Cholesky'!$B$12:$G$17)</f>
        <v>-1.309828843583776E-2</v>
      </c>
      <c r="D296" s="95">
        <v>-1.4065794323730169E-2</v>
      </c>
      <c r="E296" s="95">
        <v>-1.4904299560278078E-2</v>
      </c>
      <c r="F296" s="95">
        <v>-1.564725276860841E-2</v>
      </c>
      <c r="G296" s="95">
        <v>-1.7593949218329453E-2</v>
      </c>
      <c r="H296" s="95">
        <v>-1.8118878201588799E-2</v>
      </c>
    </row>
    <row r="297" spans="2:8" ht="15" thickBot="1" x14ac:dyDescent="0.35">
      <c r="B297" s="95">
        <v>295</v>
      </c>
      <c r="C297" s="95">
        <f t="array" ref="C297:H297">+MMULT('Uncorrel YC'!C297:H297,'Covariance-Correl-Cholesky'!$B$12:$G$17)</f>
        <v>-4.4816749281007678E-3</v>
      </c>
      <c r="D297" s="95">
        <v>-1.7538252674998206E-3</v>
      </c>
      <c r="E297" s="95">
        <v>7.7219893308395882E-4</v>
      </c>
      <c r="F297" s="95">
        <v>3.1289668775223234E-3</v>
      </c>
      <c r="G297" s="95">
        <v>1.0821282537899851E-2</v>
      </c>
      <c r="H297" s="95">
        <v>1.6128600324291285E-2</v>
      </c>
    </row>
    <row r="298" spans="2:8" ht="15" thickBot="1" x14ac:dyDescent="0.35">
      <c r="B298" s="95">
        <v>296</v>
      </c>
      <c r="C298" s="95">
        <f t="array" ref="C298:H298">+MMULT('Uncorrel YC'!C298:H298,'Covariance-Correl-Cholesky'!$B$12:$G$17)</f>
        <v>-2.3060323041131325E-2</v>
      </c>
      <c r="D298" s="95">
        <v>-1.9630473142489453E-2</v>
      </c>
      <c r="E298" s="95">
        <v>-1.6447572264172667E-2</v>
      </c>
      <c r="F298" s="95">
        <v>-1.3515197859380039E-2</v>
      </c>
      <c r="G298" s="95">
        <v>-4.0967486124633872E-3</v>
      </c>
      <c r="H298" s="95">
        <v>1.9455201952454728E-3</v>
      </c>
    </row>
    <row r="299" spans="2:8" ht="15" thickBot="1" x14ac:dyDescent="0.35">
      <c r="B299" s="95">
        <v>297</v>
      </c>
      <c r="C299" s="95">
        <f t="array" ref="C299:H299">+MMULT('Uncorrel YC'!C299:H299,'Covariance-Correl-Cholesky'!$B$12:$G$17)</f>
        <v>3.6594582690751151E-2</v>
      </c>
      <c r="D299" s="95">
        <v>3.4647190796674297E-2</v>
      </c>
      <c r="E299" s="95">
        <v>3.2854864320528573E-2</v>
      </c>
      <c r="F299" s="95">
        <v>3.1217324137156523E-2</v>
      </c>
      <c r="G299" s="95">
        <v>2.5926270538730877E-2</v>
      </c>
      <c r="H299" s="95">
        <v>2.2351447194295649E-2</v>
      </c>
    </row>
    <row r="300" spans="2:8" ht="15" thickBot="1" x14ac:dyDescent="0.35">
      <c r="B300" s="95">
        <v>298</v>
      </c>
      <c r="C300" s="95">
        <f t="array" ref="C300:H300">+MMULT('Uncorrel YC'!C300:H300,'Covariance-Correl-Cholesky'!$B$12:$G$17)</f>
        <v>5.9010262217665593E-3</v>
      </c>
      <c r="D300" s="95">
        <v>3.8716066917091245E-3</v>
      </c>
      <c r="E300" s="95">
        <v>1.9670871679739375E-3</v>
      </c>
      <c r="F300" s="95">
        <v>1.9994518298823471E-4</v>
      </c>
      <c r="G300" s="95">
        <v>-5.6076675372588817E-3</v>
      </c>
      <c r="H300" s="95">
        <v>-9.5805196374210456E-3</v>
      </c>
    </row>
    <row r="301" spans="2:8" ht="15" thickBot="1" x14ac:dyDescent="0.35">
      <c r="B301" s="95">
        <v>299</v>
      </c>
      <c r="C301" s="95">
        <f t="array" ref="C301:H301">+MMULT('Uncorrel YC'!C301:H301,'Covariance-Correl-Cholesky'!$B$12:$G$17)</f>
        <v>-8.4838374517260794E-3</v>
      </c>
      <c r="D301" s="95">
        <v>-1.025689152584826E-2</v>
      </c>
      <c r="E301" s="95">
        <v>-1.1985256279269291E-2</v>
      </c>
      <c r="F301" s="95">
        <v>-1.3670430670134954E-2</v>
      </c>
      <c r="G301" s="95">
        <v>-1.9804009313575663E-2</v>
      </c>
      <c r="H301" s="95">
        <v>-2.4793933178932248E-2</v>
      </c>
    </row>
    <row r="302" spans="2:8" ht="15" thickBot="1" x14ac:dyDescent="0.35">
      <c r="B302" s="95">
        <v>300</v>
      </c>
      <c r="C302" s="95">
        <f t="array" ref="C302:H302">+MMULT('Uncorrel YC'!C302:H302,'Covariance-Correl-Cholesky'!$B$12:$G$17)</f>
        <v>-3.8893181298391682E-3</v>
      </c>
      <c r="D302" s="95">
        <v>-1.4433417325210806E-3</v>
      </c>
      <c r="E302" s="95">
        <v>8.9541711256060452E-4</v>
      </c>
      <c r="F302" s="95">
        <v>3.1460944410026622E-3</v>
      </c>
      <c r="G302" s="95">
        <v>1.1030837438370456E-2</v>
      </c>
      <c r="H302" s="95">
        <v>1.7037211888589452E-2</v>
      </c>
    </row>
    <row r="303" spans="2:8" ht="15" thickBot="1" x14ac:dyDescent="0.35">
      <c r="B303" s="95">
        <v>301</v>
      </c>
      <c r="C303" s="95">
        <f t="array" ref="C303:H303">+MMULT('Uncorrel YC'!C303:H303,'Covariance-Correl-Cholesky'!$B$12:$G$17)</f>
        <v>-1.4304747204669102E-2</v>
      </c>
      <c r="D303" s="95">
        <v>-1.4156835720897884E-2</v>
      </c>
      <c r="E303" s="95">
        <v>-1.3993124704220318E-2</v>
      </c>
      <c r="F303" s="95">
        <v>-1.3782027510963977E-2</v>
      </c>
      <c r="G303" s="95">
        <v>-1.2707805280017999E-2</v>
      </c>
      <c r="H303" s="95">
        <v>-1.1416008434500136E-2</v>
      </c>
    </row>
    <row r="304" spans="2:8" ht="15" thickBot="1" x14ac:dyDescent="0.35">
      <c r="B304" s="95">
        <v>302</v>
      </c>
      <c r="C304" s="95">
        <f t="array" ref="C304:H304">+MMULT('Uncorrel YC'!C304:H304,'Covariance-Correl-Cholesky'!$B$12:$G$17)</f>
        <v>-1.7028317324744864E-2</v>
      </c>
      <c r="D304" s="95">
        <v>-1.7953127066390018E-2</v>
      </c>
      <c r="E304" s="95">
        <v>-1.8746699469814884E-2</v>
      </c>
      <c r="F304" s="95">
        <v>-1.9446775854825019E-2</v>
      </c>
      <c r="G304" s="95">
        <v>-2.129537753117057E-2</v>
      </c>
      <c r="H304" s="95">
        <v>-2.1979827175920754E-2</v>
      </c>
    </row>
    <row r="305" spans="2:8" ht="15" thickBot="1" x14ac:dyDescent="0.35">
      <c r="B305" s="95">
        <v>303</v>
      </c>
      <c r="C305" s="95">
        <f t="array" ref="C305:H305">+MMULT('Uncorrel YC'!C305:H305,'Covariance-Correl-Cholesky'!$B$12:$G$17)</f>
        <v>1.5507884029796319E-3</v>
      </c>
      <c r="D305" s="95">
        <v>2.8507104598444197E-3</v>
      </c>
      <c r="E305" s="95">
        <v>4.1371683564112921E-3</v>
      </c>
      <c r="F305" s="95">
        <v>5.414103897882599E-3</v>
      </c>
      <c r="G305" s="95">
        <v>1.025437824928426E-2</v>
      </c>
      <c r="H305" s="95">
        <v>1.4455252165370174E-2</v>
      </c>
    </row>
    <row r="306" spans="2:8" ht="15" thickBot="1" x14ac:dyDescent="0.35">
      <c r="B306" s="95">
        <v>304</v>
      </c>
      <c r="C306" s="95">
        <f t="array" ref="C306:H306">+MMULT('Uncorrel YC'!C306:H306,'Covariance-Correl-Cholesky'!$B$12:$G$17)</f>
        <v>8.8099980876558733E-3</v>
      </c>
      <c r="D306" s="95">
        <v>1.1974018849125875E-2</v>
      </c>
      <c r="E306" s="95">
        <v>1.4967340942154133E-2</v>
      </c>
      <c r="F306" s="95">
        <v>1.7796186433416919E-2</v>
      </c>
      <c r="G306" s="95">
        <v>2.737823214517868E-2</v>
      </c>
      <c r="H306" s="95">
        <v>3.4220590242235324E-2</v>
      </c>
    </row>
    <row r="307" spans="2:8" ht="15" thickBot="1" x14ac:dyDescent="0.35">
      <c r="B307" s="95">
        <v>305</v>
      </c>
      <c r="C307" s="95">
        <f t="array" ref="C307:H307">+MMULT('Uncorrel YC'!C307:H307,'Covariance-Correl-Cholesky'!$B$12:$G$17)</f>
        <v>-6.7354272957355684E-3</v>
      </c>
      <c r="D307" s="95">
        <v>-5.4218330042887551E-3</v>
      </c>
      <c r="E307" s="95">
        <v>-4.1264945647452086E-3</v>
      </c>
      <c r="F307" s="95">
        <v>-2.8702585869986152E-3</v>
      </c>
      <c r="G307" s="95">
        <v>1.8006783663188893E-3</v>
      </c>
      <c r="H307" s="95">
        <v>5.8311433829483107E-3</v>
      </c>
    </row>
    <row r="308" spans="2:8" ht="15" thickBot="1" x14ac:dyDescent="0.35">
      <c r="B308" s="95">
        <v>306</v>
      </c>
      <c r="C308" s="95">
        <f t="array" ref="C308:H308">+MMULT('Uncorrel YC'!C308:H308,'Covariance-Correl-Cholesky'!$B$12:$G$17)</f>
        <v>2.3454871650765999E-2</v>
      </c>
      <c r="D308" s="95">
        <v>2.3269105550252259E-2</v>
      </c>
      <c r="E308" s="95">
        <v>2.3114801645160613E-2</v>
      </c>
      <c r="F308" s="95">
        <v>2.2980220975397703E-2</v>
      </c>
      <c r="G308" s="95">
        <v>2.2710884023033309E-2</v>
      </c>
      <c r="H308" s="95">
        <v>2.2758623284604353E-2</v>
      </c>
    </row>
    <row r="309" spans="2:8" ht="15" thickBot="1" x14ac:dyDescent="0.35">
      <c r="B309" s="95">
        <v>307</v>
      </c>
      <c r="C309" s="95">
        <f t="array" ref="C309:H309">+MMULT('Uncorrel YC'!C309:H309,'Covariance-Correl-Cholesky'!$B$12:$G$17)</f>
        <v>-3.676951014468128E-3</v>
      </c>
      <c r="D309" s="95">
        <v>-3.8464759320051452E-3</v>
      </c>
      <c r="E309" s="95">
        <v>-4.0209711891285886E-3</v>
      </c>
      <c r="F309" s="95">
        <v>-4.1794848349515695E-3</v>
      </c>
      <c r="G309" s="95">
        <v>-4.8013552240295807E-3</v>
      </c>
      <c r="H309" s="95">
        <v>-5.3232795285699918E-3</v>
      </c>
    </row>
    <row r="310" spans="2:8" ht="15" thickBot="1" x14ac:dyDescent="0.35">
      <c r="B310" s="95">
        <v>308</v>
      </c>
      <c r="C310" s="95">
        <f t="array" ref="C310:H310">+MMULT('Uncorrel YC'!C310:H310,'Covariance-Correl-Cholesky'!$B$12:$G$17)</f>
        <v>6.0646658465796002E-3</v>
      </c>
      <c r="D310" s="95">
        <v>4.9006027226725403E-3</v>
      </c>
      <c r="E310" s="95">
        <v>3.812446866772335E-3</v>
      </c>
      <c r="F310" s="95">
        <v>2.7776404624370522E-3</v>
      </c>
      <c r="G310" s="95">
        <v>-7.9536576014883691E-4</v>
      </c>
      <c r="H310" s="95">
        <v>-3.4993862905600783E-3</v>
      </c>
    </row>
    <row r="311" spans="2:8" ht="15" thickBot="1" x14ac:dyDescent="0.35">
      <c r="B311" s="95">
        <v>309</v>
      </c>
      <c r="C311" s="95">
        <f t="array" ref="C311:H311">+MMULT('Uncorrel YC'!C311:H311,'Covariance-Correl-Cholesky'!$B$12:$G$17)</f>
        <v>2.1293303220920753E-2</v>
      </c>
      <c r="D311" s="95">
        <v>1.7802822327842523E-2</v>
      </c>
      <c r="E311" s="95">
        <v>1.4497448263478553E-2</v>
      </c>
      <c r="F311" s="95">
        <v>1.135626249853486E-2</v>
      </c>
      <c r="G311" s="95">
        <v>4.4468151426956242E-4</v>
      </c>
      <c r="H311" s="95">
        <v>-8.0478563080107566E-3</v>
      </c>
    </row>
    <row r="312" spans="2:8" ht="15" thickBot="1" x14ac:dyDescent="0.35">
      <c r="B312" s="95">
        <v>310</v>
      </c>
      <c r="C312" s="95">
        <f t="array" ref="C312:H312">+MMULT('Uncorrel YC'!C312:H312,'Covariance-Correl-Cholesky'!$B$12:$G$17)</f>
        <v>3.5543102764932803E-3</v>
      </c>
      <c r="D312" s="95">
        <v>2.8734683594167252E-3</v>
      </c>
      <c r="E312" s="95">
        <v>2.2131676287756529E-3</v>
      </c>
      <c r="F312" s="95">
        <v>1.6237504193647744E-3</v>
      </c>
      <c r="G312" s="95">
        <v>-2.309372783263546E-4</v>
      </c>
      <c r="H312" s="95">
        <v>-1.2429341076739659E-3</v>
      </c>
    </row>
    <row r="313" spans="2:8" ht="15" thickBot="1" x14ac:dyDescent="0.35">
      <c r="B313" s="95">
        <v>311</v>
      </c>
      <c r="C313" s="95">
        <f t="array" ref="C313:H313">+MMULT('Uncorrel YC'!C313:H313,'Covariance-Correl-Cholesky'!$B$12:$G$17)</f>
        <v>-2.709323049271219E-2</v>
      </c>
      <c r="D313" s="95">
        <v>-2.5741876799756872E-2</v>
      </c>
      <c r="E313" s="95">
        <v>-2.4523587868632905E-2</v>
      </c>
      <c r="F313" s="95">
        <v>-2.3430438313320295E-2</v>
      </c>
      <c r="G313" s="95">
        <v>-2.0331284098838859E-2</v>
      </c>
      <c r="H313" s="95">
        <v>-1.8948816674710055E-2</v>
      </c>
    </row>
    <row r="314" spans="2:8" ht="15" thickBot="1" x14ac:dyDescent="0.35">
      <c r="B314" s="95">
        <v>312</v>
      </c>
      <c r="C314" s="95">
        <f t="array" ref="C314:H314">+MMULT('Uncorrel YC'!C314:H314,'Covariance-Correl-Cholesky'!$B$12:$G$17)</f>
        <v>-4.6717545130078881E-3</v>
      </c>
      <c r="D314" s="95">
        <v>-3.6798822541858106E-3</v>
      </c>
      <c r="E314" s="95">
        <v>-2.7478878500924691E-3</v>
      </c>
      <c r="F314" s="95">
        <v>-1.8981113292991572E-3</v>
      </c>
      <c r="G314" s="95">
        <v>8.5075578478315201E-4</v>
      </c>
      <c r="H314" s="95">
        <v>2.5470400159484279E-3</v>
      </c>
    </row>
    <row r="315" spans="2:8" ht="15" thickBot="1" x14ac:dyDescent="0.35">
      <c r="B315" s="95">
        <v>313</v>
      </c>
      <c r="C315" s="95">
        <f t="array" ref="C315:H315">+MMULT('Uncorrel YC'!C315:H315,'Covariance-Correl-Cholesky'!$B$12:$G$17)</f>
        <v>-5.7522506001602561E-3</v>
      </c>
      <c r="D315" s="95">
        <v>-4.5476354331854003E-3</v>
      </c>
      <c r="E315" s="95">
        <v>-3.4138690514271671E-3</v>
      </c>
      <c r="F315" s="95">
        <v>-2.3490828244771469E-3</v>
      </c>
      <c r="G315" s="95">
        <v>1.177157250172801E-3</v>
      </c>
      <c r="H315" s="95">
        <v>3.5451615930253075E-3</v>
      </c>
    </row>
    <row r="316" spans="2:8" ht="15" thickBot="1" x14ac:dyDescent="0.35">
      <c r="B316" s="95">
        <v>314</v>
      </c>
      <c r="C316" s="95">
        <f t="array" ref="C316:H316">+MMULT('Uncorrel YC'!C316:H316,'Covariance-Correl-Cholesky'!$B$12:$G$17)</f>
        <v>3.012511427565424E-2</v>
      </c>
      <c r="D316" s="95">
        <v>2.6960651085414379E-2</v>
      </c>
      <c r="E316" s="95">
        <v>2.3858932754526881E-2</v>
      </c>
      <c r="F316" s="95">
        <v>2.0839713573912951E-2</v>
      </c>
      <c r="G316" s="95">
        <v>9.5599171057919111E-3</v>
      </c>
      <c r="H316" s="95">
        <v>-2.7787523500977295E-4</v>
      </c>
    </row>
    <row r="317" spans="2:8" ht="15" thickBot="1" x14ac:dyDescent="0.35">
      <c r="B317" s="95">
        <v>315</v>
      </c>
      <c r="C317" s="95">
        <f t="array" ref="C317:H317">+MMULT('Uncorrel YC'!C317:H317,'Covariance-Correl-Cholesky'!$B$12:$G$17)</f>
        <v>-4.7488202172051835E-3</v>
      </c>
      <c r="D317" s="95">
        <v>-4.4982776479616697E-3</v>
      </c>
      <c r="E317" s="95">
        <v>-4.1222143691719282E-3</v>
      </c>
      <c r="F317" s="95">
        <v>-3.6247680535096451E-3</v>
      </c>
      <c r="G317" s="95">
        <v>-7.445315563125069E-4</v>
      </c>
      <c r="H317" s="95">
        <v>2.9763471269453269E-3</v>
      </c>
    </row>
    <row r="318" spans="2:8" ht="15" thickBot="1" x14ac:dyDescent="0.35">
      <c r="B318" s="95">
        <v>316</v>
      </c>
      <c r="C318" s="95">
        <f t="array" ref="C318:H318">+MMULT('Uncorrel YC'!C318:H318,'Covariance-Correl-Cholesky'!$B$12:$G$17)</f>
        <v>-4.7379900027820316E-3</v>
      </c>
      <c r="D318" s="95">
        <v>-4.8146056297739001E-3</v>
      </c>
      <c r="E318" s="95">
        <v>-4.8469109760864177E-3</v>
      </c>
      <c r="F318" s="95">
        <v>-4.8452950769859388E-3</v>
      </c>
      <c r="G318" s="95">
        <v>-4.5394288643245059E-3</v>
      </c>
      <c r="H318" s="95">
        <v>-3.7188788452185741E-3</v>
      </c>
    </row>
    <row r="319" spans="2:8" ht="15" thickBot="1" x14ac:dyDescent="0.35">
      <c r="B319" s="95">
        <v>317</v>
      </c>
      <c r="C319" s="95">
        <f t="array" ref="C319:H319">+MMULT('Uncorrel YC'!C319:H319,'Covariance-Correl-Cholesky'!$B$12:$G$17)</f>
        <v>-1.0797096678264928E-2</v>
      </c>
      <c r="D319" s="95">
        <v>-9.8263158849367961E-3</v>
      </c>
      <c r="E319" s="95">
        <v>-8.8904635761672991E-3</v>
      </c>
      <c r="F319" s="95">
        <v>-7.97468795952469E-3</v>
      </c>
      <c r="G319" s="95">
        <v>-4.630485636873221E-3</v>
      </c>
      <c r="H319" s="95">
        <v>-1.8294460291138914E-3</v>
      </c>
    </row>
    <row r="320" spans="2:8" ht="15" thickBot="1" x14ac:dyDescent="0.35">
      <c r="B320" s="95">
        <v>318</v>
      </c>
      <c r="C320" s="95">
        <f t="array" ref="C320:H320">+MMULT('Uncorrel YC'!C320:H320,'Covariance-Correl-Cholesky'!$B$12:$G$17)</f>
        <v>7.7774159538278396E-4</v>
      </c>
      <c r="D320" s="95">
        <v>-3.1692455640561017E-4</v>
      </c>
      <c r="E320" s="95">
        <v>-1.3238999828944951E-3</v>
      </c>
      <c r="F320" s="95">
        <v>-2.2428495630588954E-3</v>
      </c>
      <c r="G320" s="95">
        <v>-5.1433989321097396E-3</v>
      </c>
      <c r="H320" s="95">
        <v>-6.8493393820718632E-3</v>
      </c>
    </row>
    <row r="321" spans="2:8" ht="15" thickBot="1" x14ac:dyDescent="0.35">
      <c r="B321" s="95">
        <v>319</v>
      </c>
      <c r="C321" s="95">
        <f t="array" ref="C321:H321">+MMULT('Uncorrel YC'!C321:H321,'Covariance-Correl-Cholesky'!$B$12:$G$17)</f>
        <v>1.9544232065927886E-2</v>
      </c>
      <c r="D321" s="95">
        <v>1.8296471123739652E-2</v>
      </c>
      <c r="E321" s="95">
        <v>1.717148755897004E-2</v>
      </c>
      <c r="F321" s="95">
        <v>1.6174102969313778E-2</v>
      </c>
      <c r="G321" s="95">
        <v>1.3023262890376907E-2</v>
      </c>
      <c r="H321" s="95">
        <v>1.0893505140513612E-2</v>
      </c>
    </row>
    <row r="322" spans="2:8" ht="15" thickBot="1" x14ac:dyDescent="0.35">
      <c r="B322" s="95">
        <v>320</v>
      </c>
      <c r="C322" s="95">
        <f t="array" ref="C322:H322">+MMULT('Uncorrel YC'!C322:H322,'Covariance-Correl-Cholesky'!$B$12:$G$17)</f>
        <v>2.2616962197476817E-2</v>
      </c>
      <c r="D322" s="95">
        <v>2.0040313869578184E-2</v>
      </c>
      <c r="E322" s="95">
        <v>1.7502824714731958E-2</v>
      </c>
      <c r="F322" s="95">
        <v>1.5040196158905842E-2</v>
      </c>
      <c r="G322" s="95">
        <v>5.8959820951793003E-3</v>
      </c>
      <c r="H322" s="95">
        <v>-1.866564866393936E-3</v>
      </c>
    </row>
    <row r="323" spans="2:8" ht="15" thickBot="1" x14ac:dyDescent="0.35">
      <c r="B323" s="95">
        <v>321</v>
      </c>
      <c r="C323" s="95">
        <f t="array" ref="C323:H323">+MMULT('Uncorrel YC'!C323:H323,'Covariance-Correl-Cholesky'!$B$12:$G$17)</f>
        <v>-2.7052689220567937E-2</v>
      </c>
      <c r="D323" s="95">
        <v>-2.3262620864675738E-2</v>
      </c>
      <c r="E323" s="95">
        <v>-1.9730301729712567E-2</v>
      </c>
      <c r="F323" s="95">
        <v>-1.643592532558142E-2</v>
      </c>
      <c r="G323" s="95">
        <v>-5.5012303848120262E-3</v>
      </c>
      <c r="H323" s="95">
        <v>2.2498098000792209E-3</v>
      </c>
    </row>
    <row r="324" spans="2:8" ht="15" thickBot="1" x14ac:dyDescent="0.35">
      <c r="B324" s="95">
        <v>322</v>
      </c>
      <c r="C324" s="95">
        <f t="array" ref="C324:H324">+MMULT('Uncorrel YC'!C324:H324,'Covariance-Correl-Cholesky'!$B$12:$G$17)</f>
        <v>-2.4379727895903022E-2</v>
      </c>
      <c r="D324" s="95">
        <v>-2.3087756024645908E-2</v>
      </c>
      <c r="E324" s="95">
        <v>-2.1880773814607433E-2</v>
      </c>
      <c r="F324" s="95">
        <v>-2.0764930385160096E-2</v>
      </c>
      <c r="G324" s="95">
        <v>-1.707570196403085E-2</v>
      </c>
      <c r="H324" s="95">
        <v>-1.4555009576170527E-2</v>
      </c>
    </row>
    <row r="325" spans="2:8" ht="15" thickBot="1" x14ac:dyDescent="0.35">
      <c r="B325" s="95">
        <v>323</v>
      </c>
      <c r="C325" s="95">
        <f t="array" ref="C325:H325">+MMULT('Uncorrel YC'!C325:H325,'Covariance-Correl-Cholesky'!$B$12:$G$17)</f>
        <v>1.667259816932528E-2</v>
      </c>
      <c r="D325" s="95">
        <v>1.52433583879813E-2</v>
      </c>
      <c r="E325" s="95">
        <v>1.3904049321440921E-2</v>
      </c>
      <c r="F325" s="95">
        <v>1.2648480043414657E-2</v>
      </c>
      <c r="G325" s="95">
        <v>8.4185455227409473E-3</v>
      </c>
      <c r="H325" s="95">
        <v>5.2265658999521526E-3</v>
      </c>
    </row>
    <row r="326" spans="2:8" ht="15" thickBot="1" x14ac:dyDescent="0.35">
      <c r="B326" s="95">
        <v>324</v>
      </c>
      <c r="C326" s="95">
        <f t="array" ref="C326:H326">+MMULT('Uncorrel YC'!C326:H326,'Covariance-Correl-Cholesky'!$B$12:$G$17)</f>
        <v>1.4032500359161921E-2</v>
      </c>
      <c r="D326" s="95">
        <v>1.380472492835544E-2</v>
      </c>
      <c r="E326" s="95">
        <v>1.3694241850778275E-2</v>
      </c>
      <c r="F326" s="95">
        <v>1.373836470594993E-2</v>
      </c>
      <c r="G326" s="95">
        <v>1.4964987500545228E-2</v>
      </c>
      <c r="H326" s="95">
        <v>1.7449732270371377E-2</v>
      </c>
    </row>
    <row r="327" spans="2:8" ht="15" thickBot="1" x14ac:dyDescent="0.35">
      <c r="B327" s="95">
        <v>325</v>
      </c>
      <c r="C327" s="95">
        <f t="array" ref="C327:H327">+MMULT('Uncorrel YC'!C327:H327,'Covariance-Correl-Cholesky'!$B$12:$G$17)</f>
        <v>1.0083997395573694E-2</v>
      </c>
      <c r="D327" s="95">
        <v>1.0911068188731929E-2</v>
      </c>
      <c r="E327" s="95">
        <v>1.1658133938917799E-2</v>
      </c>
      <c r="F327" s="95">
        <v>1.2327587912938403E-2</v>
      </c>
      <c r="G327" s="95">
        <v>1.4306074641222109E-2</v>
      </c>
      <c r="H327" s="95">
        <v>1.5263712014029018E-2</v>
      </c>
    </row>
    <row r="328" spans="2:8" ht="15" thickBot="1" x14ac:dyDescent="0.35">
      <c r="B328" s="95">
        <v>326</v>
      </c>
      <c r="C328" s="95">
        <f t="array" ref="C328:H328">+MMULT('Uncorrel YC'!C328:H328,'Covariance-Correl-Cholesky'!$B$12:$G$17)</f>
        <v>1.41271588060372E-2</v>
      </c>
      <c r="D328" s="95">
        <v>1.3493438578720209E-2</v>
      </c>
      <c r="E328" s="95">
        <v>1.2968177699673466E-2</v>
      </c>
      <c r="F328" s="95">
        <v>1.2513397693828832E-2</v>
      </c>
      <c r="G328" s="95">
        <v>1.1310186966297729E-2</v>
      </c>
      <c r="H328" s="95">
        <v>1.0750060730314573E-2</v>
      </c>
    </row>
    <row r="329" spans="2:8" ht="15" thickBot="1" x14ac:dyDescent="0.35">
      <c r="B329" s="95">
        <v>327</v>
      </c>
      <c r="C329" s="95">
        <f t="array" ref="C329:H329">+MMULT('Uncorrel YC'!C329:H329,'Covariance-Correl-Cholesky'!$B$12:$G$17)</f>
        <v>1.2762772121720832E-2</v>
      </c>
      <c r="D329" s="95">
        <v>1.4306173694124036E-2</v>
      </c>
      <c r="E329" s="95">
        <v>1.5751260792522929E-2</v>
      </c>
      <c r="F329" s="95">
        <v>1.7099581567043869E-2</v>
      </c>
      <c r="G329" s="95">
        <v>2.1497232527746005E-2</v>
      </c>
      <c r="H329" s="95">
        <v>2.4481402480118184E-2</v>
      </c>
    </row>
    <row r="330" spans="2:8" ht="15" thickBot="1" x14ac:dyDescent="0.35">
      <c r="B330" s="95">
        <v>328</v>
      </c>
      <c r="C330" s="95">
        <f t="array" ref="C330:H330">+MMULT('Uncorrel YC'!C330:H330,'Covariance-Correl-Cholesky'!$B$12:$G$17)</f>
        <v>1.3697373864969456E-2</v>
      </c>
      <c r="D330" s="95">
        <v>1.6143194408612335E-2</v>
      </c>
      <c r="E330" s="95">
        <v>1.839309671052973E-2</v>
      </c>
      <c r="F330" s="95">
        <v>2.0476853491376443E-2</v>
      </c>
      <c r="G330" s="95">
        <v>2.7142593502402536E-2</v>
      </c>
      <c r="H330" s="95">
        <v>3.1454640906374766E-2</v>
      </c>
    </row>
    <row r="331" spans="2:8" ht="15" thickBot="1" x14ac:dyDescent="0.35">
      <c r="B331" s="95">
        <v>329</v>
      </c>
      <c r="C331" s="95">
        <f t="array" ref="C331:H331">+MMULT('Uncorrel YC'!C331:H331,'Covariance-Correl-Cholesky'!$B$12:$G$17)</f>
        <v>-2.3564444946925119E-3</v>
      </c>
      <c r="D331" s="95">
        <v>-3.5224516315959702E-3</v>
      </c>
      <c r="E331" s="95">
        <v>-4.6640886013240967E-3</v>
      </c>
      <c r="F331" s="95">
        <v>-5.7857206017406316E-3</v>
      </c>
      <c r="G331" s="95">
        <v>-9.9002883035351555E-3</v>
      </c>
      <c r="H331" s="95">
        <v>-1.3284283886653552E-2</v>
      </c>
    </row>
    <row r="332" spans="2:8" ht="15" thickBot="1" x14ac:dyDescent="0.35">
      <c r="B332" s="95">
        <v>330</v>
      </c>
      <c r="C332" s="95">
        <f t="array" ref="C332:H332">+MMULT('Uncorrel YC'!C332:H332,'Covariance-Correl-Cholesky'!$B$12:$G$17)</f>
        <v>2.3524632468552686E-2</v>
      </c>
      <c r="D332" s="95">
        <v>2.3416924605119155E-2</v>
      </c>
      <c r="E332" s="95">
        <v>2.3340442092518454E-2</v>
      </c>
      <c r="F332" s="95">
        <v>2.3299746720689525E-2</v>
      </c>
      <c r="G332" s="95">
        <v>2.3407960476437492E-2</v>
      </c>
      <c r="H332" s="95">
        <v>2.3773805850372545E-2</v>
      </c>
    </row>
    <row r="333" spans="2:8" ht="15" thickBot="1" x14ac:dyDescent="0.35">
      <c r="B333" s="95">
        <v>331</v>
      </c>
      <c r="C333" s="95">
        <f t="array" ref="C333:H333">+MMULT('Uncorrel YC'!C333:H333,'Covariance-Correl-Cholesky'!$B$12:$G$17)</f>
        <v>-1.9402303716038256E-2</v>
      </c>
      <c r="D333" s="95">
        <v>-1.9376397278606412E-2</v>
      </c>
      <c r="E333" s="95">
        <v>-1.9324849028509613E-2</v>
      </c>
      <c r="F333" s="95">
        <v>-1.9260651791433065E-2</v>
      </c>
      <c r="G333" s="95">
        <v>-1.9049710534310291E-2</v>
      </c>
      <c r="H333" s="95">
        <v>-1.9068959712075336E-2</v>
      </c>
    </row>
    <row r="334" spans="2:8" ht="15" thickBot="1" x14ac:dyDescent="0.35">
      <c r="B334" s="95">
        <v>332</v>
      </c>
      <c r="C334" s="95">
        <f t="array" ref="C334:H334">+MMULT('Uncorrel YC'!C334:H334,'Covariance-Correl-Cholesky'!$B$12:$G$17)</f>
        <v>1.636065748629224E-2</v>
      </c>
      <c r="D334" s="95">
        <v>1.3896803741496114E-2</v>
      </c>
      <c r="E334" s="95">
        <v>1.164496077950646E-2</v>
      </c>
      <c r="F334" s="95">
        <v>9.6118916984894911E-3</v>
      </c>
      <c r="G334" s="95">
        <v>3.4015771557219321E-3</v>
      </c>
      <c r="H334" s="95">
        <v>-1.8243701418810588E-4</v>
      </c>
    </row>
    <row r="335" spans="2:8" ht="15" thickBot="1" x14ac:dyDescent="0.35">
      <c r="B335" s="95">
        <v>333</v>
      </c>
      <c r="C335" s="95">
        <f t="array" ref="C335:H335">+MMULT('Uncorrel YC'!C335:H335,'Covariance-Correl-Cholesky'!$B$12:$G$17)</f>
        <v>3.2675384016267201E-4</v>
      </c>
      <c r="D335" s="95">
        <v>2.768007962474965E-3</v>
      </c>
      <c r="E335" s="95">
        <v>5.047078609935975E-3</v>
      </c>
      <c r="F335" s="95">
        <v>7.1425890277466543E-3</v>
      </c>
      <c r="G335" s="95">
        <v>1.4010053308806135E-2</v>
      </c>
      <c r="H335" s="95">
        <v>1.8671715483325267E-2</v>
      </c>
    </row>
    <row r="336" spans="2:8" ht="15" thickBot="1" x14ac:dyDescent="0.35">
      <c r="B336" s="95">
        <v>334</v>
      </c>
      <c r="C336" s="95">
        <f t="array" ref="C336:H336">+MMULT('Uncorrel YC'!C336:H336,'Covariance-Correl-Cholesky'!$B$12:$G$17)</f>
        <v>2.8873114370430082E-3</v>
      </c>
      <c r="D336" s="95">
        <v>3.0712803779921151E-3</v>
      </c>
      <c r="E336" s="95">
        <v>3.3421460771529306E-3</v>
      </c>
      <c r="F336" s="95">
        <v>3.7072220615569666E-3</v>
      </c>
      <c r="G336" s="95">
        <v>5.7738631555639469E-3</v>
      </c>
      <c r="H336" s="95">
        <v>8.3522390760764672E-3</v>
      </c>
    </row>
    <row r="337" spans="2:8" ht="15" thickBot="1" x14ac:dyDescent="0.35">
      <c r="B337" s="95">
        <v>335</v>
      </c>
      <c r="C337" s="95">
        <f t="array" ref="C337:H337">+MMULT('Uncorrel YC'!C337:H337,'Covariance-Correl-Cholesky'!$B$12:$G$17)</f>
        <v>2.4935509416034479E-2</v>
      </c>
      <c r="D337" s="95">
        <v>2.311054408322637E-2</v>
      </c>
      <c r="E337" s="95">
        <v>2.1414050293387249E-2</v>
      </c>
      <c r="F337" s="95">
        <v>1.9802453265624336E-2</v>
      </c>
      <c r="G337" s="95">
        <v>1.4333897783448469E-2</v>
      </c>
      <c r="H337" s="95">
        <v>1.0330008961651923E-2</v>
      </c>
    </row>
    <row r="338" spans="2:8" ht="15" thickBot="1" x14ac:dyDescent="0.35">
      <c r="B338" s="95">
        <v>336</v>
      </c>
      <c r="C338" s="95">
        <f t="array" ref="C338:H338">+MMULT('Uncorrel YC'!C338:H338,'Covariance-Correl-Cholesky'!$B$12:$G$17)</f>
        <v>1.5515324505745873E-2</v>
      </c>
      <c r="D338" s="95">
        <v>1.516656979481968E-2</v>
      </c>
      <c r="E338" s="95">
        <v>1.4816064532147386E-2</v>
      </c>
      <c r="F338" s="95">
        <v>1.4455432343823953E-2</v>
      </c>
      <c r="G338" s="95">
        <v>1.3108206022773815E-2</v>
      </c>
      <c r="H338" s="95">
        <v>1.1910954550930046E-2</v>
      </c>
    </row>
    <row r="339" spans="2:8" ht="15" thickBot="1" x14ac:dyDescent="0.35">
      <c r="B339" s="95">
        <v>337</v>
      </c>
      <c r="C339" s="95">
        <f t="array" ref="C339:H339">+MMULT('Uncorrel YC'!C339:H339,'Covariance-Correl-Cholesky'!$B$12:$G$17)</f>
        <v>-1.3762694125355728E-2</v>
      </c>
      <c r="D339" s="95">
        <v>-1.3438359038523404E-2</v>
      </c>
      <c r="E339" s="95">
        <v>-1.3073340719589391E-2</v>
      </c>
      <c r="F339" s="95">
        <v>-1.2705609441885054E-2</v>
      </c>
      <c r="G339" s="95">
        <v>-1.0976495014685436E-2</v>
      </c>
      <c r="H339" s="95">
        <v>-8.9788486168383454E-3</v>
      </c>
    </row>
    <row r="340" spans="2:8" ht="15" thickBot="1" x14ac:dyDescent="0.35">
      <c r="B340" s="95">
        <v>338</v>
      </c>
      <c r="C340" s="95">
        <f t="array" ref="C340:H340">+MMULT('Uncorrel YC'!C340:H340,'Covariance-Correl-Cholesky'!$B$12:$G$17)</f>
        <v>1.0601068102336641E-3</v>
      </c>
      <c r="D340" s="95">
        <v>-1.5561209049311147E-3</v>
      </c>
      <c r="E340" s="95">
        <v>-4.0205544240763209E-3</v>
      </c>
      <c r="F340" s="95">
        <v>-6.3294395358575468E-3</v>
      </c>
      <c r="G340" s="95">
        <v>-1.4085015868391854E-2</v>
      </c>
      <c r="H340" s="95">
        <v>-1.9670751792441692E-2</v>
      </c>
    </row>
    <row r="341" spans="2:8" ht="15" thickBot="1" x14ac:dyDescent="0.35">
      <c r="B341" s="95">
        <v>339</v>
      </c>
      <c r="C341" s="95">
        <f t="array" ref="C341:H341">+MMULT('Uncorrel YC'!C341:H341,'Covariance-Correl-Cholesky'!$B$12:$G$17)</f>
        <v>5.6900150017849592E-4</v>
      </c>
      <c r="D341" s="95">
        <v>1.7902425534196498E-4</v>
      </c>
      <c r="E341" s="95">
        <v>-2.56595303379576E-4</v>
      </c>
      <c r="F341" s="95">
        <v>-7.6212892556737702E-4</v>
      </c>
      <c r="G341" s="95">
        <v>-3.2356594554142819E-3</v>
      </c>
      <c r="H341" s="95">
        <v>-6.0777956690808172E-3</v>
      </c>
    </row>
    <row r="342" spans="2:8" ht="15" thickBot="1" x14ac:dyDescent="0.35">
      <c r="B342" s="95">
        <v>340</v>
      </c>
      <c r="C342" s="95">
        <f t="array" ref="C342:H342">+MMULT('Uncorrel YC'!C342:H342,'Covariance-Correl-Cholesky'!$B$12:$G$17)</f>
        <v>-7.5948954857168478E-3</v>
      </c>
      <c r="D342" s="95">
        <v>-7.9663983680594592E-3</v>
      </c>
      <c r="E342" s="95">
        <v>-8.3323070173668655E-3</v>
      </c>
      <c r="F342" s="95">
        <v>-8.6686760555301362E-3</v>
      </c>
      <c r="G342" s="95">
        <v>-9.9182165303616336E-3</v>
      </c>
      <c r="H342" s="95">
        <v>-1.099052882719798E-2</v>
      </c>
    </row>
    <row r="343" spans="2:8" ht="15" thickBot="1" x14ac:dyDescent="0.35">
      <c r="B343" s="95">
        <v>341</v>
      </c>
      <c r="C343" s="95">
        <f t="array" ref="C343:H343">+MMULT('Uncorrel YC'!C343:H343,'Covariance-Correl-Cholesky'!$B$12:$G$17)</f>
        <v>-1.9880477173816638E-3</v>
      </c>
      <c r="D343" s="95">
        <v>1.774861011588102E-4</v>
      </c>
      <c r="E343" s="95">
        <v>2.2199479095082772E-3</v>
      </c>
      <c r="F343" s="95">
        <v>4.1401357534839806E-3</v>
      </c>
      <c r="G343" s="95">
        <v>1.0546595116438476E-2</v>
      </c>
      <c r="H343" s="95">
        <v>1.4909656477361337E-2</v>
      </c>
    </row>
    <row r="344" spans="2:8" ht="15" thickBot="1" x14ac:dyDescent="0.35">
      <c r="B344" s="95">
        <v>342</v>
      </c>
      <c r="C344" s="95">
        <f t="array" ref="C344:H344">+MMULT('Uncorrel YC'!C344:H344,'Covariance-Correl-Cholesky'!$B$12:$G$17)</f>
        <v>4.916256349108656E-3</v>
      </c>
      <c r="D344" s="95">
        <v>4.5495499939756552E-3</v>
      </c>
      <c r="E344" s="95">
        <v>4.2498411626615325E-3</v>
      </c>
      <c r="F344" s="95">
        <v>4.0340556541629841E-3</v>
      </c>
      <c r="G344" s="95">
        <v>3.6738286003120645E-3</v>
      </c>
      <c r="H344" s="95">
        <v>3.8572024371718826E-3</v>
      </c>
    </row>
    <row r="345" spans="2:8" ht="15" thickBot="1" x14ac:dyDescent="0.35">
      <c r="B345" s="95">
        <v>343</v>
      </c>
      <c r="C345" s="95">
        <f t="array" ref="C345:H345">+MMULT('Uncorrel YC'!C345:H345,'Covariance-Correl-Cholesky'!$B$12:$G$17)</f>
        <v>2.0714708760861969E-2</v>
      </c>
      <c r="D345" s="95">
        <v>1.5693533986531671E-2</v>
      </c>
      <c r="E345" s="95">
        <v>1.0878056164636487E-2</v>
      </c>
      <c r="F345" s="95">
        <v>6.2690464030769012E-3</v>
      </c>
      <c r="G345" s="95">
        <v>-1.0045090412785243E-2</v>
      </c>
      <c r="H345" s="95">
        <v>-2.295141521067422E-2</v>
      </c>
    </row>
    <row r="346" spans="2:8" ht="15" thickBot="1" x14ac:dyDescent="0.35">
      <c r="B346" s="95">
        <v>344</v>
      </c>
      <c r="C346" s="95">
        <f t="array" ref="C346:H346">+MMULT('Uncorrel YC'!C346:H346,'Covariance-Correl-Cholesky'!$B$12:$G$17)</f>
        <v>2.3950468364298688E-2</v>
      </c>
      <c r="D346" s="95">
        <v>2.2281728104114468E-2</v>
      </c>
      <c r="E346" s="95">
        <v>2.061960130408064E-2</v>
      </c>
      <c r="F346" s="95">
        <v>1.8935003649883174E-2</v>
      </c>
      <c r="G346" s="95">
        <v>1.2407836160142101E-2</v>
      </c>
      <c r="H346" s="95">
        <v>6.4532396004351247E-3</v>
      </c>
    </row>
    <row r="347" spans="2:8" ht="15" thickBot="1" x14ac:dyDescent="0.35">
      <c r="B347" s="95">
        <v>345</v>
      </c>
      <c r="C347" s="95">
        <f t="array" ref="C347:H347">+MMULT('Uncorrel YC'!C347:H347,'Covariance-Correl-Cholesky'!$B$12:$G$17)</f>
        <v>-2.2747585769556992E-2</v>
      </c>
      <c r="D347" s="95">
        <v>-2.1570404084029215E-2</v>
      </c>
      <c r="E347" s="95">
        <v>-2.0406993353128424E-2</v>
      </c>
      <c r="F347" s="95">
        <v>-1.928618239387981E-2</v>
      </c>
      <c r="G347" s="95">
        <v>-1.5049720371685902E-2</v>
      </c>
      <c r="H347" s="95">
        <v>-1.1197542765421346E-2</v>
      </c>
    </row>
    <row r="348" spans="2:8" ht="15" thickBot="1" x14ac:dyDescent="0.35">
      <c r="B348" s="95">
        <v>346</v>
      </c>
      <c r="C348" s="95">
        <f t="array" ref="C348:H348">+MMULT('Uncorrel YC'!C348:H348,'Covariance-Correl-Cholesky'!$B$12:$G$17)</f>
        <v>-3.2448576614998621E-2</v>
      </c>
      <c r="D348" s="95">
        <v>-3.0787615418787783E-2</v>
      </c>
      <c r="E348" s="95">
        <v>-2.9263085704295113E-2</v>
      </c>
      <c r="F348" s="95">
        <v>-2.7865969645522102E-2</v>
      </c>
      <c r="G348" s="95">
        <v>-2.3475173506885754E-2</v>
      </c>
      <c r="H348" s="95">
        <v>-2.0676770730173346E-2</v>
      </c>
    </row>
    <row r="349" spans="2:8" ht="15" thickBot="1" x14ac:dyDescent="0.35">
      <c r="B349" s="95">
        <v>347</v>
      </c>
      <c r="C349" s="95">
        <f t="array" ref="C349:H349">+MMULT('Uncorrel YC'!C349:H349,'Covariance-Correl-Cholesky'!$B$12:$G$17)</f>
        <v>1.2190974087301616E-2</v>
      </c>
      <c r="D349" s="95">
        <v>1.0464184308559376E-2</v>
      </c>
      <c r="E349" s="95">
        <v>8.925002060466581E-3</v>
      </c>
      <c r="F349" s="95">
        <v>7.5538257128116432E-3</v>
      </c>
      <c r="G349" s="95">
        <v>3.6783174307144983E-3</v>
      </c>
      <c r="H349" s="95">
        <v>1.8708692649510082E-3</v>
      </c>
    </row>
    <row r="350" spans="2:8" ht="15" thickBot="1" x14ac:dyDescent="0.35">
      <c r="B350" s="95">
        <v>348</v>
      </c>
      <c r="C350" s="95">
        <f t="array" ref="C350:H350">+MMULT('Uncorrel YC'!C350:H350,'Covariance-Correl-Cholesky'!$B$12:$G$17)</f>
        <v>1.6091935968797599E-2</v>
      </c>
      <c r="D350" s="95">
        <v>1.4518629032192495E-2</v>
      </c>
      <c r="E350" s="95">
        <v>1.297942817659428E-2</v>
      </c>
      <c r="F350" s="95">
        <v>1.1470450409355118E-2</v>
      </c>
      <c r="G350" s="95">
        <v>5.9235126638323941E-3</v>
      </c>
      <c r="H350" s="95">
        <v>1.2876579383480247E-3</v>
      </c>
    </row>
    <row r="351" spans="2:8" ht="15" thickBot="1" x14ac:dyDescent="0.35">
      <c r="B351" s="95">
        <v>349</v>
      </c>
      <c r="C351" s="95">
        <f t="array" ref="C351:H351">+MMULT('Uncorrel YC'!C351:H351,'Covariance-Correl-Cholesky'!$B$12:$G$17)</f>
        <v>6.1496635388051191E-4</v>
      </c>
      <c r="D351" s="95">
        <v>1.504061190826715E-3</v>
      </c>
      <c r="E351" s="95">
        <v>2.2355227308211581E-3</v>
      </c>
      <c r="F351" s="95">
        <v>2.8156941939896586E-3</v>
      </c>
      <c r="G351" s="95">
        <v>3.9278337817612542E-3</v>
      </c>
      <c r="H351" s="95">
        <v>3.6182963184927274E-3</v>
      </c>
    </row>
    <row r="352" spans="2:8" ht="15" thickBot="1" x14ac:dyDescent="0.35">
      <c r="B352" s="95">
        <v>350</v>
      </c>
      <c r="C352" s="95">
        <f t="array" ref="C352:H352">+MMULT('Uncorrel YC'!C352:H352,'Covariance-Correl-Cholesky'!$B$12:$G$17)</f>
        <v>1.6583295509238288E-2</v>
      </c>
      <c r="D352" s="95">
        <v>1.4859770145027837E-2</v>
      </c>
      <c r="E352" s="95">
        <v>1.3365025432007648E-2</v>
      </c>
      <c r="F352" s="95">
        <v>1.2080628275242386E-2</v>
      </c>
      <c r="G352" s="95">
        <v>8.7485058095993096E-3</v>
      </c>
      <c r="H352" s="95">
        <v>7.6122078671073757E-3</v>
      </c>
    </row>
    <row r="353" spans="2:8" ht="15" thickBot="1" x14ac:dyDescent="0.35">
      <c r="B353" s="95">
        <v>351</v>
      </c>
      <c r="C353" s="95">
        <f t="array" ref="C353:H353">+MMULT('Uncorrel YC'!C353:H353,'Covariance-Correl-Cholesky'!$B$12:$G$17)</f>
        <v>-1.5554781061578577E-2</v>
      </c>
      <c r="D353" s="95">
        <v>-1.5601330632393041E-2</v>
      </c>
      <c r="E353" s="95">
        <v>-1.5700256499707674E-2</v>
      </c>
      <c r="F353" s="95">
        <v>-1.5857687178464912E-2</v>
      </c>
      <c r="G353" s="95">
        <v>-1.692563111781293E-2</v>
      </c>
      <c r="H353" s="95">
        <v>-1.8309083739399063E-2</v>
      </c>
    </row>
    <row r="354" spans="2:8" ht="15" thickBot="1" x14ac:dyDescent="0.35">
      <c r="B354" s="95">
        <v>352</v>
      </c>
      <c r="C354" s="95">
        <f t="array" ref="C354:H354">+MMULT('Uncorrel YC'!C354:H354,'Covariance-Correl-Cholesky'!$B$12:$G$17)</f>
        <v>1.9763768478170591E-2</v>
      </c>
      <c r="D354" s="95">
        <v>1.6355921636080142E-2</v>
      </c>
      <c r="E354" s="95">
        <v>1.3176565905780152E-2</v>
      </c>
      <c r="F354" s="95">
        <v>1.0222334635034655E-2</v>
      </c>
      <c r="G354" s="95">
        <v>4.926146760315627E-4</v>
      </c>
      <c r="H354" s="95">
        <v>-6.1924901327179462E-3</v>
      </c>
    </row>
    <row r="355" spans="2:8" ht="15" thickBot="1" x14ac:dyDescent="0.35">
      <c r="B355" s="95">
        <v>353</v>
      </c>
      <c r="C355" s="95">
        <f t="array" ref="C355:H355">+MMULT('Uncorrel YC'!C355:H355,'Covariance-Correl-Cholesky'!$B$12:$G$17)</f>
        <v>2.7157974497557951E-2</v>
      </c>
      <c r="D355" s="95">
        <v>2.7739810409809943E-2</v>
      </c>
      <c r="E355" s="95">
        <v>2.8258335160799054E-2</v>
      </c>
      <c r="F355" s="95">
        <v>2.8707008158153063E-2</v>
      </c>
      <c r="G355" s="95">
        <v>2.9903138273473712E-2</v>
      </c>
      <c r="H355" s="95">
        <v>3.0222086159955325E-2</v>
      </c>
    </row>
    <row r="356" spans="2:8" ht="15" thickBot="1" x14ac:dyDescent="0.35">
      <c r="B356" s="95">
        <v>354</v>
      </c>
      <c r="C356" s="95">
        <f t="array" ref="C356:H356">+MMULT('Uncorrel YC'!C356:H356,'Covariance-Correl-Cholesky'!$B$12:$G$17)</f>
        <v>7.4967456082137597E-4</v>
      </c>
      <c r="D356" s="95">
        <v>-2.5257777573008491E-4</v>
      </c>
      <c r="E356" s="95">
        <v>-1.100472958565421E-3</v>
      </c>
      <c r="F356" s="95">
        <v>-1.826459251223665E-3</v>
      </c>
      <c r="G356" s="95">
        <v>-3.6593210341513568E-3</v>
      </c>
      <c r="H356" s="95">
        <v>-4.2554619347688373E-3</v>
      </c>
    </row>
    <row r="357" spans="2:8" ht="15" thickBot="1" x14ac:dyDescent="0.35">
      <c r="B357" s="95">
        <v>355</v>
      </c>
      <c r="C357" s="95">
        <f t="array" ref="C357:H357">+MMULT('Uncorrel YC'!C357:H357,'Covariance-Correl-Cholesky'!$B$12:$G$17)</f>
        <v>4.9285441510754559E-3</v>
      </c>
      <c r="D357" s="95">
        <v>4.5586688741551E-3</v>
      </c>
      <c r="E357" s="95">
        <v>4.2901336058512483E-3</v>
      </c>
      <c r="F357" s="95">
        <v>4.0806336419412434E-3</v>
      </c>
      <c r="G357" s="95">
        <v>3.9764887228365764E-3</v>
      </c>
      <c r="H357" s="95">
        <v>4.6987379503142914E-3</v>
      </c>
    </row>
    <row r="358" spans="2:8" ht="15" thickBot="1" x14ac:dyDescent="0.35">
      <c r="B358" s="95">
        <v>356</v>
      </c>
      <c r="C358" s="95">
        <f t="array" ref="C358:H358">+MMULT('Uncorrel YC'!C358:H358,'Covariance-Correl-Cholesky'!$B$12:$G$17)</f>
        <v>1.6840593608076895E-2</v>
      </c>
      <c r="D358" s="95">
        <v>1.7249205146035042E-2</v>
      </c>
      <c r="E358" s="95">
        <v>1.7631341724278125E-2</v>
      </c>
      <c r="F358" s="95">
        <v>1.7963918206939745E-2</v>
      </c>
      <c r="G358" s="95">
        <v>1.9073016589542226E-2</v>
      </c>
      <c r="H358" s="95">
        <v>1.9828818690438097E-2</v>
      </c>
    </row>
    <row r="359" spans="2:8" ht="15" thickBot="1" x14ac:dyDescent="0.35">
      <c r="B359" s="95">
        <v>357</v>
      </c>
      <c r="C359" s="95">
        <f t="array" ref="C359:H359">+MMULT('Uncorrel YC'!C359:H359,'Covariance-Correl-Cholesky'!$B$12:$G$17)</f>
        <v>1.7747416444534366E-2</v>
      </c>
      <c r="D359" s="95">
        <v>1.8781001453726031E-2</v>
      </c>
      <c r="E359" s="95">
        <v>1.9750824949471481E-2</v>
      </c>
      <c r="F359" s="95">
        <v>2.0661332807537753E-2</v>
      </c>
      <c r="G359" s="95">
        <v>2.3736214854518514E-2</v>
      </c>
      <c r="H359" s="95">
        <v>2.5918008654504839E-2</v>
      </c>
    </row>
    <row r="360" spans="2:8" ht="15" thickBot="1" x14ac:dyDescent="0.35">
      <c r="B360" s="95">
        <v>358</v>
      </c>
      <c r="C360" s="95">
        <f t="array" ref="C360:H360">+MMULT('Uncorrel YC'!C360:H360,'Covariance-Correl-Cholesky'!$B$12:$G$17)</f>
        <v>-3.0016473157575361E-3</v>
      </c>
      <c r="D360" s="95">
        <v>-3.7024018474284652E-3</v>
      </c>
      <c r="E360" s="95">
        <v>-4.3880498668925167E-3</v>
      </c>
      <c r="F360" s="95">
        <v>-5.0505843230043961E-3</v>
      </c>
      <c r="G360" s="95">
        <v>-7.5199344249675939E-3</v>
      </c>
      <c r="H360" s="95">
        <v>-9.6622035716618648E-3</v>
      </c>
    </row>
    <row r="361" spans="2:8" ht="15" thickBot="1" x14ac:dyDescent="0.35">
      <c r="B361" s="95">
        <v>359</v>
      </c>
      <c r="C361" s="95">
        <f t="array" ref="C361:H361">+MMULT('Uncorrel YC'!C361:H361,'Covariance-Correl-Cholesky'!$B$12:$G$17)</f>
        <v>-3.3877520868544703E-2</v>
      </c>
      <c r="D361" s="95">
        <v>-3.0626871680644957E-2</v>
      </c>
      <c r="E361" s="95">
        <v>-2.7586370003567715E-2</v>
      </c>
      <c r="F361" s="95">
        <v>-2.4760902824604136E-2</v>
      </c>
      <c r="G361" s="95">
        <v>-1.5429449023022106E-2</v>
      </c>
      <c r="H361" s="95">
        <v>-8.9408367113951275E-3</v>
      </c>
    </row>
    <row r="362" spans="2:8" ht="15" thickBot="1" x14ac:dyDescent="0.35">
      <c r="B362" s="95">
        <v>360</v>
      </c>
      <c r="C362" s="95">
        <f t="array" ref="C362:H362">+MMULT('Uncorrel YC'!C362:H362,'Covariance-Correl-Cholesky'!$B$12:$G$17)</f>
        <v>4.7939376362888001E-4</v>
      </c>
      <c r="D362" s="95">
        <v>-3.8070284439328995E-4</v>
      </c>
      <c r="E362" s="95">
        <v>-1.2674838602766702E-3</v>
      </c>
      <c r="F362" s="95">
        <v>-2.1899328497626222E-3</v>
      </c>
      <c r="G362" s="95">
        <v>-6.0570096339339413E-3</v>
      </c>
      <c r="H362" s="95">
        <v>-1.0030795458703029E-2</v>
      </c>
    </row>
    <row r="363" spans="2:8" ht="15" thickBot="1" x14ac:dyDescent="0.35">
      <c r="B363" s="95">
        <v>361</v>
      </c>
      <c r="C363" s="95">
        <f t="array" ref="C363:H363">+MMULT('Uncorrel YC'!C363:H363,'Covariance-Correl-Cholesky'!$B$12:$G$17)</f>
        <v>-2.8997517772411199E-3</v>
      </c>
      <c r="D363" s="95">
        <v>-3.8443707804615198E-3</v>
      </c>
      <c r="E363" s="95">
        <v>-4.7137778427766026E-3</v>
      </c>
      <c r="F363" s="95">
        <v>-5.5072226484618684E-3</v>
      </c>
      <c r="G363" s="95">
        <v>-8.072335282052305E-3</v>
      </c>
      <c r="H363" s="95">
        <v>-9.8524809758268501E-3</v>
      </c>
    </row>
    <row r="364" spans="2:8" ht="15" thickBot="1" x14ac:dyDescent="0.35">
      <c r="B364" s="95">
        <v>362</v>
      </c>
      <c r="C364" s="95">
        <f t="array" ref="C364:H364">+MMULT('Uncorrel YC'!C364:H364,'Covariance-Correl-Cholesky'!$B$12:$G$17)</f>
        <v>1.1623565764205711E-2</v>
      </c>
      <c r="D364" s="95">
        <v>9.9648487385832901E-3</v>
      </c>
      <c r="E364" s="95">
        <v>8.3310064935966897E-3</v>
      </c>
      <c r="F364" s="95">
        <v>6.7374981864705931E-3</v>
      </c>
      <c r="G364" s="95">
        <v>8.4931127549483447E-4</v>
      </c>
      <c r="H364" s="95">
        <v>-4.0256990088418636E-3</v>
      </c>
    </row>
    <row r="365" spans="2:8" ht="15" thickBot="1" x14ac:dyDescent="0.35">
      <c r="B365" s="95">
        <v>363</v>
      </c>
      <c r="C365" s="95">
        <f t="array" ref="C365:H365">+MMULT('Uncorrel YC'!C365:H365,'Covariance-Correl-Cholesky'!$B$12:$G$17)</f>
        <v>7.8620577235136314E-3</v>
      </c>
      <c r="D365" s="95">
        <v>9.2534273664099404E-3</v>
      </c>
      <c r="E365" s="95">
        <v>1.055397486071887E-2</v>
      </c>
      <c r="F365" s="95">
        <v>1.1797695225930577E-2</v>
      </c>
      <c r="G365" s="95">
        <v>1.5971249261414047E-2</v>
      </c>
      <c r="H365" s="95">
        <v>1.895817687208946E-2</v>
      </c>
    </row>
    <row r="366" spans="2:8" ht="15" thickBot="1" x14ac:dyDescent="0.35">
      <c r="B366" s="95">
        <v>364</v>
      </c>
      <c r="C366" s="95">
        <f t="array" ref="C366:H366">+MMULT('Uncorrel YC'!C366:H366,'Covariance-Correl-Cholesky'!$B$12:$G$17)</f>
        <v>-1.7191228155786081E-2</v>
      </c>
      <c r="D366" s="95">
        <v>-1.3611292321438571E-2</v>
      </c>
      <c r="E366" s="95">
        <v>-1.0169148990636853E-2</v>
      </c>
      <c r="F366" s="95">
        <v>-6.8561898073605495E-3</v>
      </c>
      <c r="G366" s="95">
        <v>4.8994012329662464E-3</v>
      </c>
      <c r="H366" s="95">
        <v>1.4080755202331393E-2</v>
      </c>
    </row>
    <row r="367" spans="2:8" ht="15" thickBot="1" x14ac:dyDescent="0.35">
      <c r="B367" s="95">
        <v>365</v>
      </c>
      <c r="C367" s="95">
        <f t="array" ref="C367:H367">+MMULT('Uncorrel YC'!C367:H367,'Covariance-Correl-Cholesky'!$B$12:$G$17)</f>
        <v>8.2582334076156325E-3</v>
      </c>
      <c r="D367" s="95">
        <v>1.130648982690107E-2</v>
      </c>
      <c r="E367" s="95">
        <v>1.4228790702102359E-2</v>
      </c>
      <c r="F367" s="95">
        <v>1.7012448149274779E-2</v>
      </c>
      <c r="G367" s="95">
        <v>2.6841264090477181E-2</v>
      </c>
      <c r="H367" s="95">
        <v>3.4694294147024171E-2</v>
      </c>
    </row>
    <row r="368" spans="2:8" ht="15" thickBot="1" x14ac:dyDescent="0.35">
      <c r="B368" s="95">
        <v>366</v>
      </c>
      <c r="C368" s="95">
        <f t="array" ref="C368:H368">+MMULT('Uncorrel YC'!C368:H368,'Covariance-Correl-Cholesky'!$B$12:$G$17)</f>
        <v>4.3370347874322557E-3</v>
      </c>
      <c r="D368" s="95">
        <v>2.8698507830916247E-3</v>
      </c>
      <c r="E368" s="95">
        <v>1.6259135372455249E-3</v>
      </c>
      <c r="F368" s="95">
        <v>5.9045564925480447E-4</v>
      </c>
      <c r="G368" s="95">
        <v>-1.8154657662487271E-3</v>
      </c>
      <c r="H368" s="95">
        <v>-2.0511615604078904E-3</v>
      </c>
    </row>
    <row r="369" spans="2:8" ht="15" thickBot="1" x14ac:dyDescent="0.35">
      <c r="B369" s="95">
        <v>367</v>
      </c>
      <c r="C369" s="95">
        <f t="array" ref="C369:H369">+MMULT('Uncorrel YC'!C369:H369,'Covariance-Correl-Cholesky'!$B$12:$G$17)</f>
        <v>2.1182899438835598E-2</v>
      </c>
      <c r="D369" s="95">
        <v>2.117809219307918E-2</v>
      </c>
      <c r="E369" s="95">
        <v>2.1206747073687995E-2</v>
      </c>
      <c r="F369" s="95">
        <v>2.1225987200803306E-2</v>
      </c>
      <c r="G369" s="95">
        <v>2.1502487042300126E-2</v>
      </c>
      <c r="H369" s="95">
        <v>2.2053346205421532E-2</v>
      </c>
    </row>
    <row r="370" spans="2:8" ht="15" thickBot="1" x14ac:dyDescent="0.35">
      <c r="B370" s="95">
        <v>368</v>
      </c>
      <c r="C370" s="95">
        <f t="array" ref="C370:H370">+MMULT('Uncorrel YC'!C370:H370,'Covariance-Correl-Cholesky'!$B$12:$G$17)</f>
        <v>-1.5152537745608832E-2</v>
      </c>
      <c r="D370" s="95">
        <v>-1.2690765783003851E-2</v>
      </c>
      <c r="E370" s="95">
        <v>-1.0282443259089566E-2</v>
      </c>
      <c r="F370" s="95">
        <v>-7.9321601280620511E-3</v>
      </c>
      <c r="G370" s="95">
        <v>8.9303879941845729E-4</v>
      </c>
      <c r="H370" s="95">
        <v>8.5326768984753474E-3</v>
      </c>
    </row>
    <row r="371" spans="2:8" ht="15" thickBot="1" x14ac:dyDescent="0.35">
      <c r="B371" s="95">
        <v>369</v>
      </c>
      <c r="C371" s="95">
        <f t="array" ref="C371:H371">+MMULT('Uncorrel YC'!C371:H371,'Covariance-Correl-Cholesky'!$B$12:$G$17)</f>
        <v>5.309449063353888E-3</v>
      </c>
      <c r="D371" s="95">
        <v>2.6396523511980248E-3</v>
      </c>
      <c r="E371" s="95">
        <v>1.6174940863481079E-4</v>
      </c>
      <c r="F371" s="95">
        <v>-2.1268211682134181E-3</v>
      </c>
      <c r="G371" s="95">
        <v>-9.5609828849815975E-3</v>
      </c>
      <c r="H371" s="95">
        <v>-1.4508805762657078E-2</v>
      </c>
    </row>
    <row r="372" spans="2:8" ht="15" thickBot="1" x14ac:dyDescent="0.35">
      <c r="B372" s="95">
        <v>370</v>
      </c>
      <c r="C372" s="95">
        <f t="array" ref="C372:H372">+MMULT('Uncorrel YC'!C372:H372,'Covariance-Correl-Cholesky'!$B$12:$G$17)</f>
        <v>6.4235883048567363E-3</v>
      </c>
      <c r="D372" s="95">
        <v>5.3809290570947105E-3</v>
      </c>
      <c r="E372" s="95">
        <v>4.4841882026215186E-3</v>
      </c>
      <c r="F372" s="95">
        <v>3.7241876294641591E-3</v>
      </c>
      <c r="G372" s="95">
        <v>1.8531156394076085E-3</v>
      </c>
      <c r="H372" s="95">
        <v>1.4567838209077302E-3</v>
      </c>
    </row>
    <row r="373" spans="2:8" ht="15" thickBot="1" x14ac:dyDescent="0.35">
      <c r="B373" s="95">
        <v>371</v>
      </c>
      <c r="C373" s="95">
        <f t="array" ref="C373:H373">+MMULT('Uncorrel YC'!C373:H373,'Covariance-Correl-Cholesky'!$B$12:$G$17)</f>
        <v>6.3027102308881597E-3</v>
      </c>
      <c r="D373" s="95">
        <v>5.82033046832953E-3</v>
      </c>
      <c r="E373" s="95">
        <v>5.332036478836729E-3</v>
      </c>
      <c r="F373" s="95">
        <v>4.8641801390596788E-3</v>
      </c>
      <c r="G373" s="95">
        <v>3.1029111201909005E-3</v>
      </c>
      <c r="H373" s="95">
        <v>1.5448509375271119E-3</v>
      </c>
    </row>
    <row r="374" spans="2:8" ht="15" thickBot="1" x14ac:dyDescent="0.35">
      <c r="B374" s="95">
        <v>372</v>
      </c>
      <c r="C374" s="95">
        <f t="array" ref="C374:H374">+MMULT('Uncorrel YC'!C374:H374,'Covariance-Correl-Cholesky'!$B$12:$G$17)</f>
        <v>-7.8167369201215999E-3</v>
      </c>
      <c r="D374" s="95">
        <v>-3.6698586616495448E-3</v>
      </c>
      <c r="E374" s="95">
        <v>2.6736655048399162E-4</v>
      </c>
      <c r="F374" s="95">
        <v>3.9812835716240775E-3</v>
      </c>
      <c r="G374" s="95">
        <v>1.6816866972342141E-2</v>
      </c>
      <c r="H374" s="95">
        <v>2.6649640454902063E-2</v>
      </c>
    </row>
    <row r="375" spans="2:8" ht="15" thickBot="1" x14ac:dyDescent="0.35">
      <c r="B375" s="95">
        <v>373</v>
      </c>
      <c r="C375" s="95">
        <f t="array" ref="C375:H375">+MMULT('Uncorrel YC'!C375:H375,'Covariance-Correl-Cholesky'!$B$12:$G$17)</f>
        <v>-8.285097085018912E-3</v>
      </c>
      <c r="D375" s="95">
        <v>-8.2151880438676803E-3</v>
      </c>
      <c r="E375" s="95">
        <v>-8.1616876811081828E-3</v>
      </c>
      <c r="F375" s="95">
        <v>-8.1153113131100518E-3</v>
      </c>
      <c r="G375" s="95">
        <v>-8.0431066214961284E-3</v>
      </c>
      <c r="H375" s="95">
        <v>-8.1297830631405603E-3</v>
      </c>
    </row>
    <row r="376" spans="2:8" ht="15" thickBot="1" x14ac:dyDescent="0.35">
      <c r="B376" s="95">
        <v>374</v>
      </c>
      <c r="C376" s="95">
        <f t="array" ref="C376:H376">+MMULT('Uncorrel YC'!C376:H376,'Covariance-Correl-Cholesky'!$B$12:$G$17)</f>
        <v>1.9271392016187824E-2</v>
      </c>
      <c r="D376" s="95">
        <v>1.9369214898837278E-2</v>
      </c>
      <c r="E376" s="95">
        <v>1.9546791204244109E-2</v>
      </c>
      <c r="F376" s="95">
        <v>1.9774912948794573E-2</v>
      </c>
      <c r="G376" s="95">
        <v>2.1146233213044582E-2</v>
      </c>
      <c r="H376" s="95">
        <v>2.2749583344934283E-2</v>
      </c>
    </row>
    <row r="377" spans="2:8" ht="15" thickBot="1" x14ac:dyDescent="0.35">
      <c r="B377" s="95">
        <v>375</v>
      </c>
      <c r="C377" s="95">
        <f t="array" ref="C377:H377">+MMULT('Uncorrel YC'!C377:H377,'Covariance-Correl-Cholesky'!$B$12:$G$17)</f>
        <v>2.0181062232963121E-2</v>
      </c>
      <c r="D377" s="95">
        <v>2.220019155796436E-2</v>
      </c>
      <c r="E377" s="95">
        <v>2.4125820235301736E-2</v>
      </c>
      <c r="F377" s="95">
        <v>2.5966995615995431E-2</v>
      </c>
      <c r="G377" s="95">
        <v>3.2462308183450223E-2</v>
      </c>
      <c r="H377" s="95">
        <v>3.7512834221987597E-2</v>
      </c>
    </row>
    <row r="378" spans="2:8" ht="15" thickBot="1" x14ac:dyDescent="0.35">
      <c r="B378" s="95">
        <v>376</v>
      </c>
      <c r="C378" s="95">
        <f t="array" ref="C378:H378">+MMULT('Uncorrel YC'!C378:H378,'Covariance-Correl-Cholesky'!$B$12:$G$17)</f>
        <v>1.3268690588905631E-2</v>
      </c>
      <c r="D378" s="95">
        <v>1.2498599148643253E-2</v>
      </c>
      <c r="E378" s="95">
        <v>1.1731218768553604E-2</v>
      </c>
      <c r="F378" s="95">
        <v>1.0970293424209762E-2</v>
      </c>
      <c r="G378" s="95">
        <v>8.034356918009633E-3</v>
      </c>
      <c r="H378" s="95">
        <v>5.3228903765049915E-3</v>
      </c>
    </row>
    <row r="379" spans="2:8" ht="15" thickBot="1" x14ac:dyDescent="0.35">
      <c r="B379" s="95">
        <v>377</v>
      </c>
      <c r="C379" s="95">
        <f t="array" ref="C379:H379">+MMULT('Uncorrel YC'!C379:H379,'Covariance-Correl-Cholesky'!$B$12:$G$17)</f>
        <v>-2.2747365436556206E-2</v>
      </c>
      <c r="D379" s="95">
        <v>-2.2857268326470954E-2</v>
      </c>
      <c r="E379" s="95">
        <v>-2.2900496995771232E-2</v>
      </c>
      <c r="F379" s="95">
        <v>-2.2861666465718796E-2</v>
      </c>
      <c r="G379" s="95">
        <v>-2.2146912259227037E-2</v>
      </c>
      <c r="H379" s="95">
        <v>-2.0642945347300365E-2</v>
      </c>
    </row>
    <row r="380" spans="2:8" ht="15" thickBot="1" x14ac:dyDescent="0.35">
      <c r="B380" s="95">
        <v>378</v>
      </c>
      <c r="C380" s="95">
        <f t="array" ref="C380:H380">+MMULT('Uncorrel YC'!C380:H380,'Covariance-Correl-Cholesky'!$B$12:$G$17)</f>
        <v>9.968509005778144E-3</v>
      </c>
      <c r="D380" s="95">
        <v>6.5721370289434991E-3</v>
      </c>
      <c r="E380" s="95">
        <v>3.3597038200605766E-3</v>
      </c>
      <c r="F380" s="95">
        <v>3.0775297048853226E-4</v>
      </c>
      <c r="G380" s="95">
        <v>-1.0228896053109613E-2</v>
      </c>
      <c r="H380" s="95">
        <v>-1.8254224154400027E-2</v>
      </c>
    </row>
    <row r="381" spans="2:8" ht="15" thickBot="1" x14ac:dyDescent="0.35">
      <c r="B381" s="95">
        <v>379</v>
      </c>
      <c r="C381" s="95">
        <f t="array" ref="C381:H381">+MMULT('Uncorrel YC'!C381:H381,'Covariance-Correl-Cholesky'!$B$12:$G$17)</f>
        <v>1.8320570374343023E-2</v>
      </c>
      <c r="D381" s="95">
        <v>1.7737896532313117E-2</v>
      </c>
      <c r="E381" s="95">
        <v>1.7185970225468698E-2</v>
      </c>
      <c r="F381" s="95">
        <v>1.6682270465266616E-2</v>
      </c>
      <c r="G381" s="95">
        <v>1.4970630317506568E-2</v>
      </c>
      <c r="H381" s="95">
        <v>1.3523110053658496E-2</v>
      </c>
    </row>
    <row r="382" spans="2:8" ht="15" thickBot="1" x14ac:dyDescent="0.35">
      <c r="B382" s="95">
        <v>380</v>
      </c>
      <c r="C382" s="95">
        <f t="array" ref="C382:H382">+MMULT('Uncorrel YC'!C382:H382,'Covariance-Correl-Cholesky'!$B$12:$G$17)</f>
        <v>-1.2904903855918879E-3</v>
      </c>
      <c r="D382" s="95">
        <v>2.7742121410776008E-4</v>
      </c>
      <c r="E382" s="95">
        <v>1.78465709837928E-3</v>
      </c>
      <c r="F382" s="95">
        <v>3.2119188024742982E-3</v>
      </c>
      <c r="G382" s="95">
        <v>8.3578178394815902E-3</v>
      </c>
      <c r="H382" s="95">
        <v>1.2673293840299551E-2</v>
      </c>
    </row>
    <row r="383" spans="2:8" ht="15" thickBot="1" x14ac:dyDescent="0.35">
      <c r="B383" s="95">
        <v>381</v>
      </c>
      <c r="C383" s="95">
        <f t="array" ref="C383:H383">+MMULT('Uncorrel YC'!C383:H383,'Covariance-Correl-Cholesky'!$B$12:$G$17)</f>
        <v>2.6553956998947168E-2</v>
      </c>
      <c r="D383" s="95">
        <v>2.7310174491383565E-2</v>
      </c>
      <c r="E383" s="95">
        <v>2.79726560231165E-2</v>
      </c>
      <c r="F383" s="95">
        <v>2.8547874044665782E-2</v>
      </c>
      <c r="G383" s="95">
        <v>2.9971554678404906E-2</v>
      </c>
      <c r="H383" s="95">
        <v>3.0142540800817571E-2</v>
      </c>
    </row>
    <row r="384" spans="2:8" ht="15" thickBot="1" x14ac:dyDescent="0.35">
      <c r="B384" s="95">
        <v>382</v>
      </c>
      <c r="C384" s="95">
        <f t="array" ref="C384:H384">+MMULT('Uncorrel YC'!C384:H384,'Covariance-Correl-Cholesky'!$B$12:$G$17)</f>
        <v>-8.9035040234501286E-3</v>
      </c>
      <c r="D384" s="95">
        <v>-9.0411899177170844E-3</v>
      </c>
      <c r="E384" s="95">
        <v>-9.183077815751688E-3</v>
      </c>
      <c r="F384" s="95">
        <v>-9.2907433011682368E-3</v>
      </c>
      <c r="G384" s="95">
        <v>-9.6115271589015411E-3</v>
      </c>
      <c r="H384" s="95">
        <v>-9.8090313398575199E-3</v>
      </c>
    </row>
    <row r="385" spans="2:8" ht="15" thickBot="1" x14ac:dyDescent="0.35">
      <c r="B385" s="95">
        <v>383</v>
      </c>
      <c r="C385" s="95">
        <f t="array" ref="C385:H385">+MMULT('Uncorrel YC'!C385:H385,'Covariance-Correl-Cholesky'!$B$12:$G$17)</f>
        <v>-2.3185523031653742E-2</v>
      </c>
      <c r="D385" s="95">
        <v>-2.3393079980648594E-2</v>
      </c>
      <c r="E385" s="95">
        <v>-2.3571944598524137E-2</v>
      </c>
      <c r="F385" s="95">
        <v>-2.3730875346926413E-2</v>
      </c>
      <c r="G385" s="95">
        <v>-2.3984738820958106E-2</v>
      </c>
      <c r="H385" s="95">
        <v>-2.3606354463690898E-2</v>
      </c>
    </row>
    <row r="386" spans="2:8" ht="15" thickBot="1" x14ac:dyDescent="0.35">
      <c r="B386" s="95">
        <v>384</v>
      </c>
      <c r="C386" s="95">
        <f t="array" ref="C386:H386">+MMULT('Uncorrel YC'!C386:H386,'Covariance-Correl-Cholesky'!$B$12:$G$17)</f>
        <v>6.3910129181254396E-4</v>
      </c>
      <c r="D386" s="95">
        <v>-1.439876290107915E-3</v>
      </c>
      <c r="E386" s="95">
        <v>-3.5446556529328231E-3</v>
      </c>
      <c r="F386" s="95">
        <v>-5.6794605989990508E-3</v>
      </c>
      <c r="G386" s="95">
        <v>-1.4081574422296695E-2</v>
      </c>
      <c r="H386" s="95">
        <v>-2.180082714435112E-2</v>
      </c>
    </row>
    <row r="387" spans="2:8" ht="15" thickBot="1" x14ac:dyDescent="0.35">
      <c r="B387" s="95">
        <v>385</v>
      </c>
      <c r="C387" s="95">
        <f t="array" ref="C387:H387">+MMULT('Uncorrel YC'!C387:H387,'Covariance-Correl-Cholesky'!$B$12:$G$17)</f>
        <v>-1.229136119219728E-2</v>
      </c>
      <c r="D387" s="95">
        <v>-1.0251035428146376E-2</v>
      </c>
      <c r="E387" s="95">
        <v>-8.3352920595354887E-3</v>
      </c>
      <c r="F387" s="95">
        <v>-6.5399780170437441E-3</v>
      </c>
      <c r="G387" s="95">
        <v>-4.9007425484650009E-4</v>
      </c>
      <c r="H387" s="95">
        <v>3.8765934713714928E-3</v>
      </c>
    </row>
    <row r="388" spans="2:8" ht="15" thickBot="1" x14ac:dyDescent="0.35">
      <c r="B388" s="95">
        <v>386</v>
      </c>
      <c r="C388" s="95">
        <f t="array" ref="C388:H388">+MMULT('Uncorrel YC'!C388:H388,'Covariance-Correl-Cholesky'!$B$12:$G$17)</f>
        <v>3.3916536758375838E-2</v>
      </c>
      <c r="D388" s="95">
        <v>3.0225488366978484E-2</v>
      </c>
      <c r="E388" s="95">
        <v>2.6791313107286285E-2</v>
      </c>
      <c r="F388" s="95">
        <v>2.3596607020824382E-2</v>
      </c>
      <c r="G388" s="95">
        <v>1.3107403603868605E-2</v>
      </c>
      <c r="H388" s="95">
        <v>5.7675450070959295E-3</v>
      </c>
    </row>
    <row r="389" spans="2:8" ht="15" thickBot="1" x14ac:dyDescent="0.35">
      <c r="B389" s="95">
        <v>387</v>
      </c>
      <c r="C389" s="95">
        <f t="array" ref="C389:H389">+MMULT('Uncorrel YC'!C389:H389,'Covariance-Correl-Cholesky'!$B$12:$G$17)</f>
        <v>6.4660786766233113E-3</v>
      </c>
      <c r="D389" s="95">
        <v>2.94719125767582E-3</v>
      </c>
      <c r="E389" s="95">
        <v>-2.8886549661651269E-4</v>
      </c>
      <c r="F389" s="95">
        <v>-3.2293823151469028E-3</v>
      </c>
      <c r="G389" s="95">
        <v>-1.2499639847596042E-2</v>
      </c>
      <c r="H389" s="95">
        <v>-1.8289541274854146E-2</v>
      </c>
    </row>
    <row r="390" spans="2:8" ht="15" thickBot="1" x14ac:dyDescent="0.35">
      <c r="B390" s="95">
        <v>388</v>
      </c>
      <c r="C390" s="95">
        <f t="array" ref="C390:H390">+MMULT('Uncorrel YC'!C390:H390,'Covariance-Correl-Cholesky'!$B$12:$G$17)</f>
        <v>-3.8954552513456205E-2</v>
      </c>
      <c r="D390" s="95">
        <v>-3.4950085531761425E-2</v>
      </c>
      <c r="E390" s="95">
        <v>-3.1068637802251449E-2</v>
      </c>
      <c r="F390" s="95">
        <v>-2.7313444884619922E-2</v>
      </c>
      <c r="G390" s="95">
        <v>-1.3667035120020368E-2</v>
      </c>
      <c r="H390" s="95">
        <v>-2.3696183331641534E-3</v>
      </c>
    </row>
    <row r="391" spans="2:8" ht="15" thickBot="1" x14ac:dyDescent="0.35">
      <c r="B391" s="95">
        <v>389</v>
      </c>
      <c r="C391" s="95">
        <f t="array" ref="C391:H391">+MMULT('Uncorrel YC'!C391:H391,'Covariance-Correl-Cholesky'!$B$12:$G$17)</f>
        <v>-9.7192106897372316E-3</v>
      </c>
      <c r="D391" s="95">
        <v>-6.950621170191895E-3</v>
      </c>
      <c r="E391" s="95">
        <v>-4.3882113558438877E-3</v>
      </c>
      <c r="F391" s="95">
        <v>-2.0121690591861858E-3</v>
      </c>
      <c r="G391" s="95">
        <v>5.7020893394538379E-3</v>
      </c>
      <c r="H391" s="95">
        <v>1.0807520721717321E-2</v>
      </c>
    </row>
    <row r="392" spans="2:8" ht="15" thickBot="1" x14ac:dyDescent="0.35">
      <c r="B392" s="95">
        <v>390</v>
      </c>
      <c r="C392" s="95">
        <f t="array" ref="C392:H392">+MMULT('Uncorrel YC'!C392:H392,'Covariance-Correl-Cholesky'!$B$12:$G$17)</f>
        <v>-1.6316404450519392E-2</v>
      </c>
      <c r="D392" s="95">
        <v>-1.3457645234352212E-2</v>
      </c>
      <c r="E392" s="95">
        <v>-1.0744623589010049E-2</v>
      </c>
      <c r="F392" s="95">
        <v>-8.1994132614122833E-3</v>
      </c>
      <c r="G392" s="95">
        <v>5.3247476397916358E-4</v>
      </c>
      <c r="H392" s="95">
        <v>7.0808042012750379E-3</v>
      </c>
    </row>
    <row r="393" spans="2:8" ht="15" thickBot="1" x14ac:dyDescent="0.35">
      <c r="B393" s="95">
        <v>391</v>
      </c>
      <c r="C393" s="95">
        <f t="array" ref="C393:H393">+MMULT('Uncorrel YC'!C393:H393,'Covariance-Correl-Cholesky'!$B$12:$G$17)</f>
        <v>5.9456012826943996E-5</v>
      </c>
      <c r="D393" s="95">
        <v>-1.6249810701093997E-4</v>
      </c>
      <c r="E393" s="95">
        <v>-3.9882983868011197E-4</v>
      </c>
      <c r="F393" s="95">
        <v>-6.6144087987650597E-4</v>
      </c>
      <c r="G393" s="95">
        <v>-1.849475934383943E-3</v>
      </c>
      <c r="H393" s="95">
        <v>-3.2018945621536767E-3</v>
      </c>
    </row>
    <row r="394" spans="2:8" ht="15" thickBot="1" x14ac:dyDescent="0.35">
      <c r="B394" s="95">
        <v>392</v>
      </c>
      <c r="C394" s="95">
        <f t="array" ref="C394:H394">+MMULT('Uncorrel YC'!C394:H394,'Covariance-Correl-Cholesky'!$B$12:$G$17)</f>
        <v>-1.3951604250489455E-2</v>
      </c>
      <c r="D394" s="95">
        <v>-1.031808115844815E-2</v>
      </c>
      <c r="E394" s="95">
        <v>-6.9413442891629925E-3</v>
      </c>
      <c r="F394" s="95">
        <v>-3.7901658989835715E-3</v>
      </c>
      <c r="G394" s="95">
        <v>6.5403497825203775E-3</v>
      </c>
      <c r="H394" s="95">
        <v>1.3740763443500902E-2</v>
      </c>
    </row>
    <row r="395" spans="2:8" ht="15" thickBot="1" x14ac:dyDescent="0.35">
      <c r="B395" s="95">
        <v>393</v>
      </c>
      <c r="C395" s="95">
        <f t="array" ref="C395:H395">+MMULT('Uncorrel YC'!C395:H395,'Covariance-Correl-Cholesky'!$B$12:$G$17)</f>
        <v>2.217295730351232E-2</v>
      </c>
      <c r="D395" s="95">
        <v>1.9727448074804001E-2</v>
      </c>
      <c r="E395" s="95">
        <v>1.7388910966984961E-2</v>
      </c>
      <c r="F395" s="95">
        <v>1.5191430952193462E-2</v>
      </c>
      <c r="G395" s="95">
        <v>7.6380973811176513E-3</v>
      </c>
      <c r="H395" s="95">
        <v>2.0108067121768877E-3</v>
      </c>
    </row>
    <row r="396" spans="2:8" ht="15" thickBot="1" x14ac:dyDescent="0.35">
      <c r="B396" s="95">
        <v>394</v>
      </c>
      <c r="C396" s="95">
        <f t="array" ref="C396:H396">+MMULT('Uncorrel YC'!C396:H396,'Covariance-Correl-Cholesky'!$B$12:$G$17)</f>
        <v>1.8977705074835122E-2</v>
      </c>
      <c r="D396" s="95">
        <v>1.7129690723035752E-2</v>
      </c>
      <c r="E396" s="95">
        <v>1.5439116452120535E-2</v>
      </c>
      <c r="F396" s="95">
        <v>1.3917475397525499E-2</v>
      </c>
      <c r="G396" s="95">
        <v>9.1386411967284992E-3</v>
      </c>
      <c r="H396" s="95">
        <v>6.1004530244401223E-3</v>
      </c>
    </row>
    <row r="397" spans="2:8" ht="15" thickBot="1" x14ac:dyDescent="0.35">
      <c r="B397" s="95">
        <v>395</v>
      </c>
      <c r="C397" s="95">
        <f t="array" ref="C397:H397">+MMULT('Uncorrel YC'!C397:H397,'Covariance-Correl-Cholesky'!$B$12:$G$17)</f>
        <v>3.0819010689892526E-2</v>
      </c>
      <c r="D397" s="95">
        <v>2.5753243442162208E-2</v>
      </c>
      <c r="E397" s="95">
        <v>2.1027146554167424E-2</v>
      </c>
      <c r="F397" s="95">
        <v>1.6631395320641902E-2</v>
      </c>
      <c r="G397" s="95">
        <v>2.138912087254443E-3</v>
      </c>
      <c r="H397" s="95">
        <v>-7.8807828618535705E-3</v>
      </c>
    </row>
    <row r="398" spans="2:8" ht="15" thickBot="1" x14ac:dyDescent="0.35">
      <c r="B398" s="95">
        <v>396</v>
      </c>
      <c r="C398" s="95">
        <f t="array" ref="C398:H398">+MMULT('Uncorrel YC'!C398:H398,'Covariance-Correl-Cholesky'!$B$12:$G$17)</f>
        <v>3.3683865109547934E-2</v>
      </c>
      <c r="D398" s="95">
        <v>2.8153466012045075E-2</v>
      </c>
      <c r="E398" s="95">
        <v>2.2918510203940486E-2</v>
      </c>
      <c r="F398" s="95">
        <v>1.7942470234385489E-2</v>
      </c>
      <c r="G398" s="95">
        <v>7.9439068166342521E-4</v>
      </c>
      <c r="H398" s="95">
        <v>-1.2176479246426062E-2</v>
      </c>
    </row>
    <row r="399" spans="2:8" ht="15" thickBot="1" x14ac:dyDescent="0.35">
      <c r="B399" s="95">
        <v>397</v>
      </c>
      <c r="C399" s="95">
        <f t="array" ref="C399:H399">+MMULT('Uncorrel YC'!C399:H399,'Covariance-Correl-Cholesky'!$B$12:$G$17)</f>
        <v>-3.4801817806833585E-2</v>
      </c>
      <c r="D399" s="95">
        <v>-3.2385878861120848E-2</v>
      </c>
      <c r="E399" s="95">
        <v>-3.003980638576537E-2</v>
      </c>
      <c r="F399" s="95">
        <v>-2.776452663663698E-2</v>
      </c>
      <c r="G399" s="95">
        <v>-1.9428359182474392E-2</v>
      </c>
      <c r="H399" s="95">
        <v>-1.2478668457570837E-2</v>
      </c>
    </row>
    <row r="400" spans="2:8" ht="15" thickBot="1" x14ac:dyDescent="0.35">
      <c r="B400" s="95">
        <v>398</v>
      </c>
      <c r="C400" s="95">
        <f t="array" ref="C400:H400">+MMULT('Uncorrel YC'!C400:H400,'Covariance-Correl-Cholesky'!$B$12:$G$17)</f>
        <v>3.4036397910802332E-2</v>
      </c>
      <c r="D400" s="95">
        <v>3.2232884858462138E-2</v>
      </c>
      <c r="E400" s="95">
        <v>3.0507947074773833E-2</v>
      </c>
      <c r="F400" s="95">
        <v>2.8846300479601166E-2</v>
      </c>
      <c r="G400" s="95">
        <v>2.3000813986700782E-2</v>
      </c>
      <c r="H400" s="95">
        <v>1.8373199345824476E-2</v>
      </c>
    </row>
    <row r="401" spans="2:8" ht="15" thickBot="1" x14ac:dyDescent="0.35">
      <c r="B401" s="95">
        <v>399</v>
      </c>
      <c r="C401" s="95">
        <f t="array" ref="C401:H401">+MMULT('Uncorrel YC'!C401:H401,'Covariance-Correl-Cholesky'!$B$12:$G$17)</f>
        <v>-1.7260565256263564E-2</v>
      </c>
      <c r="D401" s="95">
        <v>-1.6002312266531826E-2</v>
      </c>
      <c r="E401" s="95">
        <v>-1.4866090547127673E-2</v>
      </c>
      <c r="F401" s="95">
        <v>-1.3859402032758325E-2</v>
      </c>
      <c r="G401" s="95">
        <v>-1.0851876726655938E-2</v>
      </c>
      <c r="H401" s="95">
        <v>-9.1353586593114176E-3</v>
      </c>
    </row>
    <row r="402" spans="2:8" ht="15" thickBot="1" x14ac:dyDescent="0.35">
      <c r="B402" s="95">
        <v>400</v>
      </c>
      <c r="C402" s="95">
        <f t="array" ref="C402:H402">+MMULT('Uncorrel YC'!C402:H402,'Covariance-Correl-Cholesky'!$B$12:$G$17)</f>
        <v>2.4100311753524173E-2</v>
      </c>
      <c r="D402" s="95">
        <v>2.2488520390651693E-2</v>
      </c>
      <c r="E402" s="95">
        <v>2.0988730782149398E-2</v>
      </c>
      <c r="F402" s="95">
        <v>1.9590312448893265E-2</v>
      </c>
      <c r="G402" s="95">
        <v>1.4828837116790476E-2</v>
      </c>
      <c r="H402" s="95">
        <v>1.1215780926270541E-2</v>
      </c>
    </row>
    <row r="403" spans="2:8" ht="15" thickBot="1" x14ac:dyDescent="0.35">
      <c r="B403" s="95">
        <v>401</v>
      </c>
      <c r="C403" s="95">
        <f t="array" ref="C403:H403">+MMULT('Uncorrel YC'!C403:H403,'Covariance-Correl-Cholesky'!$B$12:$G$17)</f>
        <v>3.582123080669168E-3</v>
      </c>
      <c r="D403" s="95">
        <v>4.7240746553965998E-3</v>
      </c>
      <c r="E403" s="95">
        <v>5.7825582602398029E-3</v>
      </c>
      <c r="F403" s="95">
        <v>6.7596060451334695E-3</v>
      </c>
      <c r="G403" s="95">
        <v>9.9675488110798644E-3</v>
      </c>
      <c r="H403" s="95">
        <v>1.2256266525728822E-2</v>
      </c>
    </row>
    <row r="404" spans="2:8" ht="15" thickBot="1" x14ac:dyDescent="0.35">
      <c r="B404" s="95">
        <v>402</v>
      </c>
      <c r="C404" s="95">
        <f t="array" ref="C404:H404">+MMULT('Uncorrel YC'!C404:H404,'Covariance-Correl-Cholesky'!$B$12:$G$17)</f>
        <v>-7.8300755410152158E-3</v>
      </c>
      <c r="D404" s="95">
        <v>-7.3045826079658248E-3</v>
      </c>
      <c r="E404" s="95">
        <v>-6.8451415646888312E-3</v>
      </c>
      <c r="F404" s="95">
        <v>-6.4533183990735299E-3</v>
      </c>
      <c r="G404" s="95">
        <v>-5.3327788063034908E-3</v>
      </c>
      <c r="H404" s="95">
        <v>-4.7108634523833799E-3</v>
      </c>
    </row>
    <row r="405" spans="2:8" ht="15" thickBot="1" x14ac:dyDescent="0.35">
      <c r="B405" s="95">
        <v>403</v>
      </c>
      <c r="C405" s="95">
        <f t="array" ref="C405:H405">+MMULT('Uncorrel YC'!C405:H405,'Covariance-Correl-Cholesky'!$B$12:$G$17)</f>
        <v>-1.2523354893330466E-2</v>
      </c>
      <c r="D405" s="95">
        <v>-1.2529055259505746E-2</v>
      </c>
      <c r="E405" s="95">
        <v>-1.2473036268009295E-2</v>
      </c>
      <c r="F405" s="95">
        <v>-1.2365274723542664E-2</v>
      </c>
      <c r="G405" s="95">
        <v>-1.1457473476231678E-2</v>
      </c>
      <c r="H405" s="95">
        <v>-1.003367487622649E-2</v>
      </c>
    </row>
    <row r="406" spans="2:8" ht="15" thickBot="1" x14ac:dyDescent="0.35">
      <c r="B406" s="95">
        <v>404</v>
      </c>
      <c r="C406" s="95">
        <f t="array" ref="C406:H406">+MMULT('Uncorrel YC'!C406:H406,'Covariance-Correl-Cholesky'!$B$12:$G$17)</f>
        <v>3.4761615508536681E-2</v>
      </c>
      <c r="D406" s="95">
        <v>3.4086392420988612E-2</v>
      </c>
      <c r="E406" s="95">
        <v>3.3507868792324716E-2</v>
      </c>
      <c r="F406" s="95">
        <v>3.3020783088803754E-2</v>
      </c>
      <c r="G406" s="95">
        <v>3.1800500431359631E-2</v>
      </c>
      <c r="H406" s="95">
        <v>3.1415474072320343E-2</v>
      </c>
    </row>
    <row r="407" spans="2:8" ht="15" thickBot="1" x14ac:dyDescent="0.35">
      <c r="B407" s="95">
        <v>405</v>
      </c>
      <c r="C407" s="95">
        <f t="array" ref="C407:H407">+MMULT('Uncorrel YC'!C407:H407,'Covariance-Correl-Cholesky'!$B$12:$G$17)</f>
        <v>3.837031413883888E-3</v>
      </c>
      <c r="D407" s="95">
        <v>2.2748415441934053E-3</v>
      </c>
      <c r="E407" s="95">
        <v>8.5777514699119078E-4</v>
      </c>
      <c r="F407" s="95">
        <v>-4.4970578487694876E-4</v>
      </c>
      <c r="G407" s="95">
        <v>-4.4175192923910844E-3</v>
      </c>
      <c r="H407" s="95">
        <v>-6.6712580412028911E-3</v>
      </c>
    </row>
    <row r="408" spans="2:8" ht="15" thickBot="1" x14ac:dyDescent="0.35">
      <c r="B408" s="95">
        <v>406</v>
      </c>
      <c r="C408" s="95">
        <f t="array" ref="C408:H408">+MMULT('Uncorrel YC'!C408:H408,'Covariance-Correl-Cholesky'!$B$12:$G$17)</f>
        <v>1.3933299662732017E-2</v>
      </c>
      <c r="D408" s="95">
        <v>1.4061484840610301E-2</v>
      </c>
      <c r="E408" s="95">
        <v>1.4118159041841442E-2</v>
      </c>
      <c r="F408" s="95">
        <v>1.4104009881842634E-2</v>
      </c>
      <c r="G408" s="95">
        <v>1.3570053450900715E-2</v>
      </c>
      <c r="H408" s="95">
        <v>1.2518801951490794E-2</v>
      </c>
    </row>
    <row r="409" spans="2:8" ht="15" thickBot="1" x14ac:dyDescent="0.35">
      <c r="B409" s="95">
        <v>407</v>
      </c>
      <c r="C409" s="95">
        <f t="array" ref="C409:H409">+MMULT('Uncorrel YC'!C409:H409,'Covariance-Correl-Cholesky'!$B$12:$G$17)</f>
        <v>-3.7571013806764002E-3</v>
      </c>
      <c r="D409" s="95">
        <v>-5.7987753646590156E-3</v>
      </c>
      <c r="E409" s="95">
        <v>-7.7130313644541686E-3</v>
      </c>
      <c r="F409" s="95">
        <v>-9.5221039662422239E-3</v>
      </c>
      <c r="G409" s="95">
        <v>-1.5640020798844512E-2</v>
      </c>
      <c r="H409" s="95">
        <v>-2.0051871612522455E-2</v>
      </c>
    </row>
    <row r="410" spans="2:8" ht="15" thickBot="1" x14ac:dyDescent="0.35">
      <c r="B410" s="95">
        <v>408</v>
      </c>
      <c r="C410" s="95">
        <f t="array" ref="C410:H410">+MMULT('Uncorrel YC'!C410:H410,'Covariance-Correl-Cholesky'!$B$12:$G$17)</f>
        <v>-2.2612691127000078E-2</v>
      </c>
      <c r="D410" s="95">
        <v>-2.3332375821139621E-2</v>
      </c>
      <c r="E410" s="95">
        <v>-2.4067152225548574E-2</v>
      </c>
      <c r="F410" s="95">
        <v>-2.4795878118385514E-2</v>
      </c>
      <c r="G410" s="95">
        <v>-2.7608069632169285E-2</v>
      </c>
      <c r="H410" s="95">
        <v>-2.9930351120822818E-2</v>
      </c>
    </row>
    <row r="411" spans="2:8" ht="15" thickBot="1" x14ac:dyDescent="0.35">
      <c r="B411" s="95">
        <v>409</v>
      </c>
      <c r="C411" s="95">
        <f t="array" ref="C411:H411">+MMULT('Uncorrel YC'!C411:H411,'Covariance-Correl-Cholesky'!$B$12:$G$17)</f>
        <v>7.9694954844343833E-3</v>
      </c>
      <c r="D411" s="95">
        <v>5.4560497092082201E-3</v>
      </c>
      <c r="E411" s="95">
        <v>3.1232960180802884E-3</v>
      </c>
      <c r="F411" s="95">
        <v>9.555616506180712E-4</v>
      </c>
      <c r="G411" s="95">
        <v>-6.0801197198011815E-3</v>
      </c>
      <c r="H411" s="95">
        <v>-1.0835045126901061E-2</v>
      </c>
    </row>
    <row r="412" spans="2:8" ht="15" thickBot="1" x14ac:dyDescent="0.35">
      <c r="B412" s="95">
        <v>410</v>
      </c>
      <c r="C412" s="95">
        <f t="array" ref="C412:H412">+MMULT('Uncorrel YC'!C412:H412,'Covariance-Correl-Cholesky'!$B$12:$G$17)</f>
        <v>4.0972446878097923E-2</v>
      </c>
      <c r="D412" s="95">
        <v>3.6195642910011892E-2</v>
      </c>
      <c r="E412" s="95">
        <v>3.161740792665714E-2</v>
      </c>
      <c r="F412" s="95">
        <v>2.7236752889611884E-2</v>
      </c>
      <c r="G412" s="95">
        <v>1.158269052106614E-2</v>
      </c>
      <c r="H412" s="95">
        <v>-1.1892209397640257E-3</v>
      </c>
    </row>
    <row r="413" spans="2:8" ht="15" thickBot="1" x14ac:dyDescent="0.35">
      <c r="B413" s="95">
        <v>411</v>
      </c>
      <c r="C413" s="95">
        <f t="array" ref="C413:H413">+MMULT('Uncorrel YC'!C413:H413,'Covariance-Correl-Cholesky'!$B$12:$G$17)</f>
        <v>-2.6917065784239202E-3</v>
      </c>
      <c r="D413" s="95">
        <v>-2.05623214501718E-3</v>
      </c>
      <c r="E413" s="95">
        <v>-1.4377952317462623E-3</v>
      </c>
      <c r="F413" s="95">
        <v>-8.069400832583281E-4</v>
      </c>
      <c r="G413" s="95">
        <v>1.657543280547361E-3</v>
      </c>
      <c r="H413" s="95">
        <v>3.9852974682278251E-3</v>
      </c>
    </row>
    <row r="414" spans="2:8" ht="15" thickBot="1" x14ac:dyDescent="0.35">
      <c r="B414" s="95">
        <v>412</v>
      </c>
      <c r="C414" s="95">
        <f t="array" ref="C414:H414">+MMULT('Uncorrel YC'!C414:H414,'Covariance-Correl-Cholesky'!$B$12:$G$17)</f>
        <v>-2.547407106472005E-2</v>
      </c>
      <c r="D414" s="95">
        <v>-2.4096404196446351E-2</v>
      </c>
      <c r="E414" s="95">
        <v>-2.2734533656338669E-2</v>
      </c>
      <c r="F414" s="95">
        <v>-2.1372512375265156E-2</v>
      </c>
      <c r="G414" s="95">
        <v>-1.6252945138779139E-2</v>
      </c>
      <c r="H414" s="95">
        <v>-1.1891085006428711E-2</v>
      </c>
    </row>
    <row r="415" spans="2:8" ht="15" thickBot="1" x14ac:dyDescent="0.35">
      <c r="B415" s="95">
        <v>413</v>
      </c>
      <c r="C415" s="95">
        <f t="array" ref="C415:H415">+MMULT('Uncorrel YC'!C415:H415,'Covariance-Correl-Cholesky'!$B$12:$G$17)</f>
        <v>2.5536052432709823E-2</v>
      </c>
      <c r="D415" s="95">
        <v>2.3563646806125684E-2</v>
      </c>
      <c r="E415" s="95">
        <v>2.1678424856163069E-2</v>
      </c>
      <c r="F415" s="95">
        <v>1.9846296297035236E-2</v>
      </c>
      <c r="G415" s="95">
        <v>1.3265240644415491E-2</v>
      </c>
      <c r="H415" s="95">
        <v>7.8315844616164698E-3</v>
      </c>
    </row>
    <row r="416" spans="2:8" ht="15" thickBot="1" x14ac:dyDescent="0.35">
      <c r="B416" s="95">
        <v>414</v>
      </c>
      <c r="C416" s="95">
        <f t="array" ref="C416:H416">+MMULT('Uncorrel YC'!C416:H416,'Covariance-Correl-Cholesky'!$B$12:$G$17)</f>
        <v>-1.0274907466406849E-2</v>
      </c>
      <c r="D416" s="95">
        <v>-9.855626474857139E-3</v>
      </c>
      <c r="E416" s="95">
        <v>-9.4913251951339143E-3</v>
      </c>
      <c r="F416" s="95">
        <v>-9.1851464142477558E-3</v>
      </c>
      <c r="G416" s="95">
        <v>-8.4927325428812532E-3</v>
      </c>
      <c r="H416" s="95">
        <v>-8.4198576533078828E-3</v>
      </c>
    </row>
    <row r="417" spans="2:8" ht="15" thickBot="1" x14ac:dyDescent="0.35">
      <c r="B417" s="95">
        <v>415</v>
      </c>
      <c r="C417" s="95">
        <f t="array" ref="C417:H417">+MMULT('Uncorrel YC'!C417:H417,'Covariance-Correl-Cholesky'!$B$12:$G$17)</f>
        <v>1.0309601439684145E-2</v>
      </c>
      <c r="D417" s="95">
        <v>8.8122774084518646E-3</v>
      </c>
      <c r="E417" s="95">
        <v>7.4135626038053541E-3</v>
      </c>
      <c r="F417" s="95">
        <v>6.1144413063084335E-3</v>
      </c>
      <c r="G417" s="95">
        <v>1.7874778372330364E-3</v>
      </c>
      <c r="H417" s="95">
        <v>-1.3750954928941107E-3</v>
      </c>
    </row>
    <row r="418" spans="2:8" ht="15" thickBot="1" x14ac:dyDescent="0.35">
      <c r="B418" s="95">
        <v>416</v>
      </c>
      <c r="C418" s="95">
        <f t="array" ref="C418:H418">+MMULT('Uncorrel YC'!C418:H418,'Covariance-Correl-Cholesky'!$B$12:$G$17)</f>
        <v>-1.7880700961316318E-3</v>
      </c>
      <c r="D418" s="95">
        <v>-1.0659411620535099E-3</v>
      </c>
      <c r="E418" s="95">
        <v>-4.0049648596801379E-4</v>
      </c>
      <c r="F418" s="95">
        <v>1.9721328962637015E-4</v>
      </c>
      <c r="G418" s="95">
        <v>1.9122009292540424E-3</v>
      </c>
      <c r="H418" s="95">
        <v>2.6204329279381662E-3</v>
      </c>
    </row>
    <row r="419" spans="2:8" ht="15" thickBot="1" x14ac:dyDescent="0.35">
      <c r="B419" s="95">
        <v>417</v>
      </c>
      <c r="C419" s="95">
        <f t="array" ref="C419:H419">+MMULT('Uncorrel YC'!C419:H419,'Covariance-Correl-Cholesky'!$B$12:$G$17)</f>
        <v>9.6793812626724315E-3</v>
      </c>
      <c r="D419" s="95">
        <v>8.0048118230645702E-3</v>
      </c>
      <c r="E419" s="95">
        <v>6.3234107883588485E-3</v>
      </c>
      <c r="F419" s="95">
        <v>4.6471000236827124E-3</v>
      </c>
      <c r="G419" s="95">
        <v>-1.9298941573294096E-3</v>
      </c>
      <c r="H419" s="95">
        <v>-7.9327731631767366E-3</v>
      </c>
    </row>
    <row r="420" spans="2:8" ht="15" thickBot="1" x14ac:dyDescent="0.35">
      <c r="B420" s="95">
        <v>418</v>
      </c>
      <c r="C420" s="95">
        <f t="array" ref="C420:H420">+MMULT('Uncorrel YC'!C420:H420,'Covariance-Correl-Cholesky'!$B$12:$G$17)</f>
        <v>-1.4522436209443696E-2</v>
      </c>
      <c r="D420" s="95">
        <v>-1.4400074499052831E-2</v>
      </c>
      <c r="E420" s="95">
        <v>-1.4362053042463734E-2</v>
      </c>
      <c r="F420" s="95">
        <v>-1.4409943799609378E-2</v>
      </c>
      <c r="G420" s="95">
        <v>-1.5287227418335615E-2</v>
      </c>
      <c r="H420" s="95">
        <v>-1.6961908245714186E-2</v>
      </c>
    </row>
    <row r="421" spans="2:8" ht="15" thickBot="1" x14ac:dyDescent="0.35">
      <c r="B421" s="95">
        <v>419</v>
      </c>
      <c r="C421" s="95">
        <f t="array" ref="C421:H421">+MMULT('Uncorrel YC'!C421:H421,'Covariance-Correl-Cholesky'!$B$12:$G$17)</f>
        <v>2.1214576544871393E-2</v>
      </c>
      <c r="D421" s="95">
        <v>2.0624895539415763E-2</v>
      </c>
      <c r="E421" s="95">
        <v>2.0171675580589486E-2</v>
      </c>
      <c r="F421" s="95">
        <v>1.9852322319382481E-2</v>
      </c>
      <c r="G421" s="95">
        <v>1.9583975165899412E-2</v>
      </c>
      <c r="H421" s="95">
        <v>2.0518071248593214E-2</v>
      </c>
    </row>
    <row r="422" spans="2:8" ht="15" thickBot="1" x14ac:dyDescent="0.35">
      <c r="B422" s="95">
        <v>420</v>
      </c>
      <c r="C422" s="95">
        <f t="array" ref="C422:H422">+MMULT('Uncorrel YC'!C422:H422,'Covariance-Correl-Cholesky'!$B$12:$G$17)</f>
        <v>2.8911401466489392E-2</v>
      </c>
      <c r="D422" s="95">
        <v>2.6714377579849007E-2</v>
      </c>
      <c r="E422" s="95">
        <v>2.4601286206092001E-2</v>
      </c>
      <c r="F422" s="95">
        <v>2.2572092765520999E-2</v>
      </c>
      <c r="G422" s="95">
        <v>1.5265141570672148E-2</v>
      </c>
      <c r="H422" s="95">
        <v>9.3638145372031655E-3</v>
      </c>
    </row>
    <row r="423" spans="2:8" ht="15" thickBot="1" x14ac:dyDescent="0.35">
      <c r="B423" s="95">
        <v>421</v>
      </c>
      <c r="C423" s="95">
        <f t="array" ref="C423:H423">+MMULT('Uncorrel YC'!C423:H423,'Covariance-Correl-Cholesky'!$B$12:$G$17)</f>
        <v>-1.9344491726371007E-2</v>
      </c>
      <c r="D423" s="95">
        <v>-1.9263680306757965E-2</v>
      </c>
      <c r="E423" s="95">
        <v>-1.9148026427933104E-2</v>
      </c>
      <c r="F423" s="95">
        <v>-1.9001920269800809E-2</v>
      </c>
      <c r="G423" s="95">
        <v>-1.8145378814476993E-2</v>
      </c>
      <c r="H423" s="95">
        <v>-1.7126137895952458E-2</v>
      </c>
    </row>
    <row r="424" spans="2:8" ht="15" thickBot="1" x14ac:dyDescent="0.35">
      <c r="B424" s="95">
        <v>422</v>
      </c>
      <c r="C424" s="95">
        <f t="array" ref="C424:H424">+MMULT('Uncorrel YC'!C424:H424,'Covariance-Correl-Cholesky'!$B$12:$G$17)</f>
        <v>2.3857352248428894E-2</v>
      </c>
      <c r="D424" s="95">
        <v>2.1168079468450847E-2</v>
      </c>
      <c r="E424" s="95">
        <v>1.8753010826316294E-2</v>
      </c>
      <c r="F424" s="95">
        <v>1.65713750321126E-2</v>
      </c>
      <c r="G424" s="95">
        <v>1.0123089596573516E-2</v>
      </c>
      <c r="H424" s="95">
        <v>6.6913160329408958E-3</v>
      </c>
    </row>
    <row r="425" spans="2:8" ht="15" thickBot="1" x14ac:dyDescent="0.35">
      <c r="B425" s="95">
        <v>423</v>
      </c>
      <c r="C425" s="95">
        <f t="array" ref="C425:H425">+MMULT('Uncorrel YC'!C425:H425,'Covariance-Correl-Cholesky'!$B$12:$G$17)</f>
        <v>-1.0127199612419728E-2</v>
      </c>
      <c r="D425" s="95">
        <v>-9.0787745952172257E-3</v>
      </c>
      <c r="E425" s="95">
        <v>-8.1653560883428802E-3</v>
      </c>
      <c r="F425" s="95">
        <v>-7.3869330412657643E-3</v>
      </c>
      <c r="G425" s="95">
        <v>-5.5068245407617006E-3</v>
      </c>
      <c r="H425" s="95">
        <v>-5.1582309006090992E-3</v>
      </c>
    </row>
    <row r="426" spans="2:8" ht="15" thickBot="1" x14ac:dyDescent="0.35">
      <c r="B426" s="95">
        <v>424</v>
      </c>
      <c r="C426" s="95">
        <f t="array" ref="C426:H426">+MMULT('Uncorrel YC'!C426:H426,'Covariance-Correl-Cholesky'!$B$12:$G$17)</f>
        <v>1.9745735069491041E-3</v>
      </c>
      <c r="D426" s="95">
        <v>1.1527983718511749E-3</v>
      </c>
      <c r="E426" s="95">
        <v>4.4236270008729794E-4</v>
      </c>
      <c r="F426" s="95">
        <v>-1.9268527722009378E-4</v>
      </c>
      <c r="G426" s="95">
        <v>-1.8613351742428385E-3</v>
      </c>
      <c r="H426" s="95">
        <v>-2.4229310620816013E-3</v>
      </c>
    </row>
    <row r="427" spans="2:8" ht="15" thickBot="1" x14ac:dyDescent="0.35">
      <c r="B427" s="95">
        <v>425</v>
      </c>
      <c r="C427" s="95">
        <f t="array" ref="C427:H427">+MMULT('Uncorrel YC'!C427:H427,'Covariance-Correl-Cholesky'!$B$12:$G$17)</f>
        <v>-3.051290035703408E-3</v>
      </c>
      <c r="D427" s="95">
        <v>-2.6154769043135553E-3</v>
      </c>
      <c r="E427" s="95">
        <v>-2.2506580837213927E-3</v>
      </c>
      <c r="F427" s="95">
        <v>-1.922590274744289E-3</v>
      </c>
      <c r="G427" s="95">
        <v>-1.138715568848315E-3</v>
      </c>
      <c r="H427" s="95">
        <v>-9.4755369588671496E-4</v>
      </c>
    </row>
    <row r="428" spans="2:8" ht="15" thickBot="1" x14ac:dyDescent="0.35">
      <c r="B428" s="95">
        <v>426</v>
      </c>
      <c r="C428" s="95">
        <f t="array" ref="C428:H428">+MMULT('Uncorrel YC'!C428:H428,'Covariance-Correl-Cholesky'!$B$12:$G$17)</f>
        <v>-1.3332231236593264E-2</v>
      </c>
      <c r="D428" s="95">
        <v>-1.1826959221061605E-2</v>
      </c>
      <c r="E428" s="95">
        <v>-1.0530340151306881E-2</v>
      </c>
      <c r="F428" s="95">
        <v>-9.3982811281003893E-3</v>
      </c>
      <c r="G428" s="95">
        <v>-6.3374700679023691E-3</v>
      </c>
      <c r="H428" s="95">
        <v>-5.027064754417194E-3</v>
      </c>
    </row>
    <row r="429" spans="2:8" ht="15" thickBot="1" x14ac:dyDescent="0.35">
      <c r="B429" s="95">
        <v>427</v>
      </c>
      <c r="C429" s="95">
        <f t="array" ref="C429:H429">+MMULT('Uncorrel YC'!C429:H429,'Covariance-Correl-Cholesky'!$B$12:$G$17)</f>
        <v>-1.508840389368832E-2</v>
      </c>
      <c r="D429" s="95">
        <v>-1.5803102451487697E-2</v>
      </c>
      <c r="E429" s="95">
        <v>-1.6562962316986819E-2</v>
      </c>
      <c r="F429" s="95">
        <v>-1.7381561216309772E-2</v>
      </c>
      <c r="G429" s="95">
        <v>-2.0987333504690488E-2</v>
      </c>
      <c r="H429" s="95">
        <v>-2.480301160570595E-2</v>
      </c>
    </row>
    <row r="430" spans="2:8" ht="15" thickBot="1" x14ac:dyDescent="0.35">
      <c r="B430" s="95">
        <v>428</v>
      </c>
      <c r="C430" s="95">
        <f t="array" ref="C430:H430">+MMULT('Uncorrel YC'!C430:H430,'Covariance-Correl-Cholesky'!$B$12:$G$17)</f>
        <v>-3.0938143048547203E-3</v>
      </c>
      <c r="D430" s="95">
        <v>-4.6520686963286402E-3</v>
      </c>
      <c r="E430" s="95">
        <v>-6.1835549697696205E-3</v>
      </c>
      <c r="F430" s="95">
        <v>-7.677870455426495E-3</v>
      </c>
      <c r="G430" s="95">
        <v>-1.3271642083071506E-2</v>
      </c>
      <c r="H430" s="95">
        <v>-1.8030569402557629E-2</v>
      </c>
    </row>
    <row r="431" spans="2:8" ht="15" thickBot="1" x14ac:dyDescent="0.35">
      <c r="B431" s="95">
        <v>429</v>
      </c>
      <c r="C431" s="95">
        <f t="array" ref="C431:H431">+MMULT('Uncorrel YC'!C431:H431,'Covariance-Correl-Cholesky'!$B$12:$G$17)</f>
        <v>-3.0512188511954624E-2</v>
      </c>
      <c r="D431" s="95">
        <v>-2.7500658517517148E-2</v>
      </c>
      <c r="E431" s="95">
        <v>-2.4722714432783174E-2</v>
      </c>
      <c r="F431" s="95">
        <v>-2.217826751982991E-2</v>
      </c>
      <c r="G431" s="95">
        <v>-1.4125824518531652E-2</v>
      </c>
      <c r="H431" s="95">
        <v>-9.0361457992816484E-3</v>
      </c>
    </row>
    <row r="432" spans="2:8" ht="15" thickBot="1" x14ac:dyDescent="0.35">
      <c r="B432" s="95">
        <v>430</v>
      </c>
      <c r="C432" s="95">
        <f t="array" ref="C432:H432">+MMULT('Uncorrel YC'!C432:H432,'Covariance-Correl-Cholesky'!$B$12:$G$17)</f>
        <v>-2.9657669340144798E-3</v>
      </c>
      <c r="D432" s="95">
        <v>-4.2347064140276147E-3</v>
      </c>
      <c r="E432" s="95">
        <v>-5.4175695365681073E-3</v>
      </c>
      <c r="F432" s="95">
        <v>-6.4970419351296303E-3</v>
      </c>
      <c r="G432" s="95">
        <v>-9.8946926085575621E-3</v>
      </c>
      <c r="H432" s="95">
        <v>-1.1895887466833146E-2</v>
      </c>
    </row>
    <row r="433" spans="2:8" ht="15" thickBot="1" x14ac:dyDescent="0.35">
      <c r="B433" s="95">
        <v>431</v>
      </c>
      <c r="C433" s="95">
        <f t="array" ref="C433:H433">+MMULT('Uncorrel YC'!C433:H433,'Covariance-Correl-Cholesky'!$B$12:$G$17)</f>
        <v>-1.4630755302367583E-2</v>
      </c>
      <c r="D433" s="95">
        <v>-9.8898990672620091E-3</v>
      </c>
      <c r="E433" s="95">
        <v>-5.4042681301463193E-3</v>
      </c>
      <c r="F433" s="95">
        <v>-1.1605643797607476E-3</v>
      </c>
      <c r="G433" s="95">
        <v>1.3321973285364512E-2</v>
      </c>
      <c r="H433" s="95">
        <v>2.4033691640071509E-2</v>
      </c>
    </row>
    <row r="434" spans="2:8" ht="15" thickBot="1" x14ac:dyDescent="0.35">
      <c r="B434" s="95">
        <v>432</v>
      </c>
      <c r="C434" s="95">
        <f t="array" ref="C434:H434">+MMULT('Uncorrel YC'!C434:H434,'Covariance-Correl-Cholesky'!$B$12:$G$17)</f>
        <v>-1.1217831017608158E-3</v>
      </c>
      <c r="D434" s="95">
        <v>2.0940705416748152E-3</v>
      </c>
      <c r="E434" s="95">
        <v>5.2236097585729689E-3</v>
      </c>
      <c r="F434" s="95">
        <v>8.2769204652282553E-3</v>
      </c>
      <c r="G434" s="95">
        <v>1.9562198710871344E-2</v>
      </c>
      <c r="H434" s="95">
        <v>2.9129115314647847E-2</v>
      </c>
    </row>
    <row r="435" spans="2:8" ht="15" thickBot="1" x14ac:dyDescent="0.35">
      <c r="B435" s="95">
        <v>433</v>
      </c>
      <c r="C435" s="95">
        <f t="array" ref="C435:H435">+MMULT('Uncorrel YC'!C435:H435,'Covariance-Correl-Cholesky'!$B$12:$G$17)</f>
        <v>-2.1923692884856145E-2</v>
      </c>
      <c r="D435" s="95">
        <v>-2.1846873635362956E-2</v>
      </c>
      <c r="E435" s="95">
        <v>-2.1672447334161113E-2</v>
      </c>
      <c r="F435" s="95">
        <v>-2.1423254866154953E-2</v>
      </c>
      <c r="G435" s="95">
        <v>-1.9750645534608705E-2</v>
      </c>
      <c r="H435" s="95">
        <v>-1.728731982090146E-2</v>
      </c>
    </row>
    <row r="436" spans="2:8" ht="15" thickBot="1" x14ac:dyDescent="0.35">
      <c r="B436" s="95">
        <v>434</v>
      </c>
      <c r="C436" s="95">
        <f t="array" ref="C436:H436">+MMULT('Uncorrel YC'!C436:H436,'Covariance-Correl-Cholesky'!$B$12:$G$17)</f>
        <v>2.3403381523352019E-2</v>
      </c>
      <c r="D436" s="95">
        <v>2.2160107940775629E-2</v>
      </c>
      <c r="E436" s="95">
        <v>2.0957723862478288E-2</v>
      </c>
      <c r="F436" s="95">
        <v>1.9788925292765457E-2</v>
      </c>
      <c r="G436" s="95">
        <v>1.5575932757121096E-2</v>
      </c>
      <c r="H436" s="95">
        <v>1.2061444889726641E-2</v>
      </c>
    </row>
    <row r="437" spans="2:8" ht="15" thickBot="1" x14ac:dyDescent="0.35">
      <c r="B437" s="95">
        <v>435</v>
      </c>
      <c r="C437" s="95">
        <f t="array" ref="C437:H437">+MMULT('Uncorrel YC'!C437:H437,'Covariance-Correl-Cholesky'!$B$12:$G$17)</f>
        <v>-1.4009145061078816E-2</v>
      </c>
      <c r="D437" s="95">
        <v>-1.3882001370907067E-2</v>
      </c>
      <c r="E437" s="95">
        <v>-1.3802040973536959E-2</v>
      </c>
      <c r="F437" s="95">
        <v>-1.3770436163521683E-2</v>
      </c>
      <c r="G437" s="95">
        <v>-1.3941592416617089E-2</v>
      </c>
      <c r="H437" s="95">
        <v>-1.4421983714264855E-2</v>
      </c>
    </row>
    <row r="438" spans="2:8" ht="15" thickBot="1" x14ac:dyDescent="0.35">
      <c r="B438" s="95">
        <v>436</v>
      </c>
      <c r="C438" s="95">
        <f t="array" ref="C438:H438">+MMULT('Uncorrel YC'!C438:H438,'Covariance-Correl-Cholesky'!$B$12:$G$17)</f>
        <v>1.7768704002148576E-2</v>
      </c>
      <c r="D438" s="95">
        <v>1.7949645963472833E-2</v>
      </c>
      <c r="E438" s="95">
        <v>1.802915292534172E-2</v>
      </c>
      <c r="F438" s="95">
        <v>1.8002093701690293E-2</v>
      </c>
      <c r="G438" s="95">
        <v>1.7028739388780318E-2</v>
      </c>
      <c r="H438" s="95">
        <v>1.5116766651660929E-2</v>
      </c>
    </row>
    <row r="439" spans="2:8" ht="15" thickBot="1" x14ac:dyDescent="0.35">
      <c r="B439" s="95">
        <v>437</v>
      </c>
      <c r="C439" s="95">
        <f t="array" ref="C439:H439">+MMULT('Uncorrel YC'!C439:H439,'Covariance-Correl-Cholesky'!$B$12:$G$17)</f>
        <v>-2.7916869147027522E-3</v>
      </c>
      <c r="D439" s="95">
        <v>-3.2165559982184201E-3</v>
      </c>
      <c r="E439" s="95">
        <v>-3.6928346228442162E-3</v>
      </c>
      <c r="F439" s="95">
        <v>-4.2121863837467017E-3</v>
      </c>
      <c r="G439" s="95">
        <v>-6.5815664304826179E-3</v>
      </c>
      <c r="H439" s="95">
        <v>-9.0128228041547759E-3</v>
      </c>
    </row>
    <row r="440" spans="2:8" ht="15" thickBot="1" x14ac:dyDescent="0.35">
      <c r="B440" s="95">
        <v>438</v>
      </c>
      <c r="C440" s="95">
        <f t="array" ref="C440:H440">+MMULT('Uncorrel YC'!C440:H440,'Covariance-Correl-Cholesky'!$B$12:$G$17)</f>
        <v>-1.9275341061509566E-2</v>
      </c>
      <c r="D440" s="95">
        <v>-1.7176231085805845E-2</v>
      </c>
      <c r="E440" s="95">
        <v>-1.5187146806699199E-2</v>
      </c>
      <c r="F440" s="95">
        <v>-1.3306731509715375E-2</v>
      </c>
      <c r="G440" s="95">
        <v>-6.8248616002527978E-3</v>
      </c>
      <c r="H440" s="95">
        <v>-1.9040989514820452E-3</v>
      </c>
    </row>
    <row r="441" spans="2:8" ht="15" thickBot="1" x14ac:dyDescent="0.35">
      <c r="B441" s="95">
        <v>439</v>
      </c>
      <c r="C441" s="95">
        <f t="array" ref="C441:H441">+MMULT('Uncorrel YC'!C441:H441,'Covariance-Correl-Cholesky'!$B$12:$G$17)</f>
        <v>-2.7066044790153921E-3</v>
      </c>
      <c r="D441" s="95">
        <v>-4.6539206675528496E-3</v>
      </c>
      <c r="E441" s="95">
        <v>-6.4846332475696081E-3</v>
      </c>
      <c r="F441" s="95">
        <v>-8.2282272119905218E-3</v>
      </c>
      <c r="G441" s="95">
        <v>-1.4108764215840629E-2</v>
      </c>
      <c r="H441" s="95">
        <v>-1.8383349449696513E-2</v>
      </c>
    </row>
    <row r="442" spans="2:8" ht="15" thickBot="1" x14ac:dyDescent="0.35">
      <c r="B442" s="95">
        <v>440</v>
      </c>
      <c r="C442" s="95">
        <f t="array" ref="C442:H442">+MMULT('Uncorrel YC'!C442:H442,'Covariance-Correl-Cholesky'!$B$12:$G$17)</f>
        <v>-1.07365728978188E-2</v>
      </c>
      <c r="D442" s="95">
        <v>-8.0801680681938052E-3</v>
      </c>
      <c r="E442" s="95">
        <v>-5.4937217416313475E-3</v>
      </c>
      <c r="F442" s="95">
        <v>-2.9941421570022762E-3</v>
      </c>
      <c r="G442" s="95">
        <v>6.0732441149171376E-3</v>
      </c>
      <c r="H442" s="95">
        <v>1.3418139632490299E-2</v>
      </c>
    </row>
    <row r="443" spans="2:8" ht="15" thickBot="1" x14ac:dyDescent="0.35">
      <c r="B443" s="95">
        <v>441</v>
      </c>
      <c r="C443" s="95">
        <f t="array" ref="C443:H443">+MMULT('Uncorrel YC'!C443:H443,'Covariance-Correl-Cholesky'!$B$12:$G$17)</f>
        <v>4.7307020650637919E-3</v>
      </c>
      <c r="D443" s="95">
        <v>3.5458161614983106E-3</v>
      </c>
      <c r="E443" s="95">
        <v>2.3630605857235709E-3</v>
      </c>
      <c r="F443" s="95">
        <v>1.1974761102219436E-3</v>
      </c>
      <c r="G443" s="95">
        <v>-3.1998243919630596E-3</v>
      </c>
      <c r="H443" s="95">
        <v>-6.9398054958359941E-3</v>
      </c>
    </row>
    <row r="444" spans="2:8" ht="15" thickBot="1" x14ac:dyDescent="0.35">
      <c r="B444" s="95">
        <v>442</v>
      </c>
      <c r="C444" s="95">
        <f t="array" ref="C444:H444">+MMULT('Uncorrel YC'!C444:H444,'Covariance-Correl-Cholesky'!$B$12:$G$17)</f>
        <v>1.8344874799198736E-2</v>
      </c>
      <c r="D444" s="95">
        <v>1.8126664368424337E-2</v>
      </c>
      <c r="E444" s="95">
        <v>1.7905100004099572E-2</v>
      </c>
      <c r="F444" s="95">
        <v>1.7666445208954617E-2</v>
      </c>
      <c r="G444" s="95">
        <v>1.6715723002691685E-2</v>
      </c>
      <c r="H444" s="95">
        <v>1.593687317417113E-2</v>
      </c>
    </row>
    <row r="445" spans="2:8" ht="15" thickBot="1" x14ac:dyDescent="0.35">
      <c r="B445" s="95">
        <v>443</v>
      </c>
      <c r="C445" s="95">
        <f t="array" ref="C445:H445">+MMULT('Uncorrel YC'!C445:H445,'Covariance-Correl-Cholesky'!$B$12:$G$17)</f>
        <v>-6.6030071622643835E-3</v>
      </c>
      <c r="D445" s="95">
        <v>-7.0239752000790644E-3</v>
      </c>
      <c r="E445" s="95">
        <v>-7.4149982429581622E-3</v>
      </c>
      <c r="F445" s="95">
        <v>-7.7858931951525602E-3</v>
      </c>
      <c r="G445" s="95">
        <v>-8.9365647880282461E-3</v>
      </c>
      <c r="H445" s="95">
        <v>-9.5305720432535285E-3</v>
      </c>
    </row>
    <row r="446" spans="2:8" ht="15" thickBot="1" x14ac:dyDescent="0.35">
      <c r="B446" s="95">
        <v>444</v>
      </c>
      <c r="C446" s="95">
        <f t="array" ref="C446:H446">+MMULT('Uncorrel YC'!C446:H446,'Covariance-Correl-Cholesky'!$B$12:$G$17)</f>
        <v>-1.9028483357169647E-2</v>
      </c>
      <c r="D446" s="95">
        <v>-1.5880919324029692E-2</v>
      </c>
      <c r="E446" s="95">
        <v>-1.2972874045643852E-2</v>
      </c>
      <c r="F446" s="95">
        <v>-1.0316506870451768E-2</v>
      </c>
      <c r="G446" s="95">
        <v>-1.8626515219524295E-3</v>
      </c>
      <c r="H446" s="95">
        <v>3.6241106721843167E-3</v>
      </c>
    </row>
    <row r="447" spans="2:8" ht="15" thickBot="1" x14ac:dyDescent="0.35">
      <c r="B447" s="95">
        <v>445</v>
      </c>
      <c r="C447" s="95">
        <f t="array" ref="C447:H447">+MMULT('Uncorrel YC'!C447:H447,'Covariance-Correl-Cholesky'!$B$12:$G$17)</f>
        <v>-1.3083288843092081E-2</v>
      </c>
      <c r="D447" s="95">
        <v>-1.464969553330555E-2</v>
      </c>
      <c r="E447" s="95">
        <v>-1.619149049417775E-2</v>
      </c>
      <c r="F447" s="95">
        <v>-1.7699266068254348E-2</v>
      </c>
      <c r="G447" s="95">
        <v>-2.3326913032146464E-2</v>
      </c>
      <c r="H447" s="95">
        <v>-2.8149049515984601E-2</v>
      </c>
    </row>
    <row r="448" spans="2:8" ht="15" thickBot="1" x14ac:dyDescent="0.35">
      <c r="B448" s="95">
        <v>446</v>
      </c>
      <c r="C448" s="95">
        <f t="array" ref="C448:H448">+MMULT('Uncorrel YC'!C448:H448,'Covariance-Correl-Cholesky'!$B$12:$G$17)</f>
        <v>1.8629663677058241E-2</v>
      </c>
      <c r="D448" s="95">
        <v>1.5012903529331385E-2</v>
      </c>
      <c r="E448" s="95">
        <v>1.1642613744442639E-2</v>
      </c>
      <c r="F448" s="95">
        <v>8.5059185625515656E-3</v>
      </c>
      <c r="G448" s="95">
        <v>-1.8615907757358816E-3</v>
      </c>
      <c r="H448" s="95">
        <v>-9.2022918195066809E-3</v>
      </c>
    </row>
    <row r="449" spans="2:8" ht="15" thickBot="1" x14ac:dyDescent="0.35">
      <c r="B449" s="95">
        <v>447</v>
      </c>
      <c r="C449" s="95">
        <f t="array" ref="C449:H449">+MMULT('Uncorrel YC'!C449:H449,'Covariance-Correl-Cholesky'!$B$12:$G$17)</f>
        <v>-3.6625785233400641E-3</v>
      </c>
      <c r="D449" s="95">
        <v>-2.8378509229793052E-3</v>
      </c>
      <c r="E449" s="95">
        <v>-2.0530137766117599E-3</v>
      </c>
      <c r="F449" s="95">
        <v>-1.292642639246714E-3</v>
      </c>
      <c r="G449" s="95">
        <v>1.4767436586177957E-3</v>
      </c>
      <c r="H449" s="95">
        <v>3.8128244425976641E-3</v>
      </c>
    </row>
    <row r="450" spans="2:8" ht="15" thickBot="1" x14ac:dyDescent="0.35">
      <c r="B450" s="95">
        <v>448</v>
      </c>
      <c r="C450" s="95">
        <f t="array" ref="C450:H450">+MMULT('Uncorrel YC'!C450:H450,'Covariance-Correl-Cholesky'!$B$12:$G$17)</f>
        <v>-3.2071332620271682E-2</v>
      </c>
      <c r="D450" s="95">
        <v>-3.0973274156790673E-2</v>
      </c>
      <c r="E450" s="95">
        <v>-2.9969679008834179E-2</v>
      </c>
      <c r="F450" s="95">
        <v>-2.9050908651653901E-2</v>
      </c>
      <c r="G450" s="95">
        <v>-2.6088366956698937E-2</v>
      </c>
      <c r="H450" s="95">
        <v>-2.4029221217035594E-2</v>
      </c>
    </row>
    <row r="451" spans="2:8" ht="15" thickBot="1" x14ac:dyDescent="0.35">
      <c r="B451" s="95">
        <v>449</v>
      </c>
      <c r="C451" s="95">
        <f t="array" ref="C451:H451">+MMULT('Uncorrel YC'!C451:H451,'Covariance-Correl-Cholesky'!$B$12:$G$17)</f>
        <v>-2.714443249235592E-2</v>
      </c>
      <c r="D451" s="95">
        <v>-2.7464982232986643E-2</v>
      </c>
      <c r="E451" s="95">
        <v>-2.7772716385609054E-2</v>
      </c>
      <c r="F451" s="95">
        <v>-2.8083095819367711E-2</v>
      </c>
      <c r="G451" s="95">
        <v>-2.9205238257301605E-2</v>
      </c>
      <c r="H451" s="95">
        <v>-3.0055104388806694E-2</v>
      </c>
    </row>
    <row r="452" spans="2:8" ht="15" thickBot="1" x14ac:dyDescent="0.35">
      <c r="B452" s="95">
        <v>450</v>
      </c>
      <c r="C452" s="95">
        <f t="array" ref="C452:H452">+MMULT('Uncorrel YC'!C452:H452,'Covariance-Correl-Cholesky'!$B$12:$G$17)</f>
        <v>-5.5688657487384958E-3</v>
      </c>
      <c r="D452" s="95">
        <v>-5.7210568768928339E-3</v>
      </c>
      <c r="E452" s="95">
        <v>-5.8447861362131565E-3</v>
      </c>
      <c r="F452" s="95">
        <v>-5.9217631795550514E-3</v>
      </c>
      <c r="G452" s="95">
        <v>-5.9270439458159498E-3</v>
      </c>
      <c r="H452" s="95">
        <v>-5.6277050660730708E-3</v>
      </c>
    </row>
    <row r="453" spans="2:8" ht="15" thickBot="1" x14ac:dyDescent="0.35">
      <c r="B453" s="95">
        <v>451</v>
      </c>
      <c r="C453" s="95">
        <f t="array" ref="C453:H453">+MMULT('Uncorrel YC'!C453:H453,'Covariance-Correl-Cholesky'!$B$12:$G$17)</f>
        <v>-1.1512534880502944E-2</v>
      </c>
      <c r="D453" s="95">
        <v>-9.5634525616317793E-3</v>
      </c>
      <c r="E453" s="95">
        <v>-7.7969749651398317E-3</v>
      </c>
      <c r="F453" s="95">
        <v>-6.1896016201099463E-3</v>
      </c>
      <c r="G453" s="95">
        <v>-1.2816352153293771E-3</v>
      </c>
      <c r="H453" s="95">
        <v>1.6269288988204041E-3</v>
      </c>
    </row>
    <row r="454" spans="2:8" ht="15" thickBot="1" x14ac:dyDescent="0.35">
      <c r="B454" s="95">
        <v>452</v>
      </c>
      <c r="C454" s="95">
        <f t="array" ref="C454:H454">+MMULT('Uncorrel YC'!C454:H454,'Covariance-Correl-Cholesky'!$B$12:$G$17)</f>
        <v>1.2553557463130238E-3</v>
      </c>
      <c r="D454" s="95">
        <v>-1.9384513862423991E-4</v>
      </c>
      <c r="E454" s="95">
        <v>-1.469202507698289E-3</v>
      </c>
      <c r="F454" s="95">
        <v>-2.5734012385602461E-3</v>
      </c>
      <c r="G454" s="95">
        <v>-5.5012266855006186E-3</v>
      </c>
      <c r="H454" s="95">
        <v>-6.5885140870057309E-3</v>
      </c>
    </row>
    <row r="455" spans="2:8" ht="15" thickBot="1" x14ac:dyDescent="0.35">
      <c r="B455" s="95">
        <v>453</v>
      </c>
      <c r="C455" s="95">
        <f t="array" ref="C455:H455">+MMULT('Uncorrel YC'!C455:H455,'Covariance-Correl-Cholesky'!$B$12:$G$17)</f>
        <v>6.5015353410571687E-3</v>
      </c>
      <c r="D455" s="95">
        <v>5.6251129061650005E-3</v>
      </c>
      <c r="E455" s="95">
        <v>4.6894444065124314E-3</v>
      </c>
      <c r="F455" s="95">
        <v>3.6971205528244116E-3</v>
      </c>
      <c r="G455" s="95">
        <v>-6.9907440205132989E-4</v>
      </c>
      <c r="H455" s="95">
        <v>-5.4395515362864327E-3</v>
      </c>
    </row>
    <row r="456" spans="2:8" ht="15" thickBot="1" x14ac:dyDescent="0.35">
      <c r="B456" s="95">
        <v>454</v>
      </c>
      <c r="C456" s="95">
        <f t="array" ref="C456:H456">+MMULT('Uncorrel YC'!C456:H456,'Covariance-Correl-Cholesky'!$B$12:$G$17)</f>
        <v>2.3979857396864798E-2</v>
      </c>
      <c r="D456" s="95">
        <v>2.323170237479379E-2</v>
      </c>
      <c r="E456" s="95">
        <v>2.2590730557736045E-2</v>
      </c>
      <c r="F456" s="95">
        <v>2.2057679925166652E-2</v>
      </c>
      <c r="G456" s="95">
        <v>2.0786682867048278E-2</v>
      </c>
      <c r="H456" s="95">
        <v>2.0530806791099043E-2</v>
      </c>
    </row>
    <row r="457" spans="2:8" ht="15" thickBot="1" x14ac:dyDescent="0.35">
      <c r="B457" s="95">
        <v>455</v>
      </c>
      <c r="C457" s="95">
        <f t="array" ref="C457:H457">+MMULT('Uncorrel YC'!C457:H457,'Covariance-Correl-Cholesky'!$B$12:$G$17)</f>
        <v>2.5681184085457009E-2</v>
      </c>
      <c r="D457" s="95">
        <v>2.2829293191572925E-2</v>
      </c>
      <c r="E457" s="95">
        <v>2.0167850782958543E-2</v>
      </c>
      <c r="F457" s="95">
        <v>1.7707861912941356E-2</v>
      </c>
      <c r="G457" s="95">
        <v>9.5428693305177805E-3</v>
      </c>
      <c r="H457" s="95">
        <v>3.6968071388591402E-3</v>
      </c>
    </row>
    <row r="458" spans="2:8" ht="15" thickBot="1" x14ac:dyDescent="0.35">
      <c r="B458" s="95">
        <v>456</v>
      </c>
      <c r="C458" s="95">
        <f t="array" ref="C458:H458">+MMULT('Uncorrel YC'!C458:H458,'Covariance-Correl-Cholesky'!$B$12:$G$17)</f>
        <v>7.0965022379434394E-3</v>
      </c>
      <c r="D458" s="95">
        <v>2.9027665158971898E-3</v>
      </c>
      <c r="E458" s="95">
        <v>-1.0667210314316876E-3</v>
      </c>
      <c r="F458" s="95">
        <v>-4.8017126195276537E-3</v>
      </c>
      <c r="G458" s="95">
        <v>-1.7559454955075569E-2</v>
      </c>
      <c r="H458" s="95">
        <v>-2.6972339031985537E-2</v>
      </c>
    </row>
    <row r="459" spans="2:8" ht="15" thickBot="1" x14ac:dyDescent="0.35">
      <c r="B459" s="95">
        <v>457</v>
      </c>
      <c r="C459" s="95">
        <f t="array" ref="C459:H459">+MMULT('Uncorrel YC'!C459:H459,'Covariance-Correl-Cholesky'!$B$12:$G$17)</f>
        <v>2.0831553046046961E-2</v>
      </c>
      <c r="D459" s="95">
        <v>1.7871584021552443E-2</v>
      </c>
      <c r="E459" s="95">
        <v>1.5082343288573148E-2</v>
      </c>
      <c r="F459" s="95">
        <v>1.2439022443934024E-2</v>
      </c>
      <c r="G459" s="95">
        <v>3.3131156060983774E-3</v>
      </c>
      <c r="H459" s="95">
        <v>-3.8475177572218455E-3</v>
      </c>
    </row>
    <row r="460" spans="2:8" ht="15" thickBot="1" x14ac:dyDescent="0.35">
      <c r="B460" s="95">
        <v>458</v>
      </c>
      <c r="C460" s="95">
        <f t="array" ref="C460:H460">+MMULT('Uncorrel YC'!C460:H460,'Covariance-Correl-Cholesky'!$B$12:$G$17)</f>
        <v>-1.2593336044117935E-2</v>
      </c>
      <c r="D460" s="95">
        <v>-1.2728245770046151E-2</v>
      </c>
      <c r="E460" s="95">
        <v>-1.2789900508645907E-2</v>
      </c>
      <c r="F460" s="95">
        <v>-1.2761086856356355E-2</v>
      </c>
      <c r="G460" s="95">
        <v>-1.2018697527812894E-2</v>
      </c>
      <c r="H460" s="95">
        <v>-1.0514953598204108E-2</v>
      </c>
    </row>
    <row r="461" spans="2:8" ht="15" thickBot="1" x14ac:dyDescent="0.35">
      <c r="B461" s="95">
        <v>459</v>
      </c>
      <c r="C461" s="95">
        <f t="array" ref="C461:H461">+MMULT('Uncorrel YC'!C461:H461,'Covariance-Correl-Cholesky'!$B$12:$G$17)</f>
        <v>4.0664319650847679E-3</v>
      </c>
      <c r="D461" s="95">
        <v>3.76794333367951E-3</v>
      </c>
      <c r="E461" s="95">
        <v>3.4460301976747027E-3</v>
      </c>
      <c r="F461" s="95">
        <v>3.084238977438712E-3</v>
      </c>
      <c r="G461" s="95">
        <v>1.3662427025329256E-3</v>
      </c>
      <c r="H461" s="95">
        <v>-6.4428939132053515E-4</v>
      </c>
    </row>
    <row r="462" spans="2:8" ht="15" thickBot="1" x14ac:dyDescent="0.35">
      <c r="B462" s="95">
        <v>460</v>
      </c>
      <c r="C462" s="95">
        <f t="array" ref="C462:H462">+MMULT('Uncorrel YC'!C462:H462,'Covariance-Correl-Cholesky'!$B$12:$G$17)</f>
        <v>-1.5112098165618785E-2</v>
      </c>
      <c r="D462" s="95">
        <v>-1.2770175846914861E-2</v>
      </c>
      <c r="E462" s="95">
        <v>-1.0499874067824955E-2</v>
      </c>
      <c r="F462" s="95">
        <v>-8.3075349387835267E-3</v>
      </c>
      <c r="G462" s="95">
        <v>-3.2984780799558057E-4</v>
      </c>
      <c r="H462" s="95">
        <v>6.1695255220397495E-3</v>
      </c>
    </row>
    <row r="463" spans="2:8" ht="15" thickBot="1" x14ac:dyDescent="0.35">
      <c r="B463" s="95">
        <v>461</v>
      </c>
      <c r="C463" s="95">
        <f t="array" ref="C463:H463">+MMULT('Uncorrel YC'!C463:H463,'Covariance-Correl-Cholesky'!$B$12:$G$17)</f>
        <v>1.159180391470808E-2</v>
      </c>
      <c r="D463" s="95">
        <v>1.1931725702249069E-2</v>
      </c>
      <c r="E463" s="95">
        <v>1.2189352970864736E-2</v>
      </c>
      <c r="F463" s="95">
        <v>1.2377354525269208E-2</v>
      </c>
      <c r="G463" s="95">
        <v>1.2567123721044795E-2</v>
      </c>
      <c r="H463" s="95">
        <v>1.2225536879561365E-2</v>
      </c>
    </row>
    <row r="464" spans="2:8" ht="15" thickBot="1" x14ac:dyDescent="0.35">
      <c r="B464" s="95">
        <v>462</v>
      </c>
      <c r="C464" s="95">
        <f t="array" ref="C464:H464">+MMULT('Uncorrel YC'!C464:H464,'Covariance-Correl-Cholesky'!$B$12:$G$17)</f>
        <v>1.076002988805611E-2</v>
      </c>
      <c r="D464" s="95">
        <v>7.9014325191241394E-3</v>
      </c>
      <c r="E464" s="95">
        <v>5.1718707243512537E-3</v>
      </c>
      <c r="F464" s="95">
        <v>2.541905856901529E-3</v>
      </c>
      <c r="G464" s="95">
        <v>-6.7317611626406043E-3</v>
      </c>
      <c r="H464" s="95">
        <v>-1.4067536877494045E-2</v>
      </c>
    </row>
    <row r="465" spans="2:8" ht="15" thickBot="1" x14ac:dyDescent="0.35">
      <c r="B465" s="95">
        <v>463</v>
      </c>
      <c r="C465" s="95">
        <f t="array" ref="C465:H465">+MMULT('Uncorrel YC'!C465:H465,'Covariance-Correl-Cholesky'!$B$12:$G$17)</f>
        <v>-1.8003036622828546E-2</v>
      </c>
      <c r="D465" s="95">
        <v>-1.7058141812993664E-2</v>
      </c>
      <c r="E465" s="95">
        <v>-1.6144004590566644E-2</v>
      </c>
      <c r="F465" s="95">
        <v>-1.525460584899785E-2</v>
      </c>
      <c r="G465" s="95">
        <v>-1.1931633135605644E-2</v>
      </c>
      <c r="H465" s="95">
        <v>-8.9854511226910259E-3</v>
      </c>
    </row>
    <row r="466" spans="2:8" ht="15" thickBot="1" x14ac:dyDescent="0.35">
      <c r="B466" s="95">
        <v>464</v>
      </c>
      <c r="C466" s="95">
        <f t="array" ref="C466:H466">+MMULT('Uncorrel YC'!C466:H466,'Covariance-Correl-Cholesky'!$B$12:$G$17)</f>
        <v>2.1337929127925696E-2</v>
      </c>
      <c r="D466" s="95">
        <v>1.8230185142856171E-2</v>
      </c>
      <c r="E466" s="95">
        <v>1.5278286363681656E-2</v>
      </c>
      <c r="F466" s="95">
        <v>1.2466754669956814E-2</v>
      </c>
      <c r="G466" s="95">
        <v>2.6628574626461699E-3</v>
      </c>
      <c r="H466" s="95">
        <v>-4.9067551185901243E-3</v>
      </c>
    </row>
    <row r="467" spans="2:8" ht="15" thickBot="1" x14ac:dyDescent="0.35">
      <c r="B467" s="95">
        <v>465</v>
      </c>
      <c r="C467" s="95">
        <f t="array" ref="C467:H467">+MMULT('Uncorrel YC'!C467:H467,'Covariance-Correl-Cholesky'!$B$12:$G$17)</f>
        <v>2.9719871041135361E-2</v>
      </c>
      <c r="D467" s="95">
        <v>2.6725727714693392E-2</v>
      </c>
      <c r="E467" s="95">
        <v>2.39109167539708E-2</v>
      </c>
      <c r="F467" s="95">
        <v>2.1271429278852436E-2</v>
      </c>
      <c r="G467" s="95">
        <v>1.2455180755290304E-2</v>
      </c>
      <c r="H467" s="95">
        <v>6.1899292905152354E-3</v>
      </c>
    </row>
    <row r="468" spans="2:8" ht="15" thickBot="1" x14ac:dyDescent="0.35">
      <c r="B468" s="95">
        <v>466</v>
      </c>
      <c r="C468" s="95">
        <f t="array" ref="C468:H468">+MMULT('Uncorrel YC'!C468:H468,'Covariance-Correl-Cholesky'!$B$12:$G$17)</f>
        <v>2.6844406740057582E-2</v>
      </c>
      <c r="D468" s="95">
        <v>2.6428153337828837E-2</v>
      </c>
      <c r="E468" s="95">
        <v>2.6088192405735979E-2</v>
      </c>
      <c r="F468" s="95">
        <v>2.582989480022219E-2</v>
      </c>
      <c r="G468" s="95">
        <v>2.55362340018499E-2</v>
      </c>
      <c r="H468" s="95">
        <v>2.6192551828408826E-2</v>
      </c>
    </row>
    <row r="469" spans="2:8" ht="15" thickBot="1" x14ac:dyDescent="0.35">
      <c r="B469" s="95">
        <v>467</v>
      </c>
      <c r="C469" s="95">
        <f t="array" ref="C469:H469">+MMULT('Uncorrel YC'!C469:H469,'Covariance-Correl-Cholesky'!$B$12:$G$17)</f>
        <v>2.5480189542664896E-2</v>
      </c>
      <c r="D469" s="95">
        <v>2.2732684431916804E-2</v>
      </c>
      <c r="E469" s="95">
        <v>2.0094107275266709E-2</v>
      </c>
      <c r="F469" s="95">
        <v>1.7581303881760702E-2</v>
      </c>
      <c r="G469" s="95">
        <v>8.723130802983434E-3</v>
      </c>
      <c r="H469" s="95">
        <v>1.7986353047901827E-3</v>
      </c>
    </row>
    <row r="470" spans="2:8" ht="15" thickBot="1" x14ac:dyDescent="0.35">
      <c r="B470" s="95">
        <v>468</v>
      </c>
      <c r="C470" s="95">
        <f t="array" ref="C470:H470">+MMULT('Uncorrel YC'!C470:H470,'Covariance-Correl-Cholesky'!$B$12:$G$17)</f>
        <v>-1.0276856566029167E-2</v>
      </c>
      <c r="D470" s="95">
        <v>-1.1670999376192415E-2</v>
      </c>
      <c r="E470" s="95">
        <v>-1.2996106333645905E-2</v>
      </c>
      <c r="F470" s="95">
        <v>-1.4278224080921317E-2</v>
      </c>
      <c r="G470" s="95">
        <v>-1.8827838262252074E-2</v>
      </c>
      <c r="H470" s="95">
        <v>-2.2526958614114509E-2</v>
      </c>
    </row>
    <row r="471" spans="2:8" ht="15" thickBot="1" x14ac:dyDescent="0.35">
      <c r="B471" s="95">
        <v>469</v>
      </c>
      <c r="C471" s="95">
        <f t="array" ref="C471:H471">+MMULT('Uncorrel YC'!C471:H471,'Covariance-Correl-Cholesky'!$B$12:$G$17)</f>
        <v>-7.1383994054771364E-3</v>
      </c>
      <c r="D471" s="95">
        <v>-6.2858354576971753E-3</v>
      </c>
      <c r="E471" s="95">
        <v>-5.5579068675674932E-3</v>
      </c>
      <c r="F471" s="95">
        <v>-4.9249455368026909E-3</v>
      </c>
      <c r="G471" s="95">
        <v>-3.2889274139466284E-3</v>
      </c>
      <c r="H471" s="95">
        <v>-2.7806201822897368E-3</v>
      </c>
    </row>
    <row r="472" spans="2:8" ht="15" thickBot="1" x14ac:dyDescent="0.35">
      <c r="B472" s="95">
        <v>470</v>
      </c>
      <c r="C472" s="95">
        <f t="array" ref="C472:H472">+MMULT('Uncorrel YC'!C472:H472,'Covariance-Correl-Cholesky'!$B$12:$G$17)</f>
        <v>9.8973583952172801E-4</v>
      </c>
      <c r="D472" s="95">
        <v>1.3294593808887249E-3</v>
      </c>
      <c r="E472" s="95">
        <v>1.6253257101408421E-3</v>
      </c>
      <c r="F472" s="95">
        <v>1.8864549912874574E-3</v>
      </c>
      <c r="G472" s="95">
        <v>2.6766250086901486E-3</v>
      </c>
      <c r="H472" s="95">
        <v>3.3166066205274881E-3</v>
      </c>
    </row>
    <row r="473" spans="2:8" ht="15" thickBot="1" x14ac:dyDescent="0.35">
      <c r="B473" s="95">
        <v>471</v>
      </c>
      <c r="C473" s="95">
        <f t="array" ref="C473:H473">+MMULT('Uncorrel YC'!C473:H473,'Covariance-Correl-Cholesky'!$B$12:$G$17)</f>
        <v>-2.2809889162701759E-3</v>
      </c>
      <c r="D473" s="95">
        <v>-1.0101864260018503E-3</v>
      </c>
      <c r="E473" s="95">
        <v>2.5063283960408795E-4</v>
      </c>
      <c r="F473" s="95">
        <v>1.4795599207308868E-3</v>
      </c>
      <c r="G473" s="95">
        <v>6.1626922028644501E-3</v>
      </c>
      <c r="H473" s="95">
        <v>1.0259089079316037E-2</v>
      </c>
    </row>
    <row r="474" spans="2:8" ht="15" thickBot="1" x14ac:dyDescent="0.35">
      <c r="B474" s="95">
        <v>472</v>
      </c>
      <c r="C474" s="95">
        <f t="array" ref="C474:H474">+MMULT('Uncorrel YC'!C474:H474,'Covariance-Correl-Cholesky'!$B$12:$G$17)</f>
        <v>2.0141283651975424E-2</v>
      </c>
      <c r="D474" s="95">
        <v>2.0666570449343433E-2</v>
      </c>
      <c r="E474" s="95">
        <v>2.1160643313800735E-2</v>
      </c>
      <c r="F474" s="95">
        <v>2.159735946011131E-2</v>
      </c>
      <c r="G474" s="95">
        <v>2.2995541207929807E-2</v>
      </c>
      <c r="H474" s="95">
        <v>2.3831301833642484E-2</v>
      </c>
    </row>
    <row r="475" spans="2:8" ht="15" thickBot="1" x14ac:dyDescent="0.35">
      <c r="B475" s="95">
        <v>473</v>
      </c>
      <c r="C475" s="95">
        <f t="array" ref="C475:H475">+MMULT('Uncorrel YC'!C475:H475,'Covariance-Correl-Cholesky'!$B$12:$G$17)</f>
        <v>2.111613853959805E-2</v>
      </c>
      <c r="D475" s="95">
        <v>1.7652517407057346E-2</v>
      </c>
      <c r="E475" s="95">
        <v>1.4278942806728E-2</v>
      </c>
      <c r="F475" s="95">
        <v>1.1015723521679984E-2</v>
      </c>
      <c r="G475" s="95">
        <v>-1.012011050444947E-3</v>
      </c>
      <c r="H475" s="95">
        <v>-1.1269863883490067E-2</v>
      </c>
    </row>
    <row r="476" spans="2:8" ht="15" thickBot="1" x14ac:dyDescent="0.35">
      <c r="B476" s="95">
        <v>474</v>
      </c>
      <c r="C476" s="95">
        <f t="array" ref="C476:H476">+MMULT('Uncorrel YC'!C476:H476,'Covariance-Correl-Cholesky'!$B$12:$G$17)</f>
        <v>1.4122548761713104E-2</v>
      </c>
      <c r="D476" s="95">
        <v>1.3193259325673496E-2</v>
      </c>
      <c r="E476" s="95">
        <v>1.2335349664129577E-2</v>
      </c>
      <c r="F476" s="95">
        <v>1.1548091742157708E-2</v>
      </c>
      <c r="G476" s="95">
        <v>8.9821861236238816E-3</v>
      </c>
      <c r="H476" s="95">
        <v>7.2599471460845708E-3</v>
      </c>
    </row>
    <row r="477" spans="2:8" ht="15" thickBot="1" x14ac:dyDescent="0.35">
      <c r="B477" s="95">
        <v>475</v>
      </c>
      <c r="C477" s="95">
        <f t="array" ref="C477:H477">+MMULT('Uncorrel YC'!C477:H477,'Covariance-Correl-Cholesky'!$B$12:$G$17)</f>
        <v>9.1524633656436805E-4</v>
      </c>
      <c r="D477" s="95">
        <v>1.4885844569873801E-3</v>
      </c>
      <c r="E477" s="95">
        <v>2.046713993300614E-3</v>
      </c>
      <c r="F477" s="95">
        <v>2.5932372173245481E-3</v>
      </c>
      <c r="G477" s="95">
        <v>4.5123496635751442E-3</v>
      </c>
      <c r="H477" s="95">
        <v>5.9835347316352164E-3</v>
      </c>
    </row>
    <row r="478" spans="2:8" ht="15" thickBot="1" x14ac:dyDescent="0.35">
      <c r="B478" s="95">
        <v>476</v>
      </c>
      <c r="C478" s="95">
        <f t="array" ref="C478:H478">+MMULT('Uncorrel YC'!C478:H478,'Covariance-Correl-Cholesky'!$B$12:$G$17)</f>
        <v>-2.4548960589197505E-2</v>
      </c>
      <c r="D478" s="95">
        <v>-2.2899645370393587E-2</v>
      </c>
      <c r="E478" s="95">
        <v>-2.1394473592140625E-2</v>
      </c>
      <c r="F478" s="95">
        <v>-2.0029956371548426E-2</v>
      </c>
      <c r="G478" s="95">
        <v>-1.5751315539113575E-2</v>
      </c>
      <c r="H478" s="95">
        <v>-1.307295684887484E-2</v>
      </c>
    </row>
    <row r="479" spans="2:8" ht="15" thickBot="1" x14ac:dyDescent="0.35">
      <c r="B479" s="95">
        <v>477</v>
      </c>
      <c r="C479" s="95">
        <f t="array" ref="C479:H479">+MMULT('Uncorrel YC'!C479:H479,'Covariance-Correl-Cholesky'!$B$12:$G$17)</f>
        <v>-1.2421239021813264E-2</v>
      </c>
      <c r="D479" s="95">
        <v>-1.0725167389057436E-2</v>
      </c>
      <c r="E479" s="95">
        <v>-9.2655703603079682E-3</v>
      </c>
      <c r="F479" s="95">
        <v>-8.020781944318673E-3</v>
      </c>
      <c r="G479" s="95">
        <v>-4.917918981314588E-3</v>
      </c>
      <c r="H479" s="95">
        <v>-4.1735389951738366E-3</v>
      </c>
    </row>
    <row r="480" spans="2:8" ht="15" thickBot="1" x14ac:dyDescent="0.35">
      <c r="B480" s="95">
        <v>478</v>
      </c>
      <c r="C480" s="95">
        <f t="array" ref="C480:H480">+MMULT('Uncorrel YC'!C480:H480,'Covariance-Correl-Cholesky'!$B$12:$G$17)</f>
        <v>-2.2624911134197408E-2</v>
      </c>
      <c r="D480" s="95">
        <v>-2.30178297473825E-2</v>
      </c>
      <c r="E480" s="95">
        <v>-2.3462910057479556E-2</v>
      </c>
      <c r="F480" s="95">
        <v>-2.3933155435031637E-2</v>
      </c>
      <c r="G480" s="95">
        <v>-2.6104325311627822E-2</v>
      </c>
      <c r="H480" s="95">
        <v>-2.8284355920608573E-2</v>
      </c>
    </row>
    <row r="481" spans="2:8" ht="15" thickBot="1" x14ac:dyDescent="0.35">
      <c r="B481" s="95">
        <v>479</v>
      </c>
      <c r="C481" s="95">
        <f t="array" ref="C481:H481">+MMULT('Uncorrel YC'!C481:H481,'Covariance-Correl-Cholesky'!$B$12:$G$17)</f>
        <v>5.6856761365387514E-3</v>
      </c>
      <c r="D481" s="95">
        <v>5.4273717798860102E-3</v>
      </c>
      <c r="E481" s="95">
        <v>5.1355053722991015E-3</v>
      </c>
      <c r="F481" s="95">
        <v>4.7986492700785068E-3</v>
      </c>
      <c r="G481" s="95">
        <v>3.1143396604473854E-3</v>
      </c>
      <c r="H481" s="95">
        <v>9.9406896013990039E-4</v>
      </c>
    </row>
    <row r="482" spans="2:8" ht="15" thickBot="1" x14ac:dyDescent="0.35">
      <c r="B482" s="95">
        <v>480</v>
      </c>
      <c r="C482" s="95">
        <f t="array" ref="C482:H482">+MMULT('Uncorrel YC'!C482:H482,'Covariance-Correl-Cholesky'!$B$12:$G$17)</f>
        <v>6.8705592199856322E-3</v>
      </c>
      <c r="D482" s="95">
        <v>8.4819981772717452E-3</v>
      </c>
      <c r="E482" s="95">
        <v>1.0057899292503093E-2</v>
      </c>
      <c r="F482" s="95">
        <v>1.1576270994984561E-2</v>
      </c>
      <c r="G482" s="95">
        <v>1.7012793299196315E-2</v>
      </c>
      <c r="H482" s="95">
        <v>2.132102889129759E-2</v>
      </c>
    </row>
    <row r="483" spans="2:8" ht="15" thickBot="1" x14ac:dyDescent="0.35">
      <c r="B483" s="95">
        <v>481</v>
      </c>
      <c r="C483" s="95">
        <f t="array" ref="C483:H483">+MMULT('Uncorrel YC'!C483:H483,'Covariance-Correl-Cholesky'!$B$12:$G$17)</f>
        <v>8.0094266036533929E-3</v>
      </c>
      <c r="D483" s="95">
        <v>1.0982710844774235E-2</v>
      </c>
      <c r="E483" s="95">
        <v>1.3816371393616255E-2</v>
      </c>
      <c r="F483" s="95">
        <v>1.6546149004833539E-2</v>
      </c>
      <c r="G483" s="95">
        <v>2.6196798876626765E-2</v>
      </c>
      <c r="H483" s="95">
        <v>3.3806671097544379E-2</v>
      </c>
    </row>
    <row r="484" spans="2:8" ht="15" thickBot="1" x14ac:dyDescent="0.35">
      <c r="B484" s="95">
        <v>482</v>
      </c>
      <c r="C484" s="95">
        <f t="array" ref="C484:H484">+MMULT('Uncorrel YC'!C484:H484,'Covariance-Correl-Cholesky'!$B$12:$G$17)</f>
        <v>-2.2005012710837806E-2</v>
      </c>
      <c r="D484" s="95">
        <v>-1.8170954409754934E-2</v>
      </c>
      <c r="E484" s="95">
        <v>-1.445311659260364E-2</v>
      </c>
      <c r="F484" s="95">
        <v>-1.0865626477492571E-2</v>
      </c>
      <c r="G484" s="95">
        <v>2.1231030257010649E-3</v>
      </c>
      <c r="H484" s="95">
        <v>1.2849308606196473E-2</v>
      </c>
    </row>
    <row r="485" spans="2:8" ht="15" thickBot="1" x14ac:dyDescent="0.35">
      <c r="B485" s="95">
        <v>483</v>
      </c>
      <c r="C485" s="95">
        <f t="array" ref="C485:H485">+MMULT('Uncorrel YC'!C485:H485,'Covariance-Correl-Cholesky'!$B$12:$G$17)</f>
        <v>3.7325257767427998E-3</v>
      </c>
      <c r="D485" s="95">
        <v>3.1588827060662701E-3</v>
      </c>
      <c r="E485" s="95">
        <v>2.5471697134826317E-3</v>
      </c>
      <c r="F485" s="95">
        <v>1.9127004503696099E-3</v>
      </c>
      <c r="G485" s="95">
        <v>-7.954570632186552E-4</v>
      </c>
      <c r="H485" s="95">
        <v>-3.5271979511159153E-3</v>
      </c>
    </row>
    <row r="486" spans="2:8" ht="15" thickBot="1" x14ac:dyDescent="0.35">
      <c r="B486" s="95">
        <v>484</v>
      </c>
      <c r="C486" s="95">
        <f t="array" ref="C486:H486">+MMULT('Uncorrel YC'!C486:H486,'Covariance-Correl-Cholesky'!$B$12:$G$17)</f>
        <v>-1.3653866571660802E-4</v>
      </c>
      <c r="D486" s="95">
        <v>-6.4635595357477008E-4</v>
      </c>
      <c r="E486" s="95">
        <v>-1.0489131386274761E-3</v>
      </c>
      <c r="F486" s="95">
        <v>-1.3694642528585212E-3</v>
      </c>
      <c r="G486" s="95">
        <v>-1.9912440411703849E-3</v>
      </c>
      <c r="H486" s="95">
        <v>-1.9458967336947854E-3</v>
      </c>
    </row>
    <row r="487" spans="2:8" ht="15" thickBot="1" x14ac:dyDescent="0.35">
      <c r="B487" s="95">
        <v>485</v>
      </c>
      <c r="C487" s="95">
        <f t="array" ref="C487:H487">+MMULT('Uncorrel YC'!C487:H487,'Covariance-Correl-Cholesky'!$B$12:$G$17)</f>
        <v>8.9976540095543685E-3</v>
      </c>
      <c r="D487" s="95">
        <v>9.6355147356109797E-3</v>
      </c>
      <c r="E487" s="95">
        <v>1.0210471199793233E-2</v>
      </c>
      <c r="F487" s="95">
        <v>1.0703464470933188E-2</v>
      </c>
      <c r="G487" s="95">
        <v>1.209342815816717E-2</v>
      </c>
      <c r="H487" s="95">
        <v>1.2765140529920213E-2</v>
      </c>
    </row>
    <row r="488" spans="2:8" ht="15" thickBot="1" x14ac:dyDescent="0.35">
      <c r="B488" s="95">
        <v>486</v>
      </c>
      <c r="C488" s="95">
        <f t="array" ref="C488:H488">+MMULT('Uncorrel YC'!C488:H488,'Covariance-Correl-Cholesky'!$B$12:$G$17)</f>
        <v>-2.0947058384534882E-3</v>
      </c>
      <c r="D488" s="95">
        <v>-3.3216470732839497E-3</v>
      </c>
      <c r="E488" s="95">
        <v>-4.4308507927811481E-3</v>
      </c>
      <c r="F488" s="95">
        <v>-5.441876261959893E-3</v>
      </c>
      <c r="G488" s="95">
        <v>-8.4822581622717181E-3</v>
      </c>
      <c r="H488" s="95">
        <v>-1.0196497940908838E-2</v>
      </c>
    </row>
    <row r="489" spans="2:8" ht="15" thickBot="1" x14ac:dyDescent="0.35">
      <c r="B489" s="95">
        <v>487</v>
      </c>
      <c r="C489" s="95">
        <f t="array" ref="C489:H489">+MMULT('Uncorrel YC'!C489:H489,'Covariance-Correl-Cholesky'!$B$12:$G$17)</f>
        <v>7.4753902558300804E-3</v>
      </c>
      <c r="D489" s="95">
        <v>8.5201554003657403E-3</v>
      </c>
      <c r="E489" s="95">
        <v>9.5443939975524087E-3</v>
      </c>
      <c r="F489" s="95">
        <v>1.0527739897858057E-2</v>
      </c>
      <c r="G489" s="95">
        <v>1.413500510073871E-2</v>
      </c>
      <c r="H489" s="95">
        <v>1.7135199985559891E-2</v>
      </c>
    </row>
    <row r="490" spans="2:8" ht="15" thickBot="1" x14ac:dyDescent="0.35">
      <c r="B490" s="95">
        <v>488</v>
      </c>
      <c r="C490" s="95">
        <f t="array" ref="C490:H490">+MMULT('Uncorrel YC'!C490:H490,'Covariance-Correl-Cholesky'!$B$12:$G$17)</f>
        <v>-1.9982694737488049E-2</v>
      </c>
      <c r="D490" s="95">
        <v>-1.8988532979915398E-2</v>
      </c>
      <c r="E490" s="95">
        <v>-1.805303614801064E-2</v>
      </c>
      <c r="F490" s="95">
        <v>-1.716185404230584E-2</v>
      </c>
      <c r="G490" s="95">
        <v>-1.405702809303341E-2</v>
      </c>
      <c r="H490" s="95">
        <v>-1.1647266293878066E-2</v>
      </c>
    </row>
    <row r="491" spans="2:8" ht="15" thickBot="1" x14ac:dyDescent="0.35">
      <c r="B491" s="95">
        <v>489</v>
      </c>
      <c r="C491" s="95">
        <f t="array" ref="C491:H491">+MMULT('Uncorrel YC'!C491:H491,'Covariance-Correl-Cholesky'!$B$12:$G$17)</f>
        <v>-1.7426984466624958E-3</v>
      </c>
      <c r="D491" s="95">
        <v>-2.2852301968483198E-3</v>
      </c>
      <c r="E491" s="95">
        <v>-2.8343640598464848E-3</v>
      </c>
      <c r="F491" s="95">
        <v>-3.4028619971429256E-3</v>
      </c>
      <c r="G491" s="95">
        <v>-5.6358505340936074E-3</v>
      </c>
      <c r="H491" s="95">
        <v>-7.5436658600487264E-3</v>
      </c>
    </row>
    <row r="492" spans="2:8" ht="15" thickBot="1" x14ac:dyDescent="0.35">
      <c r="B492" s="95">
        <v>490</v>
      </c>
      <c r="C492" s="95">
        <f t="array" ref="C492:H492">+MMULT('Uncorrel YC'!C492:H492,'Covariance-Correl-Cholesky'!$B$12:$G$17)</f>
        <v>-7.8101608274828158E-3</v>
      </c>
      <c r="D492" s="95">
        <v>-7.50842719751014E-3</v>
      </c>
      <c r="E492" s="95">
        <v>-7.1859571587209927E-3</v>
      </c>
      <c r="F492" s="95">
        <v>-6.8335107714037231E-3</v>
      </c>
      <c r="G492" s="95">
        <v>-5.3057339174412705E-3</v>
      </c>
      <c r="H492" s="95">
        <v>-3.7747259737687757E-3</v>
      </c>
    </row>
    <row r="493" spans="2:8" ht="15" thickBot="1" x14ac:dyDescent="0.35">
      <c r="B493" s="95">
        <v>491</v>
      </c>
      <c r="C493" s="95">
        <f t="array" ref="C493:H493">+MMULT('Uncorrel YC'!C493:H493,'Covariance-Correl-Cholesky'!$B$12:$G$17)</f>
        <v>4.1993944567117279E-3</v>
      </c>
      <c r="D493" s="95">
        <v>8.9939938128820018E-4</v>
      </c>
      <c r="E493" s="95">
        <v>-2.2194550412611676E-3</v>
      </c>
      <c r="F493" s="95">
        <v>-5.1654290446058607E-3</v>
      </c>
      <c r="G493" s="95">
        <v>-1.5266279762008879E-2</v>
      </c>
      <c r="H493" s="95">
        <v>-2.2727731662781726E-2</v>
      </c>
    </row>
    <row r="494" spans="2:8" ht="15" thickBot="1" x14ac:dyDescent="0.35">
      <c r="B494" s="95">
        <v>492</v>
      </c>
      <c r="C494" s="95">
        <f t="array" ref="C494:H494">+MMULT('Uncorrel YC'!C494:H494,'Covariance-Correl-Cholesky'!$B$12:$G$17)</f>
        <v>1.114537535773496E-2</v>
      </c>
      <c r="D494" s="95">
        <v>8.0418462978300246E-3</v>
      </c>
      <c r="E494" s="95">
        <v>5.1364432413583908E-3</v>
      </c>
      <c r="F494" s="95">
        <v>2.4382080158797752E-3</v>
      </c>
      <c r="G494" s="95">
        <v>-6.5296416810617531E-3</v>
      </c>
      <c r="H494" s="95">
        <v>-1.2795873840417693E-2</v>
      </c>
    </row>
    <row r="495" spans="2:8" ht="15" thickBot="1" x14ac:dyDescent="0.35">
      <c r="B495" s="95">
        <v>493</v>
      </c>
      <c r="C495" s="95">
        <f t="array" ref="C495:H495">+MMULT('Uncorrel YC'!C495:H495,'Covariance-Correl-Cholesky'!$B$12:$G$17)</f>
        <v>-1.6030717291964383E-2</v>
      </c>
      <c r="D495" s="95">
        <v>-1.4892705111057818E-2</v>
      </c>
      <c r="E495" s="95">
        <v>-1.3863394115624844E-2</v>
      </c>
      <c r="F495" s="95">
        <v>-1.2936418306687672E-2</v>
      </c>
      <c r="G495" s="95">
        <v>-1.0198368851212952E-2</v>
      </c>
      <c r="H495" s="95">
        <v>-8.704890976856082E-3</v>
      </c>
    </row>
    <row r="496" spans="2:8" ht="15" thickBot="1" x14ac:dyDescent="0.35">
      <c r="B496" s="95">
        <v>494</v>
      </c>
      <c r="C496" s="95">
        <f t="array" ref="C496:H496">+MMULT('Uncorrel YC'!C496:H496,'Covariance-Correl-Cholesky'!$B$12:$G$17)</f>
        <v>-4.7401526559281884E-2</v>
      </c>
      <c r="D496" s="95">
        <v>-4.6010450023519507E-2</v>
      </c>
      <c r="E496" s="95">
        <v>-4.4669595499834167E-2</v>
      </c>
      <c r="F496" s="95">
        <v>-4.3353942222320925E-2</v>
      </c>
      <c r="G496" s="95">
        <v>-3.8532116186081135E-2</v>
      </c>
      <c r="H496" s="95">
        <v>-3.432449822757238E-2</v>
      </c>
    </row>
    <row r="497" spans="2:8" ht="15" thickBot="1" x14ac:dyDescent="0.35">
      <c r="B497" s="95">
        <v>495</v>
      </c>
      <c r="C497" s="95">
        <f t="array" ref="C497:H497">+MMULT('Uncorrel YC'!C497:H497,'Covariance-Correl-Cholesky'!$B$12:$G$17)</f>
        <v>2.3185675569885059E-2</v>
      </c>
      <c r="D497" s="95">
        <v>2.2547823284623916E-2</v>
      </c>
      <c r="E497" s="95">
        <v>2.1844804002657977E-2</v>
      </c>
      <c r="F497" s="95">
        <v>2.1096070064647116E-2</v>
      </c>
      <c r="G497" s="95">
        <v>1.7671934166517918E-2</v>
      </c>
      <c r="H497" s="95">
        <v>1.3954253065015035E-2</v>
      </c>
    </row>
    <row r="498" spans="2:8" ht="15" thickBot="1" x14ac:dyDescent="0.35">
      <c r="B498" s="95">
        <v>496</v>
      </c>
      <c r="C498" s="95">
        <f t="array" ref="C498:H498">+MMULT('Uncorrel YC'!C498:H498,'Covariance-Correl-Cholesky'!$B$12:$G$17)</f>
        <v>-3.9370795449321918E-3</v>
      </c>
      <c r="D498" s="95">
        <v>-2.4367105734175503E-3</v>
      </c>
      <c r="E498" s="95">
        <v>-1.032155429828231E-3</v>
      </c>
      <c r="F498" s="95">
        <v>2.8591804270683234E-4</v>
      </c>
      <c r="G498" s="95">
        <v>4.7191694591417312E-3</v>
      </c>
      <c r="H498" s="95">
        <v>7.8038452858717388E-3</v>
      </c>
    </row>
    <row r="499" spans="2:8" ht="15" thickBot="1" x14ac:dyDescent="0.35">
      <c r="B499" s="95">
        <v>497</v>
      </c>
      <c r="C499" s="95">
        <f t="array" ref="C499:H499">+MMULT('Uncorrel YC'!C499:H499,'Covariance-Correl-Cholesky'!$B$12:$G$17)</f>
        <v>1.2917564529117775E-2</v>
      </c>
      <c r="D499" s="95">
        <v>1.1988554195273535E-2</v>
      </c>
      <c r="E499" s="95">
        <v>1.1085941912117356E-2</v>
      </c>
      <c r="F499" s="95">
        <v>1.0195883296241666E-2</v>
      </c>
      <c r="G499" s="95">
        <v>6.9974661360016135E-3</v>
      </c>
      <c r="H499" s="95">
        <v>4.3812915818217989E-3</v>
      </c>
    </row>
    <row r="500" spans="2:8" ht="15" thickBot="1" x14ac:dyDescent="0.35">
      <c r="B500" s="95">
        <v>498</v>
      </c>
      <c r="C500" s="95">
        <f t="array" ref="C500:H500">+MMULT('Uncorrel YC'!C500:H500,'Covariance-Correl-Cholesky'!$B$12:$G$17)</f>
        <v>-1.956584164869709E-2</v>
      </c>
      <c r="D500" s="95">
        <v>-1.6380889716008207E-2</v>
      </c>
      <c r="E500" s="95">
        <v>-1.339125395223063E-2</v>
      </c>
      <c r="F500" s="95">
        <v>-1.0584562890546571E-2</v>
      </c>
      <c r="G500" s="95">
        <v>-1.0593775584441152E-3</v>
      </c>
      <c r="H500" s="95">
        <v>6.0217690020456776E-3</v>
      </c>
    </row>
    <row r="501" spans="2:8" ht="15" thickBot="1" x14ac:dyDescent="0.35">
      <c r="B501" s="95">
        <v>499</v>
      </c>
      <c r="C501" s="95">
        <f t="array" ref="C501:H501">+MMULT('Uncorrel YC'!C501:H501,'Covariance-Correl-Cholesky'!$B$12:$G$17)</f>
        <v>-5.223570039125232E-3</v>
      </c>
      <c r="D501" s="95">
        <v>-6.9600219998144849E-3</v>
      </c>
      <c r="E501" s="95">
        <v>-8.5790369584160427E-3</v>
      </c>
      <c r="F501" s="95">
        <v>-1.0074065853896832E-2</v>
      </c>
      <c r="G501" s="95">
        <v>-1.5034558803911552E-2</v>
      </c>
      <c r="H501" s="95">
        <v>-1.8530036150302888E-2</v>
      </c>
    </row>
    <row r="502" spans="2:8" ht="15" thickBot="1" x14ac:dyDescent="0.35">
      <c r="B502" s="95">
        <v>500</v>
      </c>
      <c r="C502" s="95">
        <f t="array" ref="C502:H502">+MMULT('Uncorrel YC'!C502:H502,'Covariance-Correl-Cholesky'!$B$12:$G$17)</f>
        <v>-1.5762809311703409E-2</v>
      </c>
      <c r="D502" s="95">
        <v>-1.3829544614675055E-2</v>
      </c>
      <c r="E502" s="95">
        <v>-1.196182854434517E-2</v>
      </c>
      <c r="F502" s="95">
        <v>-1.0151418696056841E-2</v>
      </c>
      <c r="G502" s="95">
        <v>-3.6882788239541719E-3</v>
      </c>
      <c r="H502" s="95">
        <v>1.3701139127724037E-3</v>
      </c>
    </row>
    <row r="503" spans="2:8" ht="15" thickBot="1" x14ac:dyDescent="0.35">
      <c r="B503" s="95">
        <v>501</v>
      </c>
      <c r="C503" s="95">
        <f t="array" ref="C503:H503">+MMULT('Uncorrel YC'!C503:H503,'Covariance-Correl-Cholesky'!$B$12:$G$17)</f>
        <v>7.9415979367966558E-3</v>
      </c>
      <c r="D503" s="95">
        <v>7.1357413396965844E-3</v>
      </c>
      <c r="E503" s="95">
        <v>6.4440306100733051E-3</v>
      </c>
      <c r="F503" s="95">
        <v>5.8779014216496341E-3</v>
      </c>
      <c r="G503" s="95">
        <v>4.6175719027826004E-3</v>
      </c>
      <c r="H503" s="95">
        <v>4.7631973141411127E-3</v>
      </c>
    </row>
    <row r="504" spans="2:8" ht="15" thickBot="1" x14ac:dyDescent="0.35">
      <c r="B504" s="95">
        <v>502</v>
      </c>
      <c r="C504" s="95">
        <f t="array" ref="C504:H504">+MMULT('Uncorrel YC'!C504:H504,'Covariance-Correl-Cholesky'!$B$12:$G$17)</f>
        <v>-5.0969294097515366E-3</v>
      </c>
      <c r="D504" s="95">
        <v>-5.2679191973173103E-3</v>
      </c>
      <c r="E504" s="95">
        <v>-5.5995627174890176E-3</v>
      </c>
      <c r="F504" s="95">
        <v>-6.0619346852302447E-3</v>
      </c>
      <c r="G504" s="95">
        <v>-9.0453097930225414E-3</v>
      </c>
      <c r="H504" s="95">
        <v>-1.3146592449810984E-2</v>
      </c>
    </row>
    <row r="505" spans="2:8" ht="15" thickBot="1" x14ac:dyDescent="0.35">
      <c r="B505" s="95">
        <v>503</v>
      </c>
      <c r="C505" s="95">
        <f t="array" ref="C505:H505">+MMULT('Uncorrel YC'!C505:H505,'Covariance-Correl-Cholesky'!$B$12:$G$17)</f>
        <v>6.9660989988640483E-3</v>
      </c>
      <c r="D505" s="95">
        <v>8.7121129230221805E-3</v>
      </c>
      <c r="E505" s="95">
        <v>1.0375562080743616E-2</v>
      </c>
      <c r="F505" s="95">
        <v>1.1971390869156124E-2</v>
      </c>
      <c r="G505" s="95">
        <v>1.7606674243410256E-2</v>
      </c>
      <c r="H505" s="95">
        <v>2.2021967703175719E-2</v>
      </c>
    </row>
    <row r="506" spans="2:8" ht="15" thickBot="1" x14ac:dyDescent="0.35">
      <c r="B506" s="95">
        <v>504</v>
      </c>
      <c r="C506" s="95">
        <f t="array" ref="C506:H506">+MMULT('Uncorrel YC'!C506:H506,'Covariance-Correl-Cholesky'!$B$12:$G$17)</f>
        <v>1.4734193171889488E-2</v>
      </c>
      <c r="D506" s="95">
        <v>1.2876578951023371E-2</v>
      </c>
      <c r="E506" s="95">
        <v>1.1184851449980651E-2</v>
      </c>
      <c r="F506" s="95">
        <v>9.6463686490118484E-3</v>
      </c>
      <c r="G506" s="95">
        <v>4.9521607907216684E-3</v>
      </c>
      <c r="H506" s="95">
        <v>2.208187787622262E-3</v>
      </c>
    </row>
    <row r="507" spans="2:8" ht="15" thickBot="1" x14ac:dyDescent="0.35">
      <c r="B507" s="95">
        <v>505</v>
      </c>
      <c r="C507" s="95">
        <f t="array" ref="C507:H507">+MMULT('Uncorrel YC'!C507:H507,'Covariance-Correl-Cholesky'!$B$12:$G$17)</f>
        <v>2.2266988648769984E-2</v>
      </c>
      <c r="D507" s="95">
        <v>1.9952011761387178E-2</v>
      </c>
      <c r="E507" s="95">
        <v>1.7727989004821226E-2</v>
      </c>
      <c r="F507" s="95">
        <v>1.5586650677649277E-2</v>
      </c>
      <c r="G507" s="95">
        <v>7.8869657361256805E-3</v>
      </c>
      <c r="H507" s="95">
        <v>1.5964898023494184E-3</v>
      </c>
    </row>
    <row r="508" spans="2:8" ht="15" thickBot="1" x14ac:dyDescent="0.35">
      <c r="B508" s="95">
        <v>506</v>
      </c>
      <c r="C508" s="95">
        <f t="array" ref="C508:H508">+MMULT('Uncorrel YC'!C508:H508,'Covariance-Correl-Cholesky'!$B$12:$G$17)</f>
        <v>-6.5152129357981441E-3</v>
      </c>
      <c r="D508" s="95">
        <v>-3.6424406445608559E-3</v>
      </c>
      <c r="E508" s="95">
        <v>-9.9141262134640543E-4</v>
      </c>
      <c r="F508" s="95">
        <v>1.4432073630022721E-3</v>
      </c>
      <c r="G508" s="95">
        <v>9.2447703517310655E-3</v>
      </c>
      <c r="H508" s="95">
        <v>1.4333111412547998E-2</v>
      </c>
    </row>
    <row r="509" spans="2:8" ht="15" thickBot="1" x14ac:dyDescent="0.35">
      <c r="B509" s="95">
        <v>507</v>
      </c>
      <c r="C509" s="95">
        <f t="array" ref="C509:H509">+MMULT('Uncorrel YC'!C509:H509,'Covariance-Correl-Cholesky'!$B$12:$G$17)</f>
        <v>-1.5296211810812367E-2</v>
      </c>
      <c r="D509" s="95">
        <v>-1.695490979253738E-2</v>
      </c>
      <c r="E509" s="95">
        <v>-1.8642048070391378E-2</v>
      </c>
      <c r="F509" s="95">
        <v>-2.0322017944470486E-2</v>
      </c>
      <c r="G509" s="95">
        <v>-2.6806025823229856E-2</v>
      </c>
      <c r="H509" s="95">
        <v>-3.2465534140650898E-2</v>
      </c>
    </row>
    <row r="510" spans="2:8" ht="15" thickBot="1" x14ac:dyDescent="0.35">
      <c r="B510" s="95">
        <v>508</v>
      </c>
      <c r="C510" s="95">
        <f t="array" ref="C510:H510">+MMULT('Uncorrel YC'!C510:H510,'Covariance-Correl-Cholesky'!$B$12:$G$17)</f>
        <v>4.1738188799284159E-3</v>
      </c>
      <c r="D510" s="95">
        <v>5.2383594805851495E-3</v>
      </c>
      <c r="E510" s="95">
        <v>6.2836147554113609E-3</v>
      </c>
      <c r="F510" s="95">
        <v>7.2997267527641881E-3</v>
      </c>
      <c r="G510" s="95">
        <v>1.0905507741176355E-2</v>
      </c>
      <c r="H510" s="95">
        <v>1.3694244923445091E-2</v>
      </c>
    </row>
    <row r="511" spans="2:8" ht="15" thickBot="1" x14ac:dyDescent="0.35">
      <c r="B511" s="95">
        <v>509</v>
      </c>
      <c r="C511" s="95">
        <f t="array" ref="C511:H511">+MMULT('Uncorrel YC'!C511:H511,'Covariance-Correl-Cholesky'!$B$12:$G$17)</f>
        <v>1.0102335880715872E-2</v>
      </c>
      <c r="D511" s="95">
        <v>8.9767922607212492E-3</v>
      </c>
      <c r="E511" s="95">
        <v>7.8172689092170355E-3</v>
      </c>
      <c r="F511" s="95">
        <v>6.6406003739341102E-3</v>
      </c>
      <c r="G511" s="95">
        <v>1.7867170995669562E-3</v>
      </c>
      <c r="H511" s="95">
        <v>-2.9757960475198168E-3</v>
      </c>
    </row>
    <row r="512" spans="2:8" ht="15" thickBot="1" x14ac:dyDescent="0.35">
      <c r="B512" s="95">
        <v>510</v>
      </c>
      <c r="C512" s="95">
        <f t="array" ref="C512:H512">+MMULT('Uncorrel YC'!C512:H512,'Covariance-Correl-Cholesky'!$B$12:$G$17)</f>
        <v>-9.8832401344747349E-3</v>
      </c>
      <c r="D512" s="95">
        <v>-1.037243133335009E-2</v>
      </c>
      <c r="E512" s="95">
        <v>-1.077214282360457E-2</v>
      </c>
      <c r="F512" s="95">
        <v>-1.1107671540061047E-2</v>
      </c>
      <c r="G512" s="95">
        <v>-1.193472622377581E-2</v>
      </c>
      <c r="H512" s="95">
        <v>-1.2233123700852111E-2</v>
      </c>
    </row>
    <row r="513" spans="2:8" ht="15" thickBot="1" x14ac:dyDescent="0.35">
      <c r="B513" s="95">
        <v>511</v>
      </c>
      <c r="C513" s="95">
        <f t="array" ref="C513:H513">+MMULT('Uncorrel YC'!C513:H513,'Covariance-Correl-Cholesky'!$B$12:$G$17)</f>
        <v>-8.5424629786269926E-3</v>
      </c>
      <c r="D513" s="95">
        <v>-7.5607150625004596E-3</v>
      </c>
      <c r="E513" s="95">
        <v>-6.7243863479091101E-3</v>
      </c>
      <c r="F513" s="95">
        <v>-6.0297979719169219E-3</v>
      </c>
      <c r="G513" s="95">
        <v>-4.3285390183658255E-3</v>
      </c>
      <c r="H513" s="95">
        <v>-3.7862312496401403E-3</v>
      </c>
    </row>
    <row r="514" spans="2:8" ht="15" thickBot="1" x14ac:dyDescent="0.35">
      <c r="B514" s="95">
        <v>512</v>
      </c>
      <c r="C514" s="95">
        <f t="array" ref="C514:H514">+MMULT('Uncorrel YC'!C514:H514,'Covariance-Correl-Cholesky'!$B$12:$G$17)</f>
        <v>2.1502297546510561E-3</v>
      </c>
      <c r="D514" s="95">
        <v>3.2152515844179599E-3</v>
      </c>
      <c r="E514" s="95">
        <v>4.2874394723481715E-3</v>
      </c>
      <c r="F514" s="95">
        <v>5.3606651736751694E-3</v>
      </c>
      <c r="G514" s="95">
        <v>9.5554746068648895E-3</v>
      </c>
      <c r="H514" s="95">
        <v>1.345419710619427E-2</v>
      </c>
    </row>
    <row r="515" spans="2:8" ht="15" thickBot="1" x14ac:dyDescent="0.35">
      <c r="B515" s="95">
        <v>513</v>
      </c>
      <c r="C515" s="95">
        <f t="array" ref="C515:H515">+MMULT('Uncorrel YC'!C515:H515,'Covariance-Correl-Cholesky'!$B$12:$G$17)</f>
        <v>2.7371883943934479E-2</v>
      </c>
      <c r="D515" s="95">
        <v>2.2212182723096458E-2</v>
      </c>
      <c r="E515" s="95">
        <v>1.735606300732984E-2</v>
      </c>
      <c r="F515" s="95">
        <v>1.2796085499546309E-2</v>
      </c>
      <c r="G515" s="95">
        <v>-2.6239739166664337E-3</v>
      </c>
      <c r="H515" s="95">
        <v>-1.3776211463822323E-2</v>
      </c>
    </row>
    <row r="516" spans="2:8" ht="15" thickBot="1" x14ac:dyDescent="0.35">
      <c r="B516" s="95">
        <v>514</v>
      </c>
      <c r="C516" s="95">
        <f t="array" ref="C516:H516">+MMULT('Uncorrel YC'!C516:H516,'Covariance-Correl-Cholesky'!$B$12:$G$17)</f>
        <v>2.1405181539241916E-3</v>
      </c>
      <c r="D516" s="95">
        <v>2.7743047678283647E-3</v>
      </c>
      <c r="E516" s="95">
        <v>3.3542138853467599E-3</v>
      </c>
      <c r="F516" s="95">
        <v>3.8929174643608819E-3</v>
      </c>
      <c r="G516" s="95">
        <v>5.6185538782320618E-3</v>
      </c>
      <c r="H516" s="95">
        <v>6.7470718905148185E-3</v>
      </c>
    </row>
    <row r="517" spans="2:8" ht="15" thickBot="1" x14ac:dyDescent="0.35">
      <c r="B517" s="95">
        <v>515</v>
      </c>
      <c r="C517" s="95">
        <f t="array" ref="C517:H517">+MMULT('Uncorrel YC'!C517:H517,'Covariance-Correl-Cholesky'!$B$12:$G$17)</f>
        <v>-2.6497619545515935E-2</v>
      </c>
      <c r="D517" s="95">
        <v>-2.7491709888927608E-2</v>
      </c>
      <c r="E517" s="95">
        <v>-2.8447237651628807E-2</v>
      </c>
      <c r="F517" s="95">
        <v>-2.9396045251128895E-2</v>
      </c>
      <c r="G517" s="95">
        <v>-3.2794372544196287E-2</v>
      </c>
      <c r="H517" s="95">
        <v>-3.5548640361859216E-2</v>
      </c>
    </row>
    <row r="518" spans="2:8" ht="15" thickBot="1" x14ac:dyDescent="0.35">
      <c r="B518" s="95">
        <v>516</v>
      </c>
      <c r="C518" s="95">
        <f t="array" ref="C518:H518">+MMULT('Uncorrel YC'!C518:H518,'Covariance-Correl-Cholesky'!$B$12:$G$17)</f>
        <v>-4.8651221442344003E-4</v>
      </c>
      <c r="D518" s="95">
        <v>-2.864971038634995E-3</v>
      </c>
      <c r="E518" s="95">
        <v>-5.1592489784061356E-3</v>
      </c>
      <c r="F518" s="95">
        <v>-7.3710477649946071E-3</v>
      </c>
      <c r="G518" s="95">
        <v>-1.5288138933425016E-2</v>
      </c>
      <c r="H518" s="95">
        <v>-2.1584770008848397E-2</v>
      </c>
    </row>
    <row r="519" spans="2:8" ht="15" thickBot="1" x14ac:dyDescent="0.35">
      <c r="B519" s="95">
        <v>517</v>
      </c>
      <c r="C519" s="95">
        <f t="array" ref="C519:H519">+MMULT('Uncorrel YC'!C519:H519,'Covariance-Correl-Cholesky'!$B$12:$G$17)</f>
        <v>-4.1401926742703037E-3</v>
      </c>
      <c r="D519" s="95">
        <v>-4.2254140858506246E-3</v>
      </c>
      <c r="E519" s="95">
        <v>-4.4585360894871832E-3</v>
      </c>
      <c r="F519" s="95">
        <v>-4.8032356488997867E-3</v>
      </c>
      <c r="G519" s="95">
        <v>-7.1323902817144787E-3</v>
      </c>
      <c r="H519" s="95">
        <v>-1.0414293567376734E-2</v>
      </c>
    </row>
    <row r="520" spans="2:8" ht="15" thickBot="1" x14ac:dyDescent="0.35">
      <c r="B520" s="95">
        <v>518</v>
      </c>
      <c r="C520" s="95">
        <f t="array" ref="C520:H520">+MMULT('Uncorrel YC'!C520:H520,'Covariance-Correl-Cholesky'!$B$12:$G$17)</f>
        <v>1.4485505008773823E-2</v>
      </c>
      <c r="D520" s="95">
        <v>1.5113112629021196E-2</v>
      </c>
      <c r="E520" s="95">
        <v>1.574640885399434E-2</v>
      </c>
      <c r="F520" s="95">
        <v>1.6376808781761107E-2</v>
      </c>
      <c r="G520" s="95">
        <v>1.8805126644192399E-2</v>
      </c>
      <c r="H520" s="95">
        <v>2.0958571691390548E-2</v>
      </c>
    </row>
    <row r="521" spans="2:8" ht="15" thickBot="1" x14ac:dyDescent="0.35">
      <c r="B521" s="95">
        <v>519</v>
      </c>
      <c r="C521" s="95">
        <f t="array" ref="C521:H521">+MMULT('Uncorrel YC'!C521:H521,'Covariance-Correl-Cholesky'!$B$12:$G$17)</f>
        <v>3.7934054797286558E-3</v>
      </c>
      <c r="D521" s="95">
        <v>5.3718155480581902E-3</v>
      </c>
      <c r="E521" s="95">
        <v>6.7371064376115421E-3</v>
      </c>
      <c r="F521" s="95">
        <v>7.9273362215389678E-3</v>
      </c>
      <c r="G521" s="95">
        <v>1.0872330776416955E-2</v>
      </c>
      <c r="H521" s="95">
        <v>1.1422692483698123E-2</v>
      </c>
    </row>
    <row r="522" spans="2:8" ht="15" thickBot="1" x14ac:dyDescent="0.35">
      <c r="B522" s="95">
        <v>520</v>
      </c>
      <c r="C522" s="95">
        <f t="array" ref="C522:H522">+MMULT('Uncorrel YC'!C522:H522,'Covariance-Correl-Cholesky'!$B$12:$G$17)</f>
        <v>-1.7031571473679522E-2</v>
      </c>
      <c r="D522" s="95">
        <v>-1.1731263843775016E-2</v>
      </c>
      <c r="E522" s="95">
        <v>-6.8128347512577177E-3</v>
      </c>
      <c r="F522" s="95">
        <v>-2.2901638140421436E-3</v>
      </c>
      <c r="G522" s="95">
        <v>1.2370497808276841E-2</v>
      </c>
      <c r="H522" s="95">
        <v>2.220805351937441E-2</v>
      </c>
    </row>
    <row r="523" spans="2:8" ht="15" thickBot="1" x14ac:dyDescent="0.35">
      <c r="B523" s="95">
        <v>521</v>
      </c>
      <c r="C523" s="95">
        <f t="array" ref="C523:H523">+MMULT('Uncorrel YC'!C523:H523,'Covariance-Correl-Cholesky'!$B$12:$G$17)</f>
        <v>1.4086753123431888E-2</v>
      </c>
      <c r="D523" s="95">
        <v>1.5985638970192464E-2</v>
      </c>
      <c r="E523" s="95">
        <v>1.7741240848829005E-2</v>
      </c>
      <c r="F523" s="95">
        <v>1.934481082093022E-2</v>
      </c>
      <c r="G523" s="95">
        <v>2.435138530361592E-2</v>
      </c>
      <c r="H523" s="95">
        <v>2.7323634827053869E-2</v>
      </c>
    </row>
    <row r="524" spans="2:8" ht="15" thickBot="1" x14ac:dyDescent="0.35">
      <c r="B524" s="95">
        <v>522</v>
      </c>
      <c r="C524" s="95">
        <f t="array" ref="C524:H524">+MMULT('Uncorrel YC'!C524:H524,'Covariance-Correl-Cholesky'!$B$12:$G$17)</f>
        <v>6.2644909295983204E-3</v>
      </c>
      <c r="D524" s="95">
        <v>6.060940464592485E-3</v>
      </c>
      <c r="E524" s="95">
        <v>6.0291855464457821E-3</v>
      </c>
      <c r="F524" s="95">
        <v>6.1454856343539097E-3</v>
      </c>
      <c r="G524" s="95">
        <v>7.8431378891601917E-3</v>
      </c>
      <c r="H524" s="95">
        <v>1.0763654137658356E-2</v>
      </c>
    </row>
    <row r="525" spans="2:8" ht="15" thickBot="1" x14ac:dyDescent="0.35">
      <c r="B525" s="95">
        <v>523</v>
      </c>
      <c r="C525" s="95">
        <f t="array" ref="C525:H525">+MMULT('Uncorrel YC'!C525:H525,'Covariance-Correl-Cholesky'!$B$12:$G$17)</f>
        <v>-2.0650371524633039E-2</v>
      </c>
      <c r="D525" s="95">
        <v>-2.1222749714141995E-2</v>
      </c>
      <c r="E525" s="95">
        <v>-2.1868454034006835E-2</v>
      </c>
      <c r="F525" s="95">
        <v>-2.2589453432994053E-2</v>
      </c>
      <c r="G525" s="95">
        <v>-2.5979315435459463E-2</v>
      </c>
      <c r="H525" s="95">
        <v>-2.970529024564874E-2</v>
      </c>
    </row>
    <row r="526" spans="2:8" ht="15" thickBot="1" x14ac:dyDescent="0.35">
      <c r="B526" s="95">
        <v>524</v>
      </c>
      <c r="C526" s="95">
        <f t="array" ref="C526:H526">+MMULT('Uncorrel YC'!C526:H526,'Covariance-Correl-Cholesky'!$B$12:$G$17)</f>
        <v>2.4383473556916349E-2</v>
      </c>
      <c r="D526" s="95">
        <v>2.426465571164051E-2</v>
      </c>
      <c r="E526" s="95">
        <v>2.4153198582191639E-2</v>
      </c>
      <c r="F526" s="95">
        <v>2.40761873658027E-2</v>
      </c>
      <c r="G526" s="95">
        <v>2.3865182116113593E-2</v>
      </c>
      <c r="H526" s="95">
        <v>2.3809355884814889E-2</v>
      </c>
    </row>
    <row r="527" spans="2:8" ht="15" thickBot="1" x14ac:dyDescent="0.35">
      <c r="B527" s="95">
        <v>525</v>
      </c>
      <c r="C527" s="95">
        <f t="array" ref="C527:H527">+MMULT('Uncorrel YC'!C527:H527,'Covariance-Correl-Cholesky'!$B$12:$G$17)</f>
        <v>-3.4885951115748333E-2</v>
      </c>
      <c r="D527" s="95">
        <v>-3.3180728016889899E-2</v>
      </c>
      <c r="E527" s="95">
        <v>-3.1588577016184345E-2</v>
      </c>
      <c r="F527" s="95">
        <v>-3.0069931606487573E-2</v>
      </c>
      <c r="G527" s="95">
        <v>-2.4879742912572615E-2</v>
      </c>
      <c r="H527" s="95">
        <v>-2.0869113474957977E-2</v>
      </c>
    </row>
    <row r="528" spans="2:8" ht="15" thickBot="1" x14ac:dyDescent="0.35">
      <c r="B528" s="95">
        <v>526</v>
      </c>
      <c r="C528" s="95">
        <f t="array" ref="C528:H528">+MMULT('Uncorrel YC'!C528:H528,'Covariance-Correl-Cholesky'!$B$12:$G$17)</f>
        <v>-1.4833919277782801E-2</v>
      </c>
      <c r="D528" s="95">
        <v>-1.0823561069915629E-2</v>
      </c>
      <c r="E528" s="95">
        <v>-7.0221448113536701E-3</v>
      </c>
      <c r="F528" s="95">
        <v>-3.443425234653135E-3</v>
      </c>
      <c r="G528" s="95">
        <v>8.8620169910330858E-3</v>
      </c>
      <c r="H528" s="95">
        <v>1.7986515271366847E-2</v>
      </c>
    </row>
    <row r="529" spans="2:8" ht="15" thickBot="1" x14ac:dyDescent="0.35">
      <c r="B529" s="95">
        <v>527</v>
      </c>
      <c r="C529" s="95">
        <f t="array" ref="C529:H529">+MMULT('Uncorrel YC'!C529:H529,'Covariance-Correl-Cholesky'!$B$12:$G$17)</f>
        <v>3.33202817608696E-3</v>
      </c>
      <c r="D529" s="95">
        <v>1.7230781110819449E-3</v>
      </c>
      <c r="E529" s="95">
        <v>2.6647796510985146E-4</v>
      </c>
      <c r="F529" s="95">
        <v>-1.0591167339356782E-3</v>
      </c>
      <c r="G529" s="95">
        <v>-5.0198019825922237E-3</v>
      </c>
      <c r="H529" s="95">
        <v>-7.0725449716663872E-3</v>
      </c>
    </row>
    <row r="530" spans="2:8" ht="15" thickBot="1" x14ac:dyDescent="0.35">
      <c r="B530" s="95">
        <v>528</v>
      </c>
      <c r="C530" s="95">
        <f t="array" ref="C530:H530">+MMULT('Uncorrel YC'!C530:H530,'Covariance-Correl-Cholesky'!$B$12:$G$17)</f>
        <v>-1.4990321810954705E-2</v>
      </c>
      <c r="D530" s="95">
        <v>-1.3590744305096139E-2</v>
      </c>
      <c r="E530" s="95">
        <v>-1.2207094347780272E-2</v>
      </c>
      <c r="F530" s="95">
        <v>-1.0864579919100094E-2</v>
      </c>
      <c r="G530" s="95">
        <v>-5.8305528507828662E-3</v>
      </c>
      <c r="H530" s="95">
        <v>-1.5049204565408421E-3</v>
      </c>
    </row>
    <row r="531" spans="2:8" ht="15" thickBot="1" x14ac:dyDescent="0.35">
      <c r="B531" s="95">
        <v>529</v>
      </c>
      <c r="C531" s="95">
        <f t="array" ref="C531:H531">+MMULT('Uncorrel YC'!C531:H531,'Covariance-Correl-Cholesky'!$B$12:$G$17)</f>
        <v>-1.1933269219846176E-2</v>
      </c>
      <c r="D531" s="95">
        <v>-1.173923681771724E-2</v>
      </c>
      <c r="E531" s="95">
        <v>-1.154416201579348E-2</v>
      </c>
      <c r="F531" s="95">
        <v>-1.1333102770939239E-2</v>
      </c>
      <c r="G531" s="95">
        <v>-1.047557479945304E-2</v>
      </c>
      <c r="H531" s="95">
        <v>-9.6051165805872141E-3</v>
      </c>
    </row>
    <row r="532" spans="2:8" ht="15" thickBot="1" x14ac:dyDescent="0.35">
      <c r="B532" s="95">
        <v>530</v>
      </c>
      <c r="C532" s="95">
        <f t="array" ref="C532:H532">+MMULT('Uncorrel YC'!C532:H532,'Covariance-Correl-Cholesky'!$B$12:$G$17)</f>
        <v>8.9469435219893118E-3</v>
      </c>
      <c r="D532" s="95">
        <v>5.5690083051440614E-3</v>
      </c>
      <c r="E532" s="95">
        <v>2.4504709950091126E-3</v>
      </c>
      <c r="F532" s="95">
        <v>-4.0630948577455078E-4</v>
      </c>
      <c r="G532" s="95">
        <v>-9.6209302394608363E-3</v>
      </c>
      <c r="H532" s="95">
        <v>-1.5697661800221932E-2</v>
      </c>
    </row>
    <row r="533" spans="2:8" ht="15" thickBot="1" x14ac:dyDescent="0.35">
      <c r="B533" s="95">
        <v>531</v>
      </c>
      <c r="C533" s="95">
        <f t="array" ref="C533:H533">+MMULT('Uncorrel YC'!C533:H533,'Covariance-Correl-Cholesky'!$B$12:$G$17)</f>
        <v>4.7122449390750399E-4</v>
      </c>
      <c r="D533" s="95">
        <v>3.0708256994983003E-4</v>
      </c>
      <c r="E533" s="95">
        <v>1.39806728974348E-4</v>
      </c>
      <c r="F533" s="95">
        <v>-5.8937342610346907E-5</v>
      </c>
      <c r="G533" s="95">
        <v>-8.1572281474943009E-4</v>
      </c>
      <c r="H533" s="95">
        <v>-1.4988053259747788E-3</v>
      </c>
    </row>
    <row r="534" spans="2:8" ht="15" thickBot="1" x14ac:dyDescent="0.35">
      <c r="B534" s="95">
        <v>532</v>
      </c>
      <c r="C534" s="95">
        <f t="array" ref="C534:H534">+MMULT('Uncorrel YC'!C534:H534,'Covariance-Correl-Cholesky'!$B$12:$G$17)</f>
        <v>-1.4925120191415007E-2</v>
      </c>
      <c r="D534" s="95">
        <v>-1.3077196445258746E-2</v>
      </c>
      <c r="E534" s="95">
        <v>-1.1294926252373149E-2</v>
      </c>
      <c r="F534" s="95">
        <v>-9.5753668053692956E-3</v>
      </c>
      <c r="G534" s="95">
        <v>-3.3860078215711457E-3</v>
      </c>
      <c r="H534" s="95">
        <v>1.660512089002362E-3</v>
      </c>
    </row>
    <row r="535" spans="2:8" ht="15" thickBot="1" x14ac:dyDescent="0.35">
      <c r="B535" s="95">
        <v>533</v>
      </c>
      <c r="C535" s="95">
        <f t="array" ref="C535:H535">+MMULT('Uncorrel YC'!C535:H535,'Covariance-Correl-Cholesky'!$B$12:$G$17)</f>
        <v>2.1150273206027199E-3</v>
      </c>
      <c r="D535" s="95">
        <v>1.3282789239474299E-3</v>
      </c>
      <c r="E535" s="95">
        <v>6.2664321089553983E-4</v>
      </c>
      <c r="F535" s="95">
        <v>-7.3911045437200597E-6</v>
      </c>
      <c r="G535" s="95">
        <v>-1.8790714086103521E-3</v>
      </c>
      <c r="H535" s="95">
        <v>-2.9776858043874727E-3</v>
      </c>
    </row>
    <row r="536" spans="2:8" ht="15" thickBot="1" x14ac:dyDescent="0.35">
      <c r="B536" s="95">
        <v>534</v>
      </c>
      <c r="C536" s="95">
        <f t="array" ref="C536:H536">+MMULT('Uncorrel YC'!C536:H536,'Covariance-Correl-Cholesky'!$B$12:$G$17)</f>
        <v>2.7534184622050446E-2</v>
      </c>
      <c r="D536" s="95">
        <v>2.6833970252253186E-2</v>
      </c>
      <c r="E536" s="95">
        <v>2.6068488866431049E-2</v>
      </c>
      <c r="F536" s="95">
        <v>2.5251861948333565E-2</v>
      </c>
      <c r="G536" s="95">
        <v>2.1456411336107265E-2</v>
      </c>
      <c r="H536" s="95">
        <v>1.7037335718782888E-2</v>
      </c>
    </row>
    <row r="537" spans="2:8" ht="15" thickBot="1" x14ac:dyDescent="0.35">
      <c r="B537" s="95">
        <v>535</v>
      </c>
      <c r="C537" s="95">
        <f t="array" ref="C537:H537">+MMULT('Uncorrel YC'!C537:H537,'Covariance-Correl-Cholesky'!$B$12:$G$17)</f>
        <v>-1.4365881138040481E-3</v>
      </c>
      <c r="D537" s="95">
        <v>-3.0051528949802948E-3</v>
      </c>
      <c r="E537" s="95">
        <v>-4.5904465305251062E-3</v>
      </c>
      <c r="F537" s="95">
        <v>-6.1740390071093913E-3</v>
      </c>
      <c r="G537" s="95">
        <v>-1.246154038955871E-2</v>
      </c>
      <c r="H537" s="95">
        <v>-1.8341772873257049E-2</v>
      </c>
    </row>
    <row r="538" spans="2:8" ht="15" thickBot="1" x14ac:dyDescent="0.35">
      <c r="B538" s="95">
        <v>536</v>
      </c>
      <c r="C538" s="95">
        <f t="array" ref="C538:H538">+MMULT('Uncorrel YC'!C538:H538,'Covariance-Correl-Cholesky'!$B$12:$G$17)</f>
        <v>1.36318332715824E-3</v>
      </c>
      <c r="D538" s="95">
        <v>3.2718160777532946E-3</v>
      </c>
      <c r="E538" s="95">
        <v>5.0643948356824771E-3</v>
      </c>
      <c r="F538" s="95">
        <v>6.715802618227797E-3</v>
      </c>
      <c r="G538" s="95">
        <v>1.2180704923379774E-2</v>
      </c>
      <c r="H538" s="95">
        <v>1.5976971499052289E-2</v>
      </c>
    </row>
    <row r="539" spans="2:8" ht="15" thickBot="1" x14ac:dyDescent="0.35">
      <c r="B539" s="95">
        <v>537</v>
      </c>
      <c r="C539" s="95">
        <f t="array" ref="C539:H539">+MMULT('Uncorrel YC'!C539:H539,'Covariance-Correl-Cholesky'!$B$12:$G$17)</f>
        <v>9.536452939933087E-3</v>
      </c>
      <c r="D539" s="95">
        <v>7.3502331866455101E-3</v>
      </c>
      <c r="E539" s="95">
        <v>5.1508160724509375E-3</v>
      </c>
      <c r="F539" s="95">
        <v>2.9424613315666781E-3</v>
      </c>
      <c r="G539" s="95">
        <v>-5.5997408761181899E-3</v>
      </c>
      <c r="H539" s="95">
        <v>-1.3191956184580536E-2</v>
      </c>
    </row>
    <row r="540" spans="2:8" ht="15" thickBot="1" x14ac:dyDescent="0.35">
      <c r="B540" s="95">
        <v>538</v>
      </c>
      <c r="C540" s="95">
        <f t="array" ref="C540:H540">+MMULT('Uncorrel YC'!C540:H540,'Covariance-Correl-Cholesky'!$B$12:$G$17)</f>
        <v>-3.6088443890565564E-2</v>
      </c>
      <c r="D540" s="95">
        <v>-3.2315257023966412E-2</v>
      </c>
      <c r="E540" s="95">
        <v>-2.8673054268327589E-2</v>
      </c>
      <c r="F540" s="95">
        <v>-2.5175869246351748E-2</v>
      </c>
      <c r="G540" s="95">
        <v>-1.2548827422902106E-2</v>
      </c>
      <c r="H540" s="95">
        <v>-2.1940236801749119E-3</v>
      </c>
    </row>
    <row r="541" spans="2:8" ht="15" thickBot="1" x14ac:dyDescent="0.35">
      <c r="B541" s="95">
        <v>539</v>
      </c>
      <c r="C541" s="95">
        <f t="array" ref="C541:H541">+MMULT('Uncorrel YC'!C541:H541,'Covariance-Correl-Cholesky'!$B$12:$G$17)</f>
        <v>-7.0371987633478083E-3</v>
      </c>
      <c r="D541" s="95">
        <v>-7.0939019030517554E-3</v>
      </c>
      <c r="E541" s="95">
        <v>-7.187956263225102E-3</v>
      </c>
      <c r="F541" s="95">
        <v>-7.3587422500734304E-3</v>
      </c>
      <c r="G541" s="95">
        <v>-8.3454841318085799E-3</v>
      </c>
      <c r="H541" s="95">
        <v>-9.5197740709915043E-3</v>
      </c>
    </row>
    <row r="542" spans="2:8" ht="15" thickBot="1" x14ac:dyDescent="0.35">
      <c r="B542" s="95">
        <v>540</v>
      </c>
      <c r="C542" s="95">
        <f t="array" ref="C542:H542">+MMULT('Uncorrel YC'!C542:H542,'Covariance-Correl-Cholesky'!$B$12:$G$17)</f>
        <v>-7.1863133588014718E-3</v>
      </c>
      <c r="D542" s="95">
        <v>-5.1402852611247994E-3</v>
      </c>
      <c r="E542" s="95">
        <v>-3.1702738120165858E-3</v>
      </c>
      <c r="F542" s="95">
        <v>-1.3087304950685848E-3</v>
      </c>
      <c r="G542" s="95">
        <v>5.2067787573770513E-3</v>
      </c>
      <c r="H542" s="95">
        <v>1.0264458801696956E-2</v>
      </c>
    </row>
    <row r="543" spans="2:8" ht="15" thickBot="1" x14ac:dyDescent="0.35">
      <c r="B543" s="95">
        <v>541</v>
      </c>
      <c r="C543" s="95">
        <f t="array" ref="C543:H543">+MMULT('Uncorrel YC'!C543:H543,'Covariance-Correl-Cholesky'!$B$12:$G$17)</f>
        <v>6.2592198862718726E-3</v>
      </c>
      <c r="D543" s="95">
        <v>6.2994895183088855E-3</v>
      </c>
      <c r="E543" s="95">
        <v>6.3014938438987356E-3</v>
      </c>
      <c r="F543" s="95">
        <v>6.2771534105908796E-3</v>
      </c>
      <c r="G543" s="95">
        <v>5.8234233552044165E-3</v>
      </c>
      <c r="H543" s="95">
        <v>4.9340834226747335E-3</v>
      </c>
    </row>
    <row r="544" spans="2:8" ht="15" thickBot="1" x14ac:dyDescent="0.35">
      <c r="B544" s="95">
        <v>542</v>
      </c>
      <c r="C544" s="95">
        <f t="array" ref="C544:H544">+MMULT('Uncorrel YC'!C544:H544,'Covariance-Correl-Cholesky'!$B$12:$G$17)</f>
        <v>1.0260975641280352E-2</v>
      </c>
      <c r="D544" s="95">
        <v>5.4563474038511247E-3</v>
      </c>
      <c r="E544" s="95">
        <v>9.2315895157189104E-4</v>
      </c>
      <c r="F544" s="95">
        <v>-3.3257993699152997E-3</v>
      </c>
      <c r="G544" s="95">
        <v>-1.7786160590364371E-2</v>
      </c>
      <c r="H544" s="95">
        <v>-2.8458681374932727E-2</v>
      </c>
    </row>
    <row r="545" spans="2:8" ht="15" thickBot="1" x14ac:dyDescent="0.35">
      <c r="B545" s="95">
        <v>543</v>
      </c>
      <c r="C545" s="95">
        <f t="array" ref="C545:H545">+MMULT('Uncorrel YC'!C545:H545,'Covariance-Correl-Cholesky'!$B$12:$G$17)</f>
        <v>-7.9980031849973595E-3</v>
      </c>
      <c r="D545" s="95">
        <v>-5.4133504092319998E-3</v>
      </c>
      <c r="E545" s="95">
        <v>-3.0244706460373712E-3</v>
      </c>
      <c r="F545" s="95">
        <v>-8.3964253796566543E-4</v>
      </c>
      <c r="G545" s="95">
        <v>6.0320926801625237E-3</v>
      </c>
      <c r="H545" s="95">
        <v>1.0373772284311522E-2</v>
      </c>
    </row>
    <row r="546" spans="2:8" ht="15" thickBot="1" x14ac:dyDescent="0.35">
      <c r="B546" s="95">
        <v>544</v>
      </c>
      <c r="C546" s="95">
        <f t="array" ref="C546:H546">+MMULT('Uncorrel YC'!C546:H546,'Covariance-Correl-Cholesky'!$B$12:$G$17)</f>
        <v>5.1162339703586888E-3</v>
      </c>
      <c r="D546" s="95">
        <v>6.782747728716035E-3</v>
      </c>
      <c r="E546" s="95">
        <v>8.3762541438225247E-3</v>
      </c>
      <c r="F546" s="95">
        <v>9.9147484078157908E-3</v>
      </c>
      <c r="G546" s="95">
        <v>1.5384593975106818E-2</v>
      </c>
      <c r="H546" s="95">
        <v>1.9687278581146776E-2</v>
      </c>
    </row>
    <row r="547" spans="2:8" ht="15" thickBot="1" x14ac:dyDescent="0.35">
      <c r="B547" s="95">
        <v>545</v>
      </c>
      <c r="C547" s="95">
        <f t="array" ref="C547:H547">+MMULT('Uncorrel YC'!C547:H547,'Covariance-Correl-Cholesky'!$B$12:$G$17)</f>
        <v>7.0059114772364796E-4</v>
      </c>
      <c r="D547" s="95">
        <v>1.4362159417705498E-3</v>
      </c>
      <c r="E547" s="95">
        <v>2.1249515707256719E-3</v>
      </c>
      <c r="F547" s="95">
        <v>2.7572246807113193E-3</v>
      </c>
      <c r="G547" s="95">
        <v>4.998029046054989E-3</v>
      </c>
      <c r="H547" s="95">
        <v>6.9860839168806215E-3</v>
      </c>
    </row>
    <row r="548" spans="2:8" ht="15" thickBot="1" x14ac:dyDescent="0.35">
      <c r="B548" s="95">
        <v>546</v>
      </c>
      <c r="C548" s="95">
        <f t="array" ref="C548:H548">+MMULT('Uncorrel YC'!C548:H548,'Covariance-Correl-Cholesky'!$B$12:$G$17)</f>
        <v>2.4980186169116528E-2</v>
      </c>
      <c r="D548" s="95">
        <v>2.5616214937239278E-2</v>
      </c>
      <c r="E548" s="95">
        <v>2.6232426107316683E-2</v>
      </c>
      <c r="F548" s="95">
        <v>2.6836057811845185E-2</v>
      </c>
      <c r="G548" s="95">
        <v>2.8958406810939894E-2</v>
      </c>
      <c r="H548" s="95">
        <v>3.0441808625226031E-2</v>
      </c>
    </row>
    <row r="549" spans="2:8" ht="15" thickBot="1" x14ac:dyDescent="0.35">
      <c r="B549" s="95">
        <v>547</v>
      </c>
      <c r="C549" s="95">
        <f t="array" ref="C549:H549">+MMULT('Uncorrel YC'!C549:H549,'Covariance-Correl-Cholesky'!$B$12:$G$17)</f>
        <v>5.3369567910671514E-3</v>
      </c>
      <c r="D549" s="95">
        <v>7.0171655945082245E-3</v>
      </c>
      <c r="E549" s="95">
        <v>8.546407159018202E-3</v>
      </c>
      <c r="F549" s="95">
        <v>9.9100398988477643E-3</v>
      </c>
      <c r="G549" s="95">
        <v>1.4022969927374168E-2</v>
      </c>
      <c r="H549" s="95">
        <v>1.6368763316254024E-2</v>
      </c>
    </row>
    <row r="550" spans="2:8" ht="15" thickBot="1" x14ac:dyDescent="0.35">
      <c r="B550" s="95">
        <v>548</v>
      </c>
      <c r="C550" s="95">
        <f t="array" ref="C550:H550">+MMULT('Uncorrel YC'!C550:H550,'Covariance-Correl-Cholesky'!$B$12:$G$17)</f>
        <v>-1.3958926085592431E-2</v>
      </c>
      <c r="D550" s="95">
        <v>-1.2321528579947883E-2</v>
      </c>
      <c r="E550" s="95">
        <v>-1.0733926801782137E-2</v>
      </c>
      <c r="F550" s="95">
        <v>-9.1735432462144943E-3</v>
      </c>
      <c r="G550" s="95">
        <v>-3.2850787595768188E-3</v>
      </c>
      <c r="H550" s="95">
        <v>2.0452825302086728E-3</v>
      </c>
    </row>
    <row r="551" spans="2:8" ht="15" thickBot="1" x14ac:dyDescent="0.35">
      <c r="B551" s="95">
        <v>549</v>
      </c>
      <c r="C551" s="95">
        <f t="array" ref="C551:H551">+MMULT('Uncorrel YC'!C551:H551,'Covariance-Correl-Cholesky'!$B$12:$G$17)</f>
        <v>-2.5239263880653777E-2</v>
      </c>
      <c r="D551" s="95">
        <v>-2.4074595388378067E-2</v>
      </c>
      <c r="E551" s="95">
        <v>-2.2898911984400763E-2</v>
      </c>
      <c r="F551" s="95">
        <v>-2.1690419097320609E-2</v>
      </c>
      <c r="G551" s="95">
        <v>-1.6825756715750814E-2</v>
      </c>
      <c r="H551" s="95">
        <v>-1.2352662417839538E-2</v>
      </c>
    </row>
    <row r="552" spans="2:8" ht="15" thickBot="1" x14ac:dyDescent="0.35">
      <c r="B552" s="95">
        <v>550</v>
      </c>
      <c r="C552" s="95">
        <f t="array" ref="C552:H552">+MMULT('Uncorrel YC'!C552:H552,'Covariance-Correl-Cholesky'!$B$12:$G$17)</f>
        <v>4.2875107083329599E-4</v>
      </c>
      <c r="D552" s="95">
        <v>-6.9825021485810991E-4</v>
      </c>
      <c r="E552" s="95">
        <v>-1.8301851650050702E-3</v>
      </c>
      <c r="F552" s="95">
        <v>-2.9650994110876397E-3</v>
      </c>
      <c r="G552" s="95">
        <v>-7.4440980764145801E-3</v>
      </c>
      <c r="H552" s="95">
        <v>-1.1687811706873564E-2</v>
      </c>
    </row>
    <row r="553" spans="2:8" ht="15" thickBot="1" x14ac:dyDescent="0.35">
      <c r="B553" s="95">
        <v>551</v>
      </c>
      <c r="C553" s="95">
        <f t="array" ref="C553:H553">+MMULT('Uncorrel YC'!C553:H553,'Covariance-Correl-Cholesky'!$B$12:$G$17)</f>
        <v>-9.5122671559239522E-3</v>
      </c>
      <c r="D553" s="95">
        <v>-1.1557074834013135E-2</v>
      </c>
      <c r="E553" s="95">
        <v>-1.3529366560055925E-2</v>
      </c>
      <c r="F553" s="95">
        <v>-1.5416507843044413E-2</v>
      </c>
      <c r="G553" s="95">
        <v>-2.2233298219748128E-2</v>
      </c>
      <c r="H553" s="95">
        <v>-2.7713123379195646E-2</v>
      </c>
    </row>
    <row r="554" spans="2:8" ht="15" thickBot="1" x14ac:dyDescent="0.35">
      <c r="B554" s="95">
        <v>552</v>
      </c>
      <c r="C554" s="95">
        <f t="array" ref="C554:H554">+MMULT('Uncorrel YC'!C554:H554,'Covariance-Correl-Cholesky'!$B$12:$G$17)</f>
        <v>-1.571296320744912E-2</v>
      </c>
      <c r="D554" s="95">
        <v>-1.2824485074433749E-2</v>
      </c>
      <c r="E554" s="95">
        <v>-1.0117490531230445E-2</v>
      </c>
      <c r="F554" s="95">
        <v>-7.556907634300657E-3</v>
      </c>
      <c r="G554" s="95">
        <v>1.0690329949341495E-3</v>
      </c>
      <c r="H554" s="95">
        <v>7.2231090943652224E-3</v>
      </c>
    </row>
    <row r="555" spans="2:8" ht="15" thickBot="1" x14ac:dyDescent="0.35">
      <c r="B555" s="95">
        <v>553</v>
      </c>
      <c r="C555" s="95">
        <f t="array" ref="C555:H555">+MMULT('Uncorrel YC'!C555:H555,'Covariance-Correl-Cholesky'!$B$12:$G$17)</f>
        <v>9.8873586667201597E-4</v>
      </c>
      <c r="D555" s="95">
        <v>-9.0211988510461476E-4</v>
      </c>
      <c r="E555" s="95">
        <v>-2.7706182604939219E-3</v>
      </c>
      <c r="F555" s="95">
        <v>-4.6180197133388282E-3</v>
      </c>
      <c r="G555" s="95">
        <v>-1.1648723046119844E-2</v>
      </c>
      <c r="H555" s="95">
        <v>-1.7847045071806723E-2</v>
      </c>
    </row>
    <row r="556" spans="2:8" ht="15" thickBot="1" x14ac:dyDescent="0.35">
      <c r="B556" s="95">
        <v>554</v>
      </c>
      <c r="C556" s="95">
        <f t="array" ref="C556:H556">+MMULT('Uncorrel YC'!C556:H556,'Covariance-Correl-Cholesky'!$B$12:$G$17)</f>
        <v>-2.4483267457579137E-2</v>
      </c>
      <c r="D556" s="95">
        <v>-2.592596786125563E-2</v>
      </c>
      <c r="E556" s="95">
        <v>-2.7141242376944284E-2</v>
      </c>
      <c r="F556" s="95">
        <v>-2.8125819956209299E-2</v>
      </c>
      <c r="G556" s="95">
        <v>-3.0163980790491308E-2</v>
      </c>
      <c r="H556" s="95">
        <v>-2.9772781030700374E-2</v>
      </c>
    </row>
    <row r="557" spans="2:8" ht="15" thickBot="1" x14ac:dyDescent="0.35">
      <c r="B557" s="95">
        <v>555</v>
      </c>
      <c r="C557" s="95">
        <f t="array" ref="C557:H557">+MMULT('Uncorrel YC'!C557:H557,'Covariance-Correl-Cholesky'!$B$12:$G$17)</f>
        <v>-1.6716986794637071E-2</v>
      </c>
      <c r="D557" s="95">
        <v>-1.4754217624034989E-2</v>
      </c>
      <c r="E557" s="95">
        <v>-1.291811889015532E-2</v>
      </c>
      <c r="F557" s="95">
        <v>-1.1198055759536623E-2</v>
      </c>
      <c r="G557" s="95">
        <v>-5.5940864213552717E-3</v>
      </c>
      <c r="H557" s="95">
        <v>-1.856106368295022E-3</v>
      </c>
    </row>
    <row r="558" spans="2:8" ht="15" thickBot="1" x14ac:dyDescent="0.35">
      <c r="B558" s="95">
        <v>556</v>
      </c>
      <c r="C558" s="95">
        <f t="array" ref="C558:H558">+MMULT('Uncorrel YC'!C558:H558,'Covariance-Correl-Cholesky'!$B$12:$G$17)</f>
        <v>6.3744370969895355E-3</v>
      </c>
      <c r="D558" s="95">
        <v>6.1649682193813749E-3</v>
      </c>
      <c r="E558" s="95">
        <v>5.9747135287688061E-3</v>
      </c>
      <c r="F558" s="95">
        <v>5.8151959172390213E-3</v>
      </c>
      <c r="G558" s="95">
        <v>5.2665049336680691E-3</v>
      </c>
      <c r="H558" s="95">
        <v>4.8330610135256264E-3</v>
      </c>
    </row>
    <row r="559" spans="2:8" ht="15" thickBot="1" x14ac:dyDescent="0.35">
      <c r="B559" s="95">
        <v>557</v>
      </c>
      <c r="C559" s="95">
        <f t="array" ref="C559:H559">+MMULT('Uncorrel YC'!C559:H559,'Covariance-Correl-Cholesky'!$B$12:$G$17)</f>
        <v>1.09717360044248E-2</v>
      </c>
      <c r="D559" s="95">
        <v>1.0595623491306206E-2</v>
      </c>
      <c r="E559" s="95">
        <v>1.0246244837011699E-2</v>
      </c>
      <c r="F559" s="95">
        <v>9.9339994526890588E-3</v>
      </c>
      <c r="G559" s="95">
        <v>9.0253426422518147E-3</v>
      </c>
      <c r="H559" s="95">
        <v>8.6421736478607802E-3</v>
      </c>
    </row>
    <row r="560" spans="2:8" ht="15" thickBot="1" x14ac:dyDescent="0.35">
      <c r="B560" s="95">
        <v>558</v>
      </c>
      <c r="C560" s="95">
        <f t="array" ref="C560:H560">+MMULT('Uncorrel YC'!C560:H560,'Covariance-Correl-Cholesky'!$B$12:$G$17)</f>
        <v>2.2456271645135809E-2</v>
      </c>
      <c r="D560" s="95">
        <v>2.0823509039103884E-2</v>
      </c>
      <c r="E560" s="95">
        <v>1.9308114078975938E-2</v>
      </c>
      <c r="F560" s="95">
        <v>1.7904185259182498E-2</v>
      </c>
      <c r="G560" s="95">
        <v>1.3320027039868251E-2</v>
      </c>
      <c r="H560" s="95">
        <v>1.0223735227048862E-2</v>
      </c>
    </row>
    <row r="561" spans="2:8" ht="15" thickBot="1" x14ac:dyDescent="0.35">
      <c r="B561" s="95">
        <v>559</v>
      </c>
      <c r="C561" s="95">
        <f t="array" ref="C561:H561">+MMULT('Uncorrel YC'!C561:H561,'Covariance-Correl-Cholesky'!$B$12:$G$17)</f>
        <v>-4.3732677019765666E-2</v>
      </c>
      <c r="D561" s="95">
        <v>-4.4396257481564019E-2</v>
      </c>
      <c r="E561" s="95">
        <v>-4.512372586424488E-2</v>
      </c>
      <c r="F561" s="95">
        <v>-4.5895034093523676E-2</v>
      </c>
      <c r="G561" s="95">
        <v>-4.9256001284320644E-2</v>
      </c>
      <c r="H561" s="95">
        <v>-5.2646512835968953E-2</v>
      </c>
    </row>
    <row r="562" spans="2:8" ht="15" thickBot="1" x14ac:dyDescent="0.35">
      <c r="B562" s="95">
        <v>560</v>
      </c>
      <c r="C562" s="95">
        <f t="array" ref="C562:H562">+MMULT('Uncorrel YC'!C562:H562,'Covariance-Correl-Cholesky'!$B$12:$G$17)</f>
        <v>-3.3508751220001757E-3</v>
      </c>
      <c r="D562" s="95">
        <v>-2.5359743395019646E-3</v>
      </c>
      <c r="E562" s="95">
        <v>-1.6604854505081615E-3</v>
      </c>
      <c r="F562" s="95">
        <v>-6.9139349881735298E-4</v>
      </c>
      <c r="G562" s="95">
        <v>3.6252394233288326E-3</v>
      </c>
      <c r="H562" s="95">
        <v>8.1521650873497224E-3</v>
      </c>
    </row>
    <row r="563" spans="2:8" ht="15" thickBot="1" x14ac:dyDescent="0.35">
      <c r="B563" s="95">
        <v>561</v>
      </c>
      <c r="C563" s="95">
        <f t="array" ref="C563:H563">+MMULT('Uncorrel YC'!C563:H563,'Covariance-Correl-Cholesky'!$B$12:$G$17)</f>
        <v>6.7260716175484318E-3</v>
      </c>
      <c r="D563" s="95">
        <v>2.7383352920636954E-3</v>
      </c>
      <c r="E563" s="95">
        <v>-9.6787375808421775E-4</v>
      </c>
      <c r="F563" s="95">
        <v>-4.4173924322225104E-3</v>
      </c>
      <c r="G563" s="95">
        <v>-1.5727102960658958E-2</v>
      </c>
      <c r="H563" s="95">
        <v>-2.3487562666303013E-2</v>
      </c>
    </row>
    <row r="564" spans="2:8" ht="15" thickBot="1" x14ac:dyDescent="0.35">
      <c r="B564" s="95">
        <v>562</v>
      </c>
      <c r="C564" s="95">
        <f t="array" ref="C564:H564">+MMULT('Uncorrel YC'!C564:H564,'Covariance-Correl-Cholesky'!$B$12:$G$17)</f>
        <v>-4.8460972370513195E-2</v>
      </c>
      <c r="D564" s="95">
        <v>-4.4320437276668546E-2</v>
      </c>
      <c r="E564" s="95">
        <v>-4.0462275719198436E-2</v>
      </c>
      <c r="F564" s="95">
        <v>-3.6886218610608409E-2</v>
      </c>
      <c r="G564" s="95">
        <v>-2.5130514899910535E-2</v>
      </c>
      <c r="H564" s="95">
        <v>-1.691388681350495E-2</v>
      </c>
    </row>
    <row r="565" spans="2:8" ht="15" thickBot="1" x14ac:dyDescent="0.35">
      <c r="B565" s="95">
        <v>563</v>
      </c>
      <c r="C565" s="95">
        <f t="array" ref="C565:H565">+MMULT('Uncorrel YC'!C565:H565,'Covariance-Correl-Cholesky'!$B$12:$G$17)</f>
        <v>3.3481853645213742E-2</v>
      </c>
      <c r="D565" s="95">
        <v>3.0377877859935606E-2</v>
      </c>
      <c r="E565" s="95">
        <v>2.7386912595310044E-2</v>
      </c>
      <c r="F565" s="95">
        <v>2.4502213640912859E-2</v>
      </c>
      <c r="G565" s="95">
        <v>1.4243145680319416E-2</v>
      </c>
      <c r="H565" s="95">
        <v>5.9874517754834834E-3</v>
      </c>
    </row>
    <row r="566" spans="2:8" ht="15" thickBot="1" x14ac:dyDescent="0.35">
      <c r="B566" s="95">
        <v>564</v>
      </c>
      <c r="C566" s="95">
        <f t="array" ref="C566:H566">+MMULT('Uncorrel YC'!C566:H566,'Covariance-Correl-Cholesky'!$B$12:$G$17)</f>
        <v>2.8058000908375857E-2</v>
      </c>
      <c r="D566" s="95">
        <v>2.4071410500373664E-2</v>
      </c>
      <c r="E566" s="95">
        <v>2.0221351674910515E-2</v>
      </c>
      <c r="F566" s="95">
        <v>1.6526848121187061E-2</v>
      </c>
      <c r="G566" s="95">
        <v>3.1819308595218334E-3</v>
      </c>
      <c r="H566" s="95">
        <v>-7.8537392663365381E-3</v>
      </c>
    </row>
    <row r="567" spans="2:8" ht="15" thickBot="1" x14ac:dyDescent="0.35">
      <c r="B567" s="95">
        <v>565</v>
      </c>
      <c r="C567" s="95">
        <f t="array" ref="C567:H567">+MMULT('Uncorrel YC'!C567:H567,'Covariance-Correl-Cholesky'!$B$12:$G$17)</f>
        <v>1.34102291188708E-2</v>
      </c>
      <c r="D567" s="95">
        <v>1.4417370353062559E-2</v>
      </c>
      <c r="E567" s="95">
        <v>1.538515482007673E-2</v>
      </c>
      <c r="F567" s="95">
        <v>1.6335187918437861E-2</v>
      </c>
      <c r="G567" s="95">
        <v>1.9841014483884083E-2</v>
      </c>
      <c r="H567" s="95">
        <v>2.281569660961465E-2</v>
      </c>
    </row>
    <row r="568" spans="2:8" ht="15" thickBot="1" x14ac:dyDescent="0.35">
      <c r="B568" s="95">
        <v>566</v>
      </c>
      <c r="C568" s="95">
        <f t="array" ref="C568:H568">+MMULT('Uncorrel YC'!C568:H568,'Covariance-Correl-Cholesky'!$B$12:$G$17)</f>
        <v>6.747935430703152E-3</v>
      </c>
      <c r="D568" s="95">
        <v>4.5888897105528801E-3</v>
      </c>
      <c r="E568" s="95">
        <v>2.5419562449935191E-3</v>
      </c>
      <c r="F568" s="95">
        <v>6.192933846551384E-4</v>
      </c>
      <c r="G568" s="95">
        <v>-5.8738216023966391E-3</v>
      </c>
      <c r="H568" s="95">
        <v>-1.0538313233605531E-2</v>
      </c>
    </row>
    <row r="569" spans="2:8" ht="15" thickBot="1" x14ac:dyDescent="0.35">
      <c r="B569" s="95">
        <v>567</v>
      </c>
      <c r="C569" s="95">
        <f t="array" ref="C569:H569">+MMULT('Uncorrel YC'!C569:H569,'Covariance-Correl-Cholesky'!$B$12:$G$17)</f>
        <v>-1.9338712222273517E-2</v>
      </c>
      <c r="D569" s="95">
        <v>-1.8097801820789999E-2</v>
      </c>
      <c r="E569" s="95">
        <v>-1.6824412936676369E-2</v>
      </c>
      <c r="F569" s="95">
        <v>-1.5512699326859824E-2</v>
      </c>
      <c r="G569" s="95">
        <v>-1.0106320328291131E-2</v>
      </c>
      <c r="H569" s="95">
        <v>-4.8079589115032186E-3</v>
      </c>
    </row>
    <row r="570" spans="2:8" ht="15" thickBot="1" x14ac:dyDescent="0.35">
      <c r="B570" s="95">
        <v>568</v>
      </c>
      <c r="C570" s="95">
        <f t="array" ref="C570:H570">+MMULT('Uncorrel YC'!C570:H570,'Covariance-Correl-Cholesky'!$B$12:$G$17)</f>
        <v>1.3992976008559744E-2</v>
      </c>
      <c r="D570" s="95">
        <v>1.2252627627327869E-2</v>
      </c>
      <c r="E570" s="95">
        <v>1.0551674658497748E-2</v>
      </c>
      <c r="F570" s="95">
        <v>8.8677193488083672E-3</v>
      </c>
      <c r="G570" s="95">
        <v>2.4858055117537221E-3</v>
      </c>
      <c r="H570" s="95">
        <v>-3.2234863156431447E-3</v>
      </c>
    </row>
    <row r="571" spans="2:8" ht="15" thickBot="1" x14ac:dyDescent="0.35">
      <c r="B571" s="95">
        <v>569</v>
      </c>
      <c r="C571" s="95">
        <f t="array" ref="C571:H571">+MMULT('Uncorrel YC'!C571:H571,'Covariance-Correl-Cholesky'!$B$12:$G$17)</f>
        <v>7.2038891527870883E-3</v>
      </c>
      <c r="D571" s="95">
        <v>7.7602252466496746E-3</v>
      </c>
      <c r="E571" s="95">
        <v>8.2908518158790051E-3</v>
      </c>
      <c r="F571" s="95">
        <v>8.8181052438739277E-3</v>
      </c>
      <c r="G571" s="95">
        <v>1.0681980114404348E-2</v>
      </c>
      <c r="H571" s="95">
        <v>1.2346079349883514E-2</v>
      </c>
    </row>
    <row r="572" spans="2:8" ht="15" thickBot="1" x14ac:dyDescent="0.35">
      <c r="B572" s="95">
        <v>570</v>
      </c>
      <c r="C572" s="95">
        <f t="array" ref="C572:H572">+MMULT('Uncorrel YC'!C572:H572,'Covariance-Correl-Cholesky'!$B$12:$G$17)</f>
        <v>-5.5320870862999366E-3</v>
      </c>
      <c r="D572" s="95">
        <v>-2.3450628187175453E-3</v>
      </c>
      <c r="E572" s="95">
        <v>6.8502574954031926E-4</v>
      </c>
      <c r="F572" s="95">
        <v>3.5544141935234599E-3</v>
      </c>
      <c r="G572" s="95">
        <v>1.3425745766637288E-2</v>
      </c>
      <c r="H572" s="95">
        <v>2.0816418196624085E-2</v>
      </c>
    </row>
    <row r="573" spans="2:8" ht="15" thickBot="1" x14ac:dyDescent="0.35">
      <c r="B573" s="95">
        <v>571</v>
      </c>
      <c r="C573" s="95">
        <f t="array" ref="C573:H573">+MMULT('Uncorrel YC'!C573:H573,'Covariance-Correl-Cholesky'!$B$12:$G$17)</f>
        <v>-5.5439172735728E-5</v>
      </c>
      <c r="D573" s="95">
        <v>-1.16130670243446E-3</v>
      </c>
      <c r="E573" s="95">
        <v>-2.2365556770134179E-3</v>
      </c>
      <c r="F573" s="95">
        <v>-3.2836513900916329E-3</v>
      </c>
      <c r="G573" s="95">
        <v>-7.0635068301242009E-3</v>
      </c>
      <c r="H573" s="95">
        <v>-1.0260454854884941E-2</v>
      </c>
    </row>
    <row r="574" spans="2:8" ht="15" thickBot="1" x14ac:dyDescent="0.35">
      <c r="B574" s="95">
        <v>572</v>
      </c>
      <c r="C574" s="95">
        <f t="array" ref="C574:H574">+MMULT('Uncorrel YC'!C574:H574,'Covariance-Correl-Cholesky'!$B$12:$G$17)</f>
        <v>1.132043840120403E-2</v>
      </c>
      <c r="D574" s="95">
        <v>9.1952820382443443E-3</v>
      </c>
      <c r="E574" s="95">
        <v>7.2069966486001608E-3</v>
      </c>
      <c r="F574" s="95">
        <v>5.3447191743010375E-3</v>
      </c>
      <c r="G574" s="95">
        <v>-8.8326247180915164E-4</v>
      </c>
      <c r="H574" s="95">
        <v>-5.3052891735495371E-3</v>
      </c>
    </row>
    <row r="575" spans="2:8" ht="15" thickBot="1" x14ac:dyDescent="0.35">
      <c r="B575" s="95">
        <v>573</v>
      </c>
      <c r="C575" s="95">
        <f t="array" ref="C575:H575">+MMULT('Uncorrel YC'!C575:H575,'Covariance-Correl-Cholesky'!$B$12:$G$17)</f>
        <v>-1.1648226111601151E-2</v>
      </c>
      <c r="D575" s="95">
        <v>-1.1338484864348195E-2</v>
      </c>
      <c r="E575" s="95">
        <v>-1.1005154394220087E-2</v>
      </c>
      <c r="F575" s="95">
        <v>-1.0652617173786199E-2</v>
      </c>
      <c r="G575" s="95">
        <v>-9.0446205381997692E-3</v>
      </c>
      <c r="H575" s="95">
        <v>-7.2875449883888117E-3</v>
      </c>
    </row>
    <row r="576" spans="2:8" ht="15" thickBot="1" x14ac:dyDescent="0.35">
      <c r="B576" s="95">
        <v>574</v>
      </c>
      <c r="C576" s="95">
        <f t="array" ref="C576:H576">+MMULT('Uncorrel YC'!C576:H576,'Covariance-Correl-Cholesky'!$B$12:$G$17)</f>
        <v>4.5957735251221437E-3</v>
      </c>
      <c r="D576" s="95">
        <v>6.0023653371013407E-3</v>
      </c>
      <c r="E576" s="95">
        <v>7.387933515440444E-3</v>
      </c>
      <c r="F576" s="95">
        <v>8.7532446860252421E-3</v>
      </c>
      <c r="G576" s="95">
        <v>1.389072825300116E-2</v>
      </c>
      <c r="H576" s="95">
        <v>1.8408927385858712E-2</v>
      </c>
    </row>
    <row r="577" spans="2:8" ht="15" thickBot="1" x14ac:dyDescent="0.35">
      <c r="B577" s="95">
        <v>575</v>
      </c>
      <c r="C577" s="95">
        <f t="array" ref="C577:H577">+MMULT('Uncorrel YC'!C577:H577,'Covariance-Correl-Cholesky'!$B$12:$G$17)</f>
        <v>-1.1437096250772976E-2</v>
      </c>
      <c r="D577" s="95">
        <v>-7.978946873386971E-3</v>
      </c>
      <c r="E577" s="95">
        <v>-4.6313526783751582E-3</v>
      </c>
      <c r="F577" s="95">
        <v>-1.3750759864040189E-3</v>
      </c>
      <c r="G577" s="95">
        <v>1.0513478061217538E-2</v>
      </c>
      <c r="H577" s="95">
        <v>2.046131104020853E-2</v>
      </c>
    </row>
    <row r="578" spans="2:8" ht="15" thickBot="1" x14ac:dyDescent="0.35">
      <c r="B578" s="95">
        <v>576</v>
      </c>
      <c r="C578" s="95">
        <f t="array" ref="C578:H578">+MMULT('Uncorrel YC'!C578:H578,'Covariance-Correl-Cholesky'!$B$12:$G$17)</f>
        <v>6.3948941686777123E-3</v>
      </c>
      <c r="D578" s="95">
        <v>5.2579277109833606E-3</v>
      </c>
      <c r="E578" s="95">
        <v>4.0986468463658282E-3</v>
      </c>
      <c r="F578" s="95">
        <v>2.9451943235621974E-3</v>
      </c>
      <c r="G578" s="95">
        <v>-1.6800670119061837E-3</v>
      </c>
      <c r="H578" s="95">
        <v>-6.0070780367823652E-3</v>
      </c>
    </row>
    <row r="579" spans="2:8" ht="15" thickBot="1" x14ac:dyDescent="0.35">
      <c r="B579" s="95">
        <v>577</v>
      </c>
      <c r="C579" s="95">
        <f t="array" ref="C579:H579">+MMULT('Uncorrel YC'!C579:H579,'Covariance-Correl-Cholesky'!$B$12:$G$17)</f>
        <v>-3.3600172466634749E-2</v>
      </c>
      <c r="D579" s="95">
        <v>-3.2207807097034524E-2</v>
      </c>
      <c r="E579" s="95">
        <v>-3.0886960135072149E-2</v>
      </c>
      <c r="F579" s="95">
        <v>-2.9625794087629338E-2</v>
      </c>
      <c r="G579" s="95">
        <v>-2.5309747757050912E-2</v>
      </c>
      <c r="H579" s="95">
        <v>-2.2034417233711311E-2</v>
      </c>
    </row>
    <row r="580" spans="2:8" ht="15" thickBot="1" x14ac:dyDescent="0.35">
      <c r="B580" s="95">
        <v>578</v>
      </c>
      <c r="C580" s="95">
        <f t="array" ref="C580:H580">+MMULT('Uncorrel YC'!C580:H580,'Covariance-Correl-Cholesky'!$B$12:$G$17)</f>
        <v>-1.7925055689243376E-2</v>
      </c>
      <c r="D580" s="95">
        <v>-1.5656501665414692E-2</v>
      </c>
      <c r="E580" s="95">
        <v>-1.3586594124316885E-2</v>
      </c>
      <c r="F580" s="95">
        <v>-1.1716283681789333E-2</v>
      </c>
      <c r="G580" s="95">
        <v>-5.9071016022377437E-3</v>
      </c>
      <c r="H580" s="95">
        <v>-2.2288565070890253E-3</v>
      </c>
    </row>
    <row r="581" spans="2:8" ht="15" thickBot="1" x14ac:dyDescent="0.35">
      <c r="B581" s="95">
        <v>579</v>
      </c>
      <c r="C581" s="95">
        <f t="array" ref="C581:H581">+MMULT('Uncorrel YC'!C581:H581,'Covariance-Correl-Cholesky'!$B$12:$G$17)</f>
        <v>1.6985962542517233E-2</v>
      </c>
      <c r="D581" s="95">
        <v>1.6550603544844656E-2</v>
      </c>
      <c r="E581" s="95">
        <v>1.6032160728612438E-2</v>
      </c>
      <c r="F581" s="95">
        <v>1.5465712571810394E-2</v>
      </c>
      <c r="G581" s="95">
        <v>1.2608721363627834E-2</v>
      </c>
      <c r="H581" s="95">
        <v>9.0178288249430742E-3</v>
      </c>
    </row>
    <row r="582" spans="2:8" ht="15" thickBot="1" x14ac:dyDescent="0.35">
      <c r="B582" s="95">
        <v>580</v>
      </c>
      <c r="C582" s="95">
        <f t="array" ref="C582:H582">+MMULT('Uncorrel YC'!C582:H582,'Covariance-Correl-Cholesky'!$B$12:$G$17)</f>
        <v>1.9111125181156013E-2</v>
      </c>
      <c r="D582" s="95">
        <v>1.8004347194317351E-2</v>
      </c>
      <c r="E582" s="95">
        <v>1.7009465955781598E-2</v>
      </c>
      <c r="F582" s="95">
        <v>1.6124701386705853E-2</v>
      </c>
      <c r="G582" s="95">
        <v>1.3663055885853604E-2</v>
      </c>
      <c r="H582" s="95">
        <v>1.2653848335335395E-2</v>
      </c>
    </row>
    <row r="583" spans="2:8" ht="15" thickBot="1" x14ac:dyDescent="0.35">
      <c r="B583" s="95">
        <v>581</v>
      </c>
      <c r="C583" s="95">
        <f t="array" ref="C583:H583">+MMULT('Uncorrel YC'!C583:H583,'Covariance-Correl-Cholesky'!$B$12:$G$17)</f>
        <v>-4.768446802967328E-3</v>
      </c>
      <c r="D583" s="95">
        <v>-6.5591890520121602E-3</v>
      </c>
      <c r="E583" s="95">
        <v>-8.2546522010816283E-3</v>
      </c>
      <c r="F583" s="95">
        <v>-9.8466840329770357E-3</v>
      </c>
      <c r="G583" s="95">
        <v>-1.5290711343049618E-2</v>
      </c>
      <c r="H583" s="95">
        <v>-1.9415734511213707E-2</v>
      </c>
    </row>
    <row r="584" spans="2:8" ht="15" thickBot="1" x14ac:dyDescent="0.35">
      <c r="B584" s="95">
        <v>582</v>
      </c>
      <c r="C584" s="95">
        <f t="array" ref="C584:H584">+MMULT('Uncorrel YC'!C584:H584,'Covariance-Correl-Cholesky'!$B$12:$G$17)</f>
        <v>1.4582282042195104E-2</v>
      </c>
      <c r="D584" s="95">
        <v>1.1887432139637839E-2</v>
      </c>
      <c r="E584" s="95">
        <v>9.3284076561981292E-3</v>
      </c>
      <c r="F584" s="95">
        <v>6.8857675370553595E-3</v>
      </c>
      <c r="G584" s="95">
        <v>-1.6454341248956341E-3</v>
      </c>
      <c r="H584" s="95">
        <v>-8.3384221623057676E-3</v>
      </c>
    </row>
    <row r="585" spans="2:8" ht="15" thickBot="1" x14ac:dyDescent="0.35">
      <c r="B585" s="95">
        <v>583</v>
      </c>
      <c r="C585" s="95">
        <f t="array" ref="C585:H585">+MMULT('Uncorrel YC'!C585:H585,'Covariance-Correl-Cholesky'!$B$12:$G$17)</f>
        <v>7.7326883546686882E-3</v>
      </c>
      <c r="D585" s="95">
        <v>9.4701686262845045E-3</v>
      </c>
      <c r="E585" s="95">
        <v>1.1093318707915325E-2</v>
      </c>
      <c r="F585" s="95">
        <v>1.2607399378120113E-2</v>
      </c>
      <c r="G585" s="95">
        <v>1.7568827147343331E-2</v>
      </c>
      <c r="H585" s="95">
        <v>2.0936461094795151E-2</v>
      </c>
    </row>
    <row r="586" spans="2:8" ht="15" thickBot="1" x14ac:dyDescent="0.35">
      <c r="B586" s="95">
        <v>584</v>
      </c>
      <c r="C586" s="95">
        <f t="array" ref="C586:H586">+MMULT('Uncorrel YC'!C586:H586,'Covariance-Correl-Cholesky'!$B$12:$G$17)</f>
        <v>-1.181018781586976E-3</v>
      </c>
      <c r="D586" s="95">
        <v>-2.8566998293137347E-3</v>
      </c>
      <c r="E586" s="95">
        <v>-4.4613766886622682E-3</v>
      </c>
      <c r="F586" s="95">
        <v>-5.9639734963060778E-3</v>
      </c>
      <c r="G586" s="95">
        <v>-1.1185955918220171E-2</v>
      </c>
      <c r="H586" s="95">
        <v>-1.5181579880403091E-2</v>
      </c>
    </row>
    <row r="587" spans="2:8" ht="15" thickBot="1" x14ac:dyDescent="0.35">
      <c r="B587" s="95">
        <v>585</v>
      </c>
      <c r="C587" s="95">
        <f t="array" ref="C587:H587">+MMULT('Uncorrel YC'!C587:H587,'Covariance-Correl-Cholesky'!$B$12:$G$17)</f>
        <v>2.4321780316696833E-2</v>
      </c>
      <c r="D587" s="95">
        <v>2.2983388713722713E-2</v>
      </c>
      <c r="E587" s="95">
        <v>2.1622575530061038E-2</v>
      </c>
      <c r="F587" s="95">
        <v>2.0248153502652692E-2</v>
      </c>
      <c r="G587" s="95">
        <v>1.4756566117320459E-2</v>
      </c>
      <c r="H587" s="95">
        <v>9.599011728672082E-3</v>
      </c>
    </row>
    <row r="588" spans="2:8" ht="15" thickBot="1" x14ac:dyDescent="0.35">
      <c r="B588" s="95">
        <v>586</v>
      </c>
      <c r="C588" s="95">
        <f t="array" ref="C588:H588">+MMULT('Uncorrel YC'!C588:H588,'Covariance-Correl-Cholesky'!$B$12:$G$17)</f>
        <v>-9.5494017409022394E-4</v>
      </c>
      <c r="D588" s="95">
        <v>-2.95983852674733E-3</v>
      </c>
      <c r="E588" s="95">
        <v>-4.9061832376676258E-3</v>
      </c>
      <c r="F588" s="95">
        <v>-6.7795173785231873E-3</v>
      </c>
      <c r="G588" s="95">
        <v>-1.351971546808463E-2</v>
      </c>
      <c r="H588" s="95">
        <v>-1.8925329315398975E-2</v>
      </c>
    </row>
    <row r="589" spans="2:8" ht="15" thickBot="1" x14ac:dyDescent="0.35">
      <c r="B589" s="95">
        <v>587</v>
      </c>
      <c r="C589" s="95">
        <f t="array" ref="C589:H589">+MMULT('Uncorrel YC'!C589:H589,'Covariance-Correl-Cholesky'!$B$12:$G$17)</f>
        <v>1.0809859043618033E-2</v>
      </c>
      <c r="D589" s="95">
        <v>1.0887118607192759E-2</v>
      </c>
      <c r="E589" s="95">
        <v>1.1059894093486315E-2</v>
      </c>
      <c r="F589" s="95">
        <v>1.1342843631992562E-2</v>
      </c>
      <c r="G589" s="95">
        <v>1.3208167399934596E-2</v>
      </c>
      <c r="H589" s="95">
        <v>1.583303594941337E-2</v>
      </c>
    </row>
    <row r="590" spans="2:8" ht="15" thickBot="1" x14ac:dyDescent="0.35">
      <c r="B590" s="95">
        <v>588</v>
      </c>
      <c r="C590" s="95">
        <f t="array" ref="C590:H590">+MMULT('Uncorrel YC'!C590:H590,'Covariance-Correl-Cholesky'!$B$12:$G$17)</f>
        <v>2.6764036040848527E-2</v>
      </c>
      <c r="D590" s="95">
        <v>2.8169375585866831E-2</v>
      </c>
      <c r="E590" s="95">
        <v>2.9451170663311078E-2</v>
      </c>
      <c r="F590" s="95">
        <v>3.0638035610128834E-2</v>
      </c>
      <c r="G590" s="95">
        <v>3.4345515315187702E-2</v>
      </c>
      <c r="H590" s="95">
        <v>3.6564332466754369E-2</v>
      </c>
    </row>
    <row r="591" spans="2:8" ht="15" thickBot="1" x14ac:dyDescent="0.35">
      <c r="B591" s="95">
        <v>589</v>
      </c>
      <c r="C591" s="95">
        <f t="array" ref="C591:H591">+MMULT('Uncorrel YC'!C591:H591,'Covariance-Correl-Cholesky'!$B$12:$G$17)</f>
        <v>1.1111698305999743E-2</v>
      </c>
      <c r="D591" s="95">
        <v>9.3254425306867183E-3</v>
      </c>
      <c r="E591" s="95">
        <v>7.5569837498690451E-3</v>
      </c>
      <c r="F591" s="95">
        <v>5.8092647276030765E-3</v>
      </c>
      <c r="G591" s="95">
        <v>-8.1279156570766462E-4</v>
      </c>
      <c r="H591" s="95">
        <v>-6.6625081525794284E-3</v>
      </c>
    </row>
    <row r="592" spans="2:8" ht="15" thickBot="1" x14ac:dyDescent="0.35">
      <c r="B592" s="95">
        <v>590</v>
      </c>
      <c r="C592" s="95">
        <f t="array" ref="C592:H592">+MMULT('Uncorrel YC'!C592:H592,'Covariance-Correl-Cholesky'!$B$12:$G$17)</f>
        <v>-2.8962264492285762E-3</v>
      </c>
      <c r="D592" s="95">
        <v>-1.1140013867911702E-3</v>
      </c>
      <c r="E592" s="95">
        <v>5.5770136164299709E-4</v>
      </c>
      <c r="F592" s="95">
        <v>2.1261867550568425E-3</v>
      </c>
      <c r="G592" s="95">
        <v>7.2798841912033911E-3</v>
      </c>
      <c r="H592" s="95">
        <v>1.0690972081604286E-2</v>
      </c>
    </row>
    <row r="593" spans="2:8" ht="15" thickBot="1" x14ac:dyDescent="0.35">
      <c r="B593" s="95">
        <v>591</v>
      </c>
      <c r="C593" s="95">
        <f t="array" ref="C593:H593">+MMULT('Uncorrel YC'!C593:H593,'Covariance-Correl-Cholesky'!$B$12:$G$17)</f>
        <v>1.1233322122432512E-2</v>
      </c>
      <c r="D593" s="95">
        <v>9.15016581956931E-3</v>
      </c>
      <c r="E593" s="95">
        <v>7.1307255285506166E-3</v>
      </c>
      <c r="F593" s="95">
        <v>5.1523130581281997E-3</v>
      </c>
      <c r="G593" s="95">
        <v>-2.039692037819534E-3</v>
      </c>
      <c r="H593" s="95">
        <v>-7.867036697853028E-3</v>
      </c>
    </row>
    <row r="594" spans="2:8" ht="15" thickBot="1" x14ac:dyDescent="0.35">
      <c r="B594" s="95">
        <v>592</v>
      </c>
      <c r="C594" s="95">
        <f t="array" ref="C594:H594">+MMULT('Uncorrel YC'!C594:H594,'Covariance-Correl-Cholesky'!$B$12:$G$17)</f>
        <v>4.2519354030525281E-3</v>
      </c>
      <c r="D594" s="95">
        <v>3.5826260390807549E-3</v>
      </c>
      <c r="E594" s="95">
        <v>2.8492487321426022E-3</v>
      </c>
      <c r="F594" s="95">
        <v>2.0574284802384354E-3</v>
      </c>
      <c r="G594" s="95">
        <v>-1.414997254822286E-3</v>
      </c>
      <c r="H594" s="95">
        <v>-4.9882037887127185E-3</v>
      </c>
    </row>
    <row r="595" spans="2:8" ht="15" thickBot="1" x14ac:dyDescent="0.35">
      <c r="B595" s="95">
        <v>593</v>
      </c>
      <c r="C595" s="95">
        <f t="array" ref="C595:H595">+MMULT('Uncorrel YC'!C595:H595,'Covariance-Correl-Cholesky'!$B$12:$G$17)</f>
        <v>9.1657511404601918E-3</v>
      </c>
      <c r="D595" s="95">
        <v>1.0697156949084791E-2</v>
      </c>
      <c r="E595" s="95">
        <v>1.2244222598895302E-2</v>
      </c>
      <c r="F595" s="95">
        <v>1.3813572864542855E-2</v>
      </c>
      <c r="G595" s="95">
        <v>2.0127820287976887E-2</v>
      </c>
      <c r="H595" s="95">
        <v>2.6021364745939086E-2</v>
      </c>
    </row>
    <row r="596" spans="2:8" ht="15" thickBot="1" x14ac:dyDescent="0.35">
      <c r="B596" s="95">
        <v>594</v>
      </c>
      <c r="C596" s="95">
        <f t="array" ref="C596:H596">+MMULT('Uncorrel YC'!C596:H596,'Covariance-Correl-Cholesky'!$B$12:$G$17)</f>
        <v>-1.1270338066564224E-2</v>
      </c>
      <c r="D596" s="95">
        <v>-1.2032270036327685E-2</v>
      </c>
      <c r="E596" s="95">
        <v>-1.275645239033641E-2</v>
      </c>
      <c r="F596" s="95">
        <v>-1.3425223054595103E-2</v>
      </c>
      <c r="G596" s="95">
        <v>-1.563927141541431E-2</v>
      </c>
      <c r="H596" s="95">
        <v>-1.716369580992053E-2</v>
      </c>
    </row>
    <row r="597" spans="2:8" ht="15" thickBot="1" x14ac:dyDescent="0.35">
      <c r="B597" s="95">
        <v>595</v>
      </c>
      <c r="C597" s="95">
        <f t="array" ref="C597:H597">+MMULT('Uncorrel YC'!C597:H597,'Covariance-Correl-Cholesky'!$B$12:$G$17)</f>
        <v>-3.9850595981567635E-2</v>
      </c>
      <c r="D597" s="95">
        <v>-3.7637177888747222E-2</v>
      </c>
      <c r="E597" s="95">
        <v>-3.5491802535841305E-2</v>
      </c>
      <c r="F597" s="95">
        <v>-3.3390391791524948E-2</v>
      </c>
      <c r="G597" s="95">
        <v>-2.5597481247822781E-2</v>
      </c>
      <c r="H597" s="95">
        <v>-1.8804505395443372E-2</v>
      </c>
    </row>
    <row r="598" spans="2:8" ht="15" thickBot="1" x14ac:dyDescent="0.35">
      <c r="B598" s="95">
        <v>596</v>
      </c>
      <c r="C598" s="95">
        <f t="array" ref="C598:H598">+MMULT('Uncorrel YC'!C598:H598,'Covariance-Correl-Cholesky'!$B$12:$G$17)</f>
        <v>8.6794762077299029E-3</v>
      </c>
      <c r="D598" s="95">
        <v>1.1998980460764985E-2</v>
      </c>
      <c r="E598" s="95">
        <v>1.5152817202412003E-2</v>
      </c>
      <c r="F598" s="95">
        <v>1.8134617157599845E-2</v>
      </c>
      <c r="G598" s="95">
        <v>2.8422470355619758E-2</v>
      </c>
      <c r="H598" s="95">
        <v>3.6151346811509957E-2</v>
      </c>
    </row>
    <row r="599" spans="2:8" ht="15" thickBot="1" x14ac:dyDescent="0.35">
      <c r="B599" s="95">
        <v>597</v>
      </c>
      <c r="C599" s="95">
        <f t="array" ref="C599:H599">+MMULT('Uncorrel YC'!C599:H599,'Covariance-Correl-Cholesky'!$B$12:$G$17)</f>
        <v>-9.3442547684799669E-3</v>
      </c>
      <c r="D599" s="95">
        <v>-8.9700342944140105E-3</v>
      </c>
      <c r="E599" s="95">
        <v>-8.6502613042119762E-3</v>
      </c>
      <c r="F599" s="95">
        <v>-8.3764140727293438E-3</v>
      </c>
      <c r="G599" s="95">
        <v>-7.7252706814614509E-3</v>
      </c>
      <c r="H599" s="95">
        <v>-7.6199770983843354E-3</v>
      </c>
    </row>
    <row r="600" spans="2:8" ht="15" thickBot="1" x14ac:dyDescent="0.35">
      <c r="B600" s="95">
        <v>598</v>
      </c>
      <c r="C600" s="95">
        <f t="array" ref="C600:H600">+MMULT('Uncorrel YC'!C600:H600,'Covariance-Correl-Cholesky'!$B$12:$G$17)</f>
        <v>9.8328686207570393E-3</v>
      </c>
      <c r="D600" s="95">
        <v>6.965779774577149E-3</v>
      </c>
      <c r="E600" s="95">
        <v>4.2204652304496095E-3</v>
      </c>
      <c r="F600" s="95">
        <v>1.5873647583846758E-3</v>
      </c>
      <c r="G600" s="95">
        <v>-7.6104782221757036E-3</v>
      </c>
      <c r="H600" s="95">
        <v>-1.4717844210005654E-2</v>
      </c>
    </row>
    <row r="601" spans="2:8" ht="15" thickBot="1" x14ac:dyDescent="0.35">
      <c r="B601" s="95">
        <v>599</v>
      </c>
      <c r="C601" s="95">
        <f t="array" ref="C601:H601">+MMULT('Uncorrel YC'!C601:H601,'Covariance-Correl-Cholesky'!$B$12:$G$17)</f>
        <v>9.7563961207926247E-3</v>
      </c>
      <c r="D601" s="95">
        <v>7.5732648213498698E-3</v>
      </c>
      <c r="E601" s="95">
        <v>5.4089311332098646E-3</v>
      </c>
      <c r="F601" s="95">
        <v>3.2587667424056619E-3</v>
      </c>
      <c r="G601" s="95">
        <v>-4.9515120781925565E-3</v>
      </c>
      <c r="H601" s="95">
        <v>-1.2316116343456961E-2</v>
      </c>
    </row>
    <row r="602" spans="2:8" ht="15" thickBot="1" x14ac:dyDescent="0.35">
      <c r="B602" s="95">
        <v>600</v>
      </c>
      <c r="C602" s="95">
        <f t="array" ref="C602:H602">+MMULT('Uncorrel YC'!C602:H602,'Covariance-Correl-Cholesky'!$B$12:$G$17)</f>
        <v>-2.3916808261255839E-3</v>
      </c>
      <c r="D602" s="95">
        <v>-3.3260247943783698E-3</v>
      </c>
      <c r="E602" s="95">
        <v>-4.2700378596598285E-3</v>
      </c>
      <c r="F602" s="95">
        <v>-5.2230749970965228E-3</v>
      </c>
      <c r="G602" s="95">
        <v>-9.142447338363174E-3</v>
      </c>
      <c r="H602" s="95">
        <v>-1.3105161243092293E-2</v>
      </c>
    </row>
    <row r="603" spans="2:8" ht="15" thickBot="1" x14ac:dyDescent="0.35">
      <c r="B603" s="95">
        <v>601</v>
      </c>
      <c r="C603" s="95">
        <f t="array" ref="C603:H603">+MMULT('Uncorrel YC'!C603:H603,'Covariance-Correl-Cholesky'!$B$12:$G$17)</f>
        <v>-1.2771636287829295E-2</v>
      </c>
      <c r="D603" s="95">
        <v>-1.1520865896377014E-2</v>
      </c>
      <c r="E603" s="95">
        <v>-1.036771175550334E-2</v>
      </c>
      <c r="F603" s="95">
        <v>-9.3418835164140752E-3</v>
      </c>
      <c r="G603" s="95">
        <v>-6.1934329563553331E-3</v>
      </c>
      <c r="H603" s="95">
        <v>-4.3413440792439461E-3</v>
      </c>
    </row>
    <row r="604" spans="2:8" ht="15" thickBot="1" x14ac:dyDescent="0.35">
      <c r="B604" s="95">
        <v>602</v>
      </c>
      <c r="C604" s="95">
        <f t="array" ref="C604:H604">+MMULT('Uncorrel YC'!C604:H604,'Covariance-Correl-Cholesky'!$B$12:$G$17)</f>
        <v>-2.313428713462528E-3</v>
      </c>
      <c r="D604" s="95">
        <v>-1.3777095263925051E-3</v>
      </c>
      <c r="E604" s="95">
        <v>-5.5533446518096481E-4</v>
      </c>
      <c r="F604" s="95">
        <v>1.267459550751309E-4</v>
      </c>
      <c r="G604" s="95">
        <v>1.747391058193091E-3</v>
      </c>
      <c r="H604" s="95">
        <v>1.8472501425930799E-3</v>
      </c>
    </row>
    <row r="605" spans="2:8" ht="15" thickBot="1" x14ac:dyDescent="0.35">
      <c r="B605" s="95">
        <v>603</v>
      </c>
      <c r="C605" s="95">
        <f t="array" ref="C605:H605">+MMULT('Uncorrel YC'!C605:H605,'Covariance-Correl-Cholesky'!$B$12:$G$17)</f>
        <v>6.795510410180128E-3</v>
      </c>
      <c r="D605" s="95">
        <v>6.9776219917460011E-3</v>
      </c>
      <c r="E605" s="95">
        <v>7.1592578485152629E-3</v>
      </c>
      <c r="F605" s="95">
        <v>7.3237866559165265E-3</v>
      </c>
      <c r="G605" s="95">
        <v>7.8824440752344078E-3</v>
      </c>
      <c r="H605" s="95">
        <v>8.1540527202964494E-3</v>
      </c>
    </row>
    <row r="606" spans="2:8" ht="15" thickBot="1" x14ac:dyDescent="0.35">
      <c r="B606" s="95">
        <v>604</v>
      </c>
      <c r="C606" s="95">
        <f t="array" ref="C606:H606">+MMULT('Uncorrel YC'!C606:H606,'Covariance-Correl-Cholesky'!$B$12:$G$17)</f>
        <v>-1.1010006151791743E-2</v>
      </c>
      <c r="D606" s="95">
        <v>-7.4349790665640394E-3</v>
      </c>
      <c r="E606" s="95">
        <v>-4.0984775128171478E-3</v>
      </c>
      <c r="F606" s="95">
        <v>-9.6445236518648454E-4</v>
      </c>
      <c r="G606" s="95">
        <v>9.3568482367146072E-3</v>
      </c>
      <c r="H606" s="95">
        <v>1.6523443637516767E-2</v>
      </c>
    </row>
    <row r="607" spans="2:8" ht="15" thickBot="1" x14ac:dyDescent="0.35">
      <c r="B607" s="95">
        <v>605</v>
      </c>
      <c r="C607" s="95">
        <f t="array" ref="C607:H607">+MMULT('Uncorrel YC'!C607:H607,'Covariance-Correl-Cholesky'!$B$12:$G$17)</f>
        <v>-1.5847874798698401E-3</v>
      </c>
      <c r="D607" s="95">
        <v>-3.6092766675228302E-3</v>
      </c>
      <c r="E607" s="95">
        <v>-5.5662138850451903E-3</v>
      </c>
      <c r="F607" s="95">
        <v>-7.455245764780143E-3</v>
      </c>
      <c r="G607" s="95">
        <v>-1.439926756411259E-2</v>
      </c>
      <c r="H607" s="95">
        <v>-2.0380866384336598E-2</v>
      </c>
    </row>
    <row r="608" spans="2:8" ht="15" thickBot="1" x14ac:dyDescent="0.35">
      <c r="B608" s="95">
        <v>606</v>
      </c>
      <c r="C608" s="95">
        <f t="array" ref="C608:H608">+MMULT('Uncorrel YC'!C608:H608,'Covariance-Correl-Cholesky'!$B$12:$G$17)</f>
        <v>-1.9538147485367776E-2</v>
      </c>
      <c r="D608" s="95">
        <v>-1.8573950180903874E-2</v>
      </c>
      <c r="E608" s="95">
        <v>-1.7769777108378362E-2</v>
      </c>
      <c r="F608" s="95">
        <v>-1.7085969557998074E-2</v>
      </c>
      <c r="G608" s="95">
        <v>-1.5402938497913804E-2</v>
      </c>
      <c r="H608" s="95">
        <v>-1.4939136539697162E-2</v>
      </c>
    </row>
    <row r="609" spans="2:8" ht="15" thickBot="1" x14ac:dyDescent="0.35">
      <c r="B609" s="95">
        <v>607</v>
      </c>
      <c r="C609" s="95">
        <f t="array" ref="C609:H609">+MMULT('Uncorrel YC'!C609:H609,'Covariance-Correl-Cholesky'!$B$12:$G$17)</f>
        <v>-4.1992758158651521E-3</v>
      </c>
      <c r="D609" s="95">
        <v>-3.0003570553019804E-3</v>
      </c>
      <c r="E609" s="95">
        <v>-1.871292412810278E-3</v>
      </c>
      <c r="F609" s="95">
        <v>-7.9107551662538215E-4</v>
      </c>
      <c r="G609" s="95">
        <v>3.0314729318568503E-3</v>
      </c>
      <c r="H609" s="95">
        <v>6.1822029834783391E-3</v>
      </c>
    </row>
    <row r="610" spans="2:8" ht="15" thickBot="1" x14ac:dyDescent="0.35">
      <c r="B610" s="95">
        <v>608</v>
      </c>
      <c r="C610" s="95">
        <f t="array" ref="C610:H610">+MMULT('Uncorrel YC'!C610:H610,'Covariance-Correl-Cholesky'!$B$12:$G$17)</f>
        <v>9.8166487221608631E-3</v>
      </c>
      <c r="D610" s="95">
        <v>9.4895470721754558E-3</v>
      </c>
      <c r="E610" s="95">
        <v>9.0954236895206559E-3</v>
      </c>
      <c r="F610" s="95">
        <v>8.675101223143732E-3</v>
      </c>
      <c r="G610" s="95">
        <v>6.7955687035194971E-3</v>
      </c>
      <c r="H610" s="95">
        <v>4.8902438011608788E-3</v>
      </c>
    </row>
    <row r="611" spans="2:8" ht="15" thickBot="1" x14ac:dyDescent="0.35">
      <c r="B611" s="95">
        <v>609</v>
      </c>
      <c r="C611" s="95">
        <f t="array" ref="C611:H611">+MMULT('Uncorrel YC'!C611:H611,'Covariance-Correl-Cholesky'!$B$12:$G$17)</f>
        <v>3.1270337418960001E-2</v>
      </c>
      <c r="D611" s="95">
        <v>2.9589728308394191E-2</v>
      </c>
      <c r="E611" s="95">
        <v>2.7930212718533267E-2</v>
      </c>
      <c r="F611" s="95">
        <v>2.6288621340599064E-2</v>
      </c>
      <c r="G611" s="95">
        <v>2.0069178600084375E-2</v>
      </c>
      <c r="H611" s="95">
        <v>1.4645864925370925E-2</v>
      </c>
    </row>
    <row r="612" spans="2:8" ht="15" thickBot="1" x14ac:dyDescent="0.35">
      <c r="B612" s="95">
        <v>610</v>
      </c>
      <c r="C612" s="95">
        <f t="array" ref="C612:H612">+MMULT('Uncorrel YC'!C612:H612,'Covariance-Correl-Cholesky'!$B$12:$G$17)</f>
        <v>1.1697360370775983E-2</v>
      </c>
      <c r="D612" s="95">
        <v>1.098446665118465E-2</v>
      </c>
      <c r="E612" s="95">
        <v>1.0271246788465962E-2</v>
      </c>
      <c r="F612" s="95">
        <v>9.5733776078368096E-3</v>
      </c>
      <c r="G612" s="95">
        <v>6.9643863504735698E-3</v>
      </c>
      <c r="H612" s="95">
        <v>4.7404932092904931E-3</v>
      </c>
    </row>
    <row r="613" spans="2:8" ht="15" thickBot="1" x14ac:dyDescent="0.35">
      <c r="B613" s="95">
        <v>611</v>
      </c>
      <c r="C613" s="95">
        <f t="array" ref="C613:H613">+MMULT('Uncorrel YC'!C613:H613,'Covariance-Correl-Cholesky'!$B$12:$G$17)</f>
        <v>2.3385043038209839E-2</v>
      </c>
      <c r="D613" s="95">
        <v>1.938699936646383E-2</v>
      </c>
      <c r="E613" s="95">
        <v>1.5659770301772451E-2</v>
      </c>
      <c r="F613" s="95">
        <v>1.2211019071474252E-2</v>
      </c>
      <c r="G613" s="95">
        <v>8.9990114209083578E-4</v>
      </c>
      <c r="H613" s="95">
        <v>-6.8551507499484479E-3</v>
      </c>
    </row>
    <row r="614" spans="2:8" ht="15" thickBot="1" x14ac:dyDescent="0.35">
      <c r="B614" s="95">
        <v>612</v>
      </c>
      <c r="C614" s="95">
        <f t="array" ref="C614:H614">+MMULT('Uncorrel YC'!C614:H614,'Covariance-Correl-Cholesky'!$B$12:$G$17)</f>
        <v>2.5744792527914111E-2</v>
      </c>
      <c r="D614" s="95">
        <v>2.4302470619958227E-2</v>
      </c>
      <c r="E614" s="95">
        <v>2.2966226382620622E-2</v>
      </c>
      <c r="F614" s="95">
        <v>2.1743825945942909E-2</v>
      </c>
      <c r="G614" s="95">
        <v>1.7817375816350324E-2</v>
      </c>
      <c r="H614" s="95">
        <v>1.5347024997548378E-2</v>
      </c>
    </row>
    <row r="615" spans="2:8" ht="15" thickBot="1" x14ac:dyDescent="0.35">
      <c r="B615" s="95">
        <v>613</v>
      </c>
      <c r="C615" s="95">
        <f t="array" ref="C615:H615">+MMULT('Uncorrel YC'!C615:H615,'Covariance-Correl-Cholesky'!$B$12:$G$17)</f>
        <v>1.8911740764138863E-2</v>
      </c>
      <c r="D615" s="95">
        <v>1.7105930045428933E-2</v>
      </c>
      <c r="E615" s="95">
        <v>1.5445213036275133E-2</v>
      </c>
      <c r="F615" s="95">
        <v>1.3942976519852259E-2</v>
      </c>
      <c r="G615" s="95">
        <v>9.302127536060259E-3</v>
      </c>
      <c r="H615" s="95">
        <v>6.620071404584477E-3</v>
      </c>
    </row>
    <row r="616" spans="2:8" ht="15" thickBot="1" x14ac:dyDescent="0.35">
      <c r="B616" s="95">
        <v>614</v>
      </c>
      <c r="C616" s="95">
        <f t="array" ref="C616:H616">+MMULT('Uncorrel YC'!C616:H616,'Covariance-Correl-Cholesky'!$B$12:$G$17)</f>
        <v>-6.59761747809136E-3</v>
      </c>
      <c r="D616" s="95">
        <v>-6.9348458065910156E-3</v>
      </c>
      <c r="E616" s="95">
        <v>-7.221991076238268E-3</v>
      </c>
      <c r="F616" s="95">
        <v>-7.4453006726878483E-3</v>
      </c>
      <c r="G616" s="95">
        <v>-7.8595989533487374E-3</v>
      </c>
      <c r="H616" s="95">
        <v>-7.5943782732409279E-3</v>
      </c>
    </row>
    <row r="617" spans="2:8" ht="15" thickBot="1" x14ac:dyDescent="0.35">
      <c r="B617" s="95">
        <v>615</v>
      </c>
      <c r="C617" s="95">
        <f t="array" ref="C617:H617">+MMULT('Uncorrel YC'!C617:H617,'Covariance-Correl-Cholesky'!$B$12:$G$17)</f>
        <v>-2.8532581243372223E-2</v>
      </c>
      <c r="D617" s="95">
        <v>-2.1356381943942938E-2</v>
      </c>
      <c r="E617" s="95">
        <v>-1.4610013636787005E-2</v>
      </c>
      <c r="F617" s="95">
        <v>-8.2719988025088727E-3</v>
      </c>
      <c r="G617" s="95">
        <v>1.3037902987842527E-2</v>
      </c>
      <c r="H617" s="95">
        <v>2.8440404871616507E-2</v>
      </c>
    </row>
    <row r="618" spans="2:8" ht="15" thickBot="1" x14ac:dyDescent="0.35">
      <c r="B618" s="95">
        <v>616</v>
      </c>
      <c r="C618" s="95">
        <f t="array" ref="C618:H618">+MMULT('Uncorrel YC'!C618:H618,'Covariance-Correl-Cholesky'!$B$12:$G$17)</f>
        <v>-1.3195641724799553E-2</v>
      </c>
      <c r="D618" s="95">
        <v>-1.4164363523371835E-2</v>
      </c>
      <c r="E618" s="95">
        <v>-1.5045057448766041E-2</v>
      </c>
      <c r="F618" s="95">
        <v>-1.5824147130128564E-2</v>
      </c>
      <c r="G618" s="95">
        <v>-1.8020969933099991E-2</v>
      </c>
      <c r="H618" s="95">
        <v>-1.9020380572801129E-2</v>
      </c>
    </row>
    <row r="619" spans="2:8" ht="15" thickBot="1" x14ac:dyDescent="0.35">
      <c r="B619" s="95">
        <v>617</v>
      </c>
      <c r="C619" s="95">
        <f t="array" ref="C619:H619">+MMULT('Uncorrel YC'!C619:H619,'Covariance-Correl-Cholesky'!$B$12:$G$17)</f>
        <v>2.3461939255483458E-2</v>
      </c>
      <c r="D619" s="95">
        <v>2.168636323028485E-2</v>
      </c>
      <c r="E619" s="95">
        <v>1.995541417566235E-2</v>
      </c>
      <c r="F619" s="95">
        <v>1.8283226438003168E-2</v>
      </c>
      <c r="G619" s="95">
        <v>1.2289932535834993E-2</v>
      </c>
      <c r="H619" s="95">
        <v>7.68710818423187E-3</v>
      </c>
    </row>
    <row r="620" spans="2:8" ht="15" thickBot="1" x14ac:dyDescent="0.35">
      <c r="B620" s="95">
        <v>618</v>
      </c>
      <c r="C620" s="95">
        <f t="array" ref="C620:H620">+MMULT('Uncorrel YC'!C620:H620,'Covariance-Correl-Cholesky'!$B$12:$G$17)</f>
        <v>-1.4036568045330241E-2</v>
      </c>
      <c r="D620" s="95">
        <v>-1.479448319937701E-2</v>
      </c>
      <c r="E620" s="95">
        <v>-1.5460620187593473E-2</v>
      </c>
      <c r="F620" s="95">
        <v>-1.6068657800180634E-2</v>
      </c>
      <c r="G620" s="95">
        <v>-1.7939764133676542E-2</v>
      </c>
      <c r="H620" s="95">
        <v>-1.9144818579925758E-2</v>
      </c>
    </row>
    <row r="621" spans="2:8" ht="15" thickBot="1" x14ac:dyDescent="0.35">
      <c r="B621" s="95">
        <v>619</v>
      </c>
      <c r="C621" s="95">
        <f t="array" ref="C621:H621">+MMULT('Uncorrel YC'!C621:H621,'Covariance-Correl-Cholesky'!$B$12:$G$17)</f>
        <v>2.1209678372777041E-2</v>
      </c>
      <c r="D621" s="95">
        <v>2.1141518448924479E-2</v>
      </c>
      <c r="E621" s="95">
        <v>2.1228445938715479E-2</v>
      </c>
      <c r="F621" s="95">
        <v>2.1449113836426382E-2</v>
      </c>
      <c r="G621" s="95">
        <v>2.3395196752854872E-2</v>
      </c>
      <c r="H621" s="95">
        <v>2.6404396681915628E-2</v>
      </c>
    </row>
    <row r="622" spans="2:8" ht="15" thickBot="1" x14ac:dyDescent="0.35">
      <c r="B622" s="95">
        <v>620</v>
      </c>
      <c r="C622" s="95">
        <f t="array" ref="C622:H622">+MMULT('Uncorrel YC'!C622:H622,'Covariance-Correl-Cholesky'!$B$12:$G$17)</f>
        <v>-1.2685045418521185E-2</v>
      </c>
      <c r="D622" s="95">
        <v>-1.07673079756985E-2</v>
      </c>
      <c r="E622" s="95">
        <v>-8.913313811776102E-3</v>
      </c>
      <c r="F622" s="95">
        <v>-7.1171672170838481E-3</v>
      </c>
      <c r="G622" s="95">
        <v>-5.8198871113511355E-4</v>
      </c>
      <c r="H622" s="95">
        <v>4.8210742834884643E-3</v>
      </c>
    </row>
    <row r="623" spans="2:8" ht="15" thickBot="1" x14ac:dyDescent="0.35">
      <c r="B623" s="95">
        <v>621</v>
      </c>
      <c r="C623" s="95">
        <f t="array" ref="C623:H623">+MMULT('Uncorrel YC'!C623:H623,'Covariance-Correl-Cholesky'!$B$12:$G$17)</f>
        <v>2.0806977442113361E-2</v>
      </c>
      <c r="D623" s="95">
        <v>1.9396409729436716E-2</v>
      </c>
      <c r="E623" s="95">
        <v>1.8062886813807234E-2</v>
      </c>
      <c r="F623" s="95">
        <v>1.6804062491893871E-2</v>
      </c>
      <c r="G623" s="95">
        <v>1.2496730582748122E-2</v>
      </c>
      <c r="H623" s="95">
        <v>9.252992298126192E-3</v>
      </c>
    </row>
    <row r="624" spans="2:8" ht="15" thickBot="1" x14ac:dyDescent="0.35">
      <c r="B624" s="95">
        <v>622</v>
      </c>
      <c r="C624" s="95">
        <f t="array" ref="C624:H624">+MMULT('Uncorrel YC'!C624:H624,'Covariance-Correl-Cholesky'!$B$12:$G$17)</f>
        <v>-5.5392445190869423E-2</v>
      </c>
      <c r="D624" s="95">
        <v>-5.0308893281811394E-2</v>
      </c>
      <c r="E624" s="95">
        <v>-4.5373242492662551E-2</v>
      </c>
      <c r="F624" s="95">
        <v>-4.0533906973788163E-2</v>
      </c>
      <c r="G624" s="95">
        <v>-2.2666885469351181E-2</v>
      </c>
      <c r="H624" s="95">
        <v>-7.4232363286553102E-3</v>
      </c>
    </row>
    <row r="625" spans="2:8" ht="15" thickBot="1" x14ac:dyDescent="0.35">
      <c r="B625" s="95">
        <v>623</v>
      </c>
      <c r="C625" s="95">
        <f t="array" ref="C625:H625">+MMULT('Uncorrel YC'!C625:H625,'Covariance-Correl-Cholesky'!$B$12:$G$17)</f>
        <v>-1.6347132429782574E-2</v>
      </c>
      <c r="D625" s="95">
        <v>-1.0787216931622325E-2</v>
      </c>
      <c r="E625" s="95">
        <v>-5.5566753412534548E-3</v>
      </c>
      <c r="F625" s="95">
        <v>-6.4870845720211927E-4</v>
      </c>
      <c r="G625" s="95">
        <v>1.5832401106250685E-2</v>
      </c>
      <c r="H625" s="95">
        <v>2.7663103119222605E-2</v>
      </c>
    </row>
    <row r="626" spans="2:8" ht="15" thickBot="1" x14ac:dyDescent="0.35">
      <c r="B626" s="95">
        <v>624</v>
      </c>
      <c r="C626" s="95">
        <f t="array" ref="C626:H626">+MMULT('Uncorrel YC'!C626:H626,'Covariance-Correl-Cholesky'!$B$12:$G$17)</f>
        <v>-2.5774910354252049E-2</v>
      </c>
      <c r="D626" s="95">
        <v>-2.4897267851227201E-2</v>
      </c>
      <c r="E626" s="95">
        <v>-2.4073224788203278E-2</v>
      </c>
      <c r="F626" s="95">
        <v>-2.3299805818726014E-2</v>
      </c>
      <c r="G626" s="95">
        <v>-2.0796700940871295E-2</v>
      </c>
      <c r="H626" s="95">
        <v>-1.9205446976278018E-2</v>
      </c>
    </row>
    <row r="627" spans="2:8" ht="15" thickBot="1" x14ac:dyDescent="0.35">
      <c r="B627" s="95">
        <v>625</v>
      </c>
      <c r="C627" s="95">
        <f t="array" ref="C627:H627">+MMULT('Uncorrel YC'!C627:H627,'Covariance-Correl-Cholesky'!$B$12:$G$17)</f>
        <v>-3.2929614401787198E-4</v>
      </c>
      <c r="D627" s="95">
        <v>-8.2503987659376997E-4</v>
      </c>
      <c r="E627" s="95">
        <v>-1.1864764261601988E-3</v>
      </c>
      <c r="F627" s="95">
        <v>-1.4237418076271588E-3</v>
      </c>
      <c r="G627" s="95">
        <v>-1.3901534622911735E-3</v>
      </c>
      <c r="H627" s="95">
        <v>-2.8463243970792024E-4</v>
      </c>
    </row>
    <row r="628" spans="2:8" ht="15" thickBot="1" x14ac:dyDescent="0.35">
      <c r="B628" s="95">
        <v>626</v>
      </c>
      <c r="C628" s="95">
        <f t="array" ref="C628:H628">+MMULT('Uncorrel YC'!C628:H628,'Covariance-Correl-Cholesky'!$B$12:$G$17)</f>
        <v>6.1701545078780319E-3</v>
      </c>
      <c r="D628" s="95">
        <v>4.8334331214507902E-3</v>
      </c>
      <c r="E628" s="95">
        <v>3.6091488513713926E-3</v>
      </c>
      <c r="F628" s="95">
        <v>2.4830953363209861E-3</v>
      </c>
      <c r="G628" s="95">
        <v>-1.1031526702475869E-3</v>
      </c>
      <c r="H628" s="95">
        <v>-3.4451547099068639E-3</v>
      </c>
    </row>
    <row r="629" spans="2:8" ht="15" thickBot="1" x14ac:dyDescent="0.35">
      <c r="B629" s="95">
        <v>627</v>
      </c>
      <c r="C629" s="95">
        <f t="array" ref="C629:H629">+MMULT('Uncorrel YC'!C629:H629,'Covariance-Correl-Cholesky'!$B$12:$G$17)</f>
        <v>4.4075582963755038E-3</v>
      </c>
      <c r="D629" s="95">
        <v>3.5456863171024399E-3</v>
      </c>
      <c r="E629" s="95">
        <v>2.6777907354892739E-3</v>
      </c>
      <c r="F629" s="95">
        <v>1.8166098032804865E-3</v>
      </c>
      <c r="G629" s="95">
        <v>-1.5755610429510217E-3</v>
      </c>
      <c r="H629" s="95">
        <v>-4.6996607654128551E-3</v>
      </c>
    </row>
    <row r="630" spans="2:8" ht="15" thickBot="1" x14ac:dyDescent="0.35">
      <c r="B630" s="95">
        <v>628</v>
      </c>
      <c r="C630" s="95">
        <f t="array" ref="C630:H630">+MMULT('Uncorrel YC'!C630:H630,'Covariance-Correl-Cholesky'!$B$12:$G$17)</f>
        <v>-2.3733101384679087E-2</v>
      </c>
      <c r="D630" s="95">
        <v>-2.2380699297589991E-2</v>
      </c>
      <c r="E630" s="95">
        <v>-2.1199808593192839E-2</v>
      </c>
      <c r="F630" s="95">
        <v>-2.0165978234213008E-2</v>
      </c>
      <c r="G630" s="95">
        <v>-1.7472923544695339E-2</v>
      </c>
      <c r="H630" s="95">
        <v>-1.6734526900482202E-2</v>
      </c>
    </row>
    <row r="631" spans="2:8" ht="15" thickBot="1" x14ac:dyDescent="0.35">
      <c r="B631" s="95">
        <v>629</v>
      </c>
      <c r="C631" s="95">
        <f t="array" ref="C631:H631">+MMULT('Uncorrel YC'!C631:H631,'Covariance-Correl-Cholesky'!$B$12:$G$17)</f>
        <v>3.6417146830350559E-3</v>
      </c>
      <c r="D631" s="95">
        <v>-1.8923403036608458E-4</v>
      </c>
      <c r="E631" s="95">
        <v>-3.8047885949519249E-3</v>
      </c>
      <c r="F631" s="95">
        <v>-7.2089020636649766E-3</v>
      </c>
      <c r="G631" s="95">
        <v>-1.8842919785816391E-2</v>
      </c>
      <c r="H631" s="95">
        <v>-2.7459115741914293E-2</v>
      </c>
    </row>
    <row r="632" spans="2:8" ht="15" thickBot="1" x14ac:dyDescent="0.35">
      <c r="B632" s="95">
        <v>630</v>
      </c>
      <c r="C632" s="95">
        <f t="array" ref="C632:H632">+MMULT('Uncorrel YC'!C632:H632,'Covariance-Correl-Cholesky'!$B$12:$G$17)</f>
        <v>3.7140635661463375E-2</v>
      </c>
      <c r="D632" s="95">
        <v>3.4465595171305798E-2</v>
      </c>
      <c r="E632" s="95">
        <v>3.1916092441213503E-2</v>
      </c>
      <c r="F632" s="95">
        <v>2.9517763201959406E-2</v>
      </c>
      <c r="G632" s="95">
        <v>2.1317156525258889E-2</v>
      </c>
      <c r="H632" s="95">
        <v>1.5340451879046473E-2</v>
      </c>
    </row>
    <row r="633" spans="2:8" ht="15" thickBot="1" x14ac:dyDescent="0.35">
      <c r="B633" s="95">
        <v>631</v>
      </c>
      <c r="C633" s="95">
        <f t="array" ref="C633:H633">+MMULT('Uncorrel YC'!C633:H633,'Covariance-Correl-Cholesky'!$B$12:$G$17)</f>
        <v>-7.6332842739303677E-3</v>
      </c>
      <c r="D633" s="95">
        <v>-7.5647144340021998E-3</v>
      </c>
      <c r="E633" s="95">
        <v>-7.5507199668651513E-3</v>
      </c>
      <c r="F633" s="95">
        <v>-7.5983796468541932E-3</v>
      </c>
      <c r="G633" s="95">
        <v>-8.3554431336610203E-3</v>
      </c>
      <c r="H633" s="95">
        <v>-9.9751637482999502E-3</v>
      </c>
    </row>
    <row r="634" spans="2:8" ht="15" thickBot="1" x14ac:dyDescent="0.35">
      <c r="B634" s="95">
        <v>632</v>
      </c>
      <c r="C634" s="95">
        <f t="array" ref="C634:H634">+MMULT('Uncorrel YC'!C634:H634,'Covariance-Correl-Cholesky'!$B$12:$G$17)</f>
        <v>1.692360830329536E-3</v>
      </c>
      <c r="D634" s="95">
        <v>-6.9850980914446989E-4</v>
      </c>
      <c r="E634" s="95">
        <v>-2.8935542951492796E-3</v>
      </c>
      <c r="F634" s="95">
        <v>-4.8862871830090571E-3</v>
      </c>
      <c r="G634" s="95">
        <v>-1.1132649509274981E-2</v>
      </c>
      <c r="H634" s="95">
        <v>-1.4947983064022808E-2</v>
      </c>
    </row>
    <row r="635" spans="2:8" ht="15" thickBot="1" x14ac:dyDescent="0.35">
      <c r="B635" s="95">
        <v>633</v>
      </c>
      <c r="C635" s="95">
        <f t="array" ref="C635:H635">+MMULT('Uncorrel YC'!C635:H635,'Covariance-Correl-Cholesky'!$B$12:$G$17)</f>
        <v>-2.5485850405915809E-2</v>
      </c>
      <c r="D635" s="95">
        <v>-2.31142633929321E-2</v>
      </c>
      <c r="E635" s="95">
        <v>-2.0892451062114001E-2</v>
      </c>
      <c r="F635" s="95">
        <v>-1.8777193540126687E-2</v>
      </c>
      <c r="G635" s="95">
        <v>-1.1521322709696257E-2</v>
      </c>
      <c r="H635" s="95">
        <v>-5.9451538937995967E-3</v>
      </c>
    </row>
    <row r="636" spans="2:8" ht="15" thickBot="1" x14ac:dyDescent="0.35">
      <c r="B636" s="95">
        <v>634</v>
      </c>
      <c r="C636" s="95">
        <f t="array" ref="C636:H636">+MMULT('Uncorrel YC'!C636:H636,'Covariance-Correl-Cholesky'!$B$12:$G$17)</f>
        <v>-6.7112076143416959E-3</v>
      </c>
      <c r="D636" s="95">
        <v>-5.9598558447832104E-3</v>
      </c>
      <c r="E636" s="95">
        <v>-5.3130996819057263E-3</v>
      </c>
      <c r="F636" s="95">
        <v>-4.7647785830106986E-3</v>
      </c>
      <c r="G636" s="95">
        <v>-3.3999742272123887E-3</v>
      </c>
      <c r="H636" s="95">
        <v>-3.0479386939616542E-3</v>
      </c>
    </row>
    <row r="637" spans="2:8" ht="15" thickBot="1" x14ac:dyDescent="0.35">
      <c r="B637" s="95">
        <v>635</v>
      </c>
      <c r="C637" s="95">
        <f t="array" ref="C637:H637">+MMULT('Uncorrel YC'!C637:H637,'Covariance-Correl-Cholesky'!$B$12:$G$17)</f>
        <v>5.9276356687843195E-4</v>
      </c>
      <c r="D637" s="95">
        <v>9.8148238102984992E-4</v>
      </c>
      <c r="E637" s="95">
        <v>1.3604549434440148E-3</v>
      </c>
      <c r="F637" s="95">
        <v>1.7278159989349597E-3</v>
      </c>
      <c r="G637" s="95">
        <v>3.0673245346245657E-3</v>
      </c>
      <c r="H637" s="95">
        <v>4.2608235205882326E-3</v>
      </c>
    </row>
    <row r="638" spans="2:8" ht="15" thickBot="1" x14ac:dyDescent="0.35">
      <c r="B638" s="95">
        <v>636</v>
      </c>
      <c r="C638" s="95">
        <f t="array" ref="C638:H638">+MMULT('Uncorrel YC'!C638:H638,'Covariance-Correl-Cholesky'!$B$12:$G$17)</f>
        <v>6.4226730754688641E-3</v>
      </c>
      <c r="D638" s="95">
        <v>3.3043391333044902E-3</v>
      </c>
      <c r="E638" s="95">
        <v>3.0558296677320011E-4</v>
      </c>
      <c r="F638" s="95">
        <v>-2.5930015660852452E-3</v>
      </c>
      <c r="G638" s="95">
        <v>-1.2902358314333857E-2</v>
      </c>
      <c r="H638" s="95">
        <v>-2.1043576869219576E-2</v>
      </c>
    </row>
    <row r="639" spans="2:8" ht="15" thickBot="1" x14ac:dyDescent="0.35">
      <c r="B639" s="95">
        <v>637</v>
      </c>
      <c r="C639" s="95">
        <f t="array" ref="C639:H639">+MMULT('Uncorrel YC'!C639:H639,'Covariance-Correl-Cholesky'!$B$12:$G$17)</f>
        <v>9.5624522340256E-4</v>
      </c>
      <c r="D639" s="95">
        <v>9.1426248260124499E-4</v>
      </c>
      <c r="E639" s="95">
        <v>8.1384334872613301E-4</v>
      </c>
      <c r="F639" s="95">
        <v>6.5312796855773096E-4</v>
      </c>
      <c r="G639" s="95">
        <v>-4.4771328945845902E-4</v>
      </c>
      <c r="H639" s="95">
        <v>-2.0105746154904765E-3</v>
      </c>
    </row>
    <row r="640" spans="2:8" ht="15" thickBot="1" x14ac:dyDescent="0.35">
      <c r="B640" s="95">
        <v>638</v>
      </c>
      <c r="C640" s="95">
        <f t="array" ref="C640:H640">+MMULT('Uncorrel YC'!C640:H640,'Covariance-Correl-Cholesky'!$B$12:$G$17)</f>
        <v>2.476144634541512E-2</v>
      </c>
      <c r="D640" s="95">
        <v>1.9645560625040574E-2</v>
      </c>
      <c r="E640" s="95">
        <v>1.4743978161811316E-2</v>
      </c>
      <c r="F640" s="95">
        <v>1.0035037576378672E-2</v>
      </c>
      <c r="G640" s="95">
        <v>-6.6871270733940931E-3</v>
      </c>
      <c r="H640" s="95">
        <v>-2.0156702548551616E-2</v>
      </c>
    </row>
    <row r="641" spans="2:8" ht="15" thickBot="1" x14ac:dyDescent="0.35">
      <c r="B641" s="95">
        <v>639</v>
      </c>
      <c r="C641" s="95">
        <f t="array" ref="C641:H641">+MMULT('Uncorrel YC'!C641:H641,'Covariance-Correl-Cholesky'!$B$12:$G$17)</f>
        <v>-2.765968968903549E-2</v>
      </c>
      <c r="D641" s="95">
        <v>-2.3786748329574302E-2</v>
      </c>
      <c r="E641" s="95">
        <v>-2.0200742305596184E-2</v>
      </c>
      <c r="F641" s="95">
        <v>-1.6876374977465931E-2</v>
      </c>
      <c r="G641" s="95">
        <v>-6.2030543310199705E-3</v>
      </c>
      <c r="H641" s="95">
        <v>7.8312062882649174E-4</v>
      </c>
    </row>
    <row r="642" spans="2:8" ht="15" thickBot="1" x14ac:dyDescent="0.35">
      <c r="B642" s="95">
        <v>640</v>
      </c>
      <c r="C642" s="95">
        <f t="array" ref="C642:H642">+MMULT('Uncorrel YC'!C642:H642,'Covariance-Correl-Cholesky'!$B$12:$G$17)</f>
        <v>2.0579729374843217E-2</v>
      </c>
      <c r="D642" s="95">
        <v>1.6546123045364777E-2</v>
      </c>
      <c r="E642" s="95">
        <v>1.2695450213394542E-2</v>
      </c>
      <c r="F642" s="95">
        <v>9.0509585331923683E-3</v>
      </c>
      <c r="G642" s="95">
        <v>-3.6577114995947199E-3</v>
      </c>
      <c r="H642" s="95">
        <v>-1.3412617245823141E-2</v>
      </c>
    </row>
    <row r="643" spans="2:8" ht="15" thickBot="1" x14ac:dyDescent="0.35">
      <c r="B643" s="95">
        <v>641</v>
      </c>
      <c r="C643" s="95">
        <f t="array" ref="C643:H643">+MMULT('Uncorrel YC'!C643:H643,'Covariance-Correl-Cholesky'!$B$12:$G$17)</f>
        <v>1.8468193484868303E-2</v>
      </c>
      <c r="D643" s="95">
        <v>1.57875119703773E-2</v>
      </c>
      <c r="E643" s="95">
        <v>1.3276277872253993E-2</v>
      </c>
      <c r="F643" s="95">
        <v>1.0925449073336875E-2</v>
      </c>
      <c r="G643" s="95">
        <v>3.1289111027914675E-3</v>
      </c>
      <c r="H643" s="95">
        <v>-2.2985493065360756E-3</v>
      </c>
    </row>
    <row r="644" spans="2:8" ht="15" thickBot="1" x14ac:dyDescent="0.35">
      <c r="B644" s="95">
        <v>642</v>
      </c>
      <c r="C644" s="95">
        <f t="array" ref="C644:H644">+MMULT('Uncorrel YC'!C644:H644,'Covariance-Correl-Cholesky'!$B$12:$G$17)</f>
        <v>-1.7183431757296797E-2</v>
      </c>
      <c r="D644" s="95">
        <v>-1.7469082858177287E-2</v>
      </c>
      <c r="E644" s="95">
        <v>-1.7758483101390325E-2</v>
      </c>
      <c r="F644" s="95">
        <v>-1.8046703293537015E-2</v>
      </c>
      <c r="G644" s="95">
        <v>-1.9220963118884972E-2</v>
      </c>
      <c r="H644" s="95">
        <v>-2.033725930065541E-2</v>
      </c>
    </row>
    <row r="645" spans="2:8" ht="15" thickBot="1" x14ac:dyDescent="0.35">
      <c r="B645" s="95">
        <v>643</v>
      </c>
      <c r="C645" s="95">
        <f t="array" ref="C645:H645">+MMULT('Uncorrel YC'!C645:H645,'Covariance-Correl-Cholesky'!$B$12:$G$17)</f>
        <v>3.4859968770348193E-2</v>
      </c>
      <c r="D645" s="95">
        <v>3.2557607666080568E-2</v>
      </c>
      <c r="E645" s="95">
        <v>3.0365316831359401E-2</v>
      </c>
      <c r="F645" s="95">
        <v>2.8296556479435155E-2</v>
      </c>
      <c r="G645" s="95">
        <v>2.1066731552079231E-2</v>
      </c>
      <c r="H645" s="95">
        <v>1.5319055393168902E-2</v>
      </c>
    </row>
    <row r="646" spans="2:8" ht="15" thickBot="1" x14ac:dyDescent="0.35">
      <c r="B646" s="95">
        <v>644</v>
      </c>
      <c r="C646" s="95">
        <f t="array" ref="C646:H646">+MMULT('Uncorrel YC'!C646:H646,'Covariance-Correl-Cholesky'!$B$12:$G$17)</f>
        <v>-3.0812621032869792E-2</v>
      </c>
      <c r="D646" s="95">
        <v>-3.03531456163963E-2</v>
      </c>
      <c r="E646" s="95">
        <v>-2.9859863546942849E-2</v>
      </c>
      <c r="F646" s="95">
        <v>-2.9337930709471077E-2</v>
      </c>
      <c r="G646" s="95">
        <v>-2.6905597034521861E-2</v>
      </c>
      <c r="H646" s="95">
        <v>-2.4120105981209932E-2</v>
      </c>
    </row>
    <row r="647" spans="2:8" ht="15" thickBot="1" x14ac:dyDescent="0.35">
      <c r="B647" s="95">
        <v>645</v>
      </c>
      <c r="C647" s="95">
        <f t="array" ref="C647:H647">+MMULT('Uncorrel YC'!C647:H647,'Covariance-Correl-Cholesky'!$B$12:$G$17)</f>
        <v>-2.4934916211801601E-4</v>
      </c>
      <c r="D647" s="95">
        <v>-2.1203819732083296E-3</v>
      </c>
      <c r="E647" s="95">
        <v>-3.7313031496312471E-3</v>
      </c>
      <c r="F647" s="95">
        <v>-5.0714762495872737E-3</v>
      </c>
      <c r="G647" s="95">
        <v>-8.1451672227169127E-3</v>
      </c>
      <c r="H647" s="95">
        <v>-8.2865669065873976E-3</v>
      </c>
    </row>
    <row r="648" spans="2:8" ht="15" thickBot="1" x14ac:dyDescent="0.35">
      <c r="B648" s="95">
        <v>646</v>
      </c>
      <c r="C648" s="95">
        <f t="array" ref="C648:H648">+MMULT('Uncorrel YC'!C648:H648,'Covariance-Correl-Cholesky'!$B$12:$G$17)</f>
        <v>-1.4638026291393455E-2</v>
      </c>
      <c r="D648" s="95">
        <v>-1.3201243019113658E-2</v>
      </c>
      <c r="E648" s="95">
        <v>-1.1830531074088668E-2</v>
      </c>
      <c r="F648" s="95">
        <v>-1.0513459890583969E-2</v>
      </c>
      <c r="G648" s="95">
        <v>-5.8859525966466356E-3</v>
      </c>
      <c r="H648" s="95">
        <v>-2.227719725637874E-3</v>
      </c>
    </row>
    <row r="649" spans="2:8" ht="15" thickBot="1" x14ac:dyDescent="0.35">
      <c r="B649" s="95">
        <v>647</v>
      </c>
      <c r="C649" s="95">
        <f t="array" ref="C649:H649">+MMULT('Uncorrel YC'!C649:H649,'Covariance-Correl-Cholesky'!$B$12:$G$17)</f>
        <v>-4.5611134492295835E-3</v>
      </c>
      <c r="D649" s="95">
        <v>-5.6562009243427552E-3</v>
      </c>
      <c r="E649" s="95">
        <v>-6.6124126260083006E-3</v>
      </c>
      <c r="F649" s="95">
        <v>-7.4546476746434314E-3</v>
      </c>
      <c r="G649" s="95">
        <v>-9.7257120066605342E-3</v>
      </c>
      <c r="H649" s="95">
        <v>-1.0681105228414365E-2</v>
      </c>
    </row>
    <row r="650" spans="2:8" ht="15" thickBot="1" x14ac:dyDescent="0.35">
      <c r="B650" s="95">
        <v>648</v>
      </c>
      <c r="C650" s="95">
        <f t="array" ref="C650:H650">+MMULT('Uncorrel YC'!C650:H650,'Covariance-Correl-Cholesky'!$B$12:$G$17)</f>
        <v>9.1291419649453115E-3</v>
      </c>
      <c r="D650" s="95">
        <v>7.3328284470762393E-3</v>
      </c>
      <c r="E650" s="95">
        <v>5.5386695340494127E-3</v>
      </c>
      <c r="F650" s="95">
        <v>3.7502999121299145E-3</v>
      </c>
      <c r="G650" s="95">
        <v>-2.9806664880299752E-3</v>
      </c>
      <c r="H650" s="95">
        <v>-8.7138180302287066E-3</v>
      </c>
    </row>
    <row r="651" spans="2:8" ht="15" thickBot="1" x14ac:dyDescent="0.35">
      <c r="B651" s="95">
        <v>649</v>
      </c>
      <c r="C651" s="95">
        <f t="array" ref="C651:H651">+MMULT('Uncorrel YC'!C651:H651,'Covariance-Correl-Cholesky'!$B$12:$G$17)</f>
        <v>-1.0954651722517856E-2</v>
      </c>
      <c r="D651" s="95">
        <v>-1.0972296172979359E-2</v>
      </c>
      <c r="E651" s="95">
        <v>-1.0929888930502809E-2</v>
      </c>
      <c r="F651" s="95">
        <v>-1.0844104042014399E-2</v>
      </c>
      <c r="G651" s="95">
        <v>-1.0189506736115085E-2</v>
      </c>
      <c r="H651" s="95">
        <v>-9.232081604327513E-3</v>
      </c>
    </row>
    <row r="652" spans="2:8" ht="15" thickBot="1" x14ac:dyDescent="0.35">
      <c r="B652" s="95">
        <v>650</v>
      </c>
      <c r="C652" s="95">
        <f t="array" ref="C652:H652">+MMULT('Uncorrel YC'!C652:H652,'Covariance-Correl-Cholesky'!$B$12:$G$17)</f>
        <v>1.6793069474677024E-2</v>
      </c>
      <c r="D652" s="95">
        <v>1.8399476895528857E-2</v>
      </c>
      <c r="E652" s="95">
        <v>1.987578279137207E-2</v>
      </c>
      <c r="F652" s="95">
        <v>2.1188859658177555E-2</v>
      </c>
      <c r="G652" s="95">
        <v>2.5256918980370704E-2</v>
      </c>
      <c r="H652" s="95">
        <v>2.779423547768882E-2</v>
      </c>
    </row>
    <row r="653" spans="2:8" ht="15" thickBot="1" x14ac:dyDescent="0.35">
      <c r="B653" s="95">
        <v>651</v>
      </c>
      <c r="C653" s="95">
        <f t="array" ref="C653:H653">+MMULT('Uncorrel YC'!C653:H653,'Covariance-Correl-Cholesky'!$B$12:$G$17)</f>
        <v>-2.1375572173675025E-2</v>
      </c>
      <c r="D653" s="95">
        <v>-2.127263405516246E-2</v>
      </c>
      <c r="E653" s="95">
        <v>-2.1169541101098414E-2</v>
      </c>
      <c r="F653" s="95">
        <v>-2.1079761364595915E-2</v>
      </c>
      <c r="G653" s="95">
        <v>-2.0808356586440278E-2</v>
      </c>
      <c r="H653" s="95">
        <v>-2.074141307551872E-2</v>
      </c>
    </row>
    <row r="654" spans="2:8" ht="15" thickBot="1" x14ac:dyDescent="0.35">
      <c r="B654" s="95">
        <v>652</v>
      </c>
      <c r="C654" s="95">
        <f t="array" ref="C654:H654">+MMULT('Uncorrel YC'!C654:H654,'Covariance-Correl-Cholesky'!$B$12:$G$17)</f>
        <v>1.485688475594144E-2</v>
      </c>
      <c r="D654" s="95">
        <v>1.2705530173921287E-2</v>
      </c>
      <c r="E654" s="95">
        <v>1.060609700683501E-2</v>
      </c>
      <c r="F654" s="95">
        <v>8.5805448997441774E-3</v>
      </c>
      <c r="G654" s="95">
        <v>1.1883317012812325E-3</v>
      </c>
      <c r="H654" s="95">
        <v>-5.0015555877326451E-3</v>
      </c>
    </row>
    <row r="655" spans="2:8" ht="15" thickBot="1" x14ac:dyDescent="0.35">
      <c r="B655" s="95">
        <v>653</v>
      </c>
      <c r="C655" s="95">
        <f t="array" ref="C655:H655">+MMULT('Uncorrel YC'!C655:H655,'Covariance-Correl-Cholesky'!$B$12:$G$17)</f>
        <v>-1.1928218509520512E-2</v>
      </c>
      <c r="D655" s="95">
        <v>-9.2554512091051547E-3</v>
      </c>
      <c r="E655" s="95">
        <v>-6.7626465456889252E-3</v>
      </c>
      <c r="F655" s="95">
        <v>-4.4285009634533676E-3</v>
      </c>
      <c r="G655" s="95">
        <v>3.3391628585786991E-3</v>
      </c>
      <c r="H655" s="95">
        <v>8.7421506020691313E-3</v>
      </c>
    </row>
    <row r="656" spans="2:8" ht="15" thickBot="1" x14ac:dyDescent="0.35">
      <c r="B656" s="95">
        <v>654</v>
      </c>
      <c r="C656" s="95">
        <f t="array" ref="C656:H656">+MMULT('Uncorrel YC'!C656:H656,'Covariance-Correl-Cholesky'!$B$12:$G$17)</f>
        <v>-7.1588903745500474E-3</v>
      </c>
      <c r="D656" s="95">
        <v>-6.9400490333519048E-3</v>
      </c>
      <c r="E656" s="95">
        <v>-6.8191327018487244E-3</v>
      </c>
      <c r="F656" s="95">
        <v>-6.7891397519086599E-3</v>
      </c>
      <c r="G656" s="95">
        <v>-7.565738191990733E-3</v>
      </c>
      <c r="H656" s="95">
        <v>-9.3787678224870122E-3</v>
      </c>
    </row>
    <row r="657" spans="2:8" ht="15" thickBot="1" x14ac:dyDescent="0.35">
      <c r="B657" s="95">
        <v>655</v>
      </c>
      <c r="C657" s="95">
        <f t="array" ref="C657:H657">+MMULT('Uncorrel YC'!C657:H657,'Covariance-Correl-Cholesky'!$B$12:$G$17)</f>
        <v>1.6318014576294351E-2</v>
      </c>
      <c r="D657" s="95">
        <v>1.8024124317350232E-2</v>
      </c>
      <c r="E657" s="95">
        <v>1.9694551765237489E-2</v>
      </c>
      <c r="F657" s="95">
        <v>2.1314680901970858E-2</v>
      </c>
      <c r="G657" s="95">
        <v>2.7384825357939048E-2</v>
      </c>
      <c r="H657" s="95">
        <v>3.271491691649888E-2</v>
      </c>
    </row>
    <row r="658" spans="2:8" ht="15" thickBot="1" x14ac:dyDescent="0.35">
      <c r="B658" s="95">
        <v>656</v>
      </c>
      <c r="C658" s="95">
        <f t="array" ref="C658:H658">+MMULT('Uncorrel YC'!C658:H658,'Covariance-Correl-Cholesky'!$B$12:$G$17)</f>
        <v>1.4980440723304161E-2</v>
      </c>
      <c r="D658" s="95">
        <v>1.2285729295358689E-2</v>
      </c>
      <c r="E658" s="95">
        <v>9.7934254504144259E-3</v>
      </c>
      <c r="F658" s="95">
        <v>7.4876503203302322E-3</v>
      </c>
      <c r="G658" s="95">
        <v>1.8267890606535253E-5</v>
      </c>
      <c r="H658" s="95">
        <v>-4.8701284985605336E-3</v>
      </c>
    </row>
    <row r="659" spans="2:8" ht="15" thickBot="1" x14ac:dyDescent="0.35">
      <c r="B659" s="95">
        <v>657</v>
      </c>
      <c r="C659" s="95">
        <f t="array" ref="C659:H659">+MMULT('Uncorrel YC'!C659:H659,'Covariance-Correl-Cholesky'!$B$12:$G$17)</f>
        <v>1.3968637686319296E-2</v>
      </c>
      <c r="D659" s="95">
        <v>1.4843220316793295E-2</v>
      </c>
      <c r="E659" s="95">
        <v>1.5763011299819746E-2</v>
      </c>
      <c r="F659" s="95">
        <v>1.6726302021779882E-2</v>
      </c>
      <c r="G659" s="95">
        <v>2.0800558775976485E-2</v>
      </c>
      <c r="H659" s="95">
        <v>2.486264105355435E-2</v>
      </c>
    </row>
    <row r="660" spans="2:8" ht="15" thickBot="1" x14ac:dyDescent="0.35">
      <c r="B660" s="95">
        <v>658</v>
      </c>
      <c r="C660" s="95">
        <f t="array" ref="C660:H660">+MMULT('Uncorrel YC'!C660:H660,'Covariance-Correl-Cholesky'!$B$12:$G$17)</f>
        <v>5.7553522108636001E-3</v>
      </c>
      <c r="D660" s="95">
        <v>6.3678656777289254E-3</v>
      </c>
      <c r="E660" s="95">
        <v>6.9938279942497747E-3</v>
      </c>
      <c r="F660" s="95">
        <v>7.5819209666180996E-3</v>
      </c>
      <c r="G660" s="95">
        <v>9.813088417913788E-3</v>
      </c>
      <c r="H660" s="95">
        <v>1.160678208828333E-2</v>
      </c>
    </row>
    <row r="661" spans="2:8" ht="15" thickBot="1" x14ac:dyDescent="0.35">
      <c r="B661" s="95">
        <v>659</v>
      </c>
      <c r="C661" s="95">
        <f t="array" ref="C661:H661">+MMULT('Uncorrel YC'!C661:H661,'Covariance-Correl-Cholesky'!$B$12:$G$17)</f>
        <v>2.3462990074410273E-2</v>
      </c>
      <c r="D661" s="95">
        <v>2.2763844996803909E-2</v>
      </c>
      <c r="E661" s="95">
        <v>2.211998986242918E-2</v>
      </c>
      <c r="F661" s="95">
        <v>2.1539648191242992E-2</v>
      </c>
      <c r="G661" s="95">
        <v>1.9712289035217673E-2</v>
      </c>
      <c r="H661" s="95">
        <v>1.8530024116418246E-2</v>
      </c>
    </row>
    <row r="662" spans="2:8" ht="15" thickBot="1" x14ac:dyDescent="0.35">
      <c r="B662" s="95">
        <v>660</v>
      </c>
      <c r="C662" s="95">
        <f t="array" ref="C662:H662">+MMULT('Uncorrel YC'!C662:H662,'Covariance-Correl-Cholesky'!$B$12:$G$17)</f>
        <v>-1.0578712777103247E-2</v>
      </c>
      <c r="D662" s="95">
        <v>-1.133213904033285E-2</v>
      </c>
      <c r="E662" s="95">
        <v>-1.2093770239932539E-2</v>
      </c>
      <c r="F662" s="95">
        <v>-1.2834920958838337E-2</v>
      </c>
      <c r="G662" s="95">
        <v>-1.5675454694290204E-2</v>
      </c>
      <c r="H662" s="95">
        <v>-1.8244644066811769E-2</v>
      </c>
    </row>
    <row r="663" spans="2:8" ht="15" thickBot="1" x14ac:dyDescent="0.35">
      <c r="B663" s="95">
        <v>661</v>
      </c>
      <c r="C663" s="95">
        <f t="array" ref="C663:H663">+MMULT('Uncorrel YC'!C663:H663,'Covariance-Correl-Cholesky'!$B$12:$G$17)</f>
        <v>4.8184623941452962E-3</v>
      </c>
      <c r="D663" s="95">
        <v>4.231471747670976E-3</v>
      </c>
      <c r="E663" s="95">
        <v>3.789514361198074E-3</v>
      </c>
      <c r="F663" s="95">
        <v>3.4900779547946282E-3</v>
      </c>
      <c r="G663" s="95">
        <v>3.4453848406857486E-3</v>
      </c>
      <c r="H663" s="95">
        <v>4.7557613867130312E-3</v>
      </c>
    </row>
    <row r="664" spans="2:8" ht="15" thickBot="1" x14ac:dyDescent="0.35">
      <c r="B664" s="95">
        <v>662</v>
      </c>
      <c r="C664" s="95">
        <f t="array" ref="C664:H664">+MMULT('Uncorrel YC'!C664:H664,'Covariance-Correl-Cholesky'!$B$12:$G$17)</f>
        <v>-3.3968569243945597E-2</v>
      </c>
      <c r="D664" s="95">
        <v>-2.9573355184123518E-2</v>
      </c>
      <c r="E664" s="95">
        <v>-2.5418005775825332E-2</v>
      </c>
      <c r="F664" s="95">
        <v>-2.1462032019002295E-2</v>
      </c>
      <c r="G664" s="95">
        <v>-7.8118105620046717E-3</v>
      </c>
      <c r="H664" s="95">
        <v>2.514162944181358E-3</v>
      </c>
    </row>
    <row r="665" spans="2:8" ht="15" thickBot="1" x14ac:dyDescent="0.35">
      <c r="B665" s="95">
        <v>663</v>
      </c>
      <c r="C665" s="95">
        <f t="array" ref="C665:H665">+MMULT('Uncorrel YC'!C665:H665,'Covariance-Correl-Cholesky'!$B$12:$G$17)</f>
        <v>-2.8541597947711998E-5</v>
      </c>
      <c r="D665" s="95">
        <v>-1.358887982377615E-3</v>
      </c>
      <c r="E665" s="95">
        <v>-2.630945473299754E-3</v>
      </c>
      <c r="F665" s="95">
        <v>-3.8892450092853034E-3</v>
      </c>
      <c r="G665" s="95">
        <v>-8.4014968583213546E-3</v>
      </c>
      <c r="H665" s="95">
        <v>-1.1926104656610035E-2</v>
      </c>
    </row>
    <row r="666" spans="2:8" ht="15" thickBot="1" x14ac:dyDescent="0.35">
      <c r="B666" s="95">
        <v>664</v>
      </c>
      <c r="C666" s="95">
        <f t="array" ref="C666:H666">+MMULT('Uncorrel YC'!C666:H666,'Covariance-Correl-Cholesky'!$B$12:$G$17)</f>
        <v>1.0007931664226113E-2</v>
      </c>
      <c r="D666" s="95">
        <v>8.9661126304452551E-3</v>
      </c>
      <c r="E666" s="95">
        <v>7.9166179648506377E-3</v>
      </c>
      <c r="F666" s="95">
        <v>6.8852626154086534E-3</v>
      </c>
      <c r="G666" s="95">
        <v>2.8634456120271079E-3</v>
      </c>
      <c r="H666" s="95">
        <v>-7.3644152909761252E-4</v>
      </c>
    </row>
    <row r="667" spans="2:8" ht="15" thickBot="1" x14ac:dyDescent="0.35">
      <c r="B667" s="95">
        <v>665</v>
      </c>
      <c r="C667" s="95">
        <f t="array" ref="C667:H667">+MMULT('Uncorrel YC'!C667:H667,'Covariance-Correl-Cholesky'!$B$12:$G$17)</f>
        <v>-4.3546783761873441E-3</v>
      </c>
      <c r="D667" s="95">
        <v>-4.8667664386995652E-3</v>
      </c>
      <c r="E667" s="95">
        <v>-5.3160153361062369E-3</v>
      </c>
      <c r="F667" s="95">
        <v>-5.6982685887401298E-3</v>
      </c>
      <c r="G667" s="95">
        <v>-6.6321518886306823E-3</v>
      </c>
      <c r="H667" s="95">
        <v>-6.8309907681728104E-3</v>
      </c>
    </row>
    <row r="668" spans="2:8" ht="15" thickBot="1" x14ac:dyDescent="0.35">
      <c r="B668" s="95">
        <v>666</v>
      </c>
      <c r="C668" s="95">
        <f t="array" ref="C668:H668">+MMULT('Uncorrel YC'!C668:H668,'Covariance-Correl-Cholesky'!$B$12:$G$17)</f>
        <v>-1.8539615274507055E-2</v>
      </c>
      <c r="D668" s="95">
        <v>-1.8127618591674721E-2</v>
      </c>
      <c r="E668" s="95">
        <v>-1.7698840700344814E-2</v>
      </c>
      <c r="F668" s="95">
        <v>-1.7247484496932204E-2</v>
      </c>
      <c r="G668" s="95">
        <v>-1.5234608691222591E-2</v>
      </c>
      <c r="H668" s="95">
        <v>-1.2884937179270544E-2</v>
      </c>
    </row>
    <row r="669" spans="2:8" ht="15" thickBot="1" x14ac:dyDescent="0.35">
      <c r="B669" s="95">
        <v>667</v>
      </c>
      <c r="C669" s="95">
        <f t="array" ref="C669:H669">+MMULT('Uncorrel YC'!C669:H669,'Covariance-Correl-Cholesky'!$B$12:$G$17)</f>
        <v>3.0699641049544705E-2</v>
      </c>
      <c r="D669" s="95">
        <v>2.705391388179321E-2</v>
      </c>
      <c r="E669" s="95">
        <v>2.35888831881369E-2</v>
      </c>
      <c r="F669" s="95">
        <v>2.0311352112433251E-2</v>
      </c>
      <c r="G669" s="95">
        <v>8.9791941375143361E-3</v>
      </c>
      <c r="H669" s="95">
        <v>2.4790638196091585E-4</v>
      </c>
    </row>
    <row r="670" spans="2:8" ht="15" thickBot="1" x14ac:dyDescent="0.35">
      <c r="B670" s="95">
        <v>668</v>
      </c>
      <c r="C670" s="95">
        <f t="array" ref="C670:H670">+MMULT('Uncorrel YC'!C670:H670,'Covariance-Correl-Cholesky'!$B$12:$G$17)</f>
        <v>8.7662874100388009E-3</v>
      </c>
      <c r="D670" s="95">
        <v>9.1222250291660804E-3</v>
      </c>
      <c r="E670" s="95">
        <v>9.4601719327985865E-3</v>
      </c>
      <c r="F670" s="95">
        <v>9.7680650035863788E-3</v>
      </c>
      <c r="G670" s="95">
        <v>1.0566848741075292E-2</v>
      </c>
      <c r="H670" s="95">
        <v>1.0682549569952977E-2</v>
      </c>
    </row>
    <row r="671" spans="2:8" ht="15" thickBot="1" x14ac:dyDescent="0.35">
      <c r="B671" s="95">
        <v>669</v>
      </c>
      <c r="C671" s="95">
        <f t="array" ref="C671:H671">+MMULT('Uncorrel YC'!C671:H671,'Covariance-Correl-Cholesky'!$B$12:$G$17)</f>
        <v>1.5315262141034E-2</v>
      </c>
      <c r="D671" s="95">
        <v>1.526893175067889E-2</v>
      </c>
      <c r="E671" s="95">
        <v>1.5221427579009322E-2</v>
      </c>
      <c r="F671" s="95">
        <v>1.5183430507504375E-2</v>
      </c>
      <c r="G671" s="95">
        <v>1.5068538583864751E-2</v>
      </c>
      <c r="H671" s="95">
        <v>1.5140329983063578E-2</v>
      </c>
    </row>
    <row r="672" spans="2:8" ht="15" thickBot="1" x14ac:dyDescent="0.35">
      <c r="B672" s="95">
        <v>670</v>
      </c>
      <c r="C672" s="95">
        <f t="array" ref="C672:H672">+MMULT('Uncorrel YC'!C672:H672,'Covariance-Correl-Cholesky'!$B$12:$G$17)</f>
        <v>1.2134009532252767E-2</v>
      </c>
      <c r="D672" s="95">
        <v>1.249006427259872E-2</v>
      </c>
      <c r="E672" s="95">
        <v>1.2742314966685885E-2</v>
      </c>
      <c r="F672" s="95">
        <v>1.2917447124654563E-2</v>
      </c>
      <c r="G672" s="95">
        <v>1.3052461082653108E-2</v>
      </c>
      <c r="H672" s="95">
        <v>1.2725510049876244E-2</v>
      </c>
    </row>
    <row r="673" spans="2:8" ht="15" thickBot="1" x14ac:dyDescent="0.35">
      <c r="B673" s="95">
        <v>671</v>
      </c>
      <c r="C673" s="95">
        <f t="array" ref="C673:H673">+MMULT('Uncorrel YC'!C673:H673,'Covariance-Correl-Cholesky'!$B$12:$G$17)</f>
        <v>2.9197732675354384E-2</v>
      </c>
      <c r="D673" s="95">
        <v>2.6755427635590589E-2</v>
      </c>
      <c r="E673" s="95">
        <v>2.4377721557868184E-2</v>
      </c>
      <c r="F673" s="95">
        <v>2.2084432881426291E-2</v>
      </c>
      <c r="G673" s="95">
        <v>1.3810554272471043E-2</v>
      </c>
      <c r="H673" s="95">
        <v>7.300949092309281E-3</v>
      </c>
    </row>
    <row r="674" spans="2:8" ht="15" thickBot="1" x14ac:dyDescent="0.35">
      <c r="B674" s="95">
        <v>672</v>
      </c>
      <c r="C674" s="95">
        <f t="array" ref="C674:H674">+MMULT('Uncorrel YC'!C674:H674,'Covariance-Correl-Cholesky'!$B$12:$G$17)</f>
        <v>-2.1611853893977313E-2</v>
      </c>
      <c r="D674" s="95">
        <v>-2.4117282110641753E-2</v>
      </c>
      <c r="E674" s="95">
        <v>-2.6457563451682934E-2</v>
      </c>
      <c r="F674" s="95">
        <v>-2.8600933998310405E-2</v>
      </c>
      <c r="G674" s="95">
        <v>-3.5594074156912195E-2</v>
      </c>
      <c r="H674" s="95">
        <v>-4.0316883481450586E-2</v>
      </c>
    </row>
    <row r="675" spans="2:8" ht="15" thickBot="1" x14ac:dyDescent="0.35">
      <c r="B675" s="95">
        <v>673</v>
      </c>
      <c r="C675" s="95">
        <f t="array" ref="C675:H675">+MMULT('Uncorrel YC'!C675:H675,'Covariance-Correl-Cholesky'!$B$12:$G$17)</f>
        <v>5.9165342752832799E-3</v>
      </c>
      <c r="D675" s="95">
        <v>2.7534465827426251E-3</v>
      </c>
      <c r="E675" s="95">
        <v>-2.8885479223514143E-4</v>
      </c>
      <c r="F675" s="95">
        <v>-3.2310818438204621E-3</v>
      </c>
      <c r="G675" s="95">
        <v>-1.3824090534486912E-2</v>
      </c>
      <c r="H675" s="95">
        <v>-2.2449493730266189E-2</v>
      </c>
    </row>
    <row r="676" spans="2:8" ht="15" thickBot="1" x14ac:dyDescent="0.35">
      <c r="B676" s="95">
        <v>674</v>
      </c>
      <c r="C676" s="95">
        <f t="array" ref="C676:H676">+MMULT('Uncorrel YC'!C676:H676,'Covariance-Correl-Cholesky'!$B$12:$G$17)</f>
        <v>-3.5431444779612416E-2</v>
      </c>
      <c r="D676" s="95">
        <v>-3.119219877236222E-2</v>
      </c>
      <c r="E676" s="95">
        <v>-2.7248441250169786E-2</v>
      </c>
      <c r="F676" s="95">
        <v>-2.3567652908775324E-2</v>
      </c>
      <c r="G676" s="95">
        <v>-1.132429971036532E-2</v>
      </c>
      <c r="H676" s="95">
        <v>-2.474711032263671E-3</v>
      </c>
    </row>
    <row r="677" spans="2:8" ht="15" thickBot="1" x14ac:dyDescent="0.35">
      <c r="B677" s="95">
        <v>675</v>
      </c>
      <c r="C677" s="95">
        <f t="array" ref="C677:H677">+MMULT('Uncorrel YC'!C677:H677,'Covariance-Correl-Cholesky'!$B$12:$G$17)</f>
        <v>6.0274973642165759E-3</v>
      </c>
      <c r="D677" s="95">
        <v>5.4782769608499949E-3</v>
      </c>
      <c r="E677" s="95">
        <v>4.9002731167866664E-3</v>
      </c>
      <c r="F677" s="95">
        <v>4.3059651164237024E-3</v>
      </c>
      <c r="G677" s="95">
        <v>1.8396506644003548E-3</v>
      </c>
      <c r="H677" s="95">
        <v>-4.475580709267003E-4</v>
      </c>
    </row>
    <row r="678" spans="2:8" ht="15" thickBot="1" x14ac:dyDescent="0.35">
      <c r="B678" s="95">
        <v>676</v>
      </c>
      <c r="C678" s="95">
        <f t="array" ref="C678:H678">+MMULT('Uncorrel YC'!C678:H678,'Covariance-Correl-Cholesky'!$B$12:$G$17)</f>
        <v>-1.5114470982550303E-2</v>
      </c>
      <c r="D678" s="95">
        <v>-1.2399274416423859E-2</v>
      </c>
      <c r="E678" s="95">
        <v>-9.8097947629247496E-3</v>
      </c>
      <c r="F678" s="95">
        <v>-7.3396302687175228E-3</v>
      </c>
      <c r="G678" s="95">
        <v>1.3345741428485683E-3</v>
      </c>
      <c r="H678" s="95">
        <v>8.2043702402593132E-3</v>
      </c>
    </row>
    <row r="679" spans="2:8" ht="15" thickBot="1" x14ac:dyDescent="0.35">
      <c r="B679" s="95">
        <v>677</v>
      </c>
      <c r="C679" s="95">
        <f t="array" ref="C679:H679">+MMULT('Uncorrel YC'!C679:H679,'Covariance-Correl-Cholesky'!$B$12:$G$17)</f>
        <v>7.8524478149409761E-3</v>
      </c>
      <c r="D679" s="95">
        <v>7.5508638255169305E-3</v>
      </c>
      <c r="E679" s="95">
        <v>7.3266525596700632E-3</v>
      </c>
      <c r="F679" s="95">
        <v>7.1780004461152033E-3</v>
      </c>
      <c r="G679" s="95">
        <v>7.1163521888786404E-3</v>
      </c>
      <c r="H679" s="95">
        <v>7.5716323771275349E-3</v>
      </c>
    </row>
    <row r="680" spans="2:8" ht="15" thickBot="1" x14ac:dyDescent="0.35">
      <c r="B680" s="95">
        <v>678</v>
      </c>
      <c r="C680" s="95">
        <f t="array" ref="C680:H680">+MMULT('Uncorrel YC'!C680:H680,'Covariance-Correl-Cholesky'!$B$12:$G$17)</f>
        <v>-4.0060624177391889E-2</v>
      </c>
      <c r="D680" s="95">
        <v>-3.7432756256844939E-2</v>
      </c>
      <c r="E680" s="95">
        <v>-3.4946451060419707E-2</v>
      </c>
      <c r="F680" s="95">
        <v>-3.2609712229433131E-2</v>
      </c>
      <c r="G680" s="95">
        <v>-2.4524245672943402E-2</v>
      </c>
      <c r="H680" s="95">
        <v>-1.8213953183338679E-2</v>
      </c>
    </row>
    <row r="681" spans="2:8" ht="15" thickBot="1" x14ac:dyDescent="0.35">
      <c r="B681" s="95">
        <v>679</v>
      </c>
      <c r="C681" s="95">
        <f t="array" ref="C681:H681">+MMULT('Uncorrel YC'!C681:H681,'Covariance-Correl-Cholesky'!$B$12:$G$17)</f>
        <v>3.9657041914725071E-2</v>
      </c>
      <c r="D681" s="95">
        <v>3.6273429357898387E-2</v>
      </c>
      <c r="E681" s="95">
        <v>3.3109553436159608E-2</v>
      </c>
      <c r="F681" s="95">
        <v>3.0175708176896569E-2</v>
      </c>
      <c r="G681" s="95">
        <v>2.0444881341177879E-2</v>
      </c>
      <c r="H681" s="95">
        <v>1.3446440042844557E-2</v>
      </c>
    </row>
    <row r="682" spans="2:8" ht="15" thickBot="1" x14ac:dyDescent="0.35">
      <c r="B682" s="95">
        <v>680</v>
      </c>
      <c r="C682" s="95">
        <f t="array" ref="C682:H682">+MMULT('Uncorrel YC'!C682:H682,'Covariance-Correl-Cholesky'!$B$12:$G$17)</f>
        <v>1.5763233029012606E-2</v>
      </c>
      <c r="D682" s="95">
        <v>1.512567457598875E-2</v>
      </c>
      <c r="E682" s="95">
        <v>1.447752560748169E-2</v>
      </c>
      <c r="F682" s="95">
        <v>1.3800211856387173E-2</v>
      </c>
      <c r="G682" s="95">
        <v>1.1059960518779612E-2</v>
      </c>
      <c r="H682" s="95">
        <v>8.5097919840008158E-3</v>
      </c>
    </row>
    <row r="683" spans="2:8" ht="15" thickBot="1" x14ac:dyDescent="0.35">
      <c r="B683" s="95">
        <v>681</v>
      </c>
      <c r="C683" s="95">
        <f t="array" ref="C683:H683">+MMULT('Uncorrel YC'!C683:H683,'Covariance-Correl-Cholesky'!$B$12:$G$17)</f>
        <v>-3.7855751838546399E-2</v>
      </c>
      <c r="D683" s="95">
        <v>-3.6107619351422968E-2</v>
      </c>
      <c r="E683" s="95">
        <v>-3.4512457807960605E-2</v>
      </c>
      <c r="F683" s="95">
        <v>-3.3032959911394315E-2</v>
      </c>
      <c r="G683" s="95">
        <v>-2.8339080061583418E-2</v>
      </c>
      <c r="H683" s="95">
        <v>-2.5206178559787702E-2</v>
      </c>
    </row>
    <row r="684" spans="2:8" ht="15" thickBot="1" x14ac:dyDescent="0.35">
      <c r="B684" s="95">
        <v>682</v>
      </c>
      <c r="C684" s="95">
        <f t="array" ref="C684:H684">+MMULT('Uncorrel YC'!C684:H684,'Covariance-Correl-Cholesky'!$B$12:$G$17)</f>
        <v>-1.3860013516932784E-2</v>
      </c>
      <c r="D684" s="95">
        <v>-1.27186941978379E-2</v>
      </c>
      <c r="E684" s="95">
        <v>-1.1657289477299715E-2</v>
      </c>
      <c r="F684" s="95">
        <v>-1.067573508719323E-2</v>
      </c>
      <c r="G684" s="95">
        <v>-7.2228107604467582E-3</v>
      </c>
      <c r="H684" s="95">
        <v>-4.376572444286562E-3</v>
      </c>
    </row>
    <row r="685" spans="2:8" ht="15" thickBot="1" x14ac:dyDescent="0.35">
      <c r="B685" s="95">
        <v>683</v>
      </c>
      <c r="C685" s="95">
        <f t="array" ref="C685:H685">+MMULT('Uncorrel YC'!C685:H685,'Covariance-Correl-Cholesky'!$B$12:$G$17)</f>
        <v>1.8170235473038865E-2</v>
      </c>
      <c r="D685" s="95">
        <v>1.7740050604861425E-2</v>
      </c>
      <c r="E685" s="95">
        <v>1.7374649752687193E-2</v>
      </c>
      <c r="F685" s="95">
        <v>1.7046284479136534E-2</v>
      </c>
      <c r="G685" s="95">
        <v>1.616531939867873E-2</v>
      </c>
      <c r="H685" s="95">
        <v>1.573505192021751E-2</v>
      </c>
    </row>
    <row r="686" spans="2:8" ht="15" thickBot="1" x14ac:dyDescent="0.35">
      <c r="B686" s="95">
        <v>684</v>
      </c>
      <c r="C686" s="95">
        <f t="array" ref="C686:H686">+MMULT('Uncorrel YC'!C686:H686,'Covariance-Correl-Cholesky'!$B$12:$G$17)</f>
        <v>7.1888217652719359E-3</v>
      </c>
      <c r="D686" s="95">
        <v>4.4247516396682292E-3</v>
      </c>
      <c r="E686" s="95">
        <v>1.8178814681691141E-3</v>
      </c>
      <c r="F686" s="95">
        <v>-6.261324718888578E-4</v>
      </c>
      <c r="G686" s="95">
        <v>-8.8385556748793691E-3</v>
      </c>
      <c r="H686" s="95">
        <v>-1.4790854629918282E-2</v>
      </c>
    </row>
    <row r="687" spans="2:8" ht="15" thickBot="1" x14ac:dyDescent="0.35">
      <c r="B687" s="95">
        <v>685</v>
      </c>
      <c r="C687" s="95">
        <f t="array" ref="C687:H687">+MMULT('Uncorrel YC'!C687:H687,'Covariance-Correl-Cholesky'!$B$12:$G$17)</f>
        <v>-2.8229572521217119E-2</v>
      </c>
      <c r="D687" s="95">
        <v>-2.6542453810140268E-2</v>
      </c>
      <c r="E687" s="95">
        <v>-2.4992451730973562E-2</v>
      </c>
      <c r="F687" s="95">
        <v>-2.3567769138690232E-2</v>
      </c>
      <c r="G687" s="95">
        <v>-1.8971223703434223E-2</v>
      </c>
      <c r="H687" s="95">
        <v>-1.5807284120672928E-2</v>
      </c>
    </row>
    <row r="688" spans="2:8" ht="15" thickBot="1" x14ac:dyDescent="0.35">
      <c r="B688" s="95">
        <v>686</v>
      </c>
      <c r="C688" s="95">
        <f t="array" ref="C688:H688">+MMULT('Uncorrel YC'!C688:H688,'Covariance-Correl-Cholesky'!$B$12:$G$17)</f>
        <v>-2.819143796338912E-3</v>
      </c>
      <c r="D688" s="95">
        <v>-2.5859089453212202E-3</v>
      </c>
      <c r="E688" s="95">
        <v>-2.3537489623676614E-3</v>
      </c>
      <c r="F688" s="95">
        <v>-2.1364950443157221E-3</v>
      </c>
      <c r="G688" s="95">
        <v>-1.4283336923747181E-3</v>
      </c>
      <c r="H688" s="95">
        <v>-9.7596063687174111E-4</v>
      </c>
    </row>
    <row r="689" spans="2:8" ht="15" thickBot="1" x14ac:dyDescent="0.35">
      <c r="B689" s="95">
        <v>687</v>
      </c>
      <c r="C689" s="95">
        <f t="array" ref="C689:H689">+MMULT('Uncorrel YC'!C689:H689,'Covariance-Correl-Cholesky'!$B$12:$G$17)</f>
        <v>-1.8570987304080223E-2</v>
      </c>
      <c r="D689" s="95">
        <v>-1.4727854737736709E-2</v>
      </c>
      <c r="E689" s="95">
        <v>-1.1190102871567228E-2</v>
      </c>
      <c r="F689" s="95">
        <v>-7.9218247693981763E-3</v>
      </c>
      <c r="G689" s="95">
        <v>2.5450756343378977E-3</v>
      </c>
      <c r="H689" s="95">
        <v>9.4445828949516978E-3</v>
      </c>
    </row>
    <row r="690" spans="2:8" ht="15" thickBot="1" x14ac:dyDescent="0.35">
      <c r="B690" s="95">
        <v>688</v>
      </c>
      <c r="C690" s="95">
        <f t="array" ref="C690:H690">+MMULT('Uncorrel YC'!C690:H690,'Covariance-Correl-Cholesky'!$B$12:$G$17)</f>
        <v>1.4806886113455839E-3</v>
      </c>
      <c r="D690" s="95">
        <v>2.0502164144506297E-3</v>
      </c>
      <c r="E690" s="95">
        <v>2.6091458329900248E-3</v>
      </c>
      <c r="F690" s="95">
        <v>3.1507110417139982E-3</v>
      </c>
      <c r="G690" s="95">
        <v>5.2249202529060339E-3</v>
      </c>
      <c r="H690" s="95">
        <v>7.1401273638775475E-3</v>
      </c>
    </row>
    <row r="691" spans="2:8" ht="15" thickBot="1" x14ac:dyDescent="0.35">
      <c r="B691" s="95">
        <v>689</v>
      </c>
      <c r="C691" s="95">
        <f t="array" ref="C691:H691">+MMULT('Uncorrel YC'!C691:H691,'Covariance-Correl-Cholesky'!$B$12:$G$17)</f>
        <v>4.4456081107416634E-3</v>
      </c>
      <c r="D691" s="95">
        <v>2.849119517731335E-3</v>
      </c>
      <c r="E691" s="95">
        <v>1.3424814080266903E-3</v>
      </c>
      <c r="F691" s="95">
        <v>-5.3769866020170723E-5</v>
      </c>
      <c r="G691" s="95">
        <v>-4.810253077366624E-3</v>
      </c>
      <c r="H691" s="95">
        <v>-8.2953659506147942E-3</v>
      </c>
    </row>
    <row r="692" spans="2:8" ht="15" thickBot="1" x14ac:dyDescent="0.35">
      <c r="B692" s="95">
        <v>690</v>
      </c>
      <c r="C692" s="95">
        <f t="array" ref="C692:H692">+MMULT('Uncorrel YC'!C692:H692,'Covariance-Correl-Cholesky'!$B$12:$G$17)</f>
        <v>1.1944929920195359E-3</v>
      </c>
      <c r="D692" s="95">
        <v>1.0588783885412149E-3</v>
      </c>
      <c r="E692" s="95">
        <v>9.8411773322075197E-4</v>
      </c>
      <c r="F692" s="95">
        <v>9.5906793335997912E-4</v>
      </c>
      <c r="G692" s="95">
        <v>1.2909648177700111E-3</v>
      </c>
      <c r="H692" s="95">
        <v>2.0807855538009521E-3</v>
      </c>
    </row>
    <row r="693" spans="2:8" ht="15" thickBot="1" x14ac:dyDescent="0.35">
      <c r="B693" s="95">
        <v>691</v>
      </c>
      <c r="C693" s="95">
        <f t="array" ref="C693:H693">+MMULT('Uncorrel YC'!C693:H693,'Covariance-Correl-Cholesky'!$B$12:$G$17)</f>
        <v>2.7667536933601869E-2</v>
      </c>
      <c r="D693" s="95">
        <v>2.4222777505547709E-2</v>
      </c>
      <c r="E693" s="95">
        <v>2.1038007295773507E-2</v>
      </c>
      <c r="F693" s="95">
        <v>1.8124218606654238E-2</v>
      </c>
      <c r="G693" s="95">
        <v>8.755779292884746E-3</v>
      </c>
      <c r="H693" s="95">
        <v>2.6133329912676625E-3</v>
      </c>
    </row>
    <row r="694" spans="2:8" ht="15" thickBot="1" x14ac:dyDescent="0.35">
      <c r="B694" s="95">
        <v>692</v>
      </c>
      <c r="C694" s="95">
        <f t="array" ref="C694:H694">+MMULT('Uncorrel YC'!C694:H694,'Covariance-Correl-Cholesky'!$B$12:$G$17)</f>
        <v>-1.174178289347251E-2</v>
      </c>
      <c r="D694" s="95">
        <v>-1.072717681241207E-2</v>
      </c>
      <c r="E694" s="95">
        <v>-9.7912486792144388E-3</v>
      </c>
      <c r="F694" s="95">
        <v>-8.9602362301269712E-3</v>
      </c>
      <c r="G694" s="95">
        <v>-6.536571160126306E-3</v>
      </c>
      <c r="H694" s="95">
        <v>-5.3144605427362787E-3</v>
      </c>
    </row>
    <row r="695" spans="2:8" ht="15" thickBot="1" x14ac:dyDescent="0.35">
      <c r="B695" s="95">
        <v>693</v>
      </c>
      <c r="C695" s="95">
        <f t="array" ref="C695:H695">+MMULT('Uncorrel YC'!C695:H695,'Covariance-Correl-Cholesky'!$B$12:$G$17)</f>
        <v>1.3862589718172719E-2</v>
      </c>
      <c r="D695" s="95">
        <v>1.3289907846736093E-2</v>
      </c>
      <c r="E695" s="95">
        <v>1.2696284976649496E-2</v>
      </c>
      <c r="F695" s="95">
        <v>1.2054342045512166E-2</v>
      </c>
      <c r="G695" s="95">
        <v>9.4408460526490719E-3</v>
      </c>
      <c r="H695" s="95">
        <v>6.8762452471605087E-3</v>
      </c>
    </row>
    <row r="696" spans="2:8" ht="15" thickBot="1" x14ac:dyDescent="0.35">
      <c r="B696" s="95">
        <v>694</v>
      </c>
      <c r="C696" s="95">
        <f t="array" ref="C696:H696">+MMULT('Uncorrel YC'!C696:H696,'Covariance-Correl-Cholesky'!$B$12:$G$17)</f>
        <v>-1.5050947283555042E-3</v>
      </c>
      <c r="D696" s="95">
        <v>-3.2101520342721519E-4</v>
      </c>
      <c r="E696" s="95">
        <v>8.0858727978631395E-4</v>
      </c>
      <c r="F696" s="95">
        <v>1.8665990208028298E-3</v>
      </c>
      <c r="G696" s="95">
        <v>5.5902519183297023E-3</v>
      </c>
      <c r="H696" s="95">
        <v>8.584890971724584E-3</v>
      </c>
    </row>
    <row r="697" spans="2:8" ht="15" thickBot="1" x14ac:dyDescent="0.35">
      <c r="B697" s="95">
        <v>695</v>
      </c>
      <c r="C697" s="95">
        <f t="array" ref="C697:H697">+MMULT('Uncorrel YC'!C697:H697,'Covariance-Correl-Cholesky'!$B$12:$G$17)</f>
        <v>2.6072817520004385E-2</v>
      </c>
      <c r="D697" s="95">
        <v>2.5192066706366419E-2</v>
      </c>
      <c r="E697" s="95">
        <v>2.4327759153172483E-2</v>
      </c>
      <c r="F697" s="95">
        <v>2.3464451968100163E-2</v>
      </c>
      <c r="G697" s="95">
        <v>2.0233501906479729E-2</v>
      </c>
      <c r="H697" s="95">
        <v>1.7428847689296527E-2</v>
      </c>
    </row>
    <row r="698" spans="2:8" ht="15" thickBot="1" x14ac:dyDescent="0.35">
      <c r="B698" s="95">
        <v>696</v>
      </c>
      <c r="C698" s="95">
        <f t="array" ref="C698:H698">+MMULT('Uncorrel YC'!C698:H698,'Covariance-Correl-Cholesky'!$B$12:$G$17)</f>
        <v>1.5450868628670369E-2</v>
      </c>
      <c r="D698" s="95">
        <v>1.4475239222221666E-2</v>
      </c>
      <c r="E698" s="95">
        <v>1.352939236552465E-2</v>
      </c>
      <c r="F698" s="95">
        <v>1.2619554040731564E-2</v>
      </c>
      <c r="G698" s="95">
        <v>9.3238844838877122E-3</v>
      </c>
      <c r="H698" s="95">
        <v>6.5877414112624775E-3</v>
      </c>
    </row>
    <row r="699" spans="2:8" ht="15" thickBot="1" x14ac:dyDescent="0.35">
      <c r="B699" s="95">
        <v>697</v>
      </c>
      <c r="C699" s="95">
        <f t="array" ref="C699:H699">+MMULT('Uncorrel YC'!C699:H699,'Covariance-Correl-Cholesky'!$B$12:$G$17)</f>
        <v>2.6660801555635038E-3</v>
      </c>
      <c r="D699" s="95">
        <v>5.6228663614563343E-3</v>
      </c>
      <c r="E699" s="95">
        <v>8.3844668366817258E-3</v>
      </c>
      <c r="F699" s="95">
        <v>1.095123357158671E-2</v>
      </c>
      <c r="G699" s="95">
        <v>1.9302068946466328E-2</v>
      </c>
      <c r="H699" s="95">
        <v>2.4826750040853891E-2</v>
      </c>
    </row>
    <row r="700" spans="2:8" ht="15" thickBot="1" x14ac:dyDescent="0.35">
      <c r="B700" s="95">
        <v>698</v>
      </c>
      <c r="C700" s="95">
        <f t="array" ref="C700:H700">+MMULT('Uncorrel YC'!C700:H700,'Covariance-Correl-Cholesky'!$B$12:$G$17)</f>
        <v>3.0458850977072526E-2</v>
      </c>
      <c r="D700" s="95">
        <v>2.7640577229871694E-2</v>
      </c>
      <c r="E700" s="95">
        <v>2.5011304468995178E-2</v>
      </c>
      <c r="F700" s="95">
        <v>2.2545579630408479E-2</v>
      </c>
      <c r="G700" s="95">
        <v>1.4215978802000361E-2</v>
      </c>
      <c r="H700" s="95">
        <v>8.086682165026688E-3</v>
      </c>
    </row>
    <row r="701" spans="2:8" ht="15" thickBot="1" x14ac:dyDescent="0.35">
      <c r="B701" s="95">
        <v>699</v>
      </c>
      <c r="C701" s="95">
        <f t="array" ref="C701:H701">+MMULT('Uncorrel YC'!C701:H701,'Covariance-Correl-Cholesky'!$B$12:$G$17)</f>
        <v>1.526009414737616E-2</v>
      </c>
      <c r="D701" s="95">
        <v>1.6839975521485487E-2</v>
      </c>
      <c r="E701" s="95">
        <v>1.8471690947550332E-2</v>
      </c>
      <c r="F701" s="95">
        <v>2.0162151052134532E-2</v>
      </c>
      <c r="G701" s="95">
        <v>2.7125397084511282E-2</v>
      </c>
      <c r="H701" s="95">
        <v>3.3921243251328601E-2</v>
      </c>
    </row>
    <row r="702" spans="2:8" ht="15" thickBot="1" x14ac:dyDescent="0.35">
      <c r="B702" s="95">
        <v>700</v>
      </c>
      <c r="C702" s="95">
        <f t="array" ref="C702:H702">+MMULT('Uncorrel YC'!C702:H702,'Covariance-Correl-Cholesky'!$B$12:$G$17)</f>
        <v>-2.3963129037497585E-2</v>
      </c>
      <c r="D702" s="95">
        <v>-2.173024361183698E-2</v>
      </c>
      <c r="E702" s="95">
        <v>-1.9615433263407679E-2</v>
      </c>
      <c r="F702" s="95">
        <v>-1.7614174789008397E-2</v>
      </c>
      <c r="G702" s="95">
        <v>-1.0532768819448583E-2</v>
      </c>
      <c r="H702" s="95">
        <v>-4.6746172945483595E-3</v>
      </c>
    </row>
    <row r="703" spans="2:8" ht="15" thickBot="1" x14ac:dyDescent="0.35">
      <c r="B703" s="95">
        <v>701</v>
      </c>
      <c r="C703" s="95">
        <f t="array" ref="C703:H703">+MMULT('Uncorrel YC'!C703:H703,'Covariance-Correl-Cholesky'!$B$12:$G$17)</f>
        <v>-3.4992049929972013E-2</v>
      </c>
      <c r="D703" s="95">
        <v>-3.0972534335665363E-2</v>
      </c>
      <c r="E703" s="95">
        <v>-2.7229167539926533E-2</v>
      </c>
      <c r="F703" s="95">
        <v>-2.3743103900889684E-2</v>
      </c>
      <c r="G703" s="95">
        <v>-1.2195482101532248E-2</v>
      </c>
      <c r="H703" s="95">
        <v>-4.087614220551255E-3</v>
      </c>
    </row>
    <row r="704" spans="2:8" ht="15" thickBot="1" x14ac:dyDescent="0.35">
      <c r="B704" s="95">
        <v>702</v>
      </c>
      <c r="C704" s="95">
        <f t="array" ref="C704:H704">+MMULT('Uncorrel YC'!C704:H704,'Covariance-Correl-Cholesky'!$B$12:$G$17)</f>
        <v>-5.1561481408853279E-3</v>
      </c>
      <c r="D704" s="95">
        <v>-5.4663754569549798E-3</v>
      </c>
      <c r="E704" s="95">
        <v>-5.7414110480456014E-3</v>
      </c>
      <c r="F704" s="95">
        <v>-5.9931144560531197E-3</v>
      </c>
      <c r="G704" s="95">
        <v>-6.7191272437713929E-3</v>
      </c>
      <c r="H704" s="95">
        <v>-7.0159562544966584E-3</v>
      </c>
    </row>
    <row r="705" spans="2:8" ht="15" thickBot="1" x14ac:dyDescent="0.35">
      <c r="B705" s="95">
        <v>703</v>
      </c>
      <c r="C705" s="95">
        <f t="array" ref="C705:H705">+MMULT('Uncorrel YC'!C705:H705,'Covariance-Correl-Cholesky'!$B$12:$G$17)</f>
        <v>-1.9612975962172496E-2</v>
      </c>
      <c r="D705" s="95">
        <v>-1.814706804255908E-2</v>
      </c>
      <c r="E705" s="95">
        <v>-1.6753430236150516E-2</v>
      </c>
      <c r="F705" s="95">
        <v>-1.5440391358101978E-2</v>
      </c>
      <c r="G705" s="95">
        <v>-1.0812328650170318E-2</v>
      </c>
      <c r="H705" s="95">
        <v>-7.1240125715538198E-3</v>
      </c>
    </row>
    <row r="706" spans="2:8" ht="15" thickBot="1" x14ac:dyDescent="0.35">
      <c r="B706" s="95">
        <v>704</v>
      </c>
      <c r="C706" s="95">
        <f t="array" ref="C706:H706">+MMULT('Uncorrel YC'!C706:H706,'Covariance-Correl-Cholesky'!$B$12:$G$17)</f>
        <v>-5.4901221239967678E-3</v>
      </c>
      <c r="D706" s="95">
        <v>-4.7721810320923153E-3</v>
      </c>
      <c r="E706" s="95">
        <v>-4.1447777215094387E-3</v>
      </c>
      <c r="F706" s="95">
        <v>-3.5798111161729528E-3</v>
      </c>
      <c r="G706" s="95">
        <v>-1.9092361734712692E-3</v>
      </c>
      <c r="H706" s="95">
        <v>-1.026642101699566E-3</v>
      </c>
    </row>
    <row r="707" spans="2:8" ht="15" thickBot="1" x14ac:dyDescent="0.35">
      <c r="B707" s="95">
        <v>705</v>
      </c>
      <c r="C707" s="95">
        <f t="array" ref="C707:H707">+MMULT('Uncorrel YC'!C707:H707,'Covariance-Correl-Cholesky'!$B$12:$G$17)</f>
        <v>-9.6821777969131519E-3</v>
      </c>
      <c r="D707" s="95">
        <v>-9.4695814635656055E-3</v>
      </c>
      <c r="E707" s="95">
        <v>-9.2675154570147321E-3</v>
      </c>
      <c r="F707" s="95">
        <v>-9.0742962777428469E-3</v>
      </c>
      <c r="G707" s="95">
        <v>-8.3184702449151694E-3</v>
      </c>
      <c r="H707" s="95">
        <v>-7.580978661239769E-3</v>
      </c>
    </row>
    <row r="708" spans="2:8" ht="15" thickBot="1" x14ac:dyDescent="0.35">
      <c r="B708" s="95">
        <v>706</v>
      </c>
      <c r="C708" s="95">
        <f t="array" ref="C708:H708">+MMULT('Uncorrel YC'!C708:H708,'Covariance-Correl-Cholesky'!$B$12:$G$17)</f>
        <v>3.4924848364732898E-2</v>
      </c>
      <c r="D708" s="95">
        <v>3.2246878550329115E-2</v>
      </c>
      <c r="E708" s="95">
        <v>2.9675994331748751E-2</v>
      </c>
      <c r="F708" s="95">
        <v>2.721176372492232E-2</v>
      </c>
      <c r="G708" s="95">
        <v>1.840000728700987E-2</v>
      </c>
      <c r="H708" s="95">
        <v>1.1216510031670981E-2</v>
      </c>
    </row>
    <row r="709" spans="2:8" ht="15" thickBot="1" x14ac:dyDescent="0.35">
      <c r="B709" s="95">
        <v>707</v>
      </c>
      <c r="C709" s="95">
        <f t="array" ref="C709:H709">+MMULT('Uncorrel YC'!C709:H709,'Covariance-Correl-Cholesky'!$B$12:$G$17)</f>
        <v>1.1925371129202689E-2</v>
      </c>
      <c r="D709" s="95">
        <v>1.0702681407904724E-2</v>
      </c>
      <c r="E709" s="95">
        <v>9.5243481216958324E-3</v>
      </c>
      <c r="F709" s="95">
        <v>8.3921477484762436E-3</v>
      </c>
      <c r="G709" s="95">
        <v>4.2789622150970199E-3</v>
      </c>
      <c r="H709" s="95">
        <v>8.6531248144845546E-4</v>
      </c>
    </row>
    <row r="710" spans="2:8" ht="15" thickBot="1" x14ac:dyDescent="0.35">
      <c r="B710" s="95">
        <v>708</v>
      </c>
      <c r="C710" s="95">
        <f t="array" ref="C710:H710">+MMULT('Uncorrel YC'!C710:H710,'Covariance-Correl-Cholesky'!$B$12:$G$17)</f>
        <v>-1.1429418493130271E-2</v>
      </c>
      <c r="D710" s="95">
        <v>-1.0665889020023184E-2</v>
      </c>
      <c r="E710" s="95">
        <v>-9.9778332275292092E-3</v>
      </c>
      <c r="F710" s="95">
        <v>-9.3391565334685952E-3</v>
      </c>
      <c r="G710" s="95">
        <v>-7.3621476598064771E-3</v>
      </c>
      <c r="H710" s="95">
        <v>-6.1728105695028172E-3</v>
      </c>
    </row>
    <row r="711" spans="2:8" ht="15" thickBot="1" x14ac:dyDescent="0.35">
      <c r="B711" s="95">
        <v>709</v>
      </c>
      <c r="C711" s="95">
        <f t="array" ref="C711:H711">+MMULT('Uncorrel YC'!C711:H711,'Covariance-Correl-Cholesky'!$B$12:$G$17)</f>
        <v>-2.9412760735427201E-3</v>
      </c>
      <c r="D711" s="95">
        <v>-8.5422602061401985E-4</v>
      </c>
      <c r="E711" s="95">
        <v>1.1884339674594448E-3</v>
      </c>
      <c r="F711" s="95">
        <v>3.1542598888348347E-3</v>
      </c>
      <c r="G711" s="95">
        <v>1.0329486963996397E-2</v>
      </c>
      <c r="H711" s="95">
        <v>1.6294749360444782E-2</v>
      </c>
    </row>
    <row r="712" spans="2:8" ht="15" thickBot="1" x14ac:dyDescent="0.35">
      <c r="B712" s="95">
        <v>710</v>
      </c>
      <c r="C712" s="95">
        <f t="array" ref="C712:H712">+MMULT('Uncorrel YC'!C712:H712,'Covariance-Correl-Cholesky'!$B$12:$G$17)</f>
        <v>1.9387778686678881E-3</v>
      </c>
      <c r="D712" s="95">
        <v>1.6029859282779702E-3</v>
      </c>
      <c r="E712" s="95">
        <v>1.2140924706291619E-3</v>
      </c>
      <c r="F712" s="95">
        <v>7.6657932690553214E-4</v>
      </c>
      <c r="G712" s="95">
        <v>-1.4171015769986379E-3</v>
      </c>
      <c r="H712" s="95">
        <v>-3.9739121390794533E-3</v>
      </c>
    </row>
    <row r="713" spans="2:8" ht="15" thickBot="1" x14ac:dyDescent="0.35">
      <c r="B713" s="95">
        <v>711</v>
      </c>
      <c r="C713" s="95">
        <f t="array" ref="C713:H713">+MMULT('Uncorrel YC'!C713:H713,'Covariance-Correl-Cholesky'!$B$12:$G$17)</f>
        <v>-1.4076041549855313E-2</v>
      </c>
      <c r="D713" s="95">
        <v>-1.3874694446264626E-2</v>
      </c>
      <c r="E713" s="95">
        <v>-1.3831023376451377E-2</v>
      </c>
      <c r="F713" s="95">
        <v>-1.3933687444300355E-2</v>
      </c>
      <c r="G713" s="95">
        <v>-1.5450358035712895E-2</v>
      </c>
      <c r="H713" s="95">
        <v>-1.7995935439297343E-2</v>
      </c>
    </row>
    <row r="714" spans="2:8" ht="15" thickBot="1" x14ac:dyDescent="0.35">
      <c r="B714" s="95">
        <v>712</v>
      </c>
      <c r="C714" s="95">
        <f t="array" ref="C714:H714">+MMULT('Uncorrel YC'!C714:H714,'Covariance-Correl-Cholesky'!$B$12:$G$17)</f>
        <v>1.4398066704847312E-2</v>
      </c>
      <c r="D714" s="95">
        <v>1.3854409951619465E-2</v>
      </c>
      <c r="E714" s="95">
        <v>1.3320627445854466E-2</v>
      </c>
      <c r="F714" s="95">
        <v>1.2782239869864754E-2</v>
      </c>
      <c r="G714" s="95">
        <v>1.0632321390823245E-2</v>
      </c>
      <c r="H714" s="95">
        <v>8.5988619711248049E-3</v>
      </c>
    </row>
    <row r="715" spans="2:8" ht="15" thickBot="1" x14ac:dyDescent="0.35">
      <c r="B715" s="95">
        <v>713</v>
      </c>
      <c r="C715" s="95">
        <f t="array" ref="C715:H715">+MMULT('Uncorrel YC'!C715:H715,'Covariance-Correl-Cholesky'!$B$12:$G$17)</f>
        <v>-1.1138934854635119E-2</v>
      </c>
      <c r="D715" s="95">
        <v>-9.3418239673261193E-3</v>
      </c>
      <c r="E715" s="95">
        <v>-7.6709654646635239E-3</v>
      </c>
      <c r="F715" s="95">
        <v>-6.1146119200088528E-3</v>
      </c>
      <c r="G715" s="95">
        <v>-9.3901873481464697E-4</v>
      </c>
      <c r="H715" s="95">
        <v>2.9040017743510362E-3</v>
      </c>
    </row>
    <row r="716" spans="2:8" ht="15" thickBot="1" x14ac:dyDescent="0.35">
      <c r="B716" s="95">
        <v>714</v>
      </c>
      <c r="C716" s="95">
        <f t="array" ref="C716:H716">+MMULT('Uncorrel YC'!C716:H716,'Covariance-Correl-Cholesky'!$B$12:$G$17)</f>
        <v>5.0905058553440642E-3</v>
      </c>
      <c r="D716" s="95">
        <v>7.1524009725518452E-3</v>
      </c>
      <c r="E716" s="95">
        <v>9.1198340136767284E-3</v>
      </c>
      <c r="F716" s="95">
        <v>1.101215339963787E-2</v>
      </c>
      <c r="G716" s="95">
        <v>1.768435393226872E-2</v>
      </c>
      <c r="H716" s="95">
        <v>2.3036965444596158E-2</v>
      </c>
    </row>
    <row r="717" spans="2:8" ht="15" thickBot="1" x14ac:dyDescent="0.35">
      <c r="B717" s="95">
        <v>715</v>
      </c>
      <c r="C717" s="95">
        <f t="array" ref="C717:H717">+MMULT('Uncorrel YC'!C717:H717,'Covariance-Correl-Cholesky'!$B$12:$G$17)</f>
        <v>1.0281754738123521E-3</v>
      </c>
      <c r="D717" s="95">
        <v>2.7340168303010507E-4</v>
      </c>
      <c r="E717" s="95">
        <v>-4.3840417119729699E-4</v>
      </c>
      <c r="F717" s="95">
        <v>-1.1005907735907987E-3</v>
      </c>
      <c r="G717" s="95">
        <v>-3.213301013933407E-3</v>
      </c>
      <c r="H717" s="95">
        <v>-4.5278522481566955E-3</v>
      </c>
    </row>
    <row r="718" spans="2:8" ht="15" thickBot="1" x14ac:dyDescent="0.35">
      <c r="B718" s="95">
        <v>716</v>
      </c>
      <c r="C718" s="95">
        <f t="array" ref="C718:H718">+MMULT('Uncorrel YC'!C718:H718,'Covariance-Correl-Cholesky'!$B$12:$G$17)</f>
        <v>-2.349698915130048E-3</v>
      </c>
      <c r="D718" s="95">
        <v>-3.8264985905421354E-3</v>
      </c>
      <c r="E718" s="95">
        <v>-5.2109737937451025E-3</v>
      </c>
      <c r="F718" s="95">
        <v>-6.5244265257917902E-3</v>
      </c>
      <c r="G718" s="95">
        <v>-1.1107590515054996E-2</v>
      </c>
      <c r="H718" s="95">
        <v>-1.4655155749353267E-2</v>
      </c>
    </row>
    <row r="719" spans="2:8" ht="15" thickBot="1" x14ac:dyDescent="0.35">
      <c r="B719" s="95">
        <v>717</v>
      </c>
      <c r="C719" s="95">
        <f t="array" ref="C719:H719">+MMULT('Uncorrel YC'!C719:H719,'Covariance-Correl-Cholesky'!$B$12:$G$17)</f>
        <v>4.9964897639095313E-2</v>
      </c>
      <c r="D719" s="95">
        <v>4.6172356180828177E-2</v>
      </c>
      <c r="E719" s="95">
        <v>4.2661455647140981E-2</v>
      </c>
      <c r="F719" s="95">
        <v>3.9419868429519056E-2</v>
      </c>
      <c r="G719" s="95">
        <v>2.8890895332595812E-2</v>
      </c>
      <c r="H719" s="95">
        <v>2.1691635653486262E-2</v>
      </c>
    </row>
    <row r="720" spans="2:8" ht="15" thickBot="1" x14ac:dyDescent="0.35">
      <c r="B720" s="95">
        <v>718</v>
      </c>
      <c r="C720" s="95">
        <f t="array" ref="C720:H720">+MMULT('Uncorrel YC'!C720:H720,'Covariance-Correl-Cholesky'!$B$12:$G$17)</f>
        <v>3.868471238226528E-3</v>
      </c>
      <c r="D720" s="95">
        <v>1.664737184530905E-3</v>
      </c>
      <c r="E720" s="95">
        <v>-4.2255007585828016E-4</v>
      </c>
      <c r="F720" s="95">
        <v>-2.3895430514063107E-3</v>
      </c>
      <c r="G720" s="95">
        <v>-9.100206904224608E-3</v>
      </c>
      <c r="H720" s="95">
        <v>-1.4112333565163841E-2</v>
      </c>
    </row>
    <row r="721" spans="2:8" ht="15" thickBot="1" x14ac:dyDescent="0.35">
      <c r="B721" s="95">
        <v>719</v>
      </c>
      <c r="C721" s="95">
        <f t="array" ref="C721:H721">+MMULT('Uncorrel YC'!C721:H721,'Covariance-Correl-Cholesky'!$B$12:$G$17)</f>
        <v>-1.4715668251131265E-2</v>
      </c>
      <c r="D721" s="95">
        <v>-1.2010374892551356E-2</v>
      </c>
      <c r="E721" s="95">
        <v>-9.3956050771702593E-3</v>
      </c>
      <c r="F721" s="95">
        <v>-6.8710901302824071E-3</v>
      </c>
      <c r="G721" s="95">
        <v>2.3070843102300006E-3</v>
      </c>
      <c r="H721" s="95">
        <v>9.8468862809722724E-3</v>
      </c>
    </row>
    <row r="722" spans="2:8" ht="15" thickBot="1" x14ac:dyDescent="0.35">
      <c r="B722" s="95">
        <v>720</v>
      </c>
      <c r="C722" s="95">
        <f t="array" ref="C722:H722">+MMULT('Uncorrel YC'!C722:H722,'Covariance-Correl-Cholesky'!$B$12:$G$17)</f>
        <v>2.4248850093437326E-2</v>
      </c>
      <c r="D722" s="95">
        <v>2.01902930585789E-2</v>
      </c>
      <c r="E722" s="95">
        <v>1.6456932370366485E-2</v>
      </c>
      <c r="F722" s="95">
        <v>1.3017799385005226E-2</v>
      </c>
      <c r="G722" s="95">
        <v>2.011343253701382E-3</v>
      </c>
      <c r="H722" s="95">
        <v>-5.1471841735557279E-3</v>
      </c>
    </row>
    <row r="723" spans="2:8" ht="15" thickBot="1" x14ac:dyDescent="0.35">
      <c r="B723" s="95">
        <v>721</v>
      </c>
      <c r="C723" s="95">
        <f t="array" ref="C723:H723">+MMULT('Uncorrel YC'!C723:H723,'Covariance-Correl-Cholesky'!$B$12:$G$17)</f>
        <v>2.0722742441044398E-2</v>
      </c>
      <c r="D723" s="95">
        <v>1.794468333566775E-2</v>
      </c>
      <c r="E723" s="95">
        <v>1.5198604842870826E-2</v>
      </c>
      <c r="F723" s="95">
        <v>1.2472184832995049E-2</v>
      </c>
      <c r="G723" s="95">
        <v>2.1076562950929868E-3</v>
      </c>
      <c r="H723" s="95">
        <v>-7.0157779168754904E-3</v>
      </c>
    </row>
    <row r="724" spans="2:8" ht="15" thickBot="1" x14ac:dyDescent="0.35">
      <c r="B724" s="95">
        <v>722</v>
      </c>
      <c r="C724" s="95">
        <f t="array" ref="C724:H724">+MMULT('Uncorrel YC'!C724:H724,'Covariance-Correl-Cholesky'!$B$12:$G$17)</f>
        <v>-9.7446506769815998E-3</v>
      </c>
      <c r="D724" s="95">
        <v>-9.5798045859387896E-3</v>
      </c>
      <c r="E724" s="95">
        <v>-9.458495350286018E-3</v>
      </c>
      <c r="F724" s="95">
        <v>-9.4043035669654305E-3</v>
      </c>
      <c r="G724" s="95">
        <v>-9.4468946687653408E-3</v>
      </c>
      <c r="H724" s="95">
        <v>-9.6164036466892359E-3</v>
      </c>
    </row>
    <row r="725" spans="2:8" ht="15" thickBot="1" x14ac:dyDescent="0.35">
      <c r="B725" s="95">
        <v>723</v>
      </c>
      <c r="C725" s="95">
        <f t="array" ref="C725:H725">+MMULT('Uncorrel YC'!C725:H725,'Covariance-Correl-Cholesky'!$B$12:$G$17)</f>
        <v>-2.3518513990607838E-3</v>
      </c>
      <c r="D725" s="95">
        <v>-1.90900919126373E-3</v>
      </c>
      <c r="E725" s="95">
        <v>-1.5577274473796308E-3</v>
      </c>
      <c r="F725" s="95">
        <v>-1.2719821509045721E-3</v>
      </c>
      <c r="G725" s="95">
        <v>-6.7826863633495878E-4</v>
      </c>
      <c r="H725" s="95">
        <v>-6.8195820953859576E-4</v>
      </c>
    </row>
    <row r="726" spans="2:8" ht="15" thickBot="1" x14ac:dyDescent="0.35">
      <c r="B726" s="95">
        <v>724</v>
      </c>
      <c r="C726" s="95">
        <f t="array" ref="C726:H726">+MMULT('Uncorrel YC'!C726:H726,'Covariance-Correl-Cholesky'!$B$12:$G$17)</f>
        <v>-3.540446246136256E-3</v>
      </c>
      <c r="D726" s="95">
        <v>-5.1453182496267796E-3</v>
      </c>
      <c r="E726" s="95">
        <v>-6.6830449660895191E-3</v>
      </c>
      <c r="F726" s="95">
        <v>-8.1634894006685603E-3</v>
      </c>
      <c r="G726" s="95">
        <v>-1.3502138313805426E-2</v>
      </c>
      <c r="H726" s="95">
        <v>-1.7975706034539726E-2</v>
      </c>
    </row>
    <row r="727" spans="2:8" ht="15" thickBot="1" x14ac:dyDescent="0.35">
      <c r="B727" s="95">
        <v>725</v>
      </c>
      <c r="C727" s="95">
        <f t="array" ref="C727:H727">+MMULT('Uncorrel YC'!C727:H727,'Covariance-Correl-Cholesky'!$B$12:$G$17)</f>
        <v>-7.1863811535709437E-3</v>
      </c>
      <c r="D727" s="95">
        <v>-8.785550878073041E-3</v>
      </c>
      <c r="E727" s="95">
        <v>-1.0283576941478028E-2</v>
      </c>
      <c r="F727" s="95">
        <v>-1.1662966745779825E-2</v>
      </c>
      <c r="G727" s="95">
        <v>-1.6233476661438834E-2</v>
      </c>
      <c r="H727" s="95">
        <v>-1.9299315268354319E-2</v>
      </c>
    </row>
    <row r="728" spans="2:8" ht="15" thickBot="1" x14ac:dyDescent="0.35">
      <c r="B728" s="95">
        <v>726</v>
      </c>
      <c r="C728" s="95">
        <f t="array" ref="C728:H728">+MMULT('Uncorrel YC'!C728:H728,'Covariance-Correl-Cholesky'!$B$12:$G$17)</f>
        <v>4.7213124894919202E-3</v>
      </c>
      <c r="D728" s="95">
        <v>4.4750476597147501E-3</v>
      </c>
      <c r="E728" s="95">
        <v>4.2212442720134559E-3</v>
      </c>
      <c r="F728" s="95">
        <v>3.962741745524875E-3</v>
      </c>
      <c r="G728" s="95">
        <v>2.8890209578925456E-3</v>
      </c>
      <c r="H728" s="95">
        <v>1.9589524829768511E-3</v>
      </c>
    </row>
    <row r="729" spans="2:8" ht="15" thickBot="1" x14ac:dyDescent="0.35">
      <c r="B729" s="95">
        <v>727</v>
      </c>
      <c r="C729" s="95">
        <f t="array" ref="C729:H729">+MMULT('Uncorrel YC'!C729:H729,'Covariance-Correl-Cholesky'!$B$12:$G$17)</f>
        <v>-2.3714779848229279E-3</v>
      </c>
      <c r="D729" s="95">
        <v>-2.4006330867494497E-4</v>
      </c>
      <c r="E729" s="95">
        <v>1.8255087729419476E-3</v>
      </c>
      <c r="F729" s="95">
        <v>3.8397111223423637E-3</v>
      </c>
      <c r="G729" s="95">
        <v>1.1303480555140057E-2</v>
      </c>
      <c r="H729" s="95">
        <v>1.7797738379050351E-2</v>
      </c>
    </row>
    <row r="730" spans="2:8" ht="15" thickBot="1" x14ac:dyDescent="0.35">
      <c r="B730" s="95">
        <v>728</v>
      </c>
      <c r="C730" s="95">
        <f t="array" ref="C730:H730">+MMULT('Uncorrel YC'!C730:H730,'Covariance-Correl-Cholesky'!$B$12:$G$17)</f>
        <v>9.0587879429257449E-3</v>
      </c>
      <c r="D730" s="95">
        <v>6.6148886546793153E-3</v>
      </c>
      <c r="E730" s="95">
        <v>4.3124924626757044E-3</v>
      </c>
      <c r="F730" s="95">
        <v>2.1658226213738343E-3</v>
      </c>
      <c r="G730" s="95">
        <v>-4.9916507618262282E-3</v>
      </c>
      <c r="H730" s="95">
        <v>-1.0055195901265211E-2</v>
      </c>
    </row>
    <row r="731" spans="2:8" ht="15" thickBot="1" x14ac:dyDescent="0.35">
      <c r="B731" s="95">
        <v>729</v>
      </c>
      <c r="C731" s="95">
        <f t="array" ref="C731:H731">+MMULT('Uncorrel YC'!C731:H731,'Covariance-Correl-Cholesky'!$B$12:$G$17)</f>
        <v>1.8565140005213261E-2</v>
      </c>
      <c r="D731" s="95">
        <v>1.6967544246978664E-2</v>
      </c>
      <c r="E731" s="95">
        <v>1.5527641464725416E-2</v>
      </c>
      <c r="F731" s="95">
        <v>1.4241869290287566E-2</v>
      </c>
      <c r="G731" s="95">
        <v>1.0448138276143003E-2</v>
      </c>
      <c r="H731" s="95">
        <v>8.3662127933018075E-3</v>
      </c>
    </row>
    <row r="732" spans="2:8" ht="15" thickBot="1" x14ac:dyDescent="0.35">
      <c r="B732" s="95">
        <v>730</v>
      </c>
      <c r="C732" s="95">
        <f t="array" ref="C732:H732">+MMULT('Uncorrel YC'!C732:H732,'Covariance-Correl-Cholesky'!$B$12:$G$17)</f>
        <v>-3.0223247204464961E-3</v>
      </c>
      <c r="D732" s="95">
        <v>-4.2012129530928453E-3</v>
      </c>
      <c r="E732" s="95">
        <v>-5.2187676122864733E-3</v>
      </c>
      <c r="F732" s="95">
        <v>-6.0903220062655363E-3</v>
      </c>
      <c r="G732" s="95">
        <v>-8.2313202279685298E-3</v>
      </c>
      <c r="H732" s="95">
        <v>-8.6852494132120227E-3</v>
      </c>
    </row>
    <row r="733" spans="2:8" ht="15" thickBot="1" x14ac:dyDescent="0.35">
      <c r="B733" s="95">
        <v>731</v>
      </c>
      <c r="C733" s="95">
        <f t="array" ref="C733:H733">+MMULT('Uncorrel YC'!C733:H733,'Covariance-Correl-Cholesky'!$B$12:$G$17)</f>
        <v>1.2384595948913647E-2</v>
      </c>
      <c r="D733" s="95">
        <v>1.0195707016834274E-2</v>
      </c>
      <c r="E733" s="95">
        <v>8.1924572131168386E-3</v>
      </c>
      <c r="F733" s="95">
        <v>6.3940732228012819E-3</v>
      </c>
      <c r="G733" s="95">
        <v>7.6296329843399992E-4</v>
      </c>
      <c r="H733" s="95">
        <v>-2.7802903692983952E-3</v>
      </c>
    </row>
    <row r="734" spans="2:8" ht="15" thickBot="1" x14ac:dyDescent="0.35">
      <c r="B734" s="95">
        <v>732</v>
      </c>
      <c r="C734" s="95">
        <f t="array" ref="C734:H734">+MMULT('Uncorrel YC'!C734:H734,'Covariance-Correl-Cholesky'!$B$12:$G$17)</f>
        <v>-2.3307841744473601E-4</v>
      </c>
      <c r="D734" s="95">
        <v>-6.5590937378351508E-4</v>
      </c>
      <c r="E734" s="95">
        <v>-1.009028550116273E-3</v>
      </c>
      <c r="F734" s="95">
        <v>-1.2394852858850403E-3</v>
      </c>
      <c r="G734" s="95">
        <v>-1.3659064359370753E-3</v>
      </c>
      <c r="H734" s="95">
        <v>-5.486954909706388E-4</v>
      </c>
    </row>
    <row r="735" spans="2:8" ht="15" thickBot="1" x14ac:dyDescent="0.35">
      <c r="B735" s="95">
        <v>733</v>
      </c>
      <c r="C735" s="95">
        <f t="array" ref="C735:H735">+MMULT('Uncorrel YC'!C735:H735,'Covariance-Correl-Cholesky'!$B$12:$G$17)</f>
        <v>-1.971031230244192E-3</v>
      </c>
      <c r="D735" s="95">
        <v>-3.0276401362736701E-3</v>
      </c>
      <c r="E735" s="95">
        <v>-3.9796372757415852E-3</v>
      </c>
      <c r="F735" s="95">
        <v>-4.8539912587818512E-3</v>
      </c>
      <c r="G735" s="95">
        <v>-7.3456378352580983E-3</v>
      </c>
      <c r="H735" s="95">
        <v>-8.3529444567185529E-3</v>
      </c>
    </row>
    <row r="736" spans="2:8" ht="15" thickBot="1" x14ac:dyDescent="0.35">
      <c r="B736" s="95">
        <v>734</v>
      </c>
      <c r="C736" s="95">
        <f t="array" ref="C736:H736">+MMULT('Uncorrel YC'!C736:H736,'Covariance-Correl-Cholesky'!$B$12:$G$17)</f>
        <v>8.5991902519826878E-3</v>
      </c>
      <c r="D736" s="95">
        <v>7.7656752479610194E-3</v>
      </c>
      <c r="E736" s="95">
        <v>6.9893772139963542E-3</v>
      </c>
      <c r="F736" s="95">
        <v>6.2140952944793717E-3</v>
      </c>
      <c r="G736" s="95">
        <v>3.4604335954618779E-3</v>
      </c>
      <c r="H736" s="95">
        <v>1.226510063195197E-3</v>
      </c>
    </row>
    <row r="737" spans="2:8" ht="15" thickBot="1" x14ac:dyDescent="0.35">
      <c r="B737" s="95">
        <v>735</v>
      </c>
      <c r="C737" s="95">
        <f t="array" ref="C737:H737">+MMULT('Uncorrel YC'!C737:H737,'Covariance-Correl-Cholesky'!$B$12:$G$17)</f>
        <v>1.4508673871240879E-2</v>
      </c>
      <c r="D737" s="95">
        <v>1.2914453432819628E-2</v>
      </c>
      <c r="E737" s="95">
        <v>1.142673681034256E-2</v>
      </c>
      <c r="F737" s="95">
        <v>1.002329021956821E-2</v>
      </c>
      <c r="G737" s="95">
        <v>5.3211018349735469E-3</v>
      </c>
      <c r="H737" s="95">
        <v>1.9319106493001852E-3</v>
      </c>
    </row>
    <row r="738" spans="2:8" ht="15" thickBot="1" x14ac:dyDescent="0.35">
      <c r="B738" s="95">
        <v>736</v>
      </c>
      <c r="C738" s="95">
        <f t="array" ref="C738:H738">+MMULT('Uncorrel YC'!C738:H738,'Covariance-Correl-Cholesky'!$B$12:$G$17)</f>
        <v>-1.3880148563465968E-2</v>
      </c>
      <c r="D738" s="95">
        <v>-1.43900761462136E-2</v>
      </c>
      <c r="E738" s="95">
        <v>-1.4859722874363298E-2</v>
      </c>
      <c r="F738" s="95">
        <v>-1.5289541889209888E-2</v>
      </c>
      <c r="G738" s="95">
        <v>-1.6451980741043919E-2</v>
      </c>
      <c r="H738" s="95">
        <v>-1.6772438698901042E-2</v>
      </c>
    </row>
    <row r="739" spans="2:8" ht="15" thickBot="1" x14ac:dyDescent="0.35">
      <c r="B739" s="95">
        <v>737</v>
      </c>
      <c r="C739" s="95">
        <f t="array" ref="C739:H739">+MMULT('Uncorrel YC'!C739:H739,'Covariance-Correl-Cholesky'!$B$12:$G$17)</f>
        <v>1.2029300510803264E-2</v>
      </c>
      <c r="D739" s="95">
        <v>1.0161672199482391E-2</v>
      </c>
      <c r="E739" s="95">
        <v>8.5120090796585793E-3</v>
      </c>
      <c r="F739" s="95">
        <v>7.0665109064110884E-3</v>
      </c>
      <c r="G739" s="95">
        <v>3.0920125068748328E-3</v>
      </c>
      <c r="H739" s="95">
        <v>1.3669029260707055E-3</v>
      </c>
    </row>
    <row r="740" spans="2:8" ht="15" thickBot="1" x14ac:dyDescent="0.35">
      <c r="B740" s="95">
        <v>738</v>
      </c>
      <c r="C740" s="95">
        <f t="array" ref="C740:H740">+MMULT('Uncorrel YC'!C740:H740,'Covariance-Correl-Cholesky'!$B$12:$G$17)</f>
        <v>3.4603467260050876E-3</v>
      </c>
      <c r="D740" s="95">
        <v>2.8603007246241047E-3</v>
      </c>
      <c r="E740" s="95">
        <v>2.2856985193094063E-3</v>
      </c>
      <c r="F740" s="95">
        <v>1.7393661425739988E-3</v>
      </c>
      <c r="G740" s="95">
        <v>-2.1813896065575134E-4</v>
      </c>
      <c r="H740" s="95">
        <v>-1.6096961976723447E-3</v>
      </c>
    </row>
    <row r="741" spans="2:8" ht="15" thickBot="1" x14ac:dyDescent="0.35">
      <c r="B741" s="95">
        <v>739</v>
      </c>
      <c r="C741" s="95">
        <f t="array" ref="C741:H741">+MMULT('Uncorrel YC'!C741:H741,'Covariance-Correl-Cholesky'!$B$12:$G$17)</f>
        <v>3.7985409335161604E-4</v>
      </c>
      <c r="D741" s="95">
        <v>1.742199909877775E-3</v>
      </c>
      <c r="E741" s="95">
        <v>3.1221641604199124E-3</v>
      </c>
      <c r="F741" s="95">
        <v>4.4882667764635101E-3</v>
      </c>
      <c r="G741" s="95">
        <v>9.8783736759872863E-3</v>
      </c>
      <c r="H741" s="95">
        <v>1.4786521051385098E-2</v>
      </c>
    </row>
    <row r="742" spans="2:8" ht="15" thickBot="1" x14ac:dyDescent="0.35">
      <c r="B742" s="95">
        <v>740</v>
      </c>
      <c r="C742" s="95">
        <f t="array" ref="C742:H742">+MMULT('Uncorrel YC'!C742:H742,'Covariance-Correl-Cholesky'!$B$12:$G$17)</f>
        <v>5.5908651514321598E-3</v>
      </c>
      <c r="D742" s="95">
        <v>3.5211721660622698E-3</v>
      </c>
      <c r="E742" s="95">
        <v>1.4328616198377147E-3</v>
      </c>
      <c r="F742" s="95">
        <v>-6.4551621739097171E-4</v>
      </c>
      <c r="G742" s="95">
        <v>-8.7111385737910409E-3</v>
      </c>
      <c r="H742" s="95">
        <v>-1.5943553720515747E-2</v>
      </c>
    </row>
    <row r="743" spans="2:8" ht="15" thickBot="1" x14ac:dyDescent="0.35">
      <c r="B743" s="95">
        <v>741</v>
      </c>
      <c r="C743" s="95">
        <f t="array" ref="C743:H743">+MMULT('Uncorrel YC'!C743:H743,'Covariance-Correl-Cholesky'!$B$12:$G$17)</f>
        <v>1.3888317833187343E-2</v>
      </c>
      <c r="D743" s="95">
        <v>1.4275908315453424E-2</v>
      </c>
      <c r="E743" s="95">
        <v>1.457215981868744E-2</v>
      </c>
      <c r="F743" s="95">
        <v>1.4799514341760085E-2</v>
      </c>
      <c r="G743" s="95">
        <v>1.4964428344729117E-2</v>
      </c>
      <c r="H743" s="95">
        <v>1.4161532347436346E-2</v>
      </c>
    </row>
    <row r="744" spans="2:8" ht="15" thickBot="1" x14ac:dyDescent="0.35">
      <c r="B744" s="95">
        <v>742</v>
      </c>
      <c r="C744" s="95">
        <f t="array" ref="C744:H744">+MMULT('Uncorrel YC'!C744:H744,'Covariance-Correl-Cholesky'!$B$12:$G$17)</f>
        <v>-6.1525109191229435E-3</v>
      </c>
      <c r="D744" s="95">
        <v>-6.2481930016779546E-3</v>
      </c>
      <c r="E744" s="95">
        <v>-6.1682709315303034E-3</v>
      </c>
      <c r="F744" s="95">
        <v>-5.9198087970464457E-3</v>
      </c>
      <c r="G744" s="95">
        <v>-3.5978486584649317E-3</v>
      </c>
      <c r="H744" s="95">
        <v>1.196933448950017E-4</v>
      </c>
    </row>
    <row r="745" spans="2:8" ht="15" thickBot="1" x14ac:dyDescent="0.35">
      <c r="B745" s="95">
        <v>743</v>
      </c>
      <c r="C745" s="95">
        <f t="array" ref="C745:H745">+MMULT('Uncorrel YC'!C745:H745,'Covariance-Correl-Cholesky'!$B$12:$G$17)</f>
        <v>2.893277376756544E-3</v>
      </c>
      <c r="D745" s="95">
        <v>3.3661571193793647E-3</v>
      </c>
      <c r="E745" s="95">
        <v>3.8519113001042461E-3</v>
      </c>
      <c r="F745" s="95">
        <v>4.3600296120914405E-3</v>
      </c>
      <c r="G745" s="95">
        <v>6.4238819982554724E-3</v>
      </c>
      <c r="H745" s="95">
        <v>8.3484015902268519E-3</v>
      </c>
    </row>
    <row r="746" spans="2:8" ht="15" thickBot="1" x14ac:dyDescent="0.35">
      <c r="B746" s="95">
        <v>744</v>
      </c>
      <c r="C746" s="95">
        <f t="array" ref="C746:H746">+MMULT('Uncorrel YC'!C746:H746,'Covariance-Correl-Cholesky'!$B$12:$G$17)</f>
        <v>-1.494179770470512E-2</v>
      </c>
      <c r="D746" s="95">
        <v>-1.2319282618900855E-2</v>
      </c>
      <c r="E746" s="95">
        <v>-9.8511827303439103E-3</v>
      </c>
      <c r="F746" s="95">
        <v>-7.5207633733617302E-3</v>
      </c>
      <c r="G746" s="95">
        <v>3.289353181316665E-4</v>
      </c>
      <c r="H746" s="95">
        <v>5.8333642270296786E-3</v>
      </c>
    </row>
    <row r="747" spans="2:8" ht="15" thickBot="1" x14ac:dyDescent="0.35">
      <c r="B747" s="95">
        <v>745</v>
      </c>
      <c r="C747" s="95">
        <f t="array" ref="C747:H747">+MMULT('Uncorrel YC'!C747:H747,'Covariance-Correl-Cholesky'!$B$12:$G$17)</f>
        <v>-2.923344357017376E-2</v>
      </c>
      <c r="D747" s="95">
        <v>-2.4118267576502709E-2</v>
      </c>
      <c r="E747" s="95">
        <v>-1.929492889416248E-2</v>
      </c>
      <c r="F747" s="95">
        <v>-1.4740351744642074E-2</v>
      </c>
      <c r="G747" s="95">
        <v>6.5236812532631179E-4</v>
      </c>
      <c r="H747" s="95">
        <v>1.167867339598197E-2</v>
      </c>
    </row>
    <row r="748" spans="2:8" ht="15" thickBot="1" x14ac:dyDescent="0.35">
      <c r="B748" s="95">
        <v>746</v>
      </c>
      <c r="C748" s="95">
        <f t="array" ref="C748:H748">+MMULT('Uncorrel YC'!C748:H748,'Covariance-Correl-Cholesky'!$B$12:$G$17)</f>
        <v>-5.4687498229207196E-3</v>
      </c>
      <c r="D748" s="95">
        <v>-5.2049353646401696E-3</v>
      </c>
      <c r="E748" s="95">
        <v>-4.9852306212893396E-3</v>
      </c>
      <c r="F748" s="95">
        <v>-4.7871482213495027E-3</v>
      </c>
      <c r="G748" s="95">
        <v>-4.253432510265308E-3</v>
      </c>
      <c r="H748" s="95">
        <v>-3.9189247149086573E-3</v>
      </c>
    </row>
    <row r="749" spans="2:8" ht="15" thickBot="1" x14ac:dyDescent="0.35">
      <c r="B749" s="95">
        <v>747</v>
      </c>
      <c r="C749" s="95">
        <f t="array" ref="C749:H749">+MMULT('Uncorrel YC'!C749:H749,'Covariance-Correl-Cholesky'!$B$12:$G$17)</f>
        <v>-2.4182733244509759E-3</v>
      </c>
      <c r="D749" s="95">
        <v>-6.4338274665030003E-4</v>
      </c>
      <c r="E749" s="95">
        <v>9.9451893617027325E-4</v>
      </c>
      <c r="F749" s="95">
        <v>2.4880375459136253E-3</v>
      </c>
      <c r="G749" s="95">
        <v>7.2426963930499553E-3</v>
      </c>
      <c r="H749" s="95">
        <v>1.0370028469012672E-2</v>
      </c>
    </row>
    <row r="750" spans="2:8" ht="15" thickBot="1" x14ac:dyDescent="0.35">
      <c r="B750" s="95">
        <v>748</v>
      </c>
      <c r="C750" s="95">
        <f t="array" ref="C750:H750">+MMULT('Uncorrel YC'!C750:H750,'Covariance-Correl-Cholesky'!$B$12:$G$17)</f>
        <v>1.1538737558903871E-2</v>
      </c>
      <c r="D750" s="95">
        <v>1.1048993827632124E-2</v>
      </c>
      <c r="E750" s="95">
        <v>1.0519939440540282E-2</v>
      </c>
      <c r="F750" s="95">
        <v>9.9738479440871306E-3</v>
      </c>
      <c r="G750" s="95">
        <v>7.6120876739952893E-3</v>
      </c>
      <c r="H750" s="95">
        <v>5.1576346236515223E-3</v>
      </c>
    </row>
    <row r="751" spans="2:8" ht="15" thickBot="1" x14ac:dyDescent="0.35">
      <c r="B751" s="95">
        <v>749</v>
      </c>
      <c r="C751" s="95">
        <f t="array" ref="C751:H751">+MMULT('Uncorrel YC'!C751:H751,'Covariance-Correl-Cholesky'!$B$12:$G$17)</f>
        <v>9.2281053796820639E-3</v>
      </c>
      <c r="D751" s="95">
        <v>7.6050281143359745E-3</v>
      </c>
      <c r="E751" s="95">
        <v>6.0333620619497513E-3</v>
      </c>
      <c r="F751" s="95">
        <v>4.5093047800877075E-3</v>
      </c>
      <c r="G751" s="95">
        <v>-1.0866398375764333E-3</v>
      </c>
      <c r="H751" s="95">
        <v>-5.7822561430752473E-3</v>
      </c>
    </row>
    <row r="752" spans="2:8" ht="15" thickBot="1" x14ac:dyDescent="0.35">
      <c r="B752" s="95">
        <v>750</v>
      </c>
      <c r="C752" s="95">
        <f t="array" ref="C752:H752">+MMULT('Uncorrel YC'!C752:H752,'Covariance-Correl-Cholesky'!$B$12:$G$17)</f>
        <v>8.2739278967483999E-3</v>
      </c>
      <c r="D752" s="95">
        <v>7.5394368176487404E-3</v>
      </c>
      <c r="E752" s="95">
        <v>6.8076335233064663E-3</v>
      </c>
      <c r="F752" s="95">
        <v>6.05914763394885E-3</v>
      </c>
      <c r="G752" s="95">
        <v>3.1558559897989055E-3</v>
      </c>
      <c r="H752" s="95">
        <v>6.221367627984143E-4</v>
      </c>
    </row>
    <row r="753" spans="2:8" ht="15" thickBot="1" x14ac:dyDescent="0.35">
      <c r="B753" s="95">
        <v>751</v>
      </c>
      <c r="C753" s="95">
        <f t="array" ref="C753:H753">+MMULT('Uncorrel YC'!C753:H753,'Covariance-Correl-Cholesky'!$B$12:$G$17)</f>
        <v>3.006172616619792E-2</v>
      </c>
      <c r="D753" s="95">
        <v>2.981730808812675E-2</v>
      </c>
      <c r="E753" s="95">
        <v>2.9531041235409689E-2</v>
      </c>
      <c r="F753" s="95">
        <v>2.9241668508398915E-2</v>
      </c>
      <c r="G753" s="95">
        <v>2.7867005227834994E-2</v>
      </c>
      <c r="H753" s="95">
        <v>2.6358495875380715E-2</v>
      </c>
    </row>
    <row r="754" spans="2:8" ht="15" thickBot="1" x14ac:dyDescent="0.35">
      <c r="B754" s="95">
        <v>752</v>
      </c>
      <c r="C754" s="95">
        <f t="array" ref="C754:H754">+MMULT('Uncorrel YC'!C754:H754,'Covariance-Correl-Cholesky'!$B$12:$G$17)</f>
        <v>-1.3497633525412576E-2</v>
      </c>
      <c r="D754" s="95">
        <v>-1.4895537956981175E-2</v>
      </c>
      <c r="E754" s="95">
        <v>-1.621562988836997E-2</v>
      </c>
      <c r="F754" s="95">
        <v>-1.7458007162501427E-2</v>
      </c>
      <c r="G754" s="95">
        <v>-2.1729577314080779E-2</v>
      </c>
      <c r="H754" s="95">
        <v>-2.4907791417102039E-2</v>
      </c>
    </row>
    <row r="755" spans="2:8" ht="15" thickBot="1" x14ac:dyDescent="0.35">
      <c r="B755" s="95">
        <v>753</v>
      </c>
      <c r="C755" s="95">
        <f t="array" ref="C755:H755">+MMULT('Uncorrel YC'!C755:H755,'Covariance-Correl-Cholesky'!$B$12:$G$17)</f>
        <v>5.6900827965544326E-3</v>
      </c>
      <c r="D755" s="95">
        <v>5.1002289206301503E-3</v>
      </c>
      <c r="E755" s="95">
        <v>4.5588594479586703E-3</v>
      </c>
      <c r="F755" s="95">
        <v>4.0488421422557094E-3</v>
      </c>
      <c r="G755" s="95">
        <v>2.4130368311362925E-3</v>
      </c>
      <c r="H755" s="95">
        <v>1.3687504479582991E-3</v>
      </c>
    </row>
    <row r="756" spans="2:8" ht="15" thickBot="1" x14ac:dyDescent="0.35">
      <c r="B756" s="95">
        <v>754</v>
      </c>
      <c r="C756" s="95">
        <f t="array" ref="C756:H756">+MMULT('Uncorrel YC'!C756:H756,'Covariance-Correl-Cholesky'!$B$12:$G$17)</f>
        <v>2.884311518493872E-3</v>
      </c>
      <c r="D756" s="95">
        <v>3.5811585295320403E-3</v>
      </c>
      <c r="E756" s="95">
        <v>4.3207503001797135E-3</v>
      </c>
      <c r="F756" s="95">
        <v>5.1014293067556211E-3</v>
      </c>
      <c r="G756" s="95">
        <v>8.439597795586673E-3</v>
      </c>
      <c r="H756" s="95">
        <v>1.1842121330124234E-2</v>
      </c>
    </row>
    <row r="757" spans="2:8" ht="15" thickBot="1" x14ac:dyDescent="0.35">
      <c r="B757" s="95">
        <v>755</v>
      </c>
      <c r="C757" s="95">
        <f t="array" ref="C757:H757">+MMULT('Uncorrel YC'!C757:H757,'Covariance-Correl-Cholesky'!$B$12:$G$17)</f>
        <v>-2.5366429919490882E-2</v>
      </c>
      <c r="D757" s="95">
        <v>-2.4305105150376823E-2</v>
      </c>
      <c r="E757" s="95">
        <v>-2.3279004040413755E-2</v>
      </c>
      <c r="F757" s="95">
        <v>-2.2274858408249765E-2</v>
      </c>
      <c r="G757" s="95">
        <v>-1.8464110711237453E-2</v>
      </c>
      <c r="H757" s="95">
        <v>-1.5037814186253077E-2</v>
      </c>
    </row>
    <row r="758" spans="2:8" ht="15" thickBot="1" x14ac:dyDescent="0.35">
      <c r="B758" s="95">
        <v>756</v>
      </c>
      <c r="C758" s="95">
        <f t="array" ref="C758:H758">+MMULT('Uncorrel YC'!C758:H758,'Covariance-Correl-Cholesky'!$B$12:$G$17)</f>
        <v>-3.0771876376417119E-3</v>
      </c>
      <c r="D758" s="95">
        <v>-3.74606171045008E-3</v>
      </c>
      <c r="E758" s="95">
        <v>-4.4410786507882924E-3</v>
      </c>
      <c r="F758" s="95">
        <v>-5.1868268221066495E-3</v>
      </c>
      <c r="G758" s="95">
        <v>-8.3493596657676517E-3</v>
      </c>
      <c r="H758" s="95">
        <v>-1.1481076196462171E-2</v>
      </c>
    </row>
    <row r="759" spans="2:8" ht="15" thickBot="1" x14ac:dyDescent="0.35">
      <c r="B759" s="95">
        <v>757</v>
      </c>
      <c r="C759" s="95">
        <f t="array" ref="C759:H759">+MMULT('Uncorrel YC'!C759:H759,'Covariance-Correl-Cholesky'!$B$12:$G$17)</f>
        <v>1.3437279231890129E-2</v>
      </c>
      <c r="D759" s="95">
        <v>1.0281083664556585E-2</v>
      </c>
      <c r="E759" s="95">
        <v>7.3751541619896952E-3</v>
      </c>
      <c r="F759" s="95">
        <v>4.72429841177618E-3</v>
      </c>
      <c r="G759" s="95">
        <v>-3.7097035830759668E-3</v>
      </c>
      <c r="H759" s="95">
        <v>-9.3129157648858402E-3</v>
      </c>
    </row>
    <row r="760" spans="2:8" ht="15" thickBot="1" x14ac:dyDescent="0.35">
      <c r="B760" s="95">
        <v>758</v>
      </c>
      <c r="C760" s="95">
        <f t="array" ref="C760:H760">+MMULT('Uncorrel YC'!C760:H760,'Covariance-Correl-Cholesky'!$B$12:$G$17)</f>
        <v>-1.0773995610567345E-2</v>
      </c>
      <c r="D760" s="95">
        <v>-9.972967431593989E-3</v>
      </c>
      <c r="E760" s="95">
        <v>-9.2584849030831178E-3</v>
      </c>
      <c r="F760" s="95">
        <v>-8.6085334623534453E-3</v>
      </c>
      <c r="G760" s="95">
        <v>-6.6370335635866241E-3</v>
      </c>
      <c r="H760" s="95">
        <v>-5.5293460745216728E-3</v>
      </c>
    </row>
    <row r="761" spans="2:8" ht="15" thickBot="1" x14ac:dyDescent="0.35">
      <c r="B761" s="95">
        <v>759</v>
      </c>
      <c r="C761" s="95">
        <f t="array" ref="C761:H761">+MMULT('Uncorrel YC'!C761:H761,'Covariance-Correl-Cholesky'!$B$12:$G$17)</f>
        <v>-2.0112352234103247E-2</v>
      </c>
      <c r="D761" s="95">
        <v>-1.7694552347357964E-2</v>
      </c>
      <c r="E761" s="95">
        <v>-1.5314627322213658E-2</v>
      </c>
      <c r="F761" s="95">
        <v>-1.2973512352812841E-2</v>
      </c>
      <c r="G761" s="95">
        <v>-4.1694984282390057E-3</v>
      </c>
      <c r="H761" s="95">
        <v>3.4891335668750523E-3</v>
      </c>
    </row>
    <row r="762" spans="2:8" ht="15" thickBot="1" x14ac:dyDescent="0.35">
      <c r="B762" s="95">
        <v>760</v>
      </c>
      <c r="C762" s="95">
        <f t="array" ref="C762:H762">+MMULT('Uncorrel YC'!C762:H762,'Covariance-Correl-Cholesky'!$B$12:$G$17)</f>
        <v>-3.9275374311290075E-3</v>
      </c>
      <c r="D762" s="95">
        <v>-3.8188911290741598E-3</v>
      </c>
      <c r="E762" s="95">
        <v>-3.7664961320854756E-3</v>
      </c>
      <c r="F762" s="95">
        <v>-3.7738267576917527E-3</v>
      </c>
      <c r="G762" s="95">
        <v>-4.386745736528079E-3</v>
      </c>
      <c r="H762" s="95">
        <v>-5.8049991968603014E-3</v>
      </c>
    </row>
    <row r="763" spans="2:8" ht="15" thickBot="1" x14ac:dyDescent="0.35">
      <c r="B763" s="95">
        <v>761</v>
      </c>
      <c r="C763" s="95">
        <f t="array" ref="C763:H763">+MMULT('Uncorrel YC'!C763:H763,'Covariance-Correl-Cholesky'!$B$12:$G$17)</f>
        <v>6.9275915698039526E-3</v>
      </c>
      <c r="D763" s="95">
        <v>9.6983405915529956E-3</v>
      </c>
      <c r="E763" s="95">
        <v>1.2326902927108009E-2</v>
      </c>
      <c r="F763" s="95">
        <v>1.4824187406989188E-2</v>
      </c>
      <c r="G763" s="95">
        <v>2.3513954482353615E-2</v>
      </c>
      <c r="H763" s="95">
        <v>3.022272852125276E-2</v>
      </c>
    </row>
    <row r="764" spans="2:8" ht="15" thickBot="1" x14ac:dyDescent="0.35">
      <c r="B764" s="95">
        <v>762</v>
      </c>
      <c r="C764" s="95">
        <f t="array" ref="C764:H764">+MMULT('Uncorrel YC'!C764:H764,'Covariance-Correl-Cholesky'!$B$12:$G$17)</f>
        <v>-1.3133473921193729E-2</v>
      </c>
      <c r="D764" s="95">
        <v>-1.2663768077174365E-2</v>
      </c>
      <c r="E764" s="95">
        <v>-1.2165862448777711E-2</v>
      </c>
      <c r="F764" s="95">
        <v>-1.1643353616189315E-2</v>
      </c>
      <c r="G764" s="95">
        <v>-9.4496314326330683E-3</v>
      </c>
      <c r="H764" s="95">
        <v>-7.2542455515242545E-3</v>
      </c>
    </row>
    <row r="765" spans="2:8" ht="15" thickBot="1" x14ac:dyDescent="0.35">
      <c r="B765" s="95">
        <v>763</v>
      </c>
      <c r="C765" s="95">
        <f t="array" ref="C765:H765">+MMULT('Uncorrel YC'!C765:H765,'Covariance-Correl-Cholesky'!$B$12:$G$17)</f>
        <v>6.0907498841339522E-3</v>
      </c>
      <c r="D765" s="95">
        <v>3.3025580500657104E-3</v>
      </c>
      <c r="E765" s="95">
        <v>5.8576785828649087E-4</v>
      </c>
      <c r="F765" s="95">
        <v>-2.0474193442219912E-3</v>
      </c>
      <c r="G765" s="95">
        <v>-1.1597278579572818E-2</v>
      </c>
      <c r="H765" s="95">
        <v>-1.9291870420579255E-2</v>
      </c>
    </row>
    <row r="766" spans="2:8" ht="15" thickBot="1" x14ac:dyDescent="0.35">
      <c r="B766" s="95">
        <v>764</v>
      </c>
      <c r="C766" s="95">
        <f t="array" ref="C766:H766">+MMULT('Uncorrel YC'!C766:H766,'Covariance-Correl-Cholesky'!$B$12:$G$17)</f>
        <v>-2.4768497001440209E-2</v>
      </c>
      <c r="D766" s="95">
        <v>-2.2534294368988485E-2</v>
      </c>
      <c r="E766" s="95">
        <v>-2.0364257130086969E-2</v>
      </c>
      <c r="F766" s="95">
        <v>-1.8246130623431139E-2</v>
      </c>
      <c r="G766" s="95">
        <v>-1.0433655297611866E-2</v>
      </c>
      <c r="H766" s="95">
        <v>-3.7559087483614549E-3</v>
      </c>
    </row>
    <row r="767" spans="2:8" ht="15" thickBot="1" x14ac:dyDescent="0.35">
      <c r="B767" s="95">
        <v>765</v>
      </c>
      <c r="C767" s="95">
        <f t="array" ref="C767:H767">+MMULT('Uncorrel YC'!C767:H767,'Covariance-Correl-Cholesky'!$B$12:$G$17)</f>
        <v>9.4385233954307843E-3</v>
      </c>
      <c r="D767" s="95">
        <v>1.274450702399782E-2</v>
      </c>
      <c r="E767" s="95">
        <v>1.5832331385512974E-2</v>
      </c>
      <c r="F767" s="95">
        <v>1.8726624195590957E-2</v>
      </c>
      <c r="G767" s="95">
        <v>2.8536641802710865E-2</v>
      </c>
      <c r="H767" s="95">
        <v>3.5805635995344011E-2</v>
      </c>
    </row>
    <row r="768" spans="2:8" ht="15" thickBot="1" x14ac:dyDescent="0.35">
      <c r="B768" s="95">
        <v>766</v>
      </c>
      <c r="C768" s="95">
        <f t="array" ref="C768:H768">+MMULT('Uncorrel YC'!C768:H768,'Covariance-Correl-Cholesky'!$B$12:$G$17)</f>
        <v>-1.5063591008061568E-2</v>
      </c>
      <c r="D768" s="95">
        <v>-1.4247495870675645E-2</v>
      </c>
      <c r="E768" s="95">
        <v>-1.3530110332330224E-2</v>
      </c>
      <c r="F768" s="95">
        <v>-1.2945394270593522E-2</v>
      </c>
      <c r="G768" s="95">
        <v>-1.1480953055049798E-2</v>
      </c>
      <c r="H768" s="95">
        <v>-1.1190070094543052E-2</v>
      </c>
    </row>
    <row r="769" spans="2:8" ht="15" thickBot="1" x14ac:dyDescent="0.35">
      <c r="B769" s="95">
        <v>767</v>
      </c>
      <c r="C769" s="95">
        <f t="array" ref="C769:H769">+MMULT('Uncorrel YC'!C769:H769,'Covariance-Correl-Cholesky'!$B$12:$G$17)</f>
        <v>1.2169228914993472E-2</v>
      </c>
      <c r="D769" s="95">
        <v>1.2605500009966355E-2</v>
      </c>
      <c r="E769" s="95">
        <v>1.2917893569565539E-2</v>
      </c>
      <c r="F769" s="95">
        <v>1.3118428867528918E-2</v>
      </c>
      <c r="G769" s="95">
        <v>1.2980561156746145E-2</v>
      </c>
      <c r="H769" s="95">
        <v>1.180902880188855E-2</v>
      </c>
    </row>
    <row r="770" spans="2:8" ht="15" thickBot="1" x14ac:dyDescent="0.35">
      <c r="B770" s="95">
        <v>768</v>
      </c>
      <c r="C770" s="95">
        <f t="array" ref="C770:H770">+MMULT('Uncorrel YC'!C770:H770,'Covariance-Correl-Cholesky'!$B$12:$G$17)</f>
        <v>-1.0558967550494527E-2</v>
      </c>
      <c r="D770" s="95">
        <v>-1.2089869605016169E-2</v>
      </c>
      <c r="E770" s="95">
        <v>-1.353040683965161E-2</v>
      </c>
      <c r="F770" s="95">
        <v>-1.4888464657518322E-2</v>
      </c>
      <c r="G770" s="95">
        <v>-1.9644607205582466E-2</v>
      </c>
      <c r="H770" s="95">
        <v>-2.3430889820843549E-2</v>
      </c>
    </row>
    <row r="771" spans="2:8" ht="15" thickBot="1" x14ac:dyDescent="0.35">
      <c r="B771" s="95">
        <v>769</v>
      </c>
      <c r="C771" s="95">
        <f t="array" ref="C771:H771">+MMULT('Uncorrel YC'!C771:H771,'Covariance-Correl-Cholesky'!$B$12:$G$17)</f>
        <v>-1.848771837847624E-2</v>
      </c>
      <c r="D771" s="95">
        <v>-1.6736357362339589E-2</v>
      </c>
      <c r="E771" s="95">
        <v>-1.515032153931248E-2</v>
      </c>
      <c r="F771" s="95">
        <v>-1.3699126095628393E-2</v>
      </c>
      <c r="G771" s="95">
        <v>-9.2292211213638679E-3</v>
      </c>
      <c r="H771" s="95">
        <v>-6.4714537365451741E-3</v>
      </c>
    </row>
    <row r="772" spans="2:8" ht="15" thickBot="1" x14ac:dyDescent="0.35">
      <c r="B772" s="95">
        <v>770</v>
      </c>
      <c r="C772" s="95">
        <f t="array" ref="C772:H772">+MMULT('Uncorrel YC'!C772:H772,'Covariance-Correl-Cholesky'!$B$12:$G$17)</f>
        <v>-2.0959261443039838E-3</v>
      </c>
      <c r="D772" s="95">
        <v>-3.1160586614564301E-3</v>
      </c>
      <c r="E772" s="95">
        <v>-4.0884080780911811E-3</v>
      </c>
      <c r="F772" s="95">
        <v>-5.0343808208536418E-3</v>
      </c>
      <c r="G772" s="95">
        <v>-8.4566240078819462E-3</v>
      </c>
      <c r="H772" s="95">
        <v>-1.1225658110492087E-2</v>
      </c>
    </row>
    <row r="773" spans="2:8" ht="15" thickBot="1" x14ac:dyDescent="0.35">
      <c r="B773" s="95">
        <v>771</v>
      </c>
      <c r="C773" s="95">
        <f t="array" ref="C773:H773">+MMULT('Uncorrel YC'!C773:H773,'Covariance-Correl-Cholesky'!$B$12:$G$17)</f>
        <v>6.4371981048282397E-3</v>
      </c>
      <c r="D773" s="95">
        <v>6.7188865127041E-3</v>
      </c>
      <c r="E773" s="95">
        <v>6.9855334027179999E-3</v>
      </c>
      <c r="F773" s="95">
        <v>7.2265225623519887E-3</v>
      </c>
      <c r="G773" s="95">
        <v>7.9880356145798255E-3</v>
      </c>
      <c r="H773" s="95">
        <v>8.3320861015723138E-3</v>
      </c>
    </row>
    <row r="774" spans="2:8" ht="15" thickBot="1" x14ac:dyDescent="0.35">
      <c r="B774" s="95">
        <v>772</v>
      </c>
      <c r="C774" s="95">
        <f t="array" ref="C774:H774">+MMULT('Uncorrel YC'!C774:H774,'Covariance-Correl-Cholesky'!$B$12:$G$17)</f>
        <v>-1.2778415764776497E-2</v>
      </c>
      <c r="D774" s="95">
        <v>-1.14988706034687E-2</v>
      </c>
      <c r="E774" s="95">
        <v>-1.0295616704028291E-2</v>
      </c>
      <c r="F774" s="95">
        <v>-9.137247950108637E-3</v>
      </c>
      <c r="G774" s="95">
        <v>-5.1848135471742347E-3</v>
      </c>
      <c r="H774" s="95">
        <v>-2.4355603040680019E-3</v>
      </c>
    </row>
    <row r="775" spans="2:8" ht="15" thickBot="1" x14ac:dyDescent="0.35">
      <c r="B775" s="95">
        <v>773</v>
      </c>
      <c r="C775" s="95">
        <f t="array" ref="C775:H775">+MMULT('Uncorrel YC'!C775:H775,'Covariance-Correl-Cholesky'!$B$12:$G$17)</f>
        <v>8.3116387372671999E-4</v>
      </c>
      <c r="D775" s="95">
        <v>1.6532088515672999E-3</v>
      </c>
      <c r="E775" s="95">
        <v>2.346144515113782E-3</v>
      </c>
      <c r="F775" s="95">
        <v>2.9166415875564438E-3</v>
      </c>
      <c r="G775" s="95">
        <v>4.1368214421906597E-3</v>
      </c>
      <c r="H775" s="95">
        <v>4.1199606811575928E-3</v>
      </c>
    </row>
    <row r="776" spans="2:8" ht="15" thickBot="1" x14ac:dyDescent="0.35">
      <c r="B776" s="95">
        <v>774</v>
      </c>
      <c r="C776" s="95">
        <f t="array" ref="C776:H776">+MMULT('Uncorrel YC'!C776:H776,'Covariance-Correl-Cholesky'!$B$12:$G$17)</f>
        <v>1.2828990662802608E-2</v>
      </c>
      <c r="D776" s="95">
        <v>9.74298042238958E-3</v>
      </c>
      <c r="E776" s="95">
        <v>6.8238342809041758E-3</v>
      </c>
      <c r="F776" s="95">
        <v>4.0654039389134613E-3</v>
      </c>
      <c r="G776" s="95">
        <v>-5.3278260614163572E-3</v>
      </c>
      <c r="H776" s="95">
        <v>-1.2315488134695979E-2</v>
      </c>
    </row>
    <row r="777" spans="2:8" ht="15" thickBot="1" x14ac:dyDescent="0.35">
      <c r="B777" s="95">
        <v>775</v>
      </c>
      <c r="C777" s="95">
        <f t="array" ref="C777:H777">+MMULT('Uncorrel YC'!C777:H777,'Covariance-Correl-Cholesky'!$B$12:$G$17)</f>
        <v>-2.0880856792145474E-2</v>
      </c>
      <c r="D777" s="95">
        <v>-1.9440261655922428E-2</v>
      </c>
      <c r="E777" s="95">
        <v>-1.8057642058744879E-2</v>
      </c>
      <c r="F777" s="95">
        <v>-1.676326105965148E-2</v>
      </c>
      <c r="G777" s="95">
        <v>-1.2318550549791564E-2</v>
      </c>
      <c r="H777" s="95">
        <v>-9.0515590582523064E-3</v>
      </c>
    </row>
    <row r="778" spans="2:8" ht="15" thickBot="1" x14ac:dyDescent="0.35">
      <c r="B778" s="95">
        <v>776</v>
      </c>
      <c r="C778" s="95">
        <f t="array" ref="C778:H778">+MMULT('Uncorrel YC'!C778:H778,'Covariance-Correl-Cholesky'!$B$12:$G$17)</f>
        <v>-2.2713959563898881E-2</v>
      </c>
      <c r="D778" s="95">
        <v>-2.2828215884361545E-2</v>
      </c>
      <c r="E778" s="95">
        <v>-2.2893569995095075E-2</v>
      </c>
      <c r="F778" s="95">
        <v>-2.2916220298202106E-2</v>
      </c>
      <c r="G778" s="95">
        <v>-2.2604472446368169E-2</v>
      </c>
      <c r="H778" s="95">
        <v>-2.1785003090334574E-2</v>
      </c>
    </row>
    <row r="779" spans="2:8" ht="15" thickBot="1" x14ac:dyDescent="0.35">
      <c r="B779" s="95">
        <v>777</v>
      </c>
      <c r="C779" s="95">
        <f t="array" ref="C779:H779">+MMULT('Uncorrel YC'!C779:H779,'Covariance-Correl-Cholesky'!$B$12:$G$17)</f>
        <v>5.0611337714703206E-3</v>
      </c>
      <c r="D779" s="95">
        <v>3.4197334754065955E-3</v>
      </c>
      <c r="E779" s="95">
        <v>1.6967663340811162E-3</v>
      </c>
      <c r="F779" s="95">
        <v>-1.2297264113943809E-4</v>
      </c>
      <c r="G779" s="95">
        <v>-7.8525754677889591E-3</v>
      </c>
      <c r="H779" s="95">
        <v>-1.5553440734820373E-2</v>
      </c>
    </row>
    <row r="780" spans="2:8" ht="15" thickBot="1" x14ac:dyDescent="0.35">
      <c r="B780" s="95">
        <v>778</v>
      </c>
      <c r="C780" s="95">
        <f t="array" ref="C780:H780">+MMULT('Uncorrel YC'!C780:H780,'Covariance-Correl-Cholesky'!$B$12:$G$17)</f>
        <v>5.7750974374723202E-4</v>
      </c>
      <c r="D780" s="95">
        <v>-1.2532115824535547E-3</v>
      </c>
      <c r="E780" s="95">
        <v>-2.960457493857681E-3</v>
      </c>
      <c r="F780" s="95">
        <v>-4.5545942864587546E-3</v>
      </c>
      <c r="G780" s="95">
        <v>-9.8472185727206986E-3</v>
      </c>
      <c r="H780" s="95">
        <v>-1.3617368089107979E-2</v>
      </c>
    </row>
    <row r="781" spans="2:8" ht="15" thickBot="1" x14ac:dyDescent="0.35">
      <c r="B781" s="95">
        <v>779</v>
      </c>
      <c r="C781" s="95">
        <f t="array" ref="C781:H781">+MMULT('Uncorrel YC'!C781:H781,'Covariance-Correl-Cholesky'!$B$12:$G$17)</f>
        <v>-9.6229082197022558E-3</v>
      </c>
      <c r="D781" s="95">
        <v>-8.6854695540080108E-3</v>
      </c>
      <c r="E781" s="95">
        <v>-7.6667187527167243E-3</v>
      </c>
      <c r="F781" s="95">
        <v>-6.5965655238459748E-3</v>
      </c>
      <c r="G781" s="95">
        <v>-1.8216037691443339E-3</v>
      </c>
      <c r="H781" s="95">
        <v>3.107357541246004E-3</v>
      </c>
    </row>
    <row r="782" spans="2:8" ht="15" thickBot="1" x14ac:dyDescent="0.35">
      <c r="B782" s="95">
        <v>780</v>
      </c>
      <c r="C782" s="95">
        <f t="array" ref="C782:H782">+MMULT('Uncorrel YC'!C782:H782,'Covariance-Correl-Cholesky'!$B$12:$G$17)</f>
        <v>6.5093995343159195E-3</v>
      </c>
      <c r="D782" s="95">
        <v>6.2749449668569948E-3</v>
      </c>
      <c r="E782" s="95">
        <v>6.0388507016034734E-3</v>
      </c>
      <c r="F782" s="95">
        <v>5.7965905578286495E-3</v>
      </c>
      <c r="G782" s="95">
        <v>4.7526336354077534E-3</v>
      </c>
      <c r="H782" s="95">
        <v>3.6886562954279887E-3</v>
      </c>
    </row>
    <row r="783" spans="2:8" ht="15" thickBot="1" x14ac:dyDescent="0.35">
      <c r="B783" s="95">
        <v>781</v>
      </c>
      <c r="C783" s="95">
        <f t="array" ref="C783:H783">+MMULT('Uncorrel YC'!C783:H783,'Covariance-Correl-Cholesky'!$B$12:$G$17)</f>
        <v>-1.739257862111792E-3</v>
      </c>
      <c r="D783" s="95">
        <v>-3.8884591863968952E-3</v>
      </c>
      <c r="E783" s="95">
        <v>-5.8699162244753153E-3</v>
      </c>
      <c r="F783" s="95">
        <v>-7.6831594910179669E-3</v>
      </c>
      <c r="G783" s="95">
        <v>-1.3440739917146824E-2</v>
      </c>
      <c r="H783" s="95">
        <v>-1.7112543678696506E-2</v>
      </c>
    </row>
    <row r="784" spans="2:8" ht="15" thickBot="1" x14ac:dyDescent="0.35">
      <c r="B784" s="95">
        <v>782</v>
      </c>
      <c r="C784" s="95">
        <f t="array" ref="C784:H784">+MMULT('Uncorrel YC'!C784:H784,'Covariance-Correl-Cholesky'!$B$12:$G$17)</f>
        <v>1.0085099060577616E-2</v>
      </c>
      <c r="D784" s="95">
        <v>9.1677367769294246E-3</v>
      </c>
      <c r="E784" s="95">
        <v>8.2722252487901562E-3</v>
      </c>
      <c r="F784" s="95">
        <v>7.4391970711925421E-3</v>
      </c>
      <c r="G784" s="95">
        <v>4.5029413877691023E-3</v>
      </c>
      <c r="H784" s="95">
        <v>2.3137822633846972E-3</v>
      </c>
    </row>
    <row r="785" spans="2:8" ht="15" thickBot="1" x14ac:dyDescent="0.35">
      <c r="B785" s="95">
        <v>783</v>
      </c>
      <c r="C785" s="95">
        <f t="array" ref="C785:H785">+MMULT('Uncorrel YC'!C785:H785,'Covariance-Correl-Cholesky'!$B$12:$G$17)</f>
        <v>6.0641404371161922E-3</v>
      </c>
      <c r="D785" s="95">
        <v>1.0045508188917265E-2</v>
      </c>
      <c r="E785" s="95">
        <v>1.3842440003681716E-2</v>
      </c>
      <c r="F785" s="95">
        <v>1.7468131220198871E-2</v>
      </c>
      <c r="G785" s="95">
        <v>3.0069716770269088E-2</v>
      </c>
      <c r="H785" s="95">
        <v>3.956258200190943E-2</v>
      </c>
    </row>
    <row r="786" spans="2:8" ht="15" thickBot="1" x14ac:dyDescent="0.35">
      <c r="B786" s="95">
        <v>784</v>
      </c>
      <c r="C786" s="95">
        <f t="array" ref="C786:H786">+MMULT('Uncorrel YC'!C786:H786,'Covariance-Correl-Cholesky'!$B$12:$G$17)</f>
        <v>3.4494605808971214E-2</v>
      </c>
      <c r="D786" s="95">
        <v>3.078554392359761E-2</v>
      </c>
      <c r="E786" s="95">
        <v>2.7352178382989992E-2</v>
      </c>
      <c r="F786" s="95">
        <v>2.4187068863436488E-2</v>
      </c>
      <c r="G786" s="95">
        <v>1.4060705345127175E-2</v>
      </c>
      <c r="H786" s="95">
        <v>7.4517761078719668E-3</v>
      </c>
    </row>
    <row r="787" spans="2:8" ht="15" thickBot="1" x14ac:dyDescent="0.35">
      <c r="B787" s="95">
        <v>785</v>
      </c>
      <c r="C787" s="95">
        <f t="array" ref="C787:H787">+MMULT('Uncorrel YC'!C787:H787,'Covariance-Correl-Cholesky'!$B$12:$G$17)</f>
        <v>-2.2685214581642753E-2</v>
      </c>
      <c r="D787" s="95">
        <v>-2.1629028271835948E-2</v>
      </c>
      <c r="E787" s="95">
        <v>-2.0580507830466978E-2</v>
      </c>
      <c r="F787" s="95">
        <v>-1.9546984601782384E-2</v>
      </c>
      <c r="G787" s="95">
        <v>-1.5531071862562492E-2</v>
      </c>
      <c r="H787" s="95">
        <v>-1.1861454156855881E-2</v>
      </c>
    </row>
    <row r="788" spans="2:8" ht="15" thickBot="1" x14ac:dyDescent="0.35">
      <c r="B788" s="95">
        <v>786</v>
      </c>
      <c r="C788" s="95">
        <f t="array" ref="C788:H788">+MMULT('Uncorrel YC'!C788:H788,'Covariance-Correl-Cholesky'!$B$12:$G$17)</f>
        <v>-2.3461498589481888E-2</v>
      </c>
      <c r="D788" s="95">
        <v>-2.2457505841466309E-2</v>
      </c>
      <c r="E788" s="95">
        <v>-2.1440981931755816E-2</v>
      </c>
      <c r="F788" s="95">
        <v>-2.0435025082503524E-2</v>
      </c>
      <c r="G788" s="95">
        <v>-1.6443059225222139E-2</v>
      </c>
      <c r="H788" s="95">
        <v>-1.2764556385048894E-2</v>
      </c>
    </row>
    <row r="789" spans="2:8" ht="15" thickBot="1" x14ac:dyDescent="0.35">
      <c r="B789" s="95">
        <v>787</v>
      </c>
      <c r="C789" s="95">
        <f t="array" ref="C789:H789">+MMULT('Uncorrel YC'!C789:H789,'Covariance-Correl-Cholesky'!$B$12:$G$17)</f>
        <v>1.4774768341418481E-2</v>
      </c>
      <c r="D789" s="95">
        <v>1.4140209414792165E-2</v>
      </c>
      <c r="E789" s="95">
        <v>1.3640959722117173E-2</v>
      </c>
      <c r="F789" s="95">
        <v>1.3293955793291706E-2</v>
      </c>
      <c r="G789" s="95">
        <v>1.3014340512767621E-2</v>
      </c>
      <c r="H789" s="95">
        <v>1.3987579747953035E-2</v>
      </c>
    </row>
    <row r="790" spans="2:8" ht="15" thickBot="1" x14ac:dyDescent="0.35">
      <c r="B790" s="95">
        <v>788</v>
      </c>
      <c r="C790" s="95">
        <f t="array" ref="C790:H790">+MMULT('Uncorrel YC'!C790:H790,'Covariance-Correl-Cholesky'!$B$12:$G$17)</f>
        <v>-1.2086112527620799E-2</v>
      </c>
      <c r="D790" s="95">
        <v>-1.1053487158236579E-2</v>
      </c>
      <c r="E790" s="95">
        <v>-1.019635039628241E-2</v>
      </c>
      <c r="F790" s="95">
        <v>-9.4959681253708964E-3</v>
      </c>
      <c r="G790" s="95">
        <v>-8.0097466707399652E-3</v>
      </c>
      <c r="H790" s="95">
        <v>-8.1697070181175249E-3</v>
      </c>
    </row>
    <row r="791" spans="2:8" ht="15" thickBot="1" x14ac:dyDescent="0.35">
      <c r="B791" s="95">
        <v>789</v>
      </c>
      <c r="C791" s="95">
        <f t="array" ref="C791:H791">+MMULT('Uncorrel YC'!C791:H791,'Covariance-Correl-Cholesky'!$B$12:$G$17)</f>
        <v>1.6623175782380192E-2</v>
      </c>
      <c r="D791" s="95">
        <v>1.5058267971003046E-2</v>
      </c>
      <c r="E791" s="95">
        <v>1.3548575387245203E-2</v>
      </c>
      <c r="F791" s="95">
        <v>1.2054298949265707E-2</v>
      </c>
      <c r="G791" s="95">
        <v>6.4828963902139377E-3</v>
      </c>
      <c r="H791" s="95">
        <v>1.5875377372776788E-3</v>
      </c>
    </row>
    <row r="792" spans="2:8" ht="15" thickBot="1" x14ac:dyDescent="0.35">
      <c r="B792" s="95">
        <v>790</v>
      </c>
      <c r="C792" s="95">
        <f t="array" ref="C792:H792">+MMULT('Uncorrel YC'!C792:H792,'Covariance-Correl-Cholesky'!$B$12:$G$17)</f>
        <v>1.6133985674562607E-2</v>
      </c>
      <c r="D792" s="95">
        <v>1.268280022192486E-2</v>
      </c>
      <c r="E792" s="95">
        <v>9.3579392154395837E-3</v>
      </c>
      <c r="F792" s="95">
        <v>6.1551630587963367E-3</v>
      </c>
      <c r="G792" s="95">
        <v>-5.4266549443175351E-3</v>
      </c>
      <c r="H792" s="95">
        <v>-1.4969433524652917E-2</v>
      </c>
    </row>
    <row r="793" spans="2:8" ht="15" thickBot="1" x14ac:dyDescent="0.35">
      <c r="B793" s="95">
        <v>791</v>
      </c>
      <c r="C793" s="95">
        <f t="array" ref="C793:H793">+MMULT('Uncorrel YC'!C793:H793,'Covariance-Correl-Cholesky'!$B$12:$G$17)</f>
        <v>1.4314696087089119E-2</v>
      </c>
      <c r="D793" s="95">
        <v>1.5484980649372765E-2</v>
      </c>
      <c r="E793" s="95">
        <v>1.6537323840883741E-2</v>
      </c>
      <c r="F793" s="95">
        <v>1.7479080445605456E-2</v>
      </c>
      <c r="G793" s="95">
        <v>2.0245424450560438E-2</v>
      </c>
      <c r="H793" s="95">
        <v>2.1714795144617518E-2</v>
      </c>
    </row>
    <row r="794" spans="2:8" ht="15" thickBot="1" x14ac:dyDescent="0.35">
      <c r="B794" s="95">
        <v>792</v>
      </c>
      <c r="C794" s="95">
        <f t="array" ref="C794:H794">+MMULT('Uncorrel YC'!C794:H794,'Covariance-Correl-Cholesky'!$B$12:$G$17)</f>
        <v>-6.6452433036454399E-4</v>
      </c>
      <c r="D794" s="95">
        <v>-7.5987075798277491E-4</v>
      </c>
      <c r="E794" s="95">
        <v>-7.6987729571487498E-4</v>
      </c>
      <c r="F794" s="95">
        <v>-7.0324874747824907E-4</v>
      </c>
      <c r="G794" s="95">
        <v>3.0421587062527309E-4</v>
      </c>
      <c r="H794" s="95">
        <v>2.3147242932395127E-3</v>
      </c>
    </row>
    <row r="795" spans="2:8" ht="15" thickBot="1" x14ac:dyDescent="0.35">
      <c r="B795" s="95">
        <v>793</v>
      </c>
      <c r="C795" s="95">
        <f t="array" ref="C795:H795">+MMULT('Uncorrel YC'!C795:H795,'Covariance-Correl-Cholesky'!$B$12:$G$17)</f>
        <v>8.6485448441583034E-3</v>
      </c>
      <c r="D795" s="95">
        <v>7.3563402306736341E-3</v>
      </c>
      <c r="E795" s="95">
        <v>6.0566913880420754E-3</v>
      </c>
      <c r="F795" s="95">
        <v>4.7588648419580586E-3</v>
      </c>
      <c r="G795" s="95">
        <v>-3.2576730371572751E-4</v>
      </c>
      <c r="H795" s="95">
        <v>-4.9127202544059908E-3</v>
      </c>
    </row>
    <row r="796" spans="2:8" ht="15" thickBot="1" x14ac:dyDescent="0.35">
      <c r="B796" s="95">
        <v>794</v>
      </c>
      <c r="C796" s="95">
        <f t="array" ref="C796:H796">+MMULT('Uncorrel YC'!C796:H796,'Covariance-Correl-Cholesky'!$B$12:$G$17)</f>
        <v>3.4490961840112098E-2</v>
      </c>
      <c r="D796" s="95">
        <v>3.0733247079094562E-2</v>
      </c>
      <c r="E796" s="95">
        <v>2.7121438895818317E-2</v>
      </c>
      <c r="F796" s="95">
        <v>2.3645576635977595E-2</v>
      </c>
      <c r="G796" s="95">
        <v>1.1130543732067729E-2</v>
      </c>
      <c r="H796" s="95">
        <v>7.9609098618380644E-4</v>
      </c>
    </row>
    <row r="797" spans="2:8" ht="15" thickBot="1" x14ac:dyDescent="0.35">
      <c r="B797" s="95">
        <v>795</v>
      </c>
      <c r="C797" s="95">
        <f t="array" ref="C797:H797">+MMULT('Uncorrel YC'!C797:H797,'Covariance-Correl-Cholesky'!$B$12:$G$17)</f>
        <v>1.7827583759435005E-2</v>
      </c>
      <c r="D797" s="95">
        <v>1.5508905523839949E-2</v>
      </c>
      <c r="E797" s="95">
        <v>1.3316348591027755E-2</v>
      </c>
      <c r="F797" s="95">
        <v>1.126268652366107E-2</v>
      </c>
      <c r="G797" s="95">
        <v>4.2527891951534167E-3</v>
      </c>
      <c r="H797" s="95">
        <v>-1.033093228189016E-3</v>
      </c>
    </row>
    <row r="798" spans="2:8" ht="15" thickBot="1" x14ac:dyDescent="0.35">
      <c r="B798" s="95">
        <v>796</v>
      </c>
      <c r="C798" s="95">
        <f t="array" ref="C798:H798">+MMULT('Uncorrel YC'!C798:H798,'Covariance-Correl-Cholesky'!$B$12:$G$17)</f>
        <v>-4.5898940237396851E-2</v>
      </c>
      <c r="D798" s="95">
        <v>-4.1920371690549685E-2</v>
      </c>
      <c r="E798" s="95">
        <v>-3.8195913681026837E-2</v>
      </c>
      <c r="F798" s="95">
        <v>-3.4730521548220254E-2</v>
      </c>
      <c r="G798" s="95">
        <v>-2.3295075267813433E-2</v>
      </c>
      <c r="H798" s="95">
        <v>-1.5297248405117175E-2</v>
      </c>
    </row>
    <row r="799" spans="2:8" ht="15" thickBot="1" x14ac:dyDescent="0.35">
      <c r="B799" s="95">
        <v>797</v>
      </c>
      <c r="C799" s="95">
        <f t="array" ref="C799:H799">+MMULT('Uncorrel YC'!C799:H799,'Covariance-Correl-Cholesky'!$B$12:$G$17)</f>
        <v>8.4370590607903996E-4</v>
      </c>
      <c r="D799" s="95">
        <v>1.3984985901347299E-3</v>
      </c>
      <c r="E799" s="95">
        <v>1.8147120047007641E-3</v>
      </c>
      <c r="F799" s="95">
        <v>2.0914133915908898E-3</v>
      </c>
      <c r="G799" s="95">
        <v>2.0745302720907221E-3</v>
      </c>
      <c r="H799" s="95">
        <v>7.713398405502826E-4</v>
      </c>
    </row>
    <row r="800" spans="2:8" ht="15" thickBot="1" x14ac:dyDescent="0.35">
      <c r="B800" s="95">
        <v>798</v>
      </c>
      <c r="C800" s="95">
        <f t="array" ref="C800:H800">+MMULT('Uncorrel YC'!C800:H800,'Covariance-Correl-Cholesky'!$B$12:$G$17)</f>
        <v>2.985071494621632E-3</v>
      </c>
      <c r="D800" s="95">
        <v>-4.0354475524100996E-4</v>
      </c>
      <c r="E800" s="95">
        <v>-3.5801067662259191E-3</v>
      </c>
      <c r="F800" s="95">
        <v>-6.5255579983473973E-3</v>
      </c>
      <c r="G800" s="95">
        <v>-1.6146688645608656E-2</v>
      </c>
      <c r="H800" s="95">
        <v>-2.2764255943828939E-2</v>
      </c>
    </row>
    <row r="801" spans="2:8" ht="15" thickBot="1" x14ac:dyDescent="0.35">
      <c r="B801" s="95">
        <v>799</v>
      </c>
      <c r="C801" s="95">
        <f t="array" ref="C801:H801">+MMULT('Uncorrel YC'!C801:H801,'Covariance-Correl-Cholesky'!$B$12:$G$17)</f>
        <v>1.3459990479663248E-2</v>
      </c>
      <c r="D801" s="95">
        <v>1.2550258677766849E-2</v>
      </c>
      <c r="E801" s="95">
        <v>1.155619671590421E-2</v>
      </c>
      <c r="F801" s="95">
        <v>1.0482607651529056E-2</v>
      </c>
      <c r="G801" s="95">
        <v>5.7614465055900801E-3</v>
      </c>
      <c r="H801" s="95">
        <v>9.0648715272266978E-4</v>
      </c>
    </row>
    <row r="802" spans="2:8" ht="15" thickBot="1" x14ac:dyDescent="0.35">
      <c r="B802" s="95">
        <v>800</v>
      </c>
      <c r="C802" s="95">
        <f t="array" ref="C802:H802">+MMULT('Uncorrel YC'!C802:H802,'Covariance-Correl-Cholesky'!$B$12:$G$17)</f>
        <v>-8.6943063135519055E-3</v>
      </c>
      <c r="D802" s="95">
        <v>-9.2259632374480007E-3</v>
      </c>
      <c r="E802" s="95">
        <v>-9.7834435949732384E-3</v>
      </c>
      <c r="F802" s="95">
        <v>-1.0350393910049929E-2</v>
      </c>
      <c r="G802" s="95">
        <v>-1.2659717960038289E-2</v>
      </c>
      <c r="H802" s="95">
        <v>-1.4733622268054431E-2</v>
      </c>
    </row>
    <row r="803" spans="2:8" ht="15" thickBot="1" x14ac:dyDescent="0.35">
      <c r="B803" s="95">
        <v>801</v>
      </c>
      <c r="C803" s="95">
        <f t="array" ref="C803:H803">+MMULT('Uncorrel YC'!C803:H803,'Covariance-Correl-Cholesky'!$B$12:$G$17)</f>
        <v>4.4733327817172382E-2</v>
      </c>
      <c r="D803" s="95">
        <v>3.9870907739261663E-2</v>
      </c>
      <c r="E803" s="95">
        <v>3.5216882185330561E-2</v>
      </c>
      <c r="F803" s="95">
        <v>3.0702470836172085E-2</v>
      </c>
      <c r="G803" s="95">
        <v>1.4486228397058293E-2</v>
      </c>
      <c r="H803" s="95">
        <v>1.3498621613041409E-3</v>
      </c>
    </row>
    <row r="804" spans="2:8" ht="15" thickBot="1" x14ac:dyDescent="0.35">
      <c r="B804" s="95">
        <v>802</v>
      </c>
      <c r="C804" s="95">
        <f t="array" ref="C804:H804">+MMULT('Uncorrel YC'!C804:H804,'Covariance-Correl-Cholesky'!$B$12:$G$17)</f>
        <v>1.1471773275357904E-2</v>
      </c>
      <c r="D804" s="95">
        <v>1.240208420572993E-2</v>
      </c>
      <c r="E804" s="95">
        <v>1.3289591419379906E-2</v>
      </c>
      <c r="F804" s="95">
        <v>1.4165491179037478E-2</v>
      </c>
      <c r="G804" s="95">
        <v>1.7222656514773005E-2</v>
      </c>
      <c r="H804" s="95">
        <v>1.9530290875275448E-2</v>
      </c>
    </row>
    <row r="805" spans="2:8" ht="15" thickBot="1" x14ac:dyDescent="0.35">
      <c r="B805" s="95">
        <v>803</v>
      </c>
      <c r="C805" s="95">
        <f t="array" ref="C805:H805">+MMULT('Uncorrel YC'!C805:H805,'Covariance-Correl-Cholesky'!$B$12:$G$17)</f>
        <v>-2.5334379942222991E-2</v>
      </c>
      <c r="D805" s="95">
        <v>-2.176194346552009E-2</v>
      </c>
      <c r="E805" s="95">
        <v>-1.835632202717986E-2</v>
      </c>
      <c r="F805" s="95">
        <v>-1.5091080555567135E-2</v>
      </c>
      <c r="G805" s="95">
        <v>-3.6606026988412897E-3</v>
      </c>
      <c r="H805" s="95">
        <v>5.0781885442706051E-3</v>
      </c>
    </row>
    <row r="806" spans="2:8" ht="15" thickBot="1" x14ac:dyDescent="0.35">
      <c r="B806" s="95">
        <v>804</v>
      </c>
      <c r="C806" s="95">
        <f t="array" ref="C806:H806">+MMULT('Uncorrel YC'!C806:H806,'Covariance-Correl-Cholesky'!$B$12:$G$17)</f>
        <v>6.1877811479407515E-3</v>
      </c>
      <c r="D806" s="95">
        <v>6.7587078733187447E-3</v>
      </c>
      <c r="E806" s="95">
        <v>7.2718005001224696E-3</v>
      </c>
      <c r="F806" s="95">
        <v>7.7340980607359406E-3</v>
      </c>
      <c r="G806" s="95">
        <v>9.0460942938643402E-3</v>
      </c>
      <c r="H806" s="95">
        <v>9.6734366990685172E-3</v>
      </c>
    </row>
    <row r="807" spans="2:8" ht="15" thickBot="1" x14ac:dyDescent="0.35">
      <c r="B807" s="95">
        <v>805</v>
      </c>
      <c r="C807" s="95">
        <f t="array" ref="C807:H807">+MMULT('Uncorrel YC'!C807:H807,'Covariance-Correl-Cholesky'!$B$12:$G$17)</f>
        <v>-4.457767102646467E-2</v>
      </c>
      <c r="D807" s="95">
        <v>-4.0320908787141369E-2</v>
      </c>
      <c r="E807" s="95">
        <v>-3.6252733907119042E-2</v>
      </c>
      <c r="F807" s="95">
        <v>-3.2325057843614419E-2</v>
      </c>
      <c r="G807" s="95">
        <v>-1.8401490270786348E-2</v>
      </c>
      <c r="H807" s="95">
        <v>-7.2895763951527272E-3</v>
      </c>
    </row>
    <row r="808" spans="2:8" ht="15" thickBot="1" x14ac:dyDescent="0.35">
      <c r="B808" s="95">
        <v>806</v>
      </c>
      <c r="C808" s="95">
        <f t="array" ref="C808:H808">+MMULT('Uncorrel YC'!C808:H808,'Covariance-Correl-Cholesky'!$B$12:$G$17)</f>
        <v>-2.0083963174386849E-2</v>
      </c>
      <c r="D808" s="95">
        <v>-2.0203958756033143E-2</v>
      </c>
      <c r="E808" s="95">
        <v>-2.0411365854320979E-2</v>
      </c>
      <c r="F808" s="95">
        <v>-2.0721860459892997E-2</v>
      </c>
      <c r="G808" s="95">
        <v>-2.2616827984420381E-2</v>
      </c>
      <c r="H808" s="95">
        <v>-2.5089254919552342E-2</v>
      </c>
    </row>
    <row r="809" spans="2:8" ht="15" thickBot="1" x14ac:dyDescent="0.35">
      <c r="B809" s="95">
        <v>807</v>
      </c>
      <c r="C809" s="95">
        <f t="array" ref="C809:H809">+MMULT('Uncorrel YC'!C809:H809,'Covariance-Correl-Cholesky'!$B$12:$G$17)</f>
        <v>2.2916632027235422E-2</v>
      </c>
      <c r="D809" s="95">
        <v>2.2413589652252475E-2</v>
      </c>
      <c r="E809" s="95">
        <v>2.1928384069550267E-2</v>
      </c>
      <c r="F809" s="95">
        <v>2.1485031432778835E-2</v>
      </c>
      <c r="G809" s="95">
        <v>2.0006786022684464E-2</v>
      </c>
      <c r="H809" s="95">
        <v>1.8853469853154951E-2</v>
      </c>
    </row>
    <row r="810" spans="2:8" ht="15" thickBot="1" x14ac:dyDescent="0.35">
      <c r="B810" s="95">
        <v>808</v>
      </c>
      <c r="C810" s="95">
        <f t="array" ref="C810:H810">+MMULT('Uncorrel YC'!C810:H810,'Covariance-Correl-Cholesky'!$B$12:$G$17)</f>
        <v>6.6973944300617759E-3</v>
      </c>
      <c r="D810" s="95">
        <v>5.1929920942816498E-3</v>
      </c>
      <c r="E810" s="95">
        <v>3.7250836245645525E-3</v>
      </c>
      <c r="F810" s="95">
        <v>2.3290123777883484E-3</v>
      </c>
      <c r="G810" s="95">
        <v>-2.6282305448132692E-3</v>
      </c>
      <c r="H810" s="95">
        <v>-6.361630895332919E-3</v>
      </c>
    </row>
    <row r="811" spans="2:8" ht="15" thickBot="1" x14ac:dyDescent="0.35">
      <c r="B811" s="95">
        <v>809</v>
      </c>
      <c r="C811" s="95">
        <f t="array" ref="C811:H811">+MMULT('Uncorrel YC'!C811:H811,'Covariance-Correl-Cholesky'!$B$12:$G$17)</f>
        <v>1.9620348643352575E-2</v>
      </c>
      <c r="D811" s="95">
        <v>2.0696130046860928E-2</v>
      </c>
      <c r="E811" s="95">
        <v>2.1788031070520936E-2</v>
      </c>
      <c r="F811" s="95">
        <v>2.2893738686638885E-2</v>
      </c>
      <c r="G811" s="95">
        <v>2.7298483505152106E-2</v>
      </c>
      <c r="H811" s="95">
        <v>3.1341320832007732E-2</v>
      </c>
    </row>
    <row r="812" spans="2:8" ht="15" thickBot="1" x14ac:dyDescent="0.35">
      <c r="B812" s="95">
        <v>810</v>
      </c>
      <c r="C812" s="95">
        <f t="array" ref="C812:H812">+MMULT('Uncorrel YC'!C812:H812,'Covariance-Correl-Cholesky'!$B$12:$G$17)</f>
        <v>1.5514866891051938E-2</v>
      </c>
      <c r="D812" s="95">
        <v>1.3481729955999316E-2</v>
      </c>
      <c r="E812" s="95">
        <v>1.1556165342700091E-2</v>
      </c>
      <c r="F812" s="95">
        <v>9.7270760913221923E-3</v>
      </c>
      <c r="G812" s="95">
        <v>3.3993416194221162E-3</v>
      </c>
      <c r="H812" s="95">
        <v>-1.493754723928531E-3</v>
      </c>
    </row>
    <row r="813" spans="2:8" ht="15" thickBot="1" x14ac:dyDescent="0.35">
      <c r="B813" s="95">
        <v>811</v>
      </c>
      <c r="C813" s="95">
        <f t="array" ref="C813:H813">+MMULT('Uncorrel YC'!C813:H813,'Covariance-Correl-Cholesky'!$B$12:$G$17)</f>
        <v>6.531636218702736E-3</v>
      </c>
      <c r="D813" s="95">
        <v>6.9221088463818307E-3</v>
      </c>
      <c r="E813" s="95">
        <v>7.3170750346810091E-3</v>
      </c>
      <c r="F813" s="95">
        <v>7.7420053954836898E-3</v>
      </c>
      <c r="G813" s="95">
        <v>9.4291558967811665E-3</v>
      </c>
      <c r="H813" s="95">
        <v>1.0936360472935504E-2</v>
      </c>
    </row>
    <row r="814" spans="2:8" ht="15" thickBot="1" x14ac:dyDescent="0.35">
      <c r="B814" s="95">
        <v>812</v>
      </c>
      <c r="C814" s="95">
        <f t="array" ref="C814:H814">+MMULT('Uncorrel YC'!C814:H814,'Covariance-Correl-Cholesky'!$B$12:$G$17)</f>
        <v>-2.9366321318338882E-3</v>
      </c>
      <c r="D814" s="95">
        <v>-2.4752487265536651E-3</v>
      </c>
      <c r="E814" s="95">
        <v>-2.1487229288437047E-3</v>
      </c>
      <c r="F814" s="95">
        <v>-1.9323259811543912E-3</v>
      </c>
      <c r="G814" s="95">
        <v>-1.9784390366567569E-3</v>
      </c>
      <c r="H814" s="95">
        <v>-3.0288592130557172E-3</v>
      </c>
    </row>
    <row r="815" spans="2:8" ht="15" thickBot="1" x14ac:dyDescent="0.35">
      <c r="B815" s="95">
        <v>813</v>
      </c>
      <c r="C815" s="95">
        <f t="array" ref="C815:H815">+MMULT('Uncorrel YC'!C815:H815,'Covariance-Correl-Cholesky'!$B$12:$G$17)</f>
        <v>-1.3981111923902143E-2</v>
      </c>
      <c r="D815" s="95">
        <v>-1.3452186386978725E-2</v>
      </c>
      <c r="E815" s="95">
        <v>-1.2952870432599276E-2</v>
      </c>
      <c r="F815" s="95">
        <v>-1.2480048231884247E-2</v>
      </c>
      <c r="G815" s="95">
        <v>-1.0935035877082937E-2</v>
      </c>
      <c r="H815" s="95">
        <v>-9.9366765557779967E-3</v>
      </c>
    </row>
    <row r="816" spans="2:8" ht="15" thickBot="1" x14ac:dyDescent="0.35">
      <c r="B816" s="95">
        <v>814</v>
      </c>
      <c r="C816" s="95">
        <f t="array" ref="C816:H816">+MMULT('Uncorrel YC'!C816:H816,'Covariance-Correl-Cholesky'!$B$12:$G$17)</f>
        <v>4.2575284715339681E-3</v>
      </c>
      <c r="D816" s="95">
        <v>4.7864597642763946E-3</v>
      </c>
      <c r="E816" s="95">
        <v>5.3201927349751117E-3</v>
      </c>
      <c r="F816" s="95">
        <v>5.845815601850466E-3</v>
      </c>
      <c r="G816" s="95">
        <v>7.7928021644458698E-3</v>
      </c>
      <c r="H816" s="95">
        <v>9.4083706017526539E-3</v>
      </c>
    </row>
    <row r="817" spans="2:8" ht="15" thickBot="1" x14ac:dyDescent="0.35">
      <c r="B817" s="95">
        <v>815</v>
      </c>
      <c r="C817" s="95">
        <f t="array" ref="C817:H817">+MMULT('Uncorrel YC'!C817:H817,'Covariance-Correl-Cholesky'!$B$12:$G$17)</f>
        <v>-9.4496756350089285E-3</v>
      </c>
      <c r="D817" s="95">
        <v>-8.7107897166464904E-3</v>
      </c>
      <c r="E817" s="95">
        <v>-7.9984410206466738E-3</v>
      </c>
      <c r="F817" s="95">
        <v>-7.3145364867914942E-3</v>
      </c>
      <c r="G817" s="95">
        <v>-4.9015237496808986E-3</v>
      </c>
      <c r="H817" s="95">
        <v>-3.068472844592802E-3</v>
      </c>
    </row>
    <row r="818" spans="2:8" ht="15" thickBot="1" x14ac:dyDescent="0.35">
      <c r="B818" s="95">
        <v>816</v>
      </c>
      <c r="C818" s="95">
        <f t="array" ref="C818:H818">+MMULT('Uncorrel YC'!C818:H818,'Covariance-Correl-Cholesky'!$B$12:$G$17)</f>
        <v>-1.4925560857416576E-2</v>
      </c>
      <c r="D818" s="95">
        <v>-1.5549351891642948E-2</v>
      </c>
      <c r="E818" s="95">
        <v>-1.6232604439705076E-2</v>
      </c>
      <c r="F818" s="95">
        <v>-1.6988176768059363E-2</v>
      </c>
      <c r="G818" s="95">
        <v>-2.0445119916213766E-2</v>
      </c>
      <c r="H818" s="95">
        <v>-2.4174917462114347E-2</v>
      </c>
    </row>
    <row r="819" spans="2:8" ht="15" thickBot="1" x14ac:dyDescent="0.35">
      <c r="B819" s="95">
        <v>817</v>
      </c>
      <c r="C819" s="95">
        <f t="array" ref="C819:H819">+MMULT('Uncorrel YC'!C819:H819,'Covariance-Correl-Cholesky'!$B$12:$G$17)</f>
        <v>-7.3521732623147203E-3</v>
      </c>
      <c r="D819" s="95">
        <v>-6.673300935287345E-3</v>
      </c>
      <c r="E819" s="95">
        <v>-6.081709508947237E-3</v>
      </c>
      <c r="F819" s="95">
        <v>-5.5897110049545886E-3</v>
      </c>
      <c r="G819" s="95">
        <v>-4.43228329058793E-3</v>
      </c>
      <c r="H819" s="95">
        <v>-4.2372357014568585E-3</v>
      </c>
    </row>
    <row r="820" spans="2:8" ht="15" thickBot="1" x14ac:dyDescent="0.35">
      <c r="B820" s="95">
        <v>818</v>
      </c>
      <c r="C820" s="95">
        <f t="array" ref="C820:H820">+MMULT('Uncorrel YC'!C820:H820,'Covariance-Correl-Cholesky'!$B$12:$G$17)</f>
        <v>-1.9696871989394096E-2</v>
      </c>
      <c r="D820" s="95">
        <v>-1.6644913277823897E-2</v>
      </c>
      <c r="E820" s="95">
        <v>-1.3769910015333486E-2</v>
      </c>
      <c r="F820" s="95">
        <v>-1.1072270026829317E-2</v>
      </c>
      <c r="G820" s="95">
        <v>-1.9052423693652781E-3</v>
      </c>
      <c r="H820" s="95">
        <v>4.8976522171937757E-3</v>
      </c>
    </row>
    <row r="821" spans="2:8" ht="15" thickBot="1" x14ac:dyDescent="0.35">
      <c r="B821" s="95">
        <v>819</v>
      </c>
      <c r="C821" s="95">
        <f t="array" ref="C821:H821">+MMULT('Uncorrel YC'!C821:H821,'Covariance-Correl-Cholesky'!$B$12:$G$17)</f>
        <v>6.7961375117977438E-3</v>
      </c>
      <c r="D821" s="95">
        <v>6.1547186037289149E-3</v>
      </c>
      <c r="E821" s="95">
        <v>5.5151031346569882E-3</v>
      </c>
      <c r="F821" s="95">
        <v>4.8526379649750555E-3</v>
      </c>
      <c r="G821" s="95">
        <v>2.3289235624537608E-3</v>
      </c>
      <c r="H821" s="95">
        <v>2.5720259723802981E-4</v>
      </c>
    </row>
    <row r="822" spans="2:8" ht="15" thickBot="1" x14ac:dyDescent="0.35">
      <c r="B822" s="95">
        <v>820</v>
      </c>
      <c r="C822" s="95">
        <f t="array" ref="C822:H822">+MMULT('Uncorrel YC'!C822:H822,'Covariance-Correl-Cholesky'!$B$12:$G$17)</f>
        <v>-1.8418991430923998E-3</v>
      </c>
      <c r="D822" s="95">
        <v>-2.6694211643573801E-3</v>
      </c>
      <c r="E822" s="95">
        <v>-3.4364445415110993E-3</v>
      </c>
      <c r="F822" s="95">
        <v>-4.1407020230621048E-3</v>
      </c>
      <c r="G822" s="95">
        <v>-6.3946384254647557E-3</v>
      </c>
      <c r="H822" s="95">
        <v>-7.8469294453593942E-3</v>
      </c>
    </row>
    <row r="823" spans="2:8" ht="15" thickBot="1" x14ac:dyDescent="0.35">
      <c r="B823" s="95">
        <v>821</v>
      </c>
      <c r="C823" s="95">
        <f t="array" ref="C823:H823">+MMULT('Uncorrel YC'!C823:H823,'Covariance-Correl-Cholesky'!$B$12:$G$17)</f>
        <v>-5.1080308032525759E-3</v>
      </c>
      <c r="D823" s="95">
        <v>-2.5179612657503796E-3</v>
      </c>
      <c r="E823" s="95">
        <v>-2.3193094137227838E-5</v>
      </c>
      <c r="F823" s="95">
        <v>2.3415318569060171E-3</v>
      </c>
      <c r="G823" s="95">
        <v>1.0683083424258263E-2</v>
      </c>
      <c r="H823" s="95">
        <v>1.7159349491811717E-2</v>
      </c>
    </row>
    <row r="824" spans="2:8" ht="15" thickBot="1" x14ac:dyDescent="0.35">
      <c r="B824" s="95">
        <v>822</v>
      </c>
      <c r="C824" s="95">
        <f t="array" ref="C824:H824">+MMULT('Uncorrel YC'!C824:H824,'Covariance-Correl-Cholesky'!$B$12:$G$17)</f>
        <v>7.1537210233778075E-3</v>
      </c>
      <c r="D824" s="95">
        <v>5.9445890992776201E-3</v>
      </c>
      <c r="E824" s="95">
        <v>4.7226339277087271E-3</v>
      </c>
      <c r="F824" s="95">
        <v>3.5006308081445099E-3</v>
      </c>
      <c r="G824" s="95">
        <v>-1.2955717610676552E-3</v>
      </c>
      <c r="H824" s="95">
        <v>-5.6629262117411224E-3</v>
      </c>
    </row>
    <row r="825" spans="2:8" ht="15" thickBot="1" x14ac:dyDescent="0.35">
      <c r="B825" s="95">
        <v>823</v>
      </c>
      <c r="C825" s="95">
        <f t="array" ref="C825:H825">+MMULT('Uncorrel YC'!C825:H825,'Covariance-Correl-Cholesky'!$B$12:$G$17)</f>
        <v>1.2887514497549312E-2</v>
      </c>
      <c r="D825" s="95">
        <v>1.1924890602276514E-2</v>
      </c>
      <c r="E825" s="95">
        <v>1.1057556218008538E-2</v>
      </c>
      <c r="F825" s="95">
        <v>1.0258598234047494E-2</v>
      </c>
      <c r="G825" s="95">
        <v>7.7887736050558974E-3</v>
      </c>
      <c r="H825" s="95">
        <v>6.2517233828856319E-3</v>
      </c>
    </row>
    <row r="826" spans="2:8" ht="15" thickBot="1" x14ac:dyDescent="0.35">
      <c r="B826" s="95">
        <v>824</v>
      </c>
      <c r="C826" s="95">
        <f t="array" ref="C826:H826">+MMULT('Uncorrel YC'!C826:H826,'Covariance-Correl-Cholesky'!$B$12:$G$17)</f>
        <v>4.7727009247516957E-3</v>
      </c>
      <c r="D826" s="95">
        <v>4.2525262977390803E-3</v>
      </c>
      <c r="E826" s="95">
        <v>3.7630142294620347E-3</v>
      </c>
      <c r="F826" s="95">
        <v>3.3049491806477795E-3</v>
      </c>
      <c r="G826" s="95">
        <v>1.9136764520643389E-3</v>
      </c>
      <c r="H826" s="95">
        <v>1.2834120259231409E-3</v>
      </c>
    </row>
    <row r="827" spans="2:8" ht="15" thickBot="1" x14ac:dyDescent="0.35">
      <c r="B827" s="95">
        <v>825</v>
      </c>
      <c r="C827" s="95">
        <f t="array" ref="C827:H827">+MMULT('Uncorrel YC'!C827:H827,'Covariance-Correl-Cholesky'!$B$12:$G$17)</f>
        <v>8.6593581098890881E-3</v>
      </c>
      <c r="D827" s="95">
        <v>6.9632698066776607E-3</v>
      </c>
      <c r="E827" s="95">
        <v>5.4700213790914668E-3</v>
      </c>
      <c r="F827" s="95">
        <v>4.1412803822241844E-3</v>
      </c>
      <c r="G827" s="95">
        <v>4.5489176567640462E-4</v>
      </c>
      <c r="H827" s="95">
        <v>-1.1281547499045481E-3</v>
      </c>
    </row>
    <row r="828" spans="2:8" ht="15" thickBot="1" x14ac:dyDescent="0.35">
      <c r="B828" s="95">
        <v>826</v>
      </c>
      <c r="C828" s="95">
        <f t="array" ref="C828:H828">+MMULT('Uncorrel YC'!C828:H828,'Covariance-Correl-Cholesky'!$B$12:$G$17)</f>
        <v>-2.5802689261043197E-3</v>
      </c>
      <c r="D828" s="95">
        <v>-1.9979932501758345E-3</v>
      </c>
      <c r="E828" s="95">
        <v>-1.4515336038491164E-3</v>
      </c>
      <c r="F828" s="95">
        <v>-9.5023487573031964E-4</v>
      </c>
      <c r="G828" s="95">
        <v>6.4457121853042231E-4</v>
      </c>
      <c r="H828" s="95">
        <v>1.6175092025253193E-3</v>
      </c>
    </row>
    <row r="829" spans="2:8" ht="15" thickBot="1" x14ac:dyDescent="0.35">
      <c r="B829" s="95">
        <v>827</v>
      </c>
      <c r="C829" s="95">
        <f t="array" ref="C829:H829">+MMULT('Uncorrel YC'!C829:H829,'Covariance-Correl-Cholesky'!$B$12:$G$17)</f>
        <v>-1.7423171010842158E-2</v>
      </c>
      <c r="D829" s="95">
        <v>-1.6076259126041374E-2</v>
      </c>
      <c r="E829" s="95">
        <v>-1.4893409495403074E-2</v>
      </c>
      <c r="F829" s="95">
        <v>-1.3874635445922844E-2</v>
      </c>
      <c r="G829" s="95">
        <v>-1.1311502863686351E-2</v>
      </c>
      <c r="H829" s="95">
        <v>-1.0678915700020442E-2</v>
      </c>
    </row>
    <row r="830" spans="2:8" ht="15" thickBot="1" x14ac:dyDescent="0.35">
      <c r="B830" s="95">
        <v>828</v>
      </c>
      <c r="C830" s="95">
        <f t="array" ref="C830:H830">+MMULT('Uncorrel YC'!C830:H830,'Covariance-Correl-Cholesky'!$B$12:$G$17)</f>
        <v>-2.64043678401072E-3</v>
      </c>
      <c r="D830" s="95">
        <v>-4.0476449435364456E-3</v>
      </c>
      <c r="E830" s="95">
        <v>-5.4362699792151609E-3</v>
      </c>
      <c r="F830" s="95">
        <v>-6.8328433881228749E-3</v>
      </c>
      <c r="G830" s="95">
        <v>-1.2152056824341203E-2</v>
      </c>
      <c r="H830" s="95">
        <v>-1.6773795132523379E-2</v>
      </c>
    </row>
    <row r="831" spans="2:8" ht="15" thickBot="1" x14ac:dyDescent="0.35">
      <c r="B831" s="95">
        <v>829</v>
      </c>
      <c r="C831" s="95">
        <f t="array" ref="C831:H831">+MMULT('Uncorrel YC'!C831:H831,'Covariance-Correl-Cholesky'!$B$12:$G$17)</f>
        <v>1.8465634232320734E-2</v>
      </c>
      <c r="D831" s="95">
        <v>1.839882264571097E-2</v>
      </c>
      <c r="E831" s="95">
        <v>1.8317483821824018E-2</v>
      </c>
      <c r="F831" s="95">
        <v>1.8238796073141054E-2</v>
      </c>
      <c r="G831" s="95">
        <v>1.7930356029865185E-2</v>
      </c>
      <c r="H831" s="95">
        <v>1.7632036183923581E-2</v>
      </c>
    </row>
    <row r="832" spans="2:8" ht="15" thickBot="1" x14ac:dyDescent="0.35">
      <c r="B832" s="95">
        <v>830</v>
      </c>
      <c r="C832" s="95">
        <f t="array" ref="C832:H832">+MMULT('Uncorrel YC'!C832:H832,'Covariance-Correl-Cholesky'!$B$12:$G$17)</f>
        <v>8.2703517226587527E-3</v>
      </c>
      <c r="D832" s="95">
        <v>7.6716611337693348E-3</v>
      </c>
      <c r="E832" s="95">
        <v>7.0532020343140297E-3</v>
      </c>
      <c r="F832" s="95">
        <v>6.4192486616112994E-3</v>
      </c>
      <c r="G832" s="95">
        <v>3.7494043127336489E-3</v>
      </c>
      <c r="H832" s="95">
        <v>1.1425543293224428E-3</v>
      </c>
    </row>
    <row r="833" spans="2:8" ht="15" thickBot="1" x14ac:dyDescent="0.35">
      <c r="B833" s="95">
        <v>831</v>
      </c>
      <c r="C833" s="95">
        <f t="array" ref="C833:H833">+MMULT('Uncorrel YC'!C833:H833,'Covariance-Correl-Cholesky'!$B$12:$G$17)</f>
        <v>-2.7968054197978877E-3</v>
      </c>
      <c r="D833" s="95">
        <v>-4.1095323970804249E-3</v>
      </c>
      <c r="E833" s="95">
        <v>-5.3071858433924078E-3</v>
      </c>
      <c r="F833" s="95">
        <v>-6.4060981048102974E-3</v>
      </c>
      <c r="G833" s="95">
        <v>-9.776988111198771E-3</v>
      </c>
      <c r="H833" s="95">
        <v>-1.1781440147307974E-2</v>
      </c>
    </row>
    <row r="834" spans="2:8" ht="15" thickBot="1" x14ac:dyDescent="0.35">
      <c r="B834" s="95">
        <v>832</v>
      </c>
      <c r="C834" s="95">
        <f t="array" ref="C834:H834">+MMULT('Uncorrel YC'!C834:H834,'Covariance-Correl-Cholesky'!$B$12:$G$17)</f>
        <v>-7.6177253743365441E-3</v>
      </c>
      <c r="D834" s="95">
        <v>-7.4841044509647309E-3</v>
      </c>
      <c r="E834" s="95">
        <v>-7.3447766828276875E-3</v>
      </c>
      <c r="F834" s="95">
        <v>-7.1898721247257288E-3</v>
      </c>
      <c r="G834" s="95">
        <v>-6.4174033912432291E-3</v>
      </c>
      <c r="H834" s="95">
        <v>-5.4166778855042584E-3</v>
      </c>
    </row>
    <row r="835" spans="2:8" ht="15" thickBot="1" x14ac:dyDescent="0.35">
      <c r="B835" s="95">
        <v>833</v>
      </c>
      <c r="C835" s="95">
        <f t="array" ref="C835:H835">+MMULT('Uncorrel YC'!C835:H835,'Covariance-Correl-Cholesky'!$B$12:$G$17)</f>
        <v>-2.3872707763714304E-2</v>
      </c>
      <c r="D835" s="95">
        <v>-2.3058078114020619E-2</v>
      </c>
      <c r="E835" s="95">
        <v>-2.216718774304182E-2</v>
      </c>
      <c r="F835" s="95">
        <v>-2.1231872056910905E-2</v>
      </c>
      <c r="G835" s="95">
        <v>-1.6984405685096658E-2</v>
      </c>
      <c r="H835" s="95">
        <v>-1.22823007556059E-2</v>
      </c>
    </row>
    <row r="836" spans="2:8" ht="15" thickBot="1" x14ac:dyDescent="0.35">
      <c r="B836" s="95">
        <v>834</v>
      </c>
      <c r="C836" s="95">
        <f t="array" ref="C836:H836">+MMULT('Uncorrel YC'!C836:H836,'Covariance-Correl-Cholesky'!$B$12:$G$17)</f>
        <v>1.8297503204030178E-2</v>
      </c>
      <c r="D836" s="95">
        <v>1.8935164206687408E-2</v>
      </c>
      <c r="E836" s="95">
        <v>1.9481148303686101E-2</v>
      </c>
      <c r="F836" s="95">
        <v>1.9938551844662769E-2</v>
      </c>
      <c r="G836" s="95">
        <v>2.1004519853026388E-2</v>
      </c>
      <c r="H836" s="95">
        <v>2.1089147461526625E-2</v>
      </c>
    </row>
    <row r="837" spans="2:8" ht="15" thickBot="1" x14ac:dyDescent="0.35">
      <c r="B837" s="95">
        <v>835</v>
      </c>
      <c r="C837" s="95">
        <f t="array" ref="C837:H837">+MMULT('Uncorrel YC'!C837:H837,'Covariance-Correl-Cholesky'!$B$12:$G$17)</f>
        <v>3.4414319853224001E-3</v>
      </c>
      <c r="D837" s="95">
        <v>1.7455830077572451E-3</v>
      </c>
      <c r="E837" s="95">
        <v>1.3249271502615285E-4</v>
      </c>
      <c r="F837" s="95">
        <v>-1.4351041550709417E-3</v>
      </c>
      <c r="G837" s="95">
        <v>-6.9835088056039189E-3</v>
      </c>
      <c r="H837" s="95">
        <v>-1.1429741487080583E-2</v>
      </c>
    </row>
    <row r="838" spans="2:8" ht="15" thickBot="1" x14ac:dyDescent="0.35">
      <c r="B838" s="95">
        <v>836</v>
      </c>
      <c r="C838" s="95">
        <f t="array" ref="C838:H838">+MMULT('Uncorrel YC'!C838:H838,'Covariance-Correl-Cholesky'!$B$12:$G$17)</f>
        <v>6.1041393511046711E-3</v>
      </c>
      <c r="D838" s="95">
        <v>6.7329821134124793E-3</v>
      </c>
      <c r="E838" s="95">
        <v>7.3142905762319885E-3</v>
      </c>
      <c r="F838" s="95">
        <v>7.853877586712979E-3</v>
      </c>
      <c r="G838" s="95">
        <v>9.6610262208487695E-3</v>
      </c>
      <c r="H838" s="95">
        <v>1.1053073105641459E-2</v>
      </c>
    </row>
    <row r="839" spans="2:8" ht="15" thickBot="1" x14ac:dyDescent="0.35">
      <c r="B839" s="95">
        <v>837</v>
      </c>
      <c r="C839" s="95">
        <f t="array" ref="C839:H839">+MMULT('Uncorrel YC'!C839:H839,'Covariance-Correl-Cholesky'!$B$12:$G$17)</f>
        <v>-1.4205207534391839E-3</v>
      </c>
      <c r="D839" s="95">
        <v>-2.2008335454802496E-3</v>
      </c>
      <c r="E839" s="95">
        <v>-3.0346563477788102E-3</v>
      </c>
      <c r="F839" s="95">
        <v>-3.9345456633912233E-3</v>
      </c>
      <c r="G839" s="95">
        <v>-7.8843010952193322E-3</v>
      </c>
      <c r="H839" s="95">
        <v>-1.2062794476932951E-2</v>
      </c>
    </row>
    <row r="840" spans="2:8" ht="15" thickBot="1" x14ac:dyDescent="0.35">
      <c r="B840" s="95">
        <v>838</v>
      </c>
      <c r="C840" s="95">
        <f t="array" ref="C840:H840">+MMULT('Uncorrel YC'!C840:H840,'Covariance-Correl-Cholesky'!$B$12:$G$17)</f>
        <v>-1.6198661884638896E-2</v>
      </c>
      <c r="D840" s="95">
        <v>-1.557533495514901E-2</v>
      </c>
      <c r="E840" s="95">
        <v>-1.4975733390917444E-2</v>
      </c>
      <c r="F840" s="95">
        <v>-1.4400308293149948E-2</v>
      </c>
      <c r="G840" s="95">
        <v>-1.2358720050867231E-2</v>
      </c>
      <c r="H840" s="95">
        <v>-1.0623900865760344E-2</v>
      </c>
    </row>
    <row r="841" spans="2:8" ht="15" thickBot="1" x14ac:dyDescent="0.35">
      <c r="B841" s="95">
        <v>839</v>
      </c>
      <c r="C841" s="95">
        <f t="array" ref="C841:H841">+MMULT('Uncorrel YC'!C841:H841,'Covariance-Correl-Cholesky'!$B$12:$G$17)</f>
        <v>2.681183135332629E-2</v>
      </c>
      <c r="D841" s="95">
        <v>2.4080508386968489E-2</v>
      </c>
      <c r="E841" s="95">
        <v>2.1497187113186676E-2</v>
      </c>
      <c r="F841" s="95">
        <v>1.906405553602749E-2</v>
      </c>
      <c r="G841" s="95">
        <v>1.0704600861662675E-2</v>
      </c>
      <c r="H841" s="95">
        <v>4.3654928514729567E-3</v>
      </c>
    </row>
    <row r="842" spans="2:8" ht="15" thickBot="1" x14ac:dyDescent="0.35">
      <c r="B842" s="95">
        <v>840</v>
      </c>
      <c r="C842" s="95">
        <f t="array" ref="C842:H842">+MMULT('Uncorrel YC'!C842:H842,'Covariance-Correl-Cholesky'!$B$12:$G$17)</f>
        <v>1.4593044461848784E-2</v>
      </c>
      <c r="D842" s="95">
        <v>1.2659703967392705E-2</v>
      </c>
      <c r="E842" s="95">
        <v>1.0804783377787315E-2</v>
      </c>
      <c r="F842" s="95">
        <v>9.0367067428972752E-3</v>
      </c>
      <c r="G842" s="95">
        <v>2.9040314563627688E-3</v>
      </c>
      <c r="H842" s="95">
        <v>-1.6691464357565897E-3</v>
      </c>
    </row>
    <row r="843" spans="2:8" ht="15" thickBot="1" x14ac:dyDescent="0.35">
      <c r="B843" s="95">
        <v>841</v>
      </c>
      <c r="C843" s="95">
        <f t="array" ref="C843:H843">+MMULT('Uncorrel YC'!C843:H843,'Covariance-Correl-Cholesky'!$B$12:$G$17)</f>
        <v>-2.3987009745044096E-2</v>
      </c>
      <c r="D843" s="95">
        <v>-2.3455480653859627E-2</v>
      </c>
      <c r="E843" s="95">
        <v>-2.2884461071291124E-2</v>
      </c>
      <c r="F843" s="95">
        <v>-2.2275401518389644E-2</v>
      </c>
      <c r="G843" s="95">
        <v>-1.9665358974063529E-2</v>
      </c>
      <c r="H843" s="95">
        <v>-1.7060978736362146E-2</v>
      </c>
    </row>
    <row r="844" spans="2:8" ht="15" thickBot="1" x14ac:dyDescent="0.35">
      <c r="B844" s="95">
        <v>842</v>
      </c>
      <c r="C844" s="95">
        <f t="array" ref="C844:H844">+MMULT('Uncorrel YC'!C844:H844,'Covariance-Correl-Cholesky'!$B$12:$G$17)</f>
        <v>-2.5478376032581521E-2</v>
      </c>
      <c r="D844" s="95">
        <v>-2.3417236077588527E-2</v>
      </c>
      <c r="E844" s="95">
        <v>-2.1451954544857325E-2</v>
      </c>
      <c r="F844" s="95">
        <v>-1.9618373859601645E-2</v>
      </c>
      <c r="G844" s="95">
        <v>-1.3372263932542535E-2</v>
      </c>
      <c r="H844" s="95">
        <v>-8.7196685698260872E-3</v>
      </c>
    </row>
    <row r="845" spans="2:8" ht="15" thickBot="1" x14ac:dyDescent="0.35">
      <c r="B845" s="95">
        <v>843</v>
      </c>
      <c r="C845" s="95">
        <f t="array" ref="C845:H845">+MMULT('Uncorrel YC'!C845:H845,'Covariance-Correl-Cholesky'!$B$12:$G$17)</f>
        <v>2.3998789086239855E-2</v>
      </c>
      <c r="D845" s="95">
        <v>2.2861175296033671E-2</v>
      </c>
      <c r="E845" s="95">
        <v>2.1822686066511873E-2</v>
      </c>
      <c r="F845" s="95">
        <v>2.0879328126269345E-2</v>
      </c>
      <c r="G845" s="95">
        <v>1.8053246202499828E-2</v>
      </c>
      <c r="H845" s="95">
        <v>1.6386781323789831E-2</v>
      </c>
    </row>
    <row r="846" spans="2:8" ht="15" thickBot="1" x14ac:dyDescent="0.35">
      <c r="B846" s="95">
        <v>844</v>
      </c>
      <c r="C846" s="95">
        <f t="array" ref="C846:H846">+MMULT('Uncorrel YC'!C846:H846,'Covariance-Correl-Cholesky'!$B$12:$G$17)</f>
        <v>5.9536858089539362E-3</v>
      </c>
      <c r="D846" s="95">
        <v>6.812120248421435E-3</v>
      </c>
      <c r="E846" s="95">
        <v>7.6520799896469798E-3</v>
      </c>
      <c r="F846" s="95">
        <v>8.4895761236988068E-3</v>
      </c>
      <c r="G846" s="95">
        <v>1.1548334712293717E-2</v>
      </c>
      <c r="H846" s="95">
        <v>1.4143205515701666E-2</v>
      </c>
    </row>
    <row r="847" spans="2:8" ht="15" thickBot="1" x14ac:dyDescent="0.35">
      <c r="B847" s="95">
        <v>845</v>
      </c>
      <c r="C847" s="95">
        <f t="array" ref="C847:H847">+MMULT('Uncorrel YC'!C847:H847,'Covariance-Correl-Cholesky'!$B$12:$G$17)</f>
        <v>1.4307442046755615E-2</v>
      </c>
      <c r="D847" s="95">
        <v>1.327737425090637E-2</v>
      </c>
      <c r="E847" s="95">
        <v>1.2301185634742751E-2</v>
      </c>
      <c r="F847" s="95">
        <v>1.1394469672074595E-2</v>
      </c>
      <c r="G847" s="95">
        <v>8.3576780927595452E-3</v>
      </c>
      <c r="H847" s="95">
        <v>6.1587584736815665E-3</v>
      </c>
    </row>
    <row r="848" spans="2:8" ht="15" thickBot="1" x14ac:dyDescent="0.35">
      <c r="B848" s="95">
        <v>846</v>
      </c>
      <c r="C848" s="95">
        <f t="array" ref="C848:H848">+MMULT('Uncorrel YC'!C848:H848,'Covariance-Correl-Cholesky'!$B$12:$G$17)</f>
        <v>-1.8111101485366911E-2</v>
      </c>
      <c r="D848" s="95">
        <v>-1.6055163693147093E-2</v>
      </c>
      <c r="E848" s="95">
        <v>-1.4175299990002064E-2</v>
      </c>
      <c r="F848" s="95">
        <v>-1.2427988288359011E-2</v>
      </c>
      <c r="G848" s="95">
        <v>-6.8787008460755176E-3</v>
      </c>
      <c r="H848" s="95">
        <v>-3.1610151456468623E-3</v>
      </c>
    </row>
    <row r="849" spans="2:8" ht="15" thickBot="1" x14ac:dyDescent="0.35">
      <c r="B849" s="95">
        <v>847</v>
      </c>
      <c r="C849" s="95">
        <f t="array" ref="C849:H849">+MMULT('Uncorrel YC'!C849:H849,'Covariance-Correl-Cholesky'!$B$12:$G$17)</f>
        <v>9.9816103449786083E-3</v>
      </c>
      <c r="D849" s="95">
        <v>6.9330543376602246E-3</v>
      </c>
      <c r="E849" s="95">
        <v>4.0528378316355513E-3</v>
      </c>
      <c r="F849" s="95">
        <v>1.3531146602552948E-3</v>
      </c>
      <c r="G849" s="95">
        <v>-7.7579144713938427E-3</v>
      </c>
      <c r="H849" s="95">
        <v>-1.4341764117480588E-2</v>
      </c>
    </row>
    <row r="850" spans="2:8" ht="15" thickBot="1" x14ac:dyDescent="0.35">
      <c r="B850" s="95">
        <v>848</v>
      </c>
      <c r="C850" s="95">
        <f t="array" ref="C850:H850">+MMULT('Uncorrel YC'!C850:H850,'Covariance-Correl-Cholesky'!$B$12:$G$17)</f>
        <v>-6.7438846932271995E-5</v>
      </c>
      <c r="D850" s="95">
        <v>2.0253584969649001E-4</v>
      </c>
      <c r="E850" s="95">
        <v>4.0587024509276706E-4</v>
      </c>
      <c r="F850" s="95">
        <v>5.40233738791633E-4</v>
      </c>
      <c r="G850" s="95">
        <v>6.0126320570890314E-4</v>
      </c>
      <c r="H850" s="95">
        <v>1.7144208525884523E-4</v>
      </c>
    </row>
    <row r="851" spans="2:8" ht="15" thickBot="1" x14ac:dyDescent="0.35">
      <c r="B851" s="95">
        <v>849</v>
      </c>
      <c r="C851" s="95">
        <f t="array" ref="C851:H851">+MMULT('Uncorrel YC'!C851:H851,'Covariance-Correl-Cholesky'!$B$12:$G$17)</f>
        <v>-4.5741707218298913E-2</v>
      </c>
      <c r="D851" s="95">
        <v>-4.3050162903847132E-2</v>
      </c>
      <c r="E851" s="95">
        <v>-4.0487257796137169E-2</v>
      </c>
      <c r="F851" s="95">
        <v>-3.8039711794691802E-2</v>
      </c>
      <c r="G851" s="95">
        <v>-2.934974606541952E-2</v>
      </c>
      <c r="H851" s="95">
        <v>-2.2385476071422231E-2</v>
      </c>
    </row>
    <row r="852" spans="2:8" ht="15" thickBot="1" x14ac:dyDescent="0.35">
      <c r="B852" s="95">
        <v>850</v>
      </c>
      <c r="C852" s="95">
        <f t="array" ref="C852:H852">+MMULT('Uncorrel YC'!C852:H852,'Covariance-Correl-Cholesky'!$B$12:$G$17)</f>
        <v>-4.9347643211745118E-3</v>
      </c>
      <c r="D852" s="95">
        <v>-8.2742408489273507E-3</v>
      </c>
      <c r="E852" s="95">
        <v>-1.1404384102661981E-2</v>
      </c>
      <c r="F852" s="95">
        <v>-1.4318765597135991E-2</v>
      </c>
      <c r="G852" s="95">
        <v>-2.3998614575093186E-2</v>
      </c>
      <c r="H852" s="95">
        <v>-3.0618382603529563E-2</v>
      </c>
    </row>
    <row r="853" spans="2:8" ht="15" thickBot="1" x14ac:dyDescent="0.35">
      <c r="B853" s="95">
        <v>851</v>
      </c>
      <c r="C853" s="95">
        <f t="array" ref="C853:H853">+MMULT('Uncorrel YC'!C853:H853,'Covariance-Correl-Cholesky'!$B$12:$G$17)</f>
        <v>3.2897411886287999E-4</v>
      </c>
      <c r="D853" s="95">
        <v>-7.4860401744682007E-4</v>
      </c>
      <c r="E853" s="95">
        <v>-1.8155035072090061E-3</v>
      </c>
      <c r="F853" s="95">
        <v>-2.8259162758686317E-3</v>
      </c>
      <c r="G853" s="95">
        <v>-6.5115586084517592E-3</v>
      </c>
      <c r="H853" s="95">
        <v>-9.4106429552810004E-3</v>
      </c>
    </row>
    <row r="854" spans="2:8" ht="15" thickBot="1" x14ac:dyDescent="0.35">
      <c r="B854" s="95">
        <v>852</v>
      </c>
      <c r="C854" s="95">
        <f t="array" ref="C854:H854">+MMULT('Uncorrel YC'!C854:H854,'Covariance-Correl-Cholesky'!$B$12:$G$17)</f>
        <v>2.3970993230756334E-2</v>
      </c>
      <c r="D854" s="95">
        <v>2.4355113911719416E-2</v>
      </c>
      <c r="E854" s="95">
        <v>2.4777214591252733E-2</v>
      </c>
      <c r="F854" s="95">
        <v>2.5220558583735137E-2</v>
      </c>
      <c r="G854" s="95">
        <v>2.7238825198887779E-2</v>
      </c>
      <c r="H854" s="95">
        <v>2.9394957197022266E-2</v>
      </c>
    </row>
    <row r="855" spans="2:8" ht="15" thickBot="1" x14ac:dyDescent="0.35">
      <c r="B855" s="95">
        <v>853</v>
      </c>
      <c r="C855" s="95">
        <f t="array" ref="C855:H855">+MMULT('Uncorrel YC'!C855:H855,'Covariance-Correl-Cholesky'!$B$12:$G$17)</f>
        <v>1.5639304190417792E-2</v>
      </c>
      <c r="D855" s="95">
        <v>1.1245257543102105E-2</v>
      </c>
      <c r="E855" s="95">
        <v>7.0707295763707146E-3</v>
      </c>
      <c r="F855" s="95">
        <v>3.123640024194998E-3</v>
      </c>
      <c r="G855" s="95">
        <v>-1.0572442979865638E-2</v>
      </c>
      <c r="H855" s="95">
        <v>-2.1120620823605562E-2</v>
      </c>
    </row>
    <row r="856" spans="2:8" ht="15" thickBot="1" x14ac:dyDescent="0.35">
      <c r="B856" s="95">
        <v>854</v>
      </c>
      <c r="C856" s="95">
        <f t="array" ref="C856:H856">+MMULT('Uncorrel YC'!C856:H856,'Covariance-Correl-Cholesky'!$B$12:$G$17)</f>
        <v>6.9423030347793759E-3</v>
      </c>
      <c r="D856" s="95">
        <v>7.5259713374500603E-3</v>
      </c>
      <c r="E856" s="95">
        <v>8.0837356202805091E-3</v>
      </c>
      <c r="F856" s="95">
        <v>8.6005241695990622E-3</v>
      </c>
      <c r="G856" s="95">
        <v>1.0311595526810356E-2</v>
      </c>
      <c r="H856" s="95">
        <v>1.1410997690283526E-2</v>
      </c>
    </row>
    <row r="857" spans="2:8" ht="15" thickBot="1" x14ac:dyDescent="0.35">
      <c r="B857" s="95">
        <v>855</v>
      </c>
      <c r="C857" s="95">
        <f t="array" ref="C857:H857">+MMULT('Uncorrel YC'!C857:H857,'Covariance-Correl-Cholesky'!$B$12:$G$17)</f>
        <v>9.5500457912122225E-3</v>
      </c>
      <c r="D857" s="95">
        <v>1.0658467210255214E-2</v>
      </c>
      <c r="E857" s="95">
        <v>1.1672083750926191E-2</v>
      </c>
      <c r="F857" s="95">
        <v>1.2568378015716274E-2</v>
      </c>
      <c r="G857" s="95">
        <v>1.5180978599169472E-2</v>
      </c>
      <c r="H857" s="95">
        <v>1.6446264217599961E-2</v>
      </c>
    </row>
    <row r="858" spans="2:8" ht="15" thickBot="1" x14ac:dyDescent="0.35">
      <c r="B858" s="95">
        <v>856</v>
      </c>
      <c r="C858" s="95">
        <f t="array" ref="C858:H858">+MMULT('Uncorrel YC'!C858:H858,'Covariance-Correl-Cholesky'!$B$12:$G$17)</f>
        <v>-1.8574749913785919E-3</v>
      </c>
      <c r="D858" s="95">
        <v>-2.1504966392390493E-4</v>
      </c>
      <c r="E858" s="95">
        <v>1.3399790756491784E-3</v>
      </c>
      <c r="F858" s="95">
        <v>2.8003059969562379E-3</v>
      </c>
      <c r="G858" s="95">
        <v>7.7897729741773503E-3</v>
      </c>
      <c r="H858" s="95">
        <v>1.1360946652930613E-2</v>
      </c>
    </row>
    <row r="859" spans="2:8" ht="15" thickBot="1" x14ac:dyDescent="0.35">
      <c r="B859" s="95">
        <v>857</v>
      </c>
      <c r="C859" s="95">
        <f t="array" ref="C859:H859">+MMULT('Uncorrel YC'!C859:H859,'Covariance-Correl-Cholesky'!$B$12:$G$17)</f>
        <v>-1.457587543648E-2</v>
      </c>
      <c r="D859" s="95">
        <v>-1.003815770340025E-2</v>
      </c>
      <c r="E859" s="95">
        <v>-5.8064055117871124E-3</v>
      </c>
      <c r="F859" s="95">
        <v>-1.857880206766607E-3</v>
      </c>
      <c r="G859" s="95">
        <v>1.1209810934018082E-2</v>
      </c>
      <c r="H859" s="95">
        <v>2.0334163786920132E-2</v>
      </c>
    </row>
    <row r="860" spans="2:8" ht="15" thickBot="1" x14ac:dyDescent="0.35">
      <c r="B860" s="95">
        <v>858</v>
      </c>
      <c r="C860" s="95">
        <f t="array" ref="C860:H860">+MMULT('Uncorrel YC'!C860:H860,'Covariance-Correl-Cholesky'!$B$12:$G$17)</f>
        <v>1.3808557286903535E-2</v>
      </c>
      <c r="D860" s="95">
        <v>1.4890624860943839E-2</v>
      </c>
      <c r="E860" s="95">
        <v>1.6027119111197741E-2</v>
      </c>
      <c r="F860" s="95">
        <v>1.7184309335227545E-2</v>
      </c>
      <c r="G860" s="95">
        <v>2.1967308360561252E-2</v>
      </c>
      <c r="H860" s="95">
        <v>2.6638048446445288E-2</v>
      </c>
    </row>
    <row r="861" spans="2:8" ht="15" thickBot="1" x14ac:dyDescent="0.35">
      <c r="B861" s="95">
        <v>859</v>
      </c>
      <c r="C861" s="95">
        <f t="array" ref="C861:H861">+MMULT('Uncorrel YC'!C861:H861,'Covariance-Correl-Cholesky'!$B$12:$G$17)</f>
        <v>3.5762927304945759E-3</v>
      </c>
      <c r="D861" s="95">
        <v>-1.8813988793999707E-5</v>
      </c>
      <c r="E861" s="95">
        <v>-3.3963454417488496E-3</v>
      </c>
      <c r="F861" s="95">
        <v>-6.5628955418397458E-3</v>
      </c>
      <c r="G861" s="95">
        <v>-1.7225783098079893E-2</v>
      </c>
      <c r="H861" s="95">
        <v>-2.4910368538643847E-2</v>
      </c>
    </row>
    <row r="862" spans="2:8" ht="15" thickBot="1" x14ac:dyDescent="0.35">
      <c r="B862" s="95">
        <v>860</v>
      </c>
      <c r="C862" s="95">
        <f t="array" ref="C862:H862">+MMULT('Uncorrel YC'!C862:H862,'Covariance-Correl-Cholesky'!$B$12:$G$17)</f>
        <v>5.3536173556648957E-3</v>
      </c>
      <c r="D862" s="95">
        <v>5.3755481084807599E-3</v>
      </c>
      <c r="E862" s="95">
        <v>5.4312150604808518E-3</v>
      </c>
      <c r="F862" s="95">
        <v>5.4995507272507819E-3</v>
      </c>
      <c r="G862" s="95">
        <v>5.9287687876421781E-3</v>
      </c>
      <c r="H862" s="95">
        <v>6.4492009023129843E-3</v>
      </c>
    </row>
    <row r="863" spans="2:8" ht="15" thickBot="1" x14ac:dyDescent="0.35">
      <c r="B863" s="95">
        <v>861</v>
      </c>
      <c r="C863" s="95">
        <f t="array" ref="C863:H863">+MMULT('Uncorrel YC'!C863:H863,'Covariance-Correl-Cholesky'!$B$12:$G$17)</f>
        <v>-6.8644746394255201E-3</v>
      </c>
      <c r="D863" s="95">
        <v>-5.6315363794485554E-3</v>
      </c>
      <c r="E863" s="95">
        <v>-4.3486256243017813E-3</v>
      </c>
      <c r="F863" s="95">
        <v>-3.0159175542238087E-3</v>
      </c>
      <c r="G863" s="95">
        <v>2.5838091421274403E-3</v>
      </c>
      <c r="H863" s="95">
        <v>8.1307693861428724E-3</v>
      </c>
    </row>
    <row r="864" spans="2:8" ht="15" thickBot="1" x14ac:dyDescent="0.35">
      <c r="B864" s="95">
        <v>862</v>
      </c>
      <c r="C864" s="95">
        <f t="array" ref="C864:H864">+MMULT('Uncorrel YC'!C864:H864,'Covariance-Correl-Cholesky'!$B$12:$G$17)</f>
        <v>7.6959435896148641E-3</v>
      </c>
      <c r="D864" s="95">
        <v>9.7775284192329805E-3</v>
      </c>
      <c r="E864" s="95">
        <v>1.1825258730296724E-2</v>
      </c>
      <c r="F864" s="95">
        <v>1.3827714715116514E-2</v>
      </c>
      <c r="G864" s="95">
        <v>2.1260151712027171E-2</v>
      </c>
      <c r="H864" s="95">
        <v>2.7550936856910305E-2</v>
      </c>
    </row>
    <row r="865" spans="2:8" ht="15" thickBot="1" x14ac:dyDescent="0.35">
      <c r="B865" s="95">
        <v>863</v>
      </c>
      <c r="C865" s="95">
        <f t="array" ref="C865:H865">+MMULT('Uncorrel YC'!C865:H865,'Covariance-Correl-Cholesky'!$B$12:$G$17)</f>
        <v>-2.6876897383327041E-2</v>
      </c>
      <c r="D865" s="95">
        <v>-2.5897069860126295E-2</v>
      </c>
      <c r="E865" s="95">
        <v>-2.5002174146773078E-2</v>
      </c>
      <c r="F865" s="95">
        <v>-2.4175674228202524E-2</v>
      </c>
      <c r="G865" s="95">
        <v>-2.1454375075995319E-2</v>
      </c>
      <c r="H865" s="95">
        <v>-1.9350800981070126E-2</v>
      </c>
    </row>
    <row r="866" spans="2:8" ht="15" thickBot="1" x14ac:dyDescent="0.35">
      <c r="B866" s="95">
        <v>864</v>
      </c>
      <c r="C866" s="95">
        <f t="array" ref="C866:H866">+MMULT('Uncorrel YC'!C866:H866,'Covariance-Correl-Cholesky'!$B$12:$G$17)</f>
        <v>-3.3767557752461118E-2</v>
      </c>
      <c r="D866" s="95">
        <v>-3.1559161685190087E-2</v>
      </c>
      <c r="E866" s="95">
        <v>-2.9435587377083423E-2</v>
      </c>
      <c r="F866" s="95">
        <v>-2.7376652788066263E-2</v>
      </c>
      <c r="G866" s="95">
        <v>-1.987848255028633E-2</v>
      </c>
      <c r="H866" s="95">
        <v>-1.353968512017587E-2</v>
      </c>
    </row>
    <row r="867" spans="2:8" ht="15" thickBot="1" x14ac:dyDescent="0.35">
      <c r="B867" s="95">
        <v>865</v>
      </c>
      <c r="C867" s="95">
        <f t="array" ref="C867:H867">+MMULT('Uncorrel YC'!C867:H867,'Covariance-Correl-Cholesky'!$B$12:$G$17)</f>
        <v>-1.4647026047040865E-2</v>
      </c>
      <c r="D867" s="95">
        <v>-1.4264533921949891E-2</v>
      </c>
      <c r="E867" s="95">
        <v>-1.3797478440880953E-2</v>
      </c>
      <c r="F867" s="95">
        <v>-1.3254159699987203E-2</v>
      </c>
      <c r="G867" s="95">
        <v>-1.0501764318307776E-2</v>
      </c>
      <c r="H867" s="95">
        <v>-7.1812327986972742E-3</v>
      </c>
    </row>
    <row r="868" spans="2:8" ht="15" thickBot="1" x14ac:dyDescent="0.35">
      <c r="B868" s="95">
        <v>866</v>
      </c>
      <c r="C868" s="95">
        <f t="array" ref="C868:H868">+MMULT('Uncorrel YC'!C868:H868,'Covariance-Correl-Cholesky'!$B$12:$G$17)</f>
        <v>-8.2147769603840796E-3</v>
      </c>
      <c r="D868" s="95">
        <v>-8.7044512272124348E-3</v>
      </c>
      <c r="E868" s="95">
        <v>-9.1011376985377229E-3</v>
      </c>
      <c r="F868" s="95">
        <v>-9.4501255903193058E-3</v>
      </c>
      <c r="G868" s="95">
        <v>-1.0005127842416738E-2</v>
      </c>
      <c r="H868" s="95">
        <v>-9.3847123896038769E-3</v>
      </c>
    </row>
    <row r="869" spans="2:8" ht="15" thickBot="1" x14ac:dyDescent="0.35">
      <c r="B869" s="95">
        <v>867</v>
      </c>
      <c r="C869" s="95">
        <f t="array" ref="C869:H869">+MMULT('Uncorrel YC'!C869:H869,'Covariance-Correl-Cholesky'!$B$12:$G$17)</f>
        <v>2.9958678116600478E-2</v>
      </c>
      <c r="D869" s="95">
        <v>2.6645794884810083E-2</v>
      </c>
      <c r="E869" s="95">
        <v>2.3434815008378379E-2</v>
      </c>
      <c r="F869" s="95">
        <v>2.0290859151614382E-2</v>
      </c>
      <c r="G869" s="95">
        <v>8.7782105259839732E-3</v>
      </c>
      <c r="H869" s="95">
        <v>-8.8507866841547919E-4</v>
      </c>
    </row>
    <row r="870" spans="2:8" ht="15" thickBot="1" x14ac:dyDescent="0.35">
      <c r="B870" s="95">
        <v>868</v>
      </c>
      <c r="C870" s="95">
        <f t="array" ref="C870:H870">+MMULT('Uncorrel YC'!C870:H870,'Covariance-Correl-Cholesky'!$B$12:$G$17)</f>
        <v>1.6902897001221665E-2</v>
      </c>
      <c r="D870" s="95">
        <v>1.211161610342501E-2</v>
      </c>
      <c r="E870" s="95">
        <v>7.6027080587173284E-3</v>
      </c>
      <c r="F870" s="95">
        <v>3.374430091227587E-3</v>
      </c>
      <c r="G870" s="95">
        <v>-1.08373938207944E-2</v>
      </c>
      <c r="H870" s="95">
        <v>-2.1076707974276254E-2</v>
      </c>
    </row>
    <row r="871" spans="2:8" ht="15" thickBot="1" x14ac:dyDescent="0.35">
      <c r="B871" s="95">
        <v>869</v>
      </c>
      <c r="C871" s="95">
        <f t="array" ref="C871:H871">+MMULT('Uncorrel YC'!C871:H871,'Covariance-Correl-Cholesky'!$B$12:$G$17)</f>
        <v>-5.2207565561921436E-3</v>
      </c>
      <c r="D871" s="95">
        <v>-2.89752359687769E-3</v>
      </c>
      <c r="E871" s="95">
        <v>-6.848735258317589E-4</v>
      </c>
      <c r="F871" s="95">
        <v>1.3960417386657076E-3</v>
      </c>
      <c r="G871" s="95">
        <v>8.5165265408589392E-3</v>
      </c>
      <c r="H871" s="95">
        <v>1.3853454261350741E-2</v>
      </c>
    </row>
    <row r="872" spans="2:8" ht="15" thickBot="1" x14ac:dyDescent="0.35">
      <c r="B872" s="95">
        <v>870</v>
      </c>
      <c r="C872" s="95">
        <f t="array" ref="C872:H872">+MMULT('Uncorrel YC'!C872:H872,'Covariance-Correl-Cholesky'!$B$12:$G$17)</f>
        <v>2.1358216712690194E-2</v>
      </c>
      <c r="D872" s="95">
        <v>2.0307001957501871E-2</v>
      </c>
      <c r="E872" s="95">
        <v>1.9204481320616605E-2</v>
      </c>
      <c r="F872" s="95">
        <v>1.8038717914680969E-2</v>
      </c>
      <c r="G872" s="95">
        <v>1.2987506254884634E-2</v>
      </c>
      <c r="H872" s="95">
        <v>7.7101096804523097E-3</v>
      </c>
    </row>
    <row r="873" spans="2:8" ht="15" thickBot="1" x14ac:dyDescent="0.35">
      <c r="B873" s="95">
        <v>871</v>
      </c>
      <c r="C873" s="95">
        <f t="array" ref="C873:H873">+MMULT('Uncorrel YC'!C873:H873,'Covariance-Correl-Cholesky'!$B$12:$G$17)</f>
        <v>-1.9677957248711405E-2</v>
      </c>
      <c r="D873" s="95">
        <v>-1.5773820731271933E-2</v>
      </c>
      <c r="E873" s="95">
        <v>-1.2079325746222934E-2</v>
      </c>
      <c r="F873" s="95">
        <v>-8.5788232700697176E-3</v>
      </c>
      <c r="G873" s="95">
        <v>3.3936188268015996E-3</v>
      </c>
      <c r="H873" s="95">
        <v>1.2314706051304443E-2</v>
      </c>
    </row>
    <row r="874" spans="2:8" ht="15" thickBot="1" x14ac:dyDescent="0.35">
      <c r="B874" s="95">
        <v>872</v>
      </c>
      <c r="C874" s="95">
        <f t="array" ref="C874:H874">+MMULT('Uncorrel YC'!C874:H874,'Covariance-Correl-Cholesky'!$B$12:$G$17)</f>
        <v>-1.2295869544367169E-2</v>
      </c>
      <c r="D874" s="95">
        <v>-1.0737500219151319E-2</v>
      </c>
      <c r="E874" s="95">
        <v>-9.2410806786667934E-3</v>
      </c>
      <c r="F874" s="95">
        <v>-7.8256674770246816E-3</v>
      </c>
      <c r="G874" s="95">
        <v>-2.9809058556384961E-3</v>
      </c>
      <c r="H874" s="95">
        <v>5.5390153619802487E-4</v>
      </c>
    </row>
    <row r="875" spans="2:8" ht="15" thickBot="1" x14ac:dyDescent="0.35">
      <c r="B875" s="95">
        <v>873</v>
      </c>
      <c r="C875" s="95">
        <f t="array" ref="C875:H875">+MMULT('Uncorrel YC'!C875:H875,'Covariance-Correl-Cholesky'!$B$12:$G$17)</f>
        <v>1.4718176657601728E-2</v>
      </c>
      <c r="D875" s="95">
        <v>1.458692445938049E-2</v>
      </c>
      <c r="E875" s="95">
        <v>1.4345603877958007E-2</v>
      </c>
      <c r="F875" s="95">
        <v>1.4035454097700868E-2</v>
      </c>
      <c r="G875" s="95">
        <v>1.2012501180238173E-2</v>
      </c>
      <c r="H875" s="95">
        <v>9.1872608566936857E-3</v>
      </c>
    </row>
    <row r="876" spans="2:8" ht="15" thickBot="1" x14ac:dyDescent="0.35">
      <c r="B876" s="95">
        <v>874</v>
      </c>
      <c r="C876" s="95">
        <f t="array" ref="C876:H876">+MMULT('Uncorrel YC'!C876:H876,'Covariance-Correl-Cholesky'!$B$12:$G$17)</f>
        <v>8.2401152554742397E-4</v>
      </c>
      <c r="D876" s="95">
        <v>3.5427445421806303E-3</v>
      </c>
      <c r="E876" s="95">
        <v>6.0561462363141602E-3</v>
      </c>
      <c r="F876" s="95">
        <v>8.379861414579283E-3</v>
      </c>
      <c r="G876" s="95">
        <v>1.5776601843984581E-2</v>
      </c>
      <c r="H876" s="95">
        <v>2.0355283411014429E-2</v>
      </c>
    </row>
    <row r="877" spans="2:8" ht="15" thickBot="1" x14ac:dyDescent="0.35">
      <c r="B877" s="95">
        <v>875</v>
      </c>
      <c r="C877" s="95">
        <f t="array" ref="C877:H877">+MMULT('Uncorrel YC'!C877:H877,'Covariance-Correl-Cholesky'!$B$12:$G$17)</f>
        <v>-5.6619649159159197E-3</v>
      </c>
      <c r="D877" s="95">
        <v>-4.6988078741656948E-3</v>
      </c>
      <c r="E877" s="95">
        <v>-3.6792967873864888E-3</v>
      </c>
      <c r="F877" s="95">
        <v>-2.6220013258678224E-3</v>
      </c>
      <c r="G877" s="95">
        <v>1.8093049729896275E-3</v>
      </c>
      <c r="H877" s="95">
        <v>6.2048634035694753E-3</v>
      </c>
    </row>
    <row r="878" spans="2:8" ht="15" thickBot="1" x14ac:dyDescent="0.35">
      <c r="B878" s="95">
        <v>876</v>
      </c>
      <c r="C878" s="95">
        <f t="array" ref="C878:H878">+MMULT('Uncorrel YC'!C878:H878,'Covariance-Correl-Cholesky'!$B$12:$G$17)</f>
        <v>-7.8726337075512645E-3</v>
      </c>
      <c r="D878" s="95">
        <v>-5.7266005560379848E-3</v>
      </c>
      <c r="E878" s="95">
        <v>-3.6685800259385649E-3</v>
      </c>
      <c r="F878" s="95">
        <v>-1.6954345492344767E-3</v>
      </c>
      <c r="G878" s="95">
        <v>5.3102874842831686E-3</v>
      </c>
      <c r="H878" s="95">
        <v>1.0802799642350395E-2</v>
      </c>
    </row>
    <row r="879" spans="2:8" ht="15" thickBot="1" x14ac:dyDescent="0.35">
      <c r="B879" s="95">
        <v>877</v>
      </c>
      <c r="C879" s="95">
        <f t="array" ref="C879:H879">+MMULT('Uncorrel YC'!C879:H879,'Covariance-Correl-Cholesky'!$B$12:$G$17)</f>
        <v>1.96045524620656E-4</v>
      </c>
      <c r="D879" s="95">
        <v>-2.8156786207806999E-4</v>
      </c>
      <c r="E879" s="95">
        <v>-6.9716995140500803E-4</v>
      </c>
      <c r="F879" s="95">
        <v>-1.0554317099816289E-3</v>
      </c>
      <c r="G879" s="95">
        <v>-1.9184408977499156E-3</v>
      </c>
      <c r="H879" s="95">
        <v>-2.0829976193610053E-3</v>
      </c>
    </row>
    <row r="880" spans="2:8" ht="15" thickBot="1" x14ac:dyDescent="0.35">
      <c r="B880" s="95">
        <v>878</v>
      </c>
      <c r="C880" s="95">
        <f t="array" ref="C880:H880">+MMULT('Uncorrel YC'!C880:H880,'Covariance-Correl-Cholesky'!$B$12:$G$17)</f>
        <v>-4.3638645674508002E-3</v>
      </c>
      <c r="D880" s="95">
        <v>-5.3259732299354851E-3</v>
      </c>
      <c r="E880" s="95">
        <v>-6.2650893725828749E-3</v>
      </c>
      <c r="F880" s="95">
        <v>-7.2016582809256869E-3</v>
      </c>
      <c r="G880" s="95">
        <v>-1.0676079810362201E-2</v>
      </c>
      <c r="H880" s="95">
        <v>-1.3609668442902029E-2</v>
      </c>
    </row>
    <row r="881" spans="2:8" ht="15" thickBot="1" x14ac:dyDescent="0.35">
      <c r="B881" s="95">
        <v>879</v>
      </c>
      <c r="C881" s="95">
        <f t="array" ref="C881:H881">+MMULT('Uncorrel YC'!C881:H881,'Covariance-Correl-Cholesky'!$B$12:$G$17)</f>
        <v>6.0154129465581916E-3</v>
      </c>
      <c r="D881" s="95">
        <v>7.5375212390990142E-3</v>
      </c>
      <c r="E881" s="95">
        <v>8.9580822654893415E-3</v>
      </c>
      <c r="F881" s="95">
        <v>1.0286552344697017E-2</v>
      </c>
      <c r="G881" s="95">
        <v>1.4731944004213954E-2</v>
      </c>
      <c r="H881" s="95">
        <v>1.7985575393934479E-2</v>
      </c>
    </row>
    <row r="882" spans="2:8" ht="15" thickBot="1" x14ac:dyDescent="0.35">
      <c r="B882" s="95">
        <v>880</v>
      </c>
      <c r="C882" s="95">
        <f t="array" ref="C882:H882">+MMULT('Uncorrel YC'!C882:H882,'Covariance-Correl-Cholesky'!$B$12:$G$17)</f>
        <v>1.4108481347047664E-2</v>
      </c>
      <c r="D882" s="95">
        <v>1.5022136937815695E-2</v>
      </c>
      <c r="E882" s="95">
        <v>1.590708820835381E-2</v>
      </c>
      <c r="F882" s="95">
        <v>1.6765025109821554E-2</v>
      </c>
      <c r="G882" s="95">
        <v>1.9906155435114037E-2</v>
      </c>
      <c r="H882" s="95">
        <v>2.2588906432075905E-2</v>
      </c>
    </row>
    <row r="883" spans="2:8" ht="15" thickBot="1" x14ac:dyDescent="0.35">
      <c r="B883" s="95">
        <v>881</v>
      </c>
      <c r="C883" s="95">
        <f t="array" ref="C883:H883">+MMULT('Uncorrel YC'!C883:H883,'Covariance-Correl-Cholesky'!$B$12:$G$17)</f>
        <v>-6.288710610992192E-3</v>
      </c>
      <c r="D883" s="95">
        <v>-4.8474295293920444E-3</v>
      </c>
      <c r="E883" s="95">
        <v>-3.5786256002853733E-3</v>
      </c>
      <c r="F883" s="95">
        <v>-2.4579783039513736E-3</v>
      </c>
      <c r="G883" s="95">
        <v>7.0884164308786376E-4</v>
      </c>
      <c r="H883" s="95">
        <v>2.2805718913321204E-3</v>
      </c>
    </row>
    <row r="884" spans="2:8" ht="15" thickBot="1" x14ac:dyDescent="0.35">
      <c r="B884" s="95">
        <v>882</v>
      </c>
      <c r="C884" s="95">
        <f t="array" ref="C884:H884">+MMULT('Uncorrel YC'!C884:H884,'Covariance-Correl-Cholesky'!$B$12:$G$17)</f>
        <v>-2.9449573295250494E-2</v>
      </c>
      <c r="D884" s="95">
        <v>-2.6628957396381533E-2</v>
      </c>
      <c r="E884" s="95">
        <v>-2.3941514287807171E-2</v>
      </c>
      <c r="F884" s="95">
        <v>-2.1381447385361844E-2</v>
      </c>
      <c r="G884" s="95">
        <v>-1.2460443968984781E-2</v>
      </c>
      <c r="H884" s="95">
        <v>-5.483976340344936E-3</v>
      </c>
    </row>
    <row r="885" spans="2:8" ht="15" thickBot="1" x14ac:dyDescent="0.35">
      <c r="B885" s="95">
        <v>883</v>
      </c>
      <c r="C885" s="95">
        <f t="array" ref="C885:H885">+MMULT('Uncorrel YC'!C885:H885,'Covariance-Correl-Cholesky'!$B$12:$G$17)</f>
        <v>-7.0941972157813928E-3</v>
      </c>
      <c r="D885" s="95">
        <v>-6.9099825001376607E-3</v>
      </c>
      <c r="E885" s="95">
        <v>-6.7444850124987708E-3</v>
      </c>
      <c r="F885" s="95">
        <v>-6.5956985691849107E-3</v>
      </c>
      <c r="G885" s="95">
        <v>-6.140799198187807E-3</v>
      </c>
      <c r="H885" s="95">
        <v>-5.9107649785184319E-3</v>
      </c>
    </row>
    <row r="886" spans="2:8" ht="15" thickBot="1" x14ac:dyDescent="0.35">
      <c r="B886" s="95">
        <v>884</v>
      </c>
      <c r="C886" s="95">
        <f t="array" ref="C886:H886">+MMULT('Uncorrel YC'!C886:H886,'Covariance-Correl-Cholesky'!$B$12:$G$17)</f>
        <v>1.0628016523201759E-3</v>
      </c>
      <c r="D886" s="95">
        <v>3.4713013539889202E-3</v>
      </c>
      <c r="E886" s="95">
        <v>5.7135740898370353E-3</v>
      </c>
      <c r="F886" s="95">
        <v>7.8072924184751204E-3</v>
      </c>
      <c r="G886" s="95">
        <v>1.4823432416560211E-2</v>
      </c>
      <c r="H886" s="95">
        <v>1.9844481411542124E-2</v>
      </c>
    </row>
    <row r="887" spans="2:8" ht="15" thickBot="1" x14ac:dyDescent="0.35">
      <c r="B887" s="95">
        <v>885</v>
      </c>
      <c r="C887" s="95">
        <f t="array" ref="C887:H887">+MMULT('Uncorrel YC'!C887:H887,'Covariance-Correl-Cholesky'!$B$12:$G$17)</f>
        <v>5.2537217628479032E-3</v>
      </c>
      <c r="D887" s="95">
        <v>5.762307585784744E-3</v>
      </c>
      <c r="E887" s="95">
        <v>6.2251371046412301E-3</v>
      </c>
      <c r="F887" s="95">
        <v>6.6175666400908831E-3</v>
      </c>
      <c r="G887" s="95">
        <v>7.7132221428476422E-3</v>
      </c>
      <c r="H887" s="95">
        <v>8.2552689117121551E-3</v>
      </c>
    </row>
    <row r="888" spans="2:8" ht="15" thickBot="1" x14ac:dyDescent="0.35">
      <c r="B888" s="95">
        <v>886</v>
      </c>
      <c r="C888" s="95">
        <f t="array" ref="C888:H888">+MMULT('Uncorrel YC'!C888:H888,'Covariance-Correl-Cholesky'!$B$12:$G$17)</f>
        <v>-2.2121365483944128E-2</v>
      </c>
      <c r="D888" s="95">
        <v>-2.184679205792793E-2</v>
      </c>
      <c r="E888" s="95">
        <v>-2.1620715140620583E-2</v>
      </c>
      <c r="F888" s="95">
        <v>-2.1422866735333317E-2</v>
      </c>
      <c r="G888" s="95">
        <v>-2.099361496962859E-2</v>
      </c>
      <c r="H888" s="95">
        <v>-2.0959205286659018E-2</v>
      </c>
    </row>
    <row r="889" spans="2:8" ht="15" thickBot="1" x14ac:dyDescent="0.35">
      <c r="B889" s="95">
        <v>887</v>
      </c>
      <c r="C889" s="95">
        <f t="array" ref="C889:H889">+MMULT('Uncorrel YC'!C889:H889,'Covariance-Correl-Cholesky'!$B$12:$G$17)</f>
        <v>1.8531208723092531E-2</v>
      </c>
      <c r="D889" s="95">
        <v>2.0653018373561489E-2</v>
      </c>
      <c r="E889" s="95">
        <v>2.2703327519530272E-2</v>
      </c>
      <c r="F889" s="95">
        <v>2.4698787483617736E-2</v>
      </c>
      <c r="G889" s="95">
        <v>3.1876943181013244E-2</v>
      </c>
      <c r="H889" s="95">
        <v>3.7624319502515782E-2</v>
      </c>
    </row>
    <row r="890" spans="2:8" ht="15" thickBot="1" x14ac:dyDescent="0.35">
      <c r="B890" s="95">
        <v>888</v>
      </c>
      <c r="C890" s="95">
        <f t="array" ref="C890:H890">+MMULT('Uncorrel YC'!C890:H890,'Covariance-Correl-Cholesky'!$B$12:$G$17)</f>
        <v>1.3591291999438143E-2</v>
      </c>
      <c r="D890" s="95">
        <v>9.5378601099215705E-3</v>
      </c>
      <c r="E890" s="95">
        <v>5.7013826692095832E-3</v>
      </c>
      <c r="F890" s="95">
        <v>2.0864908358607516E-3</v>
      </c>
      <c r="G890" s="95">
        <v>-1.0212572961290493E-2</v>
      </c>
      <c r="H890" s="95">
        <v>-1.9301707951474342E-2</v>
      </c>
    </row>
    <row r="891" spans="2:8" ht="15" thickBot="1" x14ac:dyDescent="0.35">
      <c r="B891" s="95">
        <v>889</v>
      </c>
      <c r="C891" s="95">
        <f t="array" ref="C891:H891">+MMULT('Uncorrel YC'!C891:H891,'Covariance-Correl-Cholesky'!$B$12:$G$17)</f>
        <v>5.5933057631331511E-3</v>
      </c>
      <c r="D891" s="95">
        <v>3.7747828934533651E-3</v>
      </c>
      <c r="E891" s="95">
        <v>2.0832409212769654E-3</v>
      </c>
      <c r="F891" s="95">
        <v>5.2469263917838892E-4</v>
      </c>
      <c r="G891" s="95">
        <v>-4.5095836927631352E-3</v>
      </c>
      <c r="H891" s="95">
        <v>-7.8009920549675978E-3</v>
      </c>
    </row>
    <row r="892" spans="2:8" ht="15" thickBot="1" x14ac:dyDescent="0.35">
      <c r="B892" s="95">
        <v>890</v>
      </c>
      <c r="C892" s="95">
        <f t="array" ref="C892:H892">+MMULT('Uncorrel YC'!C892:H892,'Covariance-Correl-Cholesky'!$B$12:$G$17)</f>
        <v>-8.0738824807288969E-3</v>
      </c>
      <c r="D892" s="95">
        <v>-7.7314286099278949E-3</v>
      </c>
      <c r="E892" s="95">
        <v>-7.4181664762897918E-3</v>
      </c>
      <c r="F892" s="95">
        <v>-7.1266587485462139E-3</v>
      </c>
      <c r="G892" s="95">
        <v>-6.1433147567961253E-3</v>
      </c>
      <c r="H892" s="95">
        <v>-5.3163209598879367E-3</v>
      </c>
    </row>
    <row r="893" spans="2:8" ht="15" thickBot="1" x14ac:dyDescent="0.35">
      <c r="B893" s="95">
        <v>891</v>
      </c>
      <c r="C893" s="95">
        <f t="array" ref="C893:H893">+MMULT('Uncorrel YC'!C893:H893,'Covariance-Correl-Cholesky'!$B$12:$G$17)</f>
        <v>1.0236874600733055E-2</v>
      </c>
      <c r="D893" s="95">
        <v>8.4719765495430005E-3</v>
      </c>
      <c r="E893" s="95">
        <v>6.8980544401335206E-3</v>
      </c>
      <c r="F893" s="95">
        <v>5.5053152953751898E-3</v>
      </c>
      <c r="G893" s="95">
        <v>1.5553084973063752E-3</v>
      </c>
      <c r="H893" s="95">
        <v>-2.1051393924268564E-4</v>
      </c>
    </row>
    <row r="894" spans="2:8" ht="15" thickBot="1" x14ac:dyDescent="0.35">
      <c r="B894" s="95">
        <v>892</v>
      </c>
      <c r="C894" s="95">
        <f t="array" ref="C894:H894">+MMULT('Uncorrel YC'!C894:H894,'Covariance-Correl-Cholesky'!$B$12:$G$17)</f>
        <v>-8.9401809937344791E-3</v>
      </c>
      <c r="D894" s="95">
        <v>-5.6105874419657203E-3</v>
      </c>
      <c r="E894" s="95">
        <v>-2.3660103474230591E-3</v>
      </c>
      <c r="F894" s="95">
        <v>7.9290298937303213E-4</v>
      </c>
      <c r="G894" s="95">
        <v>1.2407512153817846E-2</v>
      </c>
      <c r="H894" s="95">
        <v>2.2211836597637188E-2</v>
      </c>
    </row>
    <row r="895" spans="2:8" ht="15" thickBot="1" x14ac:dyDescent="0.35">
      <c r="B895" s="95">
        <v>893</v>
      </c>
      <c r="C895" s="95">
        <f t="array" ref="C895:H895">+MMULT('Uncorrel YC'!C895:H895,'Covariance-Correl-Cholesky'!$B$12:$G$17)</f>
        <v>1.4737599859055456E-2</v>
      </c>
      <c r="D895" s="95">
        <v>1.2118237486032406E-2</v>
      </c>
      <c r="E895" s="95">
        <v>9.6761497909079418E-3</v>
      </c>
      <c r="F895" s="95">
        <v>7.433616419984683E-3</v>
      </c>
      <c r="G895" s="95">
        <v>2.4129356592490726E-4</v>
      </c>
      <c r="H895" s="95">
        <v>-4.3402496314510694E-3</v>
      </c>
    </row>
    <row r="896" spans="2:8" ht="15" thickBot="1" x14ac:dyDescent="0.35">
      <c r="B896" s="95">
        <v>894</v>
      </c>
      <c r="C896" s="95">
        <f t="array" ref="C896:H896">+MMULT('Uncorrel YC'!C896:H896,'Covariance-Correl-Cholesky'!$B$12:$G$17)</f>
        <v>-5.6953538398808795E-3</v>
      </c>
      <c r="D896" s="95">
        <v>-3.4662471754416443E-3</v>
      </c>
      <c r="E896" s="95">
        <v>-1.3844362621505259E-3</v>
      </c>
      <c r="F896" s="95">
        <v>5.3634037467511705E-4</v>
      </c>
      <c r="G896" s="95">
        <v>6.8171555430872888E-3</v>
      </c>
      <c r="H896" s="95">
        <v>1.1113494525383853E-2</v>
      </c>
    </row>
    <row r="897" spans="2:8" ht="15" thickBot="1" x14ac:dyDescent="0.35">
      <c r="B897" s="95">
        <v>895</v>
      </c>
      <c r="C897" s="95">
        <f t="array" ref="C897:H897">+MMULT('Uncorrel YC'!C897:H897,'Covariance-Correl-Cholesky'!$B$12:$G$17)</f>
        <v>-2.8471091387461119E-2</v>
      </c>
      <c r="D897" s="95">
        <v>-2.6394974374373679E-2</v>
      </c>
      <c r="E897" s="95">
        <v>-2.4449945517118196E-2</v>
      </c>
      <c r="F897" s="95">
        <v>-2.2611191027317724E-2</v>
      </c>
      <c r="G897" s="95">
        <v>-1.6315359571550715E-2</v>
      </c>
      <c r="H897" s="95">
        <v>-1.1583219239119827E-2</v>
      </c>
    </row>
    <row r="898" spans="2:8" ht="15" thickBot="1" x14ac:dyDescent="0.35">
      <c r="B898" s="95">
        <v>896</v>
      </c>
      <c r="C898" s="95">
        <f t="array" ref="C898:H898">+MMULT('Uncorrel YC'!C898:H898,'Covariance-Correl-Cholesky'!$B$12:$G$17)</f>
        <v>-2.7219260969160637E-3</v>
      </c>
      <c r="D898" s="95">
        <v>3.717232218637353E-4</v>
      </c>
      <c r="E898" s="95">
        <v>3.3119774921843807E-3</v>
      </c>
      <c r="F898" s="95">
        <v>6.1032478030693376E-3</v>
      </c>
      <c r="G898" s="95">
        <v>1.572861877631854E-2</v>
      </c>
      <c r="H898" s="95">
        <v>2.3025656092257658E-2</v>
      </c>
    </row>
    <row r="899" spans="2:8" ht="15" thickBot="1" x14ac:dyDescent="0.35">
      <c r="B899" s="95">
        <v>897</v>
      </c>
      <c r="C899" s="95">
        <f t="array" ref="C899:H899">+MMULT('Uncorrel YC'!C899:H899,'Covariance-Correl-Cholesky'!$B$12:$G$17)</f>
        <v>-6.3308620089114077E-3</v>
      </c>
      <c r="D899" s="95">
        <v>-4.448310542002315E-3</v>
      </c>
      <c r="E899" s="95">
        <v>-2.6367219241260789E-3</v>
      </c>
      <c r="F899" s="95">
        <v>-8.7340947248495298E-4</v>
      </c>
      <c r="G899" s="95">
        <v>5.4497451098926928E-3</v>
      </c>
      <c r="H899" s="95">
        <v>1.0563696698478568E-2</v>
      </c>
    </row>
    <row r="900" spans="2:8" ht="15" thickBot="1" x14ac:dyDescent="0.35">
      <c r="B900" s="95">
        <v>898</v>
      </c>
      <c r="C900" s="95">
        <f t="array" ref="C900:H900">+MMULT('Uncorrel YC'!C900:H900,'Covariance-Correl-Cholesky'!$B$12:$G$17)</f>
        <v>4.2889360933611086E-2</v>
      </c>
      <c r="D900" s="95">
        <v>3.7509579215003336E-2</v>
      </c>
      <c r="E900" s="95">
        <v>3.2393277444713348E-2</v>
      </c>
      <c r="F900" s="95">
        <v>2.7535034111762866E-2</v>
      </c>
      <c r="G900" s="95">
        <v>1.0648043380091197E-2</v>
      </c>
      <c r="H900" s="95">
        <v>-2.2949213384413753E-3</v>
      </c>
    </row>
    <row r="901" spans="2:8" ht="15" thickBot="1" x14ac:dyDescent="0.35">
      <c r="B901" s="95">
        <v>899</v>
      </c>
      <c r="C901" s="95">
        <f t="array" ref="C901:H901">+MMULT('Uncorrel YC'!C901:H901,'Covariance-Correl-Cholesky'!$B$12:$G$17)</f>
        <v>-1.2149144714537392E-2</v>
      </c>
      <c r="D901" s="95">
        <v>-1.3800987724905876E-2</v>
      </c>
      <c r="E901" s="95">
        <v>-1.5434337306382124E-2</v>
      </c>
      <c r="F901" s="95">
        <v>-1.7039478695411617E-2</v>
      </c>
      <c r="G901" s="95">
        <v>-2.3013034691446249E-2</v>
      </c>
      <c r="H901" s="95">
        <v>-2.8004939171415253E-2</v>
      </c>
    </row>
    <row r="902" spans="2:8" ht="15" thickBot="1" x14ac:dyDescent="0.35">
      <c r="B902" s="95">
        <v>900</v>
      </c>
      <c r="C902" s="95">
        <f t="array" ref="C902:H902">+MMULT('Uncorrel YC'!C902:H902,'Covariance-Correl-Cholesky'!$B$12:$G$17)</f>
        <v>7.8338720481056483E-3</v>
      </c>
      <c r="D902" s="95">
        <v>7.7374626816929803E-3</v>
      </c>
      <c r="E902" s="95">
        <v>7.6660114853247087E-3</v>
      </c>
      <c r="F902" s="95">
        <v>7.608761596263872E-3</v>
      </c>
      <c r="G902" s="95">
        <v>7.5063910009299031E-3</v>
      </c>
      <c r="H902" s="95">
        <v>7.4182543455676543E-3</v>
      </c>
    </row>
    <row r="903" spans="2:8" ht="15" thickBot="1" x14ac:dyDescent="0.35">
      <c r="B903" s="95">
        <v>901</v>
      </c>
      <c r="C903" s="95">
        <f t="array" ref="C903:H903">+MMULT('Uncorrel YC'!C903:H903,'Covariance-Correl-Cholesky'!$B$12:$G$17)</f>
        <v>-1.7682774131842816E-2</v>
      </c>
      <c r="D903" s="95">
        <v>-1.4248633971167272E-2</v>
      </c>
      <c r="E903" s="95">
        <v>-1.101617983637156E-2</v>
      </c>
      <c r="F903" s="95">
        <v>-7.9819086019156764E-3</v>
      </c>
      <c r="G903" s="95">
        <v>2.276773212423578E-3</v>
      </c>
      <c r="H903" s="95">
        <v>9.7160921053688568E-3</v>
      </c>
    </row>
    <row r="904" spans="2:8" ht="15" thickBot="1" x14ac:dyDescent="0.35">
      <c r="B904" s="95">
        <v>902</v>
      </c>
      <c r="C904" s="95">
        <f t="array" ref="C904:H904">+MMULT('Uncorrel YC'!C904:H904,'Covariance-Correl-Cholesky'!$B$12:$G$17)</f>
        <v>-3.602037794201568E-3</v>
      </c>
      <c r="D904" s="95">
        <v>-5.0852271178502897E-3</v>
      </c>
      <c r="E904" s="95">
        <v>-6.4675954028283822E-3</v>
      </c>
      <c r="F904" s="95">
        <v>-7.7537118300224717E-3</v>
      </c>
      <c r="G904" s="95">
        <v>-1.195899832722961E-2</v>
      </c>
      <c r="H904" s="95">
        <v>-1.4729094665682637E-2</v>
      </c>
    </row>
    <row r="905" spans="2:8" ht="15" thickBot="1" x14ac:dyDescent="0.35">
      <c r="B905" s="95">
        <v>903</v>
      </c>
      <c r="C905" s="95">
        <f t="array" ref="C905:H905">+MMULT('Uncorrel YC'!C905:H905,'Covariance-Correl-Cholesky'!$B$12:$G$17)</f>
        <v>6.2976764692548636E-3</v>
      </c>
      <c r="D905" s="95">
        <v>6.4713724704626892E-3</v>
      </c>
      <c r="E905" s="95">
        <v>6.6384297469281065E-3</v>
      </c>
      <c r="F905" s="95">
        <v>6.7980983353975498E-3</v>
      </c>
      <c r="G905" s="95">
        <v>7.3509503608991172E-3</v>
      </c>
      <c r="H905" s="95">
        <v>7.67045513055569E-3</v>
      </c>
    </row>
    <row r="906" spans="2:8" ht="15" thickBot="1" x14ac:dyDescent="0.35">
      <c r="B906" s="95">
        <v>904</v>
      </c>
      <c r="C906" s="95">
        <f t="array" ref="C906:H906">+MMULT('Uncorrel YC'!C906:H906,'Covariance-Correl-Cholesky'!$B$12:$G$17)</f>
        <v>5.4804613693470077E-3</v>
      </c>
      <c r="D906" s="95">
        <v>3.7819945451730745E-3</v>
      </c>
      <c r="E906" s="95">
        <v>2.1761378583578621E-3</v>
      </c>
      <c r="F906" s="95">
        <v>6.2966385887844474E-4</v>
      </c>
      <c r="G906" s="95">
        <v>-4.8009121994591767E-3</v>
      </c>
      <c r="H906" s="95">
        <v>-9.2607566507196034E-3</v>
      </c>
    </row>
    <row r="907" spans="2:8" ht="15" thickBot="1" x14ac:dyDescent="0.35">
      <c r="B907" s="95">
        <v>905</v>
      </c>
      <c r="C907" s="95">
        <f t="array" ref="C907:H907">+MMULT('Uncorrel YC'!C907:H907,'Covariance-Correl-Cholesky'!$B$12:$G$17)</f>
        <v>-1.5237315104833568E-2</v>
      </c>
      <c r="D907" s="95">
        <v>-1.4272646585260625E-2</v>
      </c>
      <c r="E907" s="95">
        <v>-1.3422604630915748E-2</v>
      </c>
      <c r="F907" s="95">
        <v>-1.2681930393375387E-2</v>
      </c>
      <c r="G907" s="95">
        <v>-1.0704095559804606E-2</v>
      </c>
      <c r="H907" s="95">
        <v>-1.0152418339230532E-2</v>
      </c>
    </row>
    <row r="908" spans="2:8" ht="15" thickBot="1" x14ac:dyDescent="0.35">
      <c r="B908" s="95">
        <v>906</v>
      </c>
      <c r="C908" s="95">
        <f t="array" ref="C908:H908">+MMULT('Uncorrel YC'!C908:H908,'Covariance-Correl-Cholesky'!$B$12:$G$17)</f>
        <v>8.3886366466950236E-3</v>
      </c>
      <c r="D908" s="95">
        <v>7.543354463793E-3</v>
      </c>
      <c r="E908" s="95">
        <v>6.7462697134838927E-3</v>
      </c>
      <c r="F908" s="95">
        <v>5.9976317458305412E-3</v>
      </c>
      <c r="G908" s="95">
        <v>3.5232307349182582E-3</v>
      </c>
      <c r="H908" s="95">
        <v>1.7727989617711776E-3</v>
      </c>
    </row>
    <row r="909" spans="2:8" ht="15" thickBot="1" x14ac:dyDescent="0.35">
      <c r="B909" s="95">
        <v>907</v>
      </c>
      <c r="C909" s="95">
        <f t="array" ref="C909:H909">+MMULT('Uncorrel YC'!C909:H909,'Covariance-Correl-Cholesky'!$B$12:$G$17)</f>
        <v>1.2270853274432E-5</v>
      </c>
      <c r="D909" s="95">
        <v>5.6103588203926485E-4</v>
      </c>
      <c r="E909" s="95">
        <v>1.0815356708749747E-3</v>
      </c>
      <c r="F909" s="95">
        <v>1.5669626905576179E-3</v>
      </c>
      <c r="G909" s="95">
        <v>3.25794216092503E-3</v>
      </c>
      <c r="H909" s="95">
        <v>4.5233907544257297E-3</v>
      </c>
    </row>
    <row r="910" spans="2:8" ht="15" thickBot="1" x14ac:dyDescent="0.35">
      <c r="B910" s="95">
        <v>908</v>
      </c>
      <c r="C910" s="95">
        <f t="array" ref="C910:H910">+MMULT('Uncorrel YC'!C910:H910,'Covariance-Correl-Cholesky'!$B$12:$G$17)</f>
        <v>2.8069915839110558E-3</v>
      </c>
      <c r="D910" s="95">
        <v>3.1934973875396649E-3</v>
      </c>
      <c r="E910" s="95">
        <v>3.4769160030531459E-3</v>
      </c>
      <c r="F910" s="95">
        <v>3.6825225168227488E-3</v>
      </c>
      <c r="G910" s="95">
        <v>3.7667204635901176E-3</v>
      </c>
      <c r="H910" s="95">
        <v>2.9705226764021229E-3</v>
      </c>
    </row>
    <row r="911" spans="2:8" ht="15" thickBot="1" x14ac:dyDescent="0.35">
      <c r="B911" s="95">
        <v>909</v>
      </c>
      <c r="C911" s="95">
        <f t="array" ref="C911:H911">+MMULT('Uncorrel YC'!C911:H911,'Covariance-Correl-Cholesky'!$B$12:$G$17)</f>
        <v>9.7542605855542551E-3</v>
      </c>
      <c r="D911" s="95">
        <v>9.5851667493392443E-3</v>
      </c>
      <c r="E911" s="95">
        <v>9.49793261040352E-3</v>
      </c>
      <c r="F911" s="95">
        <v>9.4762319329324586E-3</v>
      </c>
      <c r="G911" s="95">
        <v>9.9243923945712045E-3</v>
      </c>
      <c r="H911" s="95">
        <v>1.0927424286126386E-2</v>
      </c>
    </row>
    <row r="912" spans="2:8" ht="15" thickBot="1" x14ac:dyDescent="0.35">
      <c r="B912" s="95">
        <v>910</v>
      </c>
      <c r="C912" s="95">
        <f t="array" ref="C912:H912">+MMULT('Uncorrel YC'!C912:H912,'Covariance-Correl-Cholesky'!$B$12:$G$17)</f>
        <v>-1.7099518781382831E-2</v>
      </c>
      <c r="D912" s="95">
        <v>-1.7041244486421955E-2</v>
      </c>
      <c r="E912" s="95">
        <v>-1.7013211771934225E-2</v>
      </c>
      <c r="F912" s="95">
        <v>-1.7001737716510278E-2</v>
      </c>
      <c r="G912" s="95">
        <v>-1.7123142064814825E-2</v>
      </c>
      <c r="H912" s="95">
        <v>-1.739677558651629E-2</v>
      </c>
    </row>
    <row r="913" spans="2:8" ht="15" thickBot="1" x14ac:dyDescent="0.35">
      <c r="B913" s="95">
        <v>911</v>
      </c>
      <c r="C913" s="95">
        <f t="array" ref="C913:H913">+MMULT('Uncorrel YC'!C913:H913,'Covariance-Correl-Cholesky'!$B$12:$G$17)</f>
        <v>-4.2924885392814409E-2</v>
      </c>
      <c r="D913" s="95">
        <v>-4.346630708179839E-2</v>
      </c>
      <c r="E913" s="95">
        <v>-4.4007688378354365E-2</v>
      </c>
      <c r="F913" s="95">
        <v>-4.4549578639631361E-2</v>
      </c>
      <c r="G913" s="95">
        <v>-4.6649616251408163E-2</v>
      </c>
      <c r="H913" s="95">
        <v>-4.8450077044938603E-2</v>
      </c>
    </row>
    <row r="914" spans="2:8" ht="15" thickBot="1" x14ac:dyDescent="0.35">
      <c r="B914" s="95">
        <v>912</v>
      </c>
      <c r="C914" s="95">
        <f t="array" ref="C914:H914">+MMULT('Uncorrel YC'!C914:H914,'Covariance-Correl-Cholesky'!$B$12:$G$17)</f>
        <v>-3.8903197975581172E-2</v>
      </c>
      <c r="D914" s="95">
        <v>-3.4157488910650693E-2</v>
      </c>
      <c r="E914" s="95">
        <v>-2.9732821844360324E-2</v>
      </c>
      <c r="F914" s="95">
        <v>-2.5680976645663284E-2</v>
      </c>
      <c r="G914" s="95">
        <v>-1.2601075561031341E-2</v>
      </c>
      <c r="H914" s="95">
        <v>-4.0516968809402977E-3</v>
      </c>
    </row>
    <row r="915" spans="2:8" ht="15" thickBot="1" x14ac:dyDescent="0.35">
      <c r="B915" s="95">
        <v>913</v>
      </c>
      <c r="C915" s="95">
        <f t="array" ref="C915:H915">+MMULT('Uncorrel YC'!C915:H915,'Covariance-Correl-Cholesky'!$B$12:$G$17)</f>
        <v>7.6231828532790399E-4</v>
      </c>
      <c r="D915" s="95">
        <v>-5.1949025313391504E-4</v>
      </c>
      <c r="E915" s="95">
        <v>-1.7316207227466231E-3</v>
      </c>
      <c r="F915" s="95">
        <v>-2.8375527799231709E-3</v>
      </c>
      <c r="G915" s="95">
        <v>-6.4427864840386709E-3</v>
      </c>
      <c r="H915" s="95">
        <v>-8.8876116268485905E-3</v>
      </c>
    </row>
    <row r="916" spans="2:8" ht="15" thickBot="1" x14ac:dyDescent="0.35">
      <c r="B916" s="95">
        <v>914</v>
      </c>
      <c r="C916" s="95">
        <f t="array" ref="C916:H916">+MMULT('Uncorrel YC'!C916:H916,'Covariance-Correl-Cholesky'!$B$12:$G$17)</f>
        <v>-2.9230816522856719E-2</v>
      </c>
      <c r="D916" s="95">
        <v>-2.7172459513512791E-2</v>
      </c>
      <c r="E916" s="95">
        <v>-2.5249406925923739E-2</v>
      </c>
      <c r="F916" s="95">
        <v>-2.3441888380612685E-2</v>
      </c>
      <c r="G916" s="95">
        <v>-1.7337420889830486E-2</v>
      </c>
      <c r="H916" s="95">
        <v>-1.2890345617360183E-2</v>
      </c>
    </row>
    <row r="917" spans="2:8" ht="15" thickBot="1" x14ac:dyDescent="0.35">
      <c r="B917" s="95">
        <v>915</v>
      </c>
      <c r="C917" s="95">
        <f t="array" ref="C917:H917">+MMULT('Uncorrel YC'!C917:H917,'Covariance-Correl-Cholesky'!$B$12:$G$17)</f>
        <v>4.72961734875224E-3</v>
      </c>
      <c r="D917" s="95">
        <v>3.8139940080051601E-3</v>
      </c>
      <c r="E917" s="95">
        <v>2.7996354600773625E-3</v>
      </c>
      <c r="F917" s="95">
        <v>1.7293484385558829E-3</v>
      </c>
      <c r="G917" s="95">
        <v>-2.9382657787695682E-3</v>
      </c>
      <c r="H917" s="95">
        <v>-7.60074145222547E-3</v>
      </c>
    </row>
    <row r="918" spans="2:8" ht="15" thickBot="1" x14ac:dyDescent="0.35">
      <c r="B918" s="95">
        <v>916</v>
      </c>
      <c r="C918" s="95">
        <f t="array" ref="C918:H918">+MMULT('Uncorrel YC'!C918:H918,'Covariance-Correl-Cholesky'!$B$12:$G$17)</f>
        <v>-9.0718723334338412E-3</v>
      </c>
      <c r="D918" s="95">
        <v>-7.9887745021106696E-3</v>
      </c>
      <c r="E918" s="95">
        <v>-6.9327155931456896E-3</v>
      </c>
      <c r="F918" s="95">
        <v>-5.8746954608578901E-3</v>
      </c>
      <c r="G918" s="95">
        <v>-1.8392603895007232E-3</v>
      </c>
      <c r="H918" s="95">
        <v>1.7158055825632209E-3</v>
      </c>
    </row>
    <row r="919" spans="2:8" ht="15" thickBot="1" x14ac:dyDescent="0.35">
      <c r="B919" s="95">
        <v>917</v>
      </c>
      <c r="C919" s="95">
        <f t="array" ref="C919:H919">+MMULT('Uncorrel YC'!C919:H919,'Covariance-Correl-Cholesky'!$B$12:$G$17)</f>
        <v>-2.0490935175527265E-2</v>
      </c>
      <c r="D919" s="95">
        <v>-1.921301144832066E-2</v>
      </c>
      <c r="E919" s="95">
        <v>-1.789648863126253E-2</v>
      </c>
      <c r="F919" s="95">
        <v>-1.6527239076688491E-2</v>
      </c>
      <c r="G919" s="95">
        <v>-1.0895620159529187E-2</v>
      </c>
      <c r="H919" s="95">
        <v>-5.360976227372756E-3</v>
      </c>
    </row>
    <row r="920" spans="2:8" ht="15" thickBot="1" x14ac:dyDescent="0.35">
      <c r="B920" s="95">
        <v>918</v>
      </c>
      <c r="C920" s="95">
        <f t="array" ref="C920:H920">+MMULT('Uncorrel YC'!C920:H920,'Covariance-Correl-Cholesky'!$B$12:$G$17)</f>
        <v>1.0657100479305247E-2</v>
      </c>
      <c r="D920" s="95">
        <v>9.244605311851865E-3</v>
      </c>
      <c r="E920" s="95">
        <v>7.9260730928515655E-3</v>
      </c>
      <c r="F920" s="95">
        <v>6.721809326935644E-3</v>
      </c>
      <c r="G920" s="95">
        <v>2.804420252251757E-3</v>
      </c>
      <c r="H920" s="95">
        <v>1.4890888818711365E-4</v>
      </c>
    </row>
    <row r="921" spans="2:8" ht="15" thickBot="1" x14ac:dyDescent="0.35">
      <c r="B921" s="95">
        <v>919</v>
      </c>
      <c r="C921" s="95">
        <f t="array" ref="C921:H921">+MMULT('Uncorrel YC'!C921:H921,'Covariance-Correl-Cholesky'!$B$12:$G$17)</f>
        <v>1.9955390394083198E-4</v>
      </c>
      <c r="D921" s="95">
        <v>2.5874889114527845E-3</v>
      </c>
      <c r="E921" s="95">
        <v>4.8738847763838931E-3</v>
      </c>
      <c r="F921" s="95">
        <v>7.0584515583512024E-3</v>
      </c>
      <c r="G921" s="95">
        <v>1.4603609865045726E-2</v>
      </c>
      <c r="H921" s="95">
        <v>2.0273389684384455E-2</v>
      </c>
    </row>
    <row r="922" spans="2:8" ht="15" thickBot="1" x14ac:dyDescent="0.35">
      <c r="B922" s="95">
        <v>920</v>
      </c>
      <c r="C922" s="95">
        <f t="array" ref="C922:H922">+MMULT('Uncorrel YC'!C922:H922,'Covariance-Correl-Cholesky'!$B$12:$G$17)</f>
        <v>1.6542483058016144E-2</v>
      </c>
      <c r="D922" s="95">
        <v>1.1368899632843536E-2</v>
      </c>
      <c r="E922" s="95">
        <v>6.388835729951991E-3</v>
      </c>
      <c r="F922" s="95">
        <v>1.6041358442599799E-3</v>
      </c>
      <c r="G922" s="95">
        <v>-1.5312213541391798E-2</v>
      </c>
      <c r="H922" s="95">
        <v>-2.8489181827233714E-2</v>
      </c>
    </row>
    <row r="923" spans="2:8" ht="15" thickBot="1" x14ac:dyDescent="0.35">
      <c r="B923" s="95">
        <v>921</v>
      </c>
      <c r="C923" s="95">
        <f t="array" ref="C923:H923">+MMULT('Uncorrel YC'!C923:H923,'Covariance-Correl-Cholesky'!$B$12:$G$17)</f>
        <v>7.4897796956505122E-3</v>
      </c>
      <c r="D923" s="95">
        <v>5.4580238466975795E-3</v>
      </c>
      <c r="E923" s="95">
        <v>3.3986961166092497E-3</v>
      </c>
      <c r="F923" s="95">
        <v>1.3412640195889301E-3</v>
      </c>
      <c r="G923" s="95">
        <v>-6.7286814477430104E-3</v>
      </c>
      <c r="H923" s="95">
        <v>-1.3975721733042857E-2</v>
      </c>
    </row>
    <row r="924" spans="2:8" ht="15" thickBot="1" x14ac:dyDescent="0.35">
      <c r="B924" s="95">
        <v>922</v>
      </c>
      <c r="C924" s="95">
        <f t="array" ref="C924:H924">+MMULT('Uncorrel YC'!C924:H924,'Covariance-Correl-Cholesky'!$B$12:$G$17)</f>
        <v>-1.1142426285262928E-2</v>
      </c>
      <c r="D924" s="95">
        <v>-7.5128172173154258E-3</v>
      </c>
      <c r="E924" s="95">
        <v>-3.9717461864187172E-3</v>
      </c>
      <c r="F924" s="95">
        <v>-5.0209310868467086E-4</v>
      </c>
      <c r="G924" s="95">
        <v>1.2339875860395713E-2</v>
      </c>
      <c r="H924" s="95">
        <v>2.3190260658369807E-2</v>
      </c>
    </row>
    <row r="925" spans="2:8" ht="15" thickBot="1" x14ac:dyDescent="0.35">
      <c r="B925" s="95">
        <v>923</v>
      </c>
      <c r="C925" s="95">
        <f t="array" ref="C925:H925">+MMULT('Uncorrel YC'!C925:H925,'Covariance-Correl-Cholesky'!$B$12:$G$17)</f>
        <v>-1.6199322883641249E-2</v>
      </c>
      <c r="D925" s="95">
        <v>-1.8046240556544354E-2</v>
      </c>
      <c r="E925" s="95">
        <v>-1.9770890365550169E-2</v>
      </c>
      <c r="F925" s="95">
        <v>-2.1393647652636672E-2</v>
      </c>
      <c r="G925" s="95">
        <v>-2.6788398235676081E-2</v>
      </c>
      <c r="H925" s="95">
        <v>-3.0541623916242031E-2</v>
      </c>
    </row>
    <row r="926" spans="2:8" ht="15" thickBot="1" x14ac:dyDescent="0.35">
      <c r="B926" s="95">
        <v>924</v>
      </c>
      <c r="C926" s="95">
        <f t="array" ref="C926:H926">+MMULT('Uncorrel YC'!C926:H926,'Covariance-Correl-Cholesky'!$B$12:$G$17)</f>
        <v>-7.3262248142993121E-3</v>
      </c>
      <c r="D926" s="95">
        <v>-4.8061327330794594E-3</v>
      </c>
      <c r="E926" s="95">
        <v>-2.3194918055897884E-3</v>
      </c>
      <c r="F926" s="95">
        <v>1.2751127864339007E-4</v>
      </c>
      <c r="G926" s="95">
        <v>9.3075079456089328E-3</v>
      </c>
      <c r="H926" s="95">
        <v>1.7175674974836224E-2</v>
      </c>
    </row>
    <row r="927" spans="2:8" ht="15" thickBot="1" x14ac:dyDescent="0.35">
      <c r="B927" s="95">
        <v>925</v>
      </c>
      <c r="C927" s="95">
        <f t="array" ref="C927:H927">+MMULT('Uncorrel YC'!C927:H927,'Covariance-Correl-Cholesky'!$B$12:$G$17)</f>
        <v>-1.3565987601732719E-2</v>
      </c>
      <c r="D927" s="95">
        <v>-9.9827663720844957E-3</v>
      </c>
      <c r="E927" s="95">
        <v>-6.512962436672565E-3</v>
      </c>
      <c r="F927" s="95">
        <v>-3.1520692900206459E-3</v>
      </c>
      <c r="G927" s="95">
        <v>9.0917812933767102E-3</v>
      </c>
      <c r="H927" s="95">
        <v>1.918907034299273E-2</v>
      </c>
    </row>
    <row r="928" spans="2:8" ht="15" thickBot="1" x14ac:dyDescent="0.35">
      <c r="B928" s="95">
        <v>926</v>
      </c>
      <c r="C928" s="95">
        <f t="array" ref="C928:H928">+MMULT('Uncorrel YC'!C928:H928,'Covariance-Correl-Cholesky'!$B$12:$G$17)</f>
        <v>2.9266442674214254E-2</v>
      </c>
      <c r="D928" s="95">
        <v>2.2897541953877245E-2</v>
      </c>
      <c r="E928" s="95">
        <v>1.6785074642588247E-2</v>
      </c>
      <c r="F928" s="95">
        <v>1.0920028805899125E-2</v>
      </c>
      <c r="G928" s="95">
        <v>-9.8001189964971158E-3</v>
      </c>
      <c r="H928" s="95">
        <v>-2.610172205387459E-2</v>
      </c>
    </row>
    <row r="929" spans="2:8" ht="15" thickBot="1" x14ac:dyDescent="0.35">
      <c r="B929" s="95">
        <v>927</v>
      </c>
      <c r="C929" s="95">
        <f t="array" ref="C929:H929">+MMULT('Uncorrel YC'!C929:H929,'Covariance-Correl-Cholesky'!$B$12:$G$17)</f>
        <v>-6.377742092001296E-3</v>
      </c>
      <c r="D929" s="95">
        <v>-6.8383938083465346E-3</v>
      </c>
      <c r="E929" s="95">
        <v>-7.2405899962264915E-3</v>
      </c>
      <c r="F929" s="95">
        <v>-7.5980806092631869E-3</v>
      </c>
      <c r="G929" s="95">
        <v>-8.4738591008162827E-3</v>
      </c>
      <c r="H929" s="95">
        <v>-8.652265400639814E-3</v>
      </c>
    </row>
    <row r="930" spans="2:8" ht="15" thickBot="1" x14ac:dyDescent="0.35">
      <c r="B930" s="95">
        <v>928</v>
      </c>
      <c r="C930" s="95">
        <f t="array" ref="C930:H930">+MMULT('Uncorrel YC'!C930:H930,'Covariance-Correl-Cholesky'!$B$12:$G$17)</f>
        <v>2.0295567598601329E-2</v>
      </c>
      <c r="D930" s="95">
        <v>1.7068895111945821E-2</v>
      </c>
      <c r="E930" s="95">
        <v>1.4040065361621569E-2</v>
      </c>
      <c r="F930" s="95">
        <v>1.1195718870134472E-2</v>
      </c>
      <c r="G930" s="95">
        <v>1.4894940880723316E-3</v>
      </c>
      <c r="H930" s="95">
        <v>-5.8985877557686381E-3</v>
      </c>
    </row>
    <row r="931" spans="2:8" ht="15" thickBot="1" x14ac:dyDescent="0.35">
      <c r="B931" s="95">
        <v>929</v>
      </c>
      <c r="C931" s="95">
        <f t="array" ref="C931:H931">+MMULT('Uncorrel YC'!C931:H931,'Covariance-Correl-Cholesky'!$B$12:$G$17)</f>
        <v>-1.50534048439484E-2</v>
      </c>
      <c r="D931" s="95">
        <v>-1.4283690780584231E-2</v>
      </c>
      <c r="E931" s="95">
        <v>-1.3570872067490778E-2</v>
      </c>
      <c r="F931" s="95">
        <v>-1.2909383079322087E-2</v>
      </c>
      <c r="G931" s="95">
        <v>-1.0854295983672652E-2</v>
      </c>
      <c r="H931" s="95">
        <v>-9.6094358598296844E-3</v>
      </c>
    </row>
    <row r="932" spans="2:8" ht="15" thickBot="1" x14ac:dyDescent="0.35">
      <c r="B932" s="95">
        <v>930</v>
      </c>
      <c r="C932" s="95">
        <f t="array" ref="C932:H932">+MMULT('Uncorrel YC'!C932:H932,'Covariance-Correl-Cholesky'!$B$12:$G$17)</f>
        <v>2.8126693958543357E-3</v>
      </c>
      <c r="D932" s="95">
        <v>3.9208464841225497E-3</v>
      </c>
      <c r="E932" s="95">
        <v>5.1074274681519516E-3</v>
      </c>
      <c r="F932" s="95">
        <v>6.3693886040844267E-3</v>
      </c>
      <c r="G932" s="95">
        <v>1.1862617121269339E-2</v>
      </c>
      <c r="H932" s="95">
        <v>1.7501551582611848E-2</v>
      </c>
    </row>
    <row r="933" spans="2:8" ht="15" thickBot="1" x14ac:dyDescent="0.35">
      <c r="B933" s="95">
        <v>931</v>
      </c>
      <c r="C933" s="95">
        <f t="array" ref="C933:H933">+MMULT('Uncorrel YC'!C933:H933,'Covariance-Correl-Cholesky'!$B$12:$G$17)</f>
        <v>-1.2835973524058224E-2</v>
      </c>
      <c r="D933" s="95">
        <v>-1.2990151278086684E-2</v>
      </c>
      <c r="E933" s="95">
        <v>-1.3141763105522295E-2</v>
      </c>
      <c r="F933" s="95">
        <v>-1.3265695871209137E-2</v>
      </c>
      <c r="G933" s="95">
        <v>-1.3583630806760042E-2</v>
      </c>
      <c r="H933" s="95">
        <v>-1.3493175457983259E-2</v>
      </c>
    </row>
    <row r="934" spans="2:8" ht="15" thickBot="1" x14ac:dyDescent="0.35">
      <c r="B934" s="95">
        <v>932</v>
      </c>
      <c r="C934" s="95">
        <f t="array" ref="C934:H934">+MMULT('Uncorrel YC'!C934:H934,'Covariance-Correl-Cholesky'!$B$12:$G$17)</f>
        <v>4.591553300722512E-3</v>
      </c>
      <c r="D934" s="95">
        <v>6.0404173740337096E-3</v>
      </c>
      <c r="E934" s="95">
        <v>7.3577860797509262E-3</v>
      </c>
      <c r="F934" s="95">
        <v>8.5205931830695247E-3</v>
      </c>
      <c r="G934" s="95">
        <v>1.1936555582017836E-2</v>
      </c>
      <c r="H934" s="95">
        <v>1.358636492404245E-2</v>
      </c>
    </row>
    <row r="935" spans="2:8" ht="15" thickBot="1" x14ac:dyDescent="0.35">
      <c r="B935" s="95">
        <v>933</v>
      </c>
      <c r="C935" s="95">
        <f t="array" ref="C935:H935">+MMULT('Uncorrel YC'!C935:H935,'Covariance-Correl-Cholesky'!$B$12:$G$17)</f>
        <v>-2.8446566629604625E-2</v>
      </c>
      <c r="D935" s="95">
        <v>-2.9705684465409596E-2</v>
      </c>
      <c r="E935" s="95">
        <v>-3.0957011411241384E-2</v>
      </c>
      <c r="F935" s="95">
        <v>-3.220307392088239E-2</v>
      </c>
      <c r="G935" s="95">
        <v>-3.7040475667777684E-2</v>
      </c>
      <c r="H935" s="95">
        <v>-4.1263009034353926E-2</v>
      </c>
    </row>
    <row r="936" spans="2:8" ht="15" thickBot="1" x14ac:dyDescent="0.35">
      <c r="B936" s="95">
        <v>934</v>
      </c>
      <c r="C936" s="95">
        <f t="array" ref="C936:H936">+MMULT('Uncorrel YC'!C936:H936,'Covariance-Correl-Cholesky'!$B$12:$G$17)</f>
        <v>-1.3179133698433119E-2</v>
      </c>
      <c r="D936" s="95">
        <v>-1.0560962913081185E-2</v>
      </c>
      <c r="E936" s="95">
        <v>-8.0407249535823771E-3</v>
      </c>
      <c r="F936" s="95">
        <v>-5.6391001615901598E-3</v>
      </c>
      <c r="G936" s="95">
        <v>2.8295051399019819E-3</v>
      </c>
      <c r="H936" s="95">
        <v>9.4228345594115845E-3</v>
      </c>
    </row>
    <row r="937" spans="2:8" ht="15" thickBot="1" x14ac:dyDescent="0.35">
      <c r="B937" s="95">
        <v>935</v>
      </c>
      <c r="C937" s="95">
        <f t="array" ref="C937:H937">+MMULT('Uncorrel YC'!C937:H937,'Covariance-Correl-Cholesky'!$B$12:$G$17)</f>
        <v>2.0920618424440799E-3</v>
      </c>
      <c r="D937" s="95">
        <v>1.8492663057279501E-3</v>
      </c>
      <c r="E937" s="95">
        <v>1.590400352828461E-3</v>
      </c>
      <c r="F937" s="95">
        <v>1.298003913432286E-3</v>
      </c>
      <c r="G937" s="95">
        <v>4.5169990432512901E-5</v>
      </c>
      <c r="H937" s="95">
        <v>-1.233961564077886E-3</v>
      </c>
    </row>
    <row r="938" spans="2:8" ht="15" thickBot="1" x14ac:dyDescent="0.35">
      <c r="B938" s="95">
        <v>936</v>
      </c>
      <c r="C938" s="95">
        <f t="array" ref="C938:H938">+MMULT('Uncorrel YC'!C938:H938,'Covariance-Correl-Cholesky'!$B$12:$G$17)</f>
        <v>-1.7260243231108575E-2</v>
      </c>
      <c r="D938" s="95">
        <v>-1.4684907163382393E-2</v>
      </c>
      <c r="E938" s="95">
        <v>-1.2339735752431956E-2</v>
      </c>
      <c r="F938" s="95">
        <v>-1.0195371375852448E-2</v>
      </c>
      <c r="G938" s="95">
        <v>-3.557555778602969E-3</v>
      </c>
      <c r="H938" s="95">
        <v>4.8476480530859519E-4</v>
      </c>
    </row>
    <row r="939" spans="2:8" ht="15" thickBot="1" x14ac:dyDescent="0.35">
      <c r="B939" s="95">
        <v>937</v>
      </c>
      <c r="C939" s="95">
        <f t="array" ref="C939:H939">+MMULT('Uncorrel YC'!C939:H939,'Covariance-Correl-Cholesky'!$B$12:$G$17)</f>
        <v>-7.4905593354994398E-3</v>
      </c>
      <c r="D939" s="95">
        <v>-7.8927359916117542E-3</v>
      </c>
      <c r="E939" s="95">
        <v>-8.2901529108120285E-3</v>
      </c>
      <c r="F939" s="95">
        <v>-8.6759468413798758E-3</v>
      </c>
      <c r="G939" s="95">
        <v>-1.0268619378031639E-2</v>
      </c>
      <c r="H939" s="95">
        <v>-1.1909669994787335E-2</v>
      </c>
    </row>
    <row r="940" spans="2:8" ht="15" thickBot="1" x14ac:dyDescent="0.35">
      <c r="B940" s="95">
        <v>938</v>
      </c>
      <c r="C940" s="95">
        <f t="array" ref="C940:H940">+MMULT('Uncorrel YC'!C940:H940,'Covariance-Correl-Cholesky'!$B$12:$G$17)</f>
        <v>-7.3209029248957605E-3</v>
      </c>
      <c r="D940" s="95">
        <v>-6.7992500594493957E-3</v>
      </c>
      <c r="E940" s="95">
        <v>-6.4189578537638464E-3</v>
      </c>
      <c r="F940" s="95">
        <v>-6.1781942993644678E-3</v>
      </c>
      <c r="G940" s="95">
        <v>-6.2467846424692419E-3</v>
      </c>
      <c r="H940" s="95">
        <v>-7.5581548855771421E-3</v>
      </c>
    </row>
    <row r="941" spans="2:8" ht="15" thickBot="1" x14ac:dyDescent="0.35">
      <c r="B941" s="95">
        <v>939</v>
      </c>
      <c r="C941" s="95">
        <f t="array" ref="C941:H941">+MMULT('Uncorrel YC'!C941:H941,'Covariance-Correl-Cholesky'!$B$12:$G$17)</f>
        <v>7.1481449035887363E-3</v>
      </c>
      <c r="D941" s="95">
        <v>6.7362104636266859E-3</v>
      </c>
      <c r="E941" s="95">
        <v>6.3036886302153556E-3</v>
      </c>
      <c r="F941" s="95">
        <v>5.8412141456811589E-3</v>
      </c>
      <c r="G941" s="95">
        <v>3.9279879861536787E-3</v>
      </c>
      <c r="H941" s="95">
        <v>2.0445336206485142E-3</v>
      </c>
    </row>
    <row r="942" spans="2:8" ht="15" thickBot="1" x14ac:dyDescent="0.35">
      <c r="B942" s="95">
        <v>940</v>
      </c>
      <c r="C942" s="95">
        <f t="array" ref="C942:H942">+MMULT('Uncorrel YC'!C942:H942,'Covariance-Correl-Cholesky'!$B$12:$G$17)</f>
        <v>-1.1403639532038544E-2</v>
      </c>
      <c r="D942" s="95">
        <v>-9.7096727502278789E-3</v>
      </c>
      <c r="E942" s="95">
        <v>-8.0171161685732035E-3</v>
      </c>
      <c r="F942" s="95">
        <v>-6.3547792607152893E-3</v>
      </c>
      <c r="G942" s="95">
        <v>2.8364142552881119E-5</v>
      </c>
      <c r="H942" s="95">
        <v>5.65259087718732E-3</v>
      </c>
    </row>
    <row r="943" spans="2:8" ht="15" thickBot="1" x14ac:dyDescent="0.35">
      <c r="B943" s="95">
        <v>941</v>
      </c>
      <c r="C943" s="95">
        <f t="array" ref="C943:H943">+MMULT('Uncorrel YC'!C943:H943,'Covariance-Correl-Cholesky'!$B$12:$G$17)</f>
        <v>3.3926841563335586E-2</v>
      </c>
      <c r="D943" s="95">
        <v>3.2535939130424074E-2</v>
      </c>
      <c r="E943" s="95">
        <v>3.1241169946825083E-2</v>
      </c>
      <c r="F943" s="95">
        <v>3.0059889916746681E-2</v>
      </c>
      <c r="G943" s="95">
        <v>2.6201958833617544E-2</v>
      </c>
      <c r="H943" s="95">
        <v>2.3491425524350237E-2</v>
      </c>
    </row>
    <row r="944" spans="2:8" ht="15" thickBot="1" x14ac:dyDescent="0.35">
      <c r="B944" s="95">
        <v>942</v>
      </c>
      <c r="C944" s="95">
        <f t="array" ref="C944:H944">+MMULT('Uncorrel YC'!C944:H944,'Covariance-Correl-Cholesky'!$B$12:$G$17)</f>
        <v>1.0656710659380782E-2</v>
      </c>
      <c r="D944" s="95">
        <v>1.030675300209124E-2</v>
      </c>
      <c r="E944" s="95">
        <v>9.9690093046927459E-3</v>
      </c>
      <c r="F944" s="95">
        <v>9.6373827741544366E-3</v>
      </c>
      <c r="G944" s="95">
        <v>8.3683458443495323E-3</v>
      </c>
      <c r="H944" s="95">
        <v>7.1030811350123353E-3</v>
      </c>
    </row>
    <row r="945" spans="2:8" ht="15" thickBot="1" x14ac:dyDescent="0.35">
      <c r="B945" s="95">
        <v>943</v>
      </c>
      <c r="C945" s="95">
        <f t="array" ref="C945:H945">+MMULT('Uncorrel YC'!C945:H945,'Covariance-Correl-Cholesky'!$B$12:$G$17)</f>
        <v>8.5325140962069761E-3</v>
      </c>
      <c r="D945" s="95">
        <v>6.5840671344115954E-3</v>
      </c>
      <c r="E945" s="95">
        <v>4.6925251659698831E-3</v>
      </c>
      <c r="F945" s="95">
        <v>2.8863517552486233E-3</v>
      </c>
      <c r="G945" s="95">
        <v>-3.5387739934649512E-3</v>
      </c>
      <c r="H945" s="95">
        <v>-8.5031147332092511E-3</v>
      </c>
    </row>
    <row r="946" spans="2:8" ht="15" thickBot="1" x14ac:dyDescent="0.35">
      <c r="B946" s="95">
        <v>944</v>
      </c>
      <c r="C946" s="95">
        <f t="array" ref="C946:H946">+MMULT('Uncorrel YC'!C946:H946,'Covariance-Correl-Cholesky'!$B$12:$G$17)</f>
        <v>-1.7940733229683776E-2</v>
      </c>
      <c r="D946" s="95">
        <v>-1.5961983078294391E-2</v>
      </c>
      <c r="E946" s="95">
        <v>-1.4089383767450375E-2</v>
      </c>
      <c r="F946" s="95">
        <v>-1.228280321549018E-2</v>
      </c>
      <c r="G946" s="95">
        <v>-6.0821266409677843E-3</v>
      </c>
      <c r="H946" s="95">
        <v>-1.376822961616186E-3</v>
      </c>
    </row>
    <row r="947" spans="2:8" ht="15" thickBot="1" x14ac:dyDescent="0.35">
      <c r="B947" s="95">
        <v>945</v>
      </c>
      <c r="C947" s="95">
        <f t="array" ref="C947:H947">+MMULT('Uncorrel YC'!C947:H947,'Covariance-Correl-Cholesky'!$B$12:$G$17)</f>
        <v>-3.3178539846596015E-2</v>
      </c>
      <c r="D947" s="95">
        <v>-3.1140962074243706E-2</v>
      </c>
      <c r="E947" s="95">
        <v>-2.9223917750214483E-2</v>
      </c>
      <c r="F947" s="95">
        <v>-2.743363168613721E-2</v>
      </c>
      <c r="G947" s="95">
        <v>-2.1365604198547036E-2</v>
      </c>
      <c r="H947" s="95">
        <v>-1.6822801428225148E-2</v>
      </c>
    </row>
    <row r="948" spans="2:8" ht="15" thickBot="1" x14ac:dyDescent="0.35">
      <c r="B948" s="95">
        <v>946</v>
      </c>
      <c r="C948" s="95">
        <f t="array" ref="C948:H948">+MMULT('Uncorrel YC'!C948:H948,'Covariance-Correl-Cholesky'!$B$12:$G$17)</f>
        <v>8.3255366650089591E-3</v>
      </c>
      <c r="D948" s="95">
        <v>7.3033257637678895E-3</v>
      </c>
      <c r="E948" s="95">
        <v>6.3632499141396707E-3</v>
      </c>
      <c r="F948" s="95">
        <v>5.5320028050937619E-3</v>
      </c>
      <c r="G948" s="95">
        <v>3.0494190863228467E-3</v>
      </c>
      <c r="H948" s="95">
        <v>1.599027500470974E-3</v>
      </c>
    </row>
    <row r="949" spans="2:8" ht="15" thickBot="1" x14ac:dyDescent="0.35">
      <c r="B949" s="95">
        <v>947</v>
      </c>
      <c r="C949" s="95">
        <f t="array" ref="C949:H949">+MMULT('Uncorrel YC'!C949:H949,'Covariance-Correl-Cholesky'!$B$12:$G$17)</f>
        <v>2.6892541026382704E-2</v>
      </c>
      <c r="D949" s="95">
        <v>2.6101911382413263E-2</v>
      </c>
      <c r="E949" s="95">
        <v>2.5380909185783191E-2</v>
      </c>
      <c r="F949" s="95">
        <v>2.4709952750709765E-2</v>
      </c>
      <c r="G949" s="95">
        <v>2.2643057435865612E-2</v>
      </c>
      <c r="H949" s="95">
        <v>2.160010181798901E-2</v>
      </c>
    </row>
    <row r="950" spans="2:8" ht="15" thickBot="1" x14ac:dyDescent="0.35">
      <c r="B950" s="95">
        <v>948</v>
      </c>
      <c r="C950" s="95">
        <f t="array" ref="C950:H950">+MMULT('Uncorrel YC'!C950:H950,'Covariance-Correl-Cholesky'!$B$12:$G$17)</f>
        <v>1.0294059488782687E-2</v>
      </c>
      <c r="D950" s="95">
        <v>9.7692569222440229E-3</v>
      </c>
      <c r="E950" s="95">
        <v>9.322860375200798E-3</v>
      </c>
      <c r="F950" s="95">
        <v>8.9184697628738267E-3</v>
      </c>
      <c r="G950" s="95">
        <v>7.7984064425924383E-3</v>
      </c>
      <c r="H950" s="95">
        <v>7.1040386262893633E-3</v>
      </c>
    </row>
    <row r="951" spans="2:8" ht="15" thickBot="1" x14ac:dyDescent="0.35">
      <c r="B951" s="95">
        <v>949</v>
      </c>
      <c r="C951" s="95">
        <f t="array" ref="C951:H951">+MMULT('Uncorrel YC'!C951:H951,'Covariance-Correl-Cholesky'!$B$12:$G$17)</f>
        <v>2.2735823377053599E-3</v>
      </c>
      <c r="D951" s="95">
        <v>2.9003879969614552E-3</v>
      </c>
      <c r="E951" s="95">
        <v>3.5178377194077818E-3</v>
      </c>
      <c r="F951" s="95">
        <v>4.1222398107528735E-3</v>
      </c>
      <c r="G951" s="95">
        <v>6.3334901874876164E-3</v>
      </c>
      <c r="H951" s="95">
        <v>8.1775633663107063E-3</v>
      </c>
    </row>
    <row r="952" spans="2:8" ht="15" thickBot="1" x14ac:dyDescent="0.35">
      <c r="B952" s="95">
        <v>950</v>
      </c>
      <c r="C952" s="95">
        <f t="array" ref="C952:H952">+MMULT('Uncorrel YC'!C952:H952,'Covariance-Correl-Cholesky'!$B$12:$G$17)</f>
        <v>-1.6629819669788447E-2</v>
      </c>
      <c r="D952" s="95">
        <v>-1.9628331259816147E-2</v>
      </c>
      <c r="E952" s="95">
        <v>-2.2472182663910718E-2</v>
      </c>
      <c r="F952" s="95">
        <v>-2.5164882918266233E-2</v>
      </c>
      <c r="G952" s="95">
        <v>-3.4444057413436147E-2</v>
      </c>
      <c r="H952" s="95">
        <v>-4.1374829607625292E-2</v>
      </c>
    </row>
    <row r="953" spans="2:8" ht="15" thickBot="1" x14ac:dyDescent="0.35">
      <c r="B953" s="95">
        <v>951</v>
      </c>
      <c r="C953" s="95">
        <f t="array" ref="C953:H953">+MMULT('Uncorrel YC'!C953:H953,'Covariance-Correl-Cholesky'!$B$12:$G$17)</f>
        <v>6.2451355229140642E-3</v>
      </c>
      <c r="D953" s="95">
        <v>6.1626648942058344E-3</v>
      </c>
      <c r="E953" s="95">
        <v>6.0776888000203698E-3</v>
      </c>
      <c r="F953" s="95">
        <v>5.9695765686194448E-3</v>
      </c>
      <c r="G953" s="95">
        <v>5.5537274107086516E-3</v>
      </c>
      <c r="H953" s="95">
        <v>5.3061498196283292E-3</v>
      </c>
    </row>
    <row r="954" spans="2:8" ht="15" thickBot="1" x14ac:dyDescent="0.35">
      <c r="B954" s="95">
        <v>952</v>
      </c>
      <c r="C954" s="95">
        <f t="array" ref="C954:H954">+MMULT('Uncorrel YC'!C954:H954,'Covariance-Correl-Cholesky'!$B$12:$G$17)</f>
        <v>2.119186529709827E-2</v>
      </c>
      <c r="D954" s="95">
        <v>1.9948138374059184E-2</v>
      </c>
      <c r="E954" s="95">
        <v>1.8890666379217713E-2</v>
      </c>
      <c r="F954" s="95">
        <v>1.7968773129022748E-2</v>
      </c>
      <c r="G954" s="95">
        <v>1.5742347476655139E-2</v>
      </c>
      <c r="H954" s="95">
        <v>1.5438695255456755E-2</v>
      </c>
    </row>
    <row r="955" spans="2:8" ht="15" thickBot="1" x14ac:dyDescent="0.35">
      <c r="B955" s="95">
        <v>953</v>
      </c>
      <c r="C955" s="95">
        <f t="array" ref="C955:H955">+MMULT('Uncorrel YC'!C955:H955,'Covariance-Correl-Cholesky'!$B$12:$G$17)</f>
        <v>1.5194926425221199E-2</v>
      </c>
      <c r="D955" s="95">
        <v>1.2489180679133599E-2</v>
      </c>
      <c r="E955" s="95">
        <v>1.0031964957806193E-2</v>
      </c>
      <c r="F955" s="95">
        <v>7.8159481402936878E-3</v>
      </c>
      <c r="G955" s="95">
        <v>1.0707141836248115E-3</v>
      </c>
      <c r="H955" s="95">
        <v>-2.7720180028905617E-3</v>
      </c>
    </row>
    <row r="956" spans="2:8" ht="15" thickBot="1" x14ac:dyDescent="0.35">
      <c r="B956" s="95">
        <v>954</v>
      </c>
      <c r="C956" s="95">
        <f t="array" ref="C956:H956">+MMULT('Uncorrel YC'!C956:H956,'Covariance-Correl-Cholesky'!$B$12:$G$17)</f>
        <v>2.6300624894122673E-2</v>
      </c>
      <c r="D956" s="95">
        <v>2.3871783031234155E-2</v>
      </c>
      <c r="E956" s="95">
        <v>2.14747875045905E-2</v>
      </c>
      <c r="F956" s="95">
        <v>1.9113775161210125E-2</v>
      </c>
      <c r="G956" s="95">
        <v>1.0136040974738036E-2</v>
      </c>
      <c r="H956" s="95">
        <v>2.0972669777060337E-3</v>
      </c>
    </row>
    <row r="957" spans="2:8" ht="15" thickBot="1" x14ac:dyDescent="0.35">
      <c r="B957" s="95">
        <v>955</v>
      </c>
      <c r="C957" s="95">
        <f t="array" ref="C957:H957">+MMULT('Uncorrel YC'!C957:H957,'Covariance-Correl-Cholesky'!$B$12:$G$17)</f>
        <v>-1.2299733846227073E-2</v>
      </c>
      <c r="D957" s="95">
        <v>-1.0759315203060574E-2</v>
      </c>
      <c r="E957" s="95">
        <v>-9.206743303023705E-3</v>
      </c>
      <c r="F957" s="95">
        <v>-7.65094446217737E-3</v>
      </c>
      <c r="G957" s="95">
        <v>-1.5475424464707172E-3</v>
      </c>
      <c r="H957" s="95">
        <v>4.056101984773389E-3</v>
      </c>
    </row>
    <row r="958" spans="2:8" ht="15" thickBot="1" x14ac:dyDescent="0.35">
      <c r="B958" s="95">
        <v>956</v>
      </c>
      <c r="C958" s="95">
        <f t="array" ref="C958:H958">+MMULT('Uncorrel YC'!C958:H958,'Covariance-Correl-Cholesky'!$B$12:$G$17)</f>
        <v>5.1145560498142562E-3</v>
      </c>
      <c r="D958" s="95">
        <v>2.0308577206995656E-3</v>
      </c>
      <c r="E958" s="95">
        <v>-9.2657036552674585E-4</v>
      </c>
      <c r="F958" s="95">
        <v>-3.7655071596496008E-3</v>
      </c>
      <c r="G958" s="95">
        <v>-1.3803641036401908E-2</v>
      </c>
      <c r="H958" s="95">
        <v>-2.1717557886724345E-2</v>
      </c>
    </row>
    <row r="959" spans="2:8" ht="15" thickBot="1" x14ac:dyDescent="0.35">
      <c r="B959" s="95">
        <v>957</v>
      </c>
      <c r="C959" s="95">
        <f t="array" ref="C959:H959">+MMULT('Uncorrel YC'!C959:H959,'Covariance-Correl-Cholesky'!$B$12:$G$17)</f>
        <v>1.072716637355456E-2</v>
      </c>
      <c r="D959" s="95">
        <v>1.1119622885835866E-2</v>
      </c>
      <c r="E959" s="95">
        <v>1.1482709089018694E-2</v>
      </c>
      <c r="F959" s="95">
        <v>1.1846515640976133E-2</v>
      </c>
      <c r="G959" s="95">
        <v>1.3126128437361552E-2</v>
      </c>
      <c r="H959" s="95">
        <v>1.4123538683528586E-2</v>
      </c>
    </row>
    <row r="960" spans="2:8" ht="15" thickBot="1" x14ac:dyDescent="0.35">
      <c r="B960" s="95">
        <v>958</v>
      </c>
      <c r="C960" s="95">
        <f t="array" ref="C960:H960">+MMULT('Uncorrel YC'!C960:H960,'Covariance-Correl-Cholesky'!$B$12:$G$17)</f>
        <v>2.1475721996877535E-2</v>
      </c>
      <c r="D960" s="95">
        <v>1.9697877374626197E-2</v>
      </c>
      <c r="E960" s="95">
        <v>1.8036770351565468E-2</v>
      </c>
      <c r="F960" s="95">
        <v>1.6474436358575116E-2</v>
      </c>
      <c r="G960" s="95">
        <v>1.1369641462248812E-2</v>
      </c>
      <c r="H960" s="95">
        <v>7.925662796398435E-3</v>
      </c>
    </row>
    <row r="961" spans="2:8" ht="15" thickBot="1" x14ac:dyDescent="0.35">
      <c r="B961" s="95">
        <v>959</v>
      </c>
      <c r="C961" s="95">
        <f t="array" ref="C961:H961">+MMULT('Uncorrel YC'!C961:H961,'Covariance-Correl-Cholesky'!$B$12:$G$17)</f>
        <v>-1.2044401795703152E-2</v>
      </c>
      <c r="D961" s="95">
        <v>-1.0499649445267744E-2</v>
      </c>
      <c r="E961" s="95">
        <v>-9.0459390842499848E-3</v>
      </c>
      <c r="F961" s="95">
        <v>-7.6744025391574959E-3</v>
      </c>
      <c r="G961" s="95">
        <v>-3.058459293944109E-3</v>
      </c>
      <c r="H961" s="95">
        <v>3.4307363347801359E-4</v>
      </c>
    </row>
    <row r="962" spans="2:8" ht="15" thickBot="1" x14ac:dyDescent="0.35">
      <c r="B962" s="95">
        <v>960</v>
      </c>
      <c r="C962" s="95">
        <f t="array" ref="C962:H962">+MMULT('Uncorrel YC'!C962:H962,'Covariance-Correl-Cholesky'!$B$12:$G$17)</f>
        <v>-1.8625816323890706E-2</v>
      </c>
      <c r="D962" s="95">
        <v>-1.5478574945095126E-2</v>
      </c>
      <c r="E962" s="95">
        <v>-1.2513015235915697E-2</v>
      </c>
      <c r="F962" s="95">
        <v>-9.754470658976019E-3</v>
      </c>
      <c r="G962" s="95">
        <v>-6.2713657283054172E-4</v>
      </c>
      <c r="H962" s="95">
        <v>5.6490626557700631E-3</v>
      </c>
    </row>
    <row r="963" spans="2:8" ht="15" thickBot="1" x14ac:dyDescent="0.35">
      <c r="B963" s="95">
        <v>961</v>
      </c>
      <c r="C963" s="95">
        <f t="array" ref="C963:H963">+MMULT('Uncorrel YC'!C963:H963,'Covariance-Correl-Cholesky'!$B$12:$G$17)</f>
        <v>3.3164353791083996E-3</v>
      </c>
      <c r="D963" s="95">
        <v>3.7352460429371345E-3</v>
      </c>
      <c r="E963" s="95">
        <v>4.2010241244038876E-3</v>
      </c>
      <c r="F963" s="95">
        <v>4.7150774089958769E-3</v>
      </c>
      <c r="G963" s="95">
        <v>6.9818995702973013E-3</v>
      </c>
      <c r="H963" s="95">
        <v>9.3332589168610824E-3</v>
      </c>
    </row>
    <row r="964" spans="2:8" ht="15" thickBot="1" x14ac:dyDescent="0.35">
      <c r="B964" s="95">
        <v>962</v>
      </c>
      <c r="C964" s="95">
        <f t="array" ref="C964:H964">+MMULT('Uncorrel YC'!C964:H964,'Covariance-Correl-Cholesky'!$B$12:$G$17)</f>
        <v>-1.6441519697579968E-2</v>
      </c>
      <c r="D964" s="95">
        <v>-1.5724107336270814E-2</v>
      </c>
      <c r="E964" s="95">
        <v>-1.5047535319459546E-2</v>
      </c>
      <c r="F964" s="95">
        <v>-1.4396363987056319E-2</v>
      </c>
      <c r="G964" s="95">
        <v>-1.2050323754180406E-2</v>
      </c>
      <c r="H964" s="95">
        <v>-1.0112303272746712E-2</v>
      </c>
    </row>
    <row r="965" spans="2:8" ht="15" thickBot="1" x14ac:dyDescent="0.35">
      <c r="B965" s="95">
        <v>963</v>
      </c>
      <c r="C965" s="95">
        <f t="array" ref="C965:H965">+MMULT('Uncorrel YC'!C965:H965,'Covariance-Correl-Cholesky'!$B$12:$G$17)</f>
        <v>-7.7227564209410397E-3</v>
      </c>
      <c r="D965" s="95">
        <v>-7.6668401109059149E-3</v>
      </c>
      <c r="E965" s="95">
        <v>-7.7065897449968244E-3</v>
      </c>
      <c r="F965" s="95">
        <v>-7.8241286009840798E-3</v>
      </c>
      <c r="G965" s="95">
        <v>-8.9388368927355629E-3</v>
      </c>
      <c r="H965" s="95">
        <v>-1.0689112175525912E-2</v>
      </c>
    </row>
    <row r="966" spans="2:8" ht="15" thickBot="1" x14ac:dyDescent="0.35">
      <c r="B966" s="95">
        <v>964</v>
      </c>
      <c r="C966" s="95">
        <f t="array" ref="C966:H966">+MMULT('Uncorrel YC'!C966:H966,'Covariance-Correl-Cholesky'!$B$12:$G$17)</f>
        <v>2.2929207956972476E-3</v>
      </c>
      <c r="D966" s="95">
        <v>8.9466390438762487E-4</v>
      </c>
      <c r="E966" s="95">
        <v>-4.3809779718789049E-4</v>
      </c>
      <c r="F966" s="95">
        <v>-1.7052116356419701E-3</v>
      </c>
      <c r="G966" s="95">
        <v>-6.0713458009962846E-3</v>
      </c>
      <c r="H966" s="95">
        <v>-9.3262113484498897E-3</v>
      </c>
    </row>
    <row r="967" spans="2:8" ht="15" thickBot="1" x14ac:dyDescent="0.35">
      <c r="B967" s="95">
        <v>965</v>
      </c>
      <c r="C967" s="95">
        <f t="array" ref="C967:H967">+MMULT('Uncorrel YC'!C967:H967,'Covariance-Correl-Cholesky'!$B$12:$G$17)</f>
        <v>-4.6740595351699357E-3</v>
      </c>
      <c r="D967" s="95">
        <v>-3.9112183876753252E-3</v>
      </c>
      <c r="E967" s="95">
        <v>-3.163640548433491E-3</v>
      </c>
      <c r="F967" s="95">
        <v>-2.4281015695612074E-3</v>
      </c>
      <c r="G967" s="95">
        <v>3.3808745178961092E-4</v>
      </c>
      <c r="H967" s="95">
        <v>2.8170883861765696E-3</v>
      </c>
    </row>
    <row r="968" spans="2:8" ht="15" thickBot="1" x14ac:dyDescent="0.35">
      <c r="B968" s="95">
        <v>966</v>
      </c>
      <c r="C968" s="95">
        <f t="array" ref="C968:H968">+MMULT('Uncorrel YC'!C968:H968,'Covariance-Correl-Cholesky'!$B$12:$G$17)</f>
        <v>5.8603324113909918E-3</v>
      </c>
      <c r="D968" s="95">
        <v>7.6373521861507355E-3</v>
      </c>
      <c r="E968" s="95">
        <v>9.3268635089802186E-3</v>
      </c>
      <c r="F968" s="95">
        <v>1.0887348293546048E-2</v>
      </c>
      <c r="G968" s="95">
        <v>1.6174097242455804E-2</v>
      </c>
      <c r="H968" s="95">
        <v>2.0022650155391657E-2</v>
      </c>
    </row>
    <row r="969" spans="2:8" ht="15" thickBot="1" x14ac:dyDescent="0.35">
      <c r="B969" s="95">
        <v>967</v>
      </c>
      <c r="C969" s="95">
        <f t="array" ref="C969:H969">+MMULT('Uncorrel YC'!C969:H969,'Covariance-Correl-Cholesky'!$B$12:$G$17)</f>
        <v>1.790663246063936E-3</v>
      </c>
      <c r="D969" s="95">
        <v>3.4689862721064995E-4</v>
      </c>
      <c r="E969" s="95">
        <v>-9.3632859370465418E-4</v>
      </c>
      <c r="F969" s="95">
        <v>-2.0691597698797039E-3</v>
      </c>
      <c r="G969" s="95">
        <v>-5.3716401055303236E-3</v>
      </c>
      <c r="H969" s="95">
        <v>-7.1869336850211669E-3</v>
      </c>
    </row>
    <row r="970" spans="2:8" ht="15" thickBot="1" x14ac:dyDescent="0.35">
      <c r="B970" s="95">
        <v>968</v>
      </c>
      <c r="C970" s="95">
        <f t="array" ref="C970:H970">+MMULT('Uncorrel YC'!C970:H970,'Covariance-Correl-Cholesky'!$B$12:$G$17)</f>
        <v>-1.3890521163195184E-2</v>
      </c>
      <c r="D970" s="95">
        <v>-1.2122347933839791E-2</v>
      </c>
      <c r="E970" s="95">
        <v>-1.0464024470846899E-2</v>
      </c>
      <c r="F970" s="95">
        <v>-8.8958454959473937E-3</v>
      </c>
      <c r="G970" s="95">
        <v>-3.4920057160523943E-3</v>
      </c>
      <c r="H970" s="95">
        <v>8.6423510634561188E-4</v>
      </c>
    </row>
    <row r="971" spans="2:8" ht="15" thickBot="1" x14ac:dyDescent="0.35">
      <c r="B971" s="95">
        <v>969</v>
      </c>
      <c r="C971" s="95">
        <f t="array" ref="C971:H971">+MMULT('Uncorrel YC'!C971:H971,'Covariance-Correl-Cholesky'!$B$12:$G$17)</f>
        <v>-2.462087389091493E-2</v>
      </c>
      <c r="D971" s="95">
        <v>-2.4053306795899208E-2</v>
      </c>
      <c r="E971" s="95">
        <v>-2.3570432207676829E-2</v>
      </c>
      <c r="F971" s="95">
        <v>-2.3140548796211094E-2</v>
      </c>
      <c r="G971" s="95">
        <v>-2.2067332203845508E-2</v>
      </c>
      <c r="H971" s="95">
        <v>-2.1795008746809494E-2</v>
      </c>
    </row>
    <row r="972" spans="2:8" ht="15" thickBot="1" x14ac:dyDescent="0.35">
      <c r="B972" s="95">
        <v>970</v>
      </c>
      <c r="C972" s="95">
        <f t="array" ref="C972:H972">+MMULT('Uncorrel YC'!C972:H972,'Covariance-Correl-Cholesky'!$B$12:$G$17)</f>
        <v>8.9169612851903203E-3</v>
      </c>
      <c r="D972" s="95">
        <v>5.3312991684221957E-3</v>
      </c>
      <c r="E972" s="95">
        <v>1.9272105043413792E-3</v>
      </c>
      <c r="F972" s="95">
        <v>-1.2664925221007085E-3</v>
      </c>
      <c r="G972" s="95">
        <v>-1.2164068621366429E-2</v>
      </c>
      <c r="H972" s="95">
        <v>-2.0195121252888342E-2</v>
      </c>
    </row>
    <row r="973" spans="2:8" ht="15" thickBot="1" x14ac:dyDescent="0.35">
      <c r="B973" s="95">
        <v>971</v>
      </c>
      <c r="C973" s="95">
        <f t="array" ref="C973:H973">+MMULT('Uncorrel YC'!C973:H973,'Covariance-Correl-Cholesky'!$B$12:$G$17)</f>
        <v>2.1746850228688431E-2</v>
      </c>
      <c r="D973" s="95">
        <v>2.0148872369798048E-2</v>
      </c>
      <c r="E973" s="95">
        <v>1.8608353201216319E-2</v>
      </c>
      <c r="F973" s="95">
        <v>1.7109241364481161E-2</v>
      </c>
      <c r="G973" s="95">
        <v>1.1632173687049451E-2</v>
      </c>
      <c r="H973" s="95">
        <v>7.0118549591404256E-3</v>
      </c>
    </row>
    <row r="974" spans="2:8" ht="15" thickBot="1" x14ac:dyDescent="0.35">
      <c r="B974" s="95">
        <v>972</v>
      </c>
      <c r="C974" s="95">
        <f t="array" ref="C974:H974">+MMULT('Uncorrel YC'!C974:H974,'Covariance-Correl-Cholesky'!$B$12:$G$17)</f>
        <v>-2.5312634769914848E-2</v>
      </c>
      <c r="D974" s="95">
        <v>-2.367487851528639E-2</v>
      </c>
      <c r="E974" s="95">
        <v>-2.2111142257335539E-2</v>
      </c>
      <c r="F974" s="95">
        <v>-2.0649545654625501E-2</v>
      </c>
      <c r="G974" s="95">
        <v>-1.56822010553853E-2</v>
      </c>
      <c r="H974" s="95">
        <v>-1.2136129138230275E-2</v>
      </c>
    </row>
    <row r="975" spans="2:8" ht="15" thickBot="1" x14ac:dyDescent="0.35">
      <c r="B975" s="95">
        <v>973</v>
      </c>
      <c r="C975" s="95">
        <f t="array" ref="C975:H975">+MMULT('Uncorrel YC'!C975:H975,'Covariance-Correl-Cholesky'!$B$12:$G$17)</f>
        <v>-1.4150005643349263E-2</v>
      </c>
      <c r="D975" s="95">
        <v>-1.2003498015763831E-2</v>
      </c>
      <c r="E975" s="95">
        <v>-1.0056437506652425E-2</v>
      </c>
      <c r="F975" s="95">
        <v>-8.3205000793455039E-3</v>
      </c>
      <c r="G975" s="95">
        <v>-3.1604602435578227E-3</v>
      </c>
      <c r="H975" s="95">
        <v>-4.3502986744810117E-4</v>
      </c>
    </row>
    <row r="976" spans="2:8" ht="15" thickBot="1" x14ac:dyDescent="0.35">
      <c r="B976" s="95">
        <v>974</v>
      </c>
      <c r="C976" s="95">
        <f t="array" ref="C976:H976">+MMULT('Uncorrel YC'!C976:H976,'Covariance-Correl-Cholesky'!$B$12:$G$17)</f>
        <v>-3.7512998432788339E-2</v>
      </c>
      <c r="D976" s="95">
        <v>-3.5134789017269769E-2</v>
      </c>
      <c r="E976" s="95">
        <v>-3.2944952396329573E-2</v>
      </c>
      <c r="F976" s="95">
        <v>-3.0915826449440291E-2</v>
      </c>
      <c r="G976" s="95">
        <v>-2.4268435038295545E-2</v>
      </c>
      <c r="H976" s="95">
        <v>-1.9580003407331445E-2</v>
      </c>
    </row>
    <row r="977" spans="2:8" ht="15" thickBot="1" x14ac:dyDescent="0.35">
      <c r="B977" s="95">
        <v>975</v>
      </c>
      <c r="C977" s="95">
        <f t="array" ref="C977:H977">+MMULT('Uncorrel YC'!C977:H977,'Covariance-Correl-Cholesky'!$B$12:$G$17)</f>
        <v>-6.2738635564778241E-3</v>
      </c>
      <c r="D977" s="95">
        <v>-4.5981534710118049E-3</v>
      </c>
      <c r="E977" s="95">
        <v>-3.0611438832875322E-3</v>
      </c>
      <c r="F977" s="95">
        <v>-1.6417855736689298E-3</v>
      </c>
      <c r="G977" s="95">
        <v>2.9636344098650136E-3</v>
      </c>
      <c r="H977" s="95">
        <v>6.2616986396542154E-3</v>
      </c>
    </row>
    <row r="978" spans="2:8" ht="15" thickBot="1" x14ac:dyDescent="0.35">
      <c r="B978" s="95">
        <v>976</v>
      </c>
      <c r="C978" s="95">
        <f t="array" ref="C978:H978">+MMULT('Uncorrel YC'!C978:H978,'Covariance-Correl-Cholesky'!$B$12:$G$17)</f>
        <v>3.645985753511792E-3</v>
      </c>
      <c r="D978" s="95">
        <v>5.5121270133118554E-3</v>
      </c>
      <c r="E978" s="95">
        <v>7.224061434681895E-3</v>
      </c>
      <c r="F978" s="95">
        <v>8.7784502385389214E-3</v>
      </c>
      <c r="G978" s="95">
        <v>1.3477838390312099E-2</v>
      </c>
      <c r="H978" s="95">
        <v>1.6130285074680398E-2</v>
      </c>
    </row>
    <row r="979" spans="2:8" ht="15" thickBot="1" x14ac:dyDescent="0.35">
      <c r="B979" s="95">
        <v>977</v>
      </c>
      <c r="C979" s="95">
        <f t="array" ref="C979:H979">+MMULT('Uncorrel YC'!C979:H979,'Covariance-Correl-Cholesky'!$B$12:$G$17)</f>
        <v>3.794846118579936E-3</v>
      </c>
      <c r="D979" s="95">
        <v>2.6819403405715998E-3</v>
      </c>
      <c r="E979" s="95">
        <v>1.7155014011300338E-3</v>
      </c>
      <c r="F979" s="95">
        <v>9.0682405875226204E-4</v>
      </c>
      <c r="G979" s="95">
        <v>-9.8655093541374461E-4</v>
      </c>
      <c r="H979" s="95">
        <v>-1.2284674950874713E-3</v>
      </c>
    </row>
    <row r="980" spans="2:8" ht="15" thickBot="1" x14ac:dyDescent="0.35">
      <c r="B980" s="95">
        <v>978</v>
      </c>
      <c r="C980" s="95">
        <f t="array" ref="C980:H980">+MMULT('Uncorrel YC'!C980:H980,'Covariance-Correl-Cholesky'!$B$12:$G$17)</f>
        <v>-2.5994378971725281E-3</v>
      </c>
      <c r="D980" s="95">
        <v>-6.4460874270711004E-3</v>
      </c>
      <c r="E980" s="95">
        <v>-1.0019693560894013E-2</v>
      </c>
      <c r="F980" s="95">
        <v>-1.3360695690788403E-2</v>
      </c>
      <c r="G980" s="95">
        <v>-2.4438988682308652E-2</v>
      </c>
      <c r="H980" s="95">
        <v>-3.2285911052537114E-2</v>
      </c>
    </row>
    <row r="981" spans="2:8" ht="15" thickBot="1" x14ac:dyDescent="0.35">
      <c r="B981" s="95">
        <v>979</v>
      </c>
      <c r="C981" s="95">
        <f t="array" ref="C981:H981">+MMULT('Uncorrel YC'!C981:H981,'Covariance-Correl-Cholesky'!$B$12:$G$17)</f>
        <v>-3.2045790940873099E-2</v>
      </c>
      <c r="D981" s="95">
        <v>-2.7014476499749959E-2</v>
      </c>
      <c r="E981" s="95">
        <v>-2.2251424116379405E-2</v>
      </c>
      <c r="F981" s="95">
        <v>-1.7769936937562032E-2</v>
      </c>
      <c r="G981" s="95">
        <v>-2.4590787009012411E-3</v>
      </c>
      <c r="H981" s="95">
        <v>8.9005647125199386E-3</v>
      </c>
    </row>
    <row r="982" spans="2:8" ht="15" thickBot="1" x14ac:dyDescent="0.35">
      <c r="B982" s="95">
        <v>980</v>
      </c>
      <c r="C982" s="95">
        <f t="array" ref="C982:H982">+MMULT('Uncorrel YC'!C982:H982,'Covariance-Correl-Cholesky'!$B$12:$G$17)</f>
        <v>-6.1837812565419033E-3</v>
      </c>
      <c r="D982" s="95">
        <v>-3.7072229878249347E-3</v>
      </c>
      <c r="E982" s="95">
        <v>-1.3955949006824013E-3</v>
      </c>
      <c r="F982" s="95">
        <v>7.2605127263290119E-4</v>
      </c>
      <c r="G982" s="95">
        <v>7.5270374503242183E-3</v>
      </c>
      <c r="H982" s="95">
        <v>1.1886029612408753E-2</v>
      </c>
    </row>
    <row r="983" spans="2:8" ht="15" thickBot="1" x14ac:dyDescent="0.35">
      <c r="B983" s="95">
        <v>981</v>
      </c>
      <c r="C983" s="95">
        <f t="array" ref="C983:H983">+MMULT('Uncorrel YC'!C983:H983,'Covariance-Correl-Cholesky'!$B$12:$G$17)</f>
        <v>-3.069204803536384E-3</v>
      </c>
      <c r="D983" s="95">
        <v>-3.3874549559344599E-3</v>
      </c>
      <c r="E983" s="95">
        <v>-3.6258578843328783E-3</v>
      </c>
      <c r="F983" s="95">
        <v>-3.8290877991851496E-3</v>
      </c>
      <c r="G983" s="95">
        <v>-4.1409831689109495E-3</v>
      </c>
      <c r="H983" s="95">
        <v>-3.8657819366133056E-3</v>
      </c>
    </row>
    <row r="984" spans="2:8" ht="15" thickBot="1" x14ac:dyDescent="0.35">
      <c r="B984" s="95">
        <v>982</v>
      </c>
      <c r="C984" s="95">
        <f t="array" ref="C984:H984">+MMULT('Uncorrel YC'!C984:H984,'Covariance-Correl-Cholesky'!$B$12:$G$17)</f>
        <v>-4.8973924545030719E-3</v>
      </c>
      <c r="D984" s="95">
        <v>-9.7110842698299457E-4</v>
      </c>
      <c r="E984" s="95">
        <v>2.6488580810803443E-3</v>
      </c>
      <c r="F984" s="95">
        <v>5.980064045626541E-3</v>
      </c>
      <c r="G984" s="95">
        <v>1.6640063271770211E-2</v>
      </c>
      <c r="H984" s="95">
        <v>2.3756553735337978E-2</v>
      </c>
    </row>
    <row r="985" spans="2:8" ht="15" thickBot="1" x14ac:dyDescent="0.35">
      <c r="B985" s="95">
        <v>983</v>
      </c>
      <c r="C985" s="95">
        <f t="array" ref="C985:H985">+MMULT('Uncorrel YC'!C985:H985,'Covariance-Correl-Cholesky'!$B$12:$G$17)</f>
        <v>2.8941163370287602E-2</v>
      </c>
      <c r="D985" s="95">
        <v>2.7673611689939686E-2</v>
      </c>
      <c r="E985" s="95">
        <v>2.6406289690127992E-2</v>
      </c>
      <c r="F985" s="95">
        <v>2.5134604600987355E-2</v>
      </c>
      <c r="G985" s="95">
        <v>2.0240386456144028E-2</v>
      </c>
      <c r="H985" s="95">
        <v>1.5890387837103677E-2</v>
      </c>
    </row>
    <row r="986" spans="2:8" ht="15" thickBot="1" x14ac:dyDescent="0.35">
      <c r="B986" s="95">
        <v>984</v>
      </c>
      <c r="C986" s="95">
        <f t="array" ref="C986:H986">+MMULT('Uncorrel YC'!C986:H986,'Covariance-Correl-Cholesky'!$B$12:$G$17)</f>
        <v>-1.4650703913284721E-2</v>
      </c>
      <c r="D986" s="95">
        <v>-1.4564094814810975E-2</v>
      </c>
      <c r="E986" s="95">
        <v>-1.4524859858665865E-2</v>
      </c>
      <c r="F986" s="95">
        <v>-1.4529378626237563E-2</v>
      </c>
      <c r="G986" s="95">
        <v>-1.4799753244498198E-2</v>
      </c>
      <c r="H986" s="95">
        <v>-1.5224646064052903E-2</v>
      </c>
    </row>
    <row r="987" spans="2:8" ht="15" thickBot="1" x14ac:dyDescent="0.35">
      <c r="B987" s="95">
        <v>985</v>
      </c>
      <c r="C987" s="95">
        <f t="array" ref="C987:H987">+MMULT('Uncorrel YC'!C987:H987,'Covariance-Correl-Cholesky'!$B$12:$G$17)</f>
        <v>-1.3165981513155551E-2</v>
      </c>
      <c r="D987" s="95">
        <v>-9.1896301210476258E-3</v>
      </c>
      <c r="E987" s="95">
        <v>-5.4035805613682798E-3</v>
      </c>
      <c r="F987" s="95">
        <v>-1.7810220664838713E-3</v>
      </c>
      <c r="G987" s="95">
        <v>1.107639858703497E-2</v>
      </c>
      <c r="H987" s="95">
        <v>2.1350439543692007E-2</v>
      </c>
    </row>
    <row r="988" spans="2:8" ht="15" thickBot="1" x14ac:dyDescent="0.35">
      <c r="B988" s="95">
        <v>986</v>
      </c>
      <c r="C988" s="95">
        <f t="array" ref="C988:H988">+MMULT('Uncorrel YC'!C988:H988,'Covariance-Correl-Cholesky'!$B$12:$G$17)</f>
        <v>-1.6424435415673025E-2</v>
      </c>
      <c r="D988" s="95">
        <v>-1.2588427557369102E-2</v>
      </c>
      <c r="E988" s="95">
        <v>-8.8044712393641408E-3</v>
      </c>
      <c r="F988" s="95">
        <v>-5.093472539938599E-3</v>
      </c>
      <c r="G988" s="95">
        <v>8.8029276609510512E-3</v>
      </c>
      <c r="H988" s="95">
        <v>2.0729154467115936E-2</v>
      </c>
    </row>
    <row r="989" spans="2:8" ht="15" thickBot="1" x14ac:dyDescent="0.35">
      <c r="B989" s="95">
        <v>987</v>
      </c>
      <c r="C989" s="95">
        <f t="array" ref="C989:H989">+MMULT('Uncorrel YC'!C989:H989,'Covariance-Correl-Cholesky'!$B$12:$G$17)</f>
        <v>2.9029923672218814E-2</v>
      </c>
      <c r="D989" s="95">
        <v>2.7082331920824734E-2</v>
      </c>
      <c r="E989" s="95">
        <v>2.5177617874480893E-2</v>
      </c>
      <c r="F989" s="95">
        <v>2.3307435991576076E-2</v>
      </c>
      <c r="G989" s="95">
        <v>1.6428980206376117E-2</v>
      </c>
      <c r="H989" s="95">
        <v>1.0746919985071001E-2</v>
      </c>
    </row>
    <row r="990" spans="2:8" ht="15" thickBot="1" x14ac:dyDescent="0.35">
      <c r="B990" s="95">
        <v>988</v>
      </c>
      <c r="C990" s="95">
        <f t="array" ref="C990:H990">+MMULT('Uncorrel YC'!C990:H990,'Covariance-Correl-Cholesky'!$B$12:$G$17)</f>
        <v>-1.3410788425718944E-2</v>
      </c>
      <c r="D990" s="95">
        <v>-1.186298440022769E-2</v>
      </c>
      <c r="E990" s="95">
        <v>-1.0418290227622577E-2</v>
      </c>
      <c r="F990" s="95">
        <v>-9.050884940369968E-3</v>
      </c>
      <c r="G990" s="95">
        <v>-4.4098865505108331E-3</v>
      </c>
      <c r="H990" s="95">
        <v>-1.0110102730513523E-3</v>
      </c>
    </row>
    <row r="991" spans="2:8" ht="15" thickBot="1" x14ac:dyDescent="0.35">
      <c r="B991" s="95">
        <v>989</v>
      </c>
      <c r="C991" s="95">
        <f t="array" ref="C991:H991">+MMULT('Uncorrel YC'!C991:H991,'Covariance-Correl-Cholesky'!$B$12:$G$17)</f>
        <v>-1.6892236273722192E-2</v>
      </c>
      <c r="D991" s="95">
        <v>-1.6565355325777593E-2</v>
      </c>
      <c r="E991" s="95">
        <v>-1.62468930554002E-2</v>
      </c>
      <c r="F991" s="95">
        <v>-1.5939214307388077E-2</v>
      </c>
      <c r="G991" s="95">
        <v>-1.4726507800793877E-2</v>
      </c>
      <c r="H991" s="95">
        <v>-1.3549631089779886E-2</v>
      </c>
    </row>
    <row r="992" spans="2:8" ht="15" thickBot="1" x14ac:dyDescent="0.35">
      <c r="B992" s="95">
        <v>990</v>
      </c>
      <c r="C992" s="95">
        <f t="array" ref="C992:H992">+MMULT('Uncorrel YC'!C992:H992,'Covariance-Correl-Cholesky'!$B$12:$G$17)</f>
        <v>-2.6160865976856143E-2</v>
      </c>
      <c r="D992" s="95">
        <v>-2.1825838620919358E-2</v>
      </c>
      <c r="E992" s="95">
        <v>-1.7725163688309981E-2</v>
      </c>
      <c r="F992" s="95">
        <v>-1.3846833853686819E-2</v>
      </c>
      <c r="G992" s="95">
        <v>-6.3416914534993529E-4</v>
      </c>
      <c r="H992" s="95">
        <v>9.136298911692561E-3</v>
      </c>
    </row>
    <row r="993" spans="2:8" ht="15" thickBot="1" x14ac:dyDescent="0.35">
      <c r="B993" s="95">
        <v>991</v>
      </c>
      <c r="C993" s="95">
        <f t="array" ref="C993:H993">+MMULT('Uncorrel YC'!C993:H993,'Covariance-Correl-Cholesky'!$B$12:$G$17)</f>
        <v>-9.577231493770497E-3</v>
      </c>
      <c r="D993" s="95">
        <v>-1.0254649109970381E-2</v>
      </c>
      <c r="E993" s="95">
        <v>-1.0798952276230256E-2</v>
      </c>
      <c r="F993" s="95">
        <v>-1.1227249002497563E-2</v>
      </c>
      <c r="G993" s="95">
        <v>-1.1764438132525751E-2</v>
      </c>
      <c r="H993" s="95">
        <v>-1.0584069029759209E-2</v>
      </c>
    </row>
    <row r="994" spans="2:8" ht="15" thickBot="1" x14ac:dyDescent="0.35">
      <c r="B994" s="95">
        <v>992</v>
      </c>
      <c r="C994" s="95">
        <f t="array" ref="C994:H994">+MMULT('Uncorrel YC'!C994:H994,'Covariance-Correl-Cholesky'!$B$12:$G$17)</f>
        <v>1.6219068110249969E-2</v>
      </c>
      <c r="D994" s="95">
        <v>1.7686264724667399E-2</v>
      </c>
      <c r="E994" s="95">
        <v>1.9053739274872618E-2</v>
      </c>
      <c r="F994" s="95">
        <v>2.0337004740267995E-2</v>
      </c>
      <c r="G994" s="95">
        <v>2.4551232876723082E-2</v>
      </c>
      <c r="H994" s="95">
        <v>2.7588336224927401E-2</v>
      </c>
    </row>
    <row r="995" spans="2:8" ht="15" thickBot="1" x14ac:dyDescent="0.35">
      <c r="B995" s="95">
        <v>993</v>
      </c>
      <c r="C995" s="95">
        <f t="array" ref="C995:H995">+MMULT('Uncorrel YC'!C995:H995,'Covariance-Correl-Cholesky'!$B$12:$G$17)</f>
        <v>2.97102102864856E-3</v>
      </c>
      <c r="D995" s="95">
        <v>2.2267107738049054E-3</v>
      </c>
      <c r="E995" s="95">
        <v>1.5273435794272679E-3</v>
      </c>
      <c r="F995" s="95">
        <v>8.7494062373550611E-4</v>
      </c>
      <c r="G995" s="95">
        <v>-1.3136371203961901E-3</v>
      </c>
      <c r="H995" s="95">
        <v>-2.8787508150607622E-3</v>
      </c>
    </row>
    <row r="996" spans="2:8" ht="15" thickBot="1" x14ac:dyDescent="0.35">
      <c r="B996" s="95">
        <v>994</v>
      </c>
      <c r="C996" s="95">
        <f t="array" ref="C996:H996">+MMULT('Uncorrel YC'!C996:H996,'Covariance-Correl-Cholesky'!$B$12:$G$17)</f>
        <v>-6.8699999131374883E-3</v>
      </c>
      <c r="D996" s="95">
        <v>-7.7977385554083446E-3</v>
      </c>
      <c r="E996" s="95">
        <v>-8.6420971394577644E-3</v>
      </c>
      <c r="F996" s="95">
        <v>-9.4404010471550708E-3</v>
      </c>
      <c r="G996" s="95">
        <v>-1.1866612904966408E-2</v>
      </c>
      <c r="H996" s="95">
        <v>-1.3182489632368833E-2</v>
      </c>
    </row>
    <row r="997" spans="2:8" ht="15" thickBot="1" x14ac:dyDescent="0.35">
      <c r="B997" s="95">
        <v>995</v>
      </c>
      <c r="C997" s="95">
        <f t="array" ref="C997:H997">+MMULT('Uncorrel YC'!C997:H997,'Covariance-Correl-Cholesky'!$B$12:$G$17)</f>
        <v>2.4774073121229278E-3</v>
      </c>
      <c r="D997" s="95">
        <v>2.2918510841862701E-3</v>
      </c>
      <c r="E997" s="95">
        <v>2.1389462533475119E-3</v>
      </c>
      <c r="F997" s="95">
        <v>2.014878483111251E-3</v>
      </c>
      <c r="G997" s="95">
        <v>1.7117013214116128E-3</v>
      </c>
      <c r="H997" s="95">
        <v>1.5492624498695019E-3</v>
      </c>
    </row>
    <row r="998" spans="2:8" ht="15" thickBot="1" x14ac:dyDescent="0.35">
      <c r="B998" s="95">
        <v>996</v>
      </c>
      <c r="C998" s="95">
        <f t="array" ref="C998:H998">+MMULT('Uncorrel YC'!C998:H998,'Covariance-Correl-Cholesky'!$B$12:$G$17)</f>
        <v>5.3100761649715039E-3</v>
      </c>
      <c r="D998" s="95">
        <v>4.8698043754168349E-3</v>
      </c>
      <c r="E998" s="95">
        <v>4.5098947461764986E-3</v>
      </c>
      <c r="F998" s="95">
        <v>4.2154133612431069E-3</v>
      </c>
      <c r="G998" s="95">
        <v>3.590215506485468E-3</v>
      </c>
      <c r="H998" s="95">
        <v>3.5586270346078591E-3</v>
      </c>
    </row>
    <row r="999" spans="2:8" ht="15" thickBot="1" x14ac:dyDescent="0.35">
      <c r="B999" s="95">
        <v>997</v>
      </c>
      <c r="C999" s="95">
        <f t="array" ref="C999:H999">+MMULT('Uncorrel YC'!C999:H999,'Covariance-Correl-Cholesky'!$B$12:$G$17)</f>
        <v>3.3692712326964032E-2</v>
      </c>
      <c r="D999" s="95">
        <v>3.0825997371835993E-2</v>
      </c>
      <c r="E999" s="95">
        <v>2.8086008252866248E-2</v>
      </c>
      <c r="F999" s="95">
        <v>2.5458729051935081E-2</v>
      </c>
      <c r="G999" s="95">
        <v>1.6235519756794867E-2</v>
      </c>
      <c r="H999" s="95">
        <v>9.0401164968914108E-3</v>
      </c>
    </row>
    <row r="1000" spans="2:8" ht="15" thickBot="1" x14ac:dyDescent="0.35">
      <c r="B1000" s="95">
        <v>998</v>
      </c>
      <c r="C1000" s="95">
        <f t="array" ref="C1000:H1000">+MMULT('Uncorrel YC'!C1000:H1000,'Covariance-Correl-Cholesky'!$B$12:$G$17)</f>
        <v>2.515118152641728E-3</v>
      </c>
      <c r="D1000" s="95">
        <v>3.5949752536313701E-3</v>
      </c>
      <c r="E1000" s="95">
        <v>4.627514663459632E-3</v>
      </c>
      <c r="F1000" s="95">
        <v>5.6014429271776731E-3</v>
      </c>
      <c r="G1000" s="95">
        <v>9.0934330952972004E-3</v>
      </c>
      <c r="H1000" s="95">
        <v>1.193967336479802E-2</v>
      </c>
    </row>
    <row r="1001" spans="2:8" ht="15" thickBot="1" x14ac:dyDescent="0.35">
      <c r="B1001" s="95">
        <v>999</v>
      </c>
      <c r="C1001" s="95">
        <f t="array" ref="C1001:H1001">+MMULT('Uncorrel YC'!C1001:H1001,'Covariance-Correl-Cholesky'!$B$12:$G$17)</f>
        <v>-2.5203976703143598E-2</v>
      </c>
      <c r="D1001" s="95">
        <v>-2.3059812125580271E-2</v>
      </c>
      <c r="E1001" s="95">
        <v>-2.1061828335744163E-2</v>
      </c>
      <c r="F1001" s="95">
        <v>-1.9212647849172437E-2</v>
      </c>
      <c r="G1001" s="95">
        <v>-1.3116456383516179E-2</v>
      </c>
      <c r="H1001" s="95">
        <v>-8.8253001755244573E-3</v>
      </c>
    </row>
    <row r="1002" spans="2:8" ht="15" thickBot="1" x14ac:dyDescent="0.35">
      <c r="B1002" s="95">
        <v>1000</v>
      </c>
      <c r="C1002" s="95">
        <f t="array" ref="C1002:H1002">+MMULT('Uncorrel YC'!C1002:H1002,'Covariance-Correl-Cholesky'!$B$12:$G$17)</f>
        <v>-5.3160760020697761E-3</v>
      </c>
      <c r="D1002" s="95">
        <v>-4.2161619152012598E-3</v>
      </c>
      <c r="E1002" s="95">
        <v>-3.3218580930965422E-3</v>
      </c>
      <c r="F1002" s="95">
        <v>-2.6275372812659811E-3</v>
      </c>
      <c r="G1002" s="95">
        <v>-1.485775932977718E-3</v>
      </c>
      <c r="H1002" s="95">
        <v>-2.3303101210613818E-3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AB44"/>
  <sheetViews>
    <sheetView topLeftCell="J1" workbookViewId="0">
      <selection activeCell="Y4" sqref="Y4:Z19"/>
    </sheetView>
  </sheetViews>
  <sheetFormatPr defaultColWidth="9.109375" defaultRowHeight="14.4" x14ac:dyDescent="0.3"/>
  <cols>
    <col min="1" max="3" width="9.109375" style="8"/>
    <col min="4" max="4" width="12.44140625" style="8" bestFit="1" customWidth="1"/>
    <col min="5" max="6" width="9.109375" style="8"/>
    <col min="7" max="7" width="9.109375" style="10"/>
    <col min="8" max="11" width="9.109375" style="8"/>
    <col min="12" max="12" width="10.5546875" style="8" bestFit="1" customWidth="1"/>
    <col min="13" max="14" width="9.109375" style="8"/>
    <col min="15" max="15" width="10.5546875" style="8" customWidth="1"/>
    <col min="16" max="19" width="9.109375" style="8"/>
    <col min="20" max="20" width="9.88671875" style="8" bestFit="1" customWidth="1"/>
    <col min="21" max="21" width="12.109375" style="8" bestFit="1" customWidth="1"/>
    <col min="22" max="22" width="17.33203125" style="8" bestFit="1" customWidth="1"/>
    <col min="23" max="16384" width="9.109375" style="8"/>
  </cols>
  <sheetData>
    <row r="1" spans="1:28" ht="15" thickBot="1" x14ac:dyDescent="0.35">
      <c r="F1" s="9"/>
      <c r="K1" s="11" t="s">
        <v>542</v>
      </c>
    </row>
    <row r="2" spans="1:28" ht="15" thickBot="1" x14ac:dyDescent="0.35">
      <c r="C2" s="12" t="s">
        <v>543</v>
      </c>
      <c r="D2" s="13"/>
      <c r="G2" s="14" t="str">
        <f>+A3&amp;" "&amp;B3</f>
        <v>3M 90</v>
      </c>
      <c r="H2" s="15" t="str">
        <f>+"Vertex CF"&amp;" "&amp;B9</f>
        <v>Vertex CF 135</v>
      </c>
      <c r="I2" s="16" t="str">
        <f>+A6&amp;" "&amp;B6</f>
        <v>6M 180</v>
      </c>
      <c r="M2" s="17"/>
      <c r="O2" s="16" t="s">
        <v>544</v>
      </c>
    </row>
    <row r="3" spans="1:28" ht="15" thickBot="1" x14ac:dyDescent="0.35">
      <c r="A3" s="18" t="s">
        <v>560</v>
      </c>
      <c r="B3" s="19">
        <f>IF($D$14=365,VLOOKUP(A3,$Y$4:$Z$19,2,FALSE),0)+IF($D$14=360,VLOOKUP(A3,$Y$4:$AA$19,3,FALSE),0)</f>
        <v>90</v>
      </c>
      <c r="C3" s="20" t="str">
        <f>+"Varyans"&amp;" "&amp;A3</f>
        <v>Varyans 3M</v>
      </c>
      <c r="D3" s="73">
        <v>8.566831789985521E-4</v>
      </c>
      <c r="F3" s="21" t="s">
        <v>546</v>
      </c>
      <c r="G3" s="22">
        <f>+B3</f>
        <v>90</v>
      </c>
      <c r="H3" s="22">
        <f>+B9</f>
        <v>135</v>
      </c>
      <c r="I3" s="23">
        <f>+B6</f>
        <v>180</v>
      </c>
      <c r="N3" s="24" t="s">
        <v>546</v>
      </c>
      <c r="O3" s="25">
        <f>+B3</f>
        <v>90</v>
      </c>
      <c r="R3" s="26" t="s">
        <v>546</v>
      </c>
      <c r="S3" s="27" t="s">
        <v>547</v>
      </c>
      <c r="T3" s="27" t="s">
        <v>548</v>
      </c>
      <c r="U3" s="27" t="s">
        <v>549</v>
      </c>
      <c r="V3" s="28" t="s">
        <v>550</v>
      </c>
      <c r="W3" s="97"/>
      <c r="X3" s="97"/>
      <c r="Y3" s="97"/>
      <c r="Z3" s="97"/>
      <c r="AA3" s="97"/>
      <c r="AB3" s="97"/>
    </row>
    <row r="4" spans="1:28" ht="15" thickBot="1" x14ac:dyDescent="0.35">
      <c r="C4" s="29" t="str">
        <f>+"Std. Sapma"&amp;" "&amp;A3</f>
        <v>Std. Sapma 3M</v>
      </c>
      <c r="D4" s="30">
        <f>SQRT(D3)</f>
        <v>2.9269150636780563E-2</v>
      </c>
      <c r="F4" s="31" t="s">
        <v>551</v>
      </c>
      <c r="G4" s="32">
        <f>+D4</f>
        <v>2.9269150636780563E-2</v>
      </c>
      <c r="H4" s="32">
        <f>+D10</f>
        <v>2.0579715174945713E-2</v>
      </c>
      <c r="I4" s="33">
        <f>+D7</f>
        <v>2.4031975578026676E-2</v>
      </c>
      <c r="N4" s="34" t="s">
        <v>0</v>
      </c>
      <c r="O4" s="74">
        <f>+L12*L10</f>
        <v>1079.376791625341</v>
      </c>
      <c r="Q4" s="35" t="s">
        <v>552</v>
      </c>
      <c r="R4" s="36">
        <f>+H3</f>
        <v>135</v>
      </c>
      <c r="S4" s="37">
        <f>+D11</f>
        <v>0.10165300000000001</v>
      </c>
      <c r="T4" s="38">
        <f>+D13</f>
        <v>2241.0450000000001</v>
      </c>
      <c r="U4" s="39">
        <f>+SUM(U5:U6)</f>
        <v>2158.7535832506819</v>
      </c>
      <c r="V4" s="40">
        <f>U4*(1+(R4/D14)*S4)</f>
        <v>2241.0450000000001</v>
      </c>
      <c r="W4" s="97"/>
      <c r="X4" s="97"/>
      <c r="Y4" s="98" t="s">
        <v>545</v>
      </c>
      <c r="Z4" s="99">
        <v>1</v>
      </c>
      <c r="AA4" s="97">
        <f>+Z4</f>
        <v>1</v>
      </c>
      <c r="AB4" s="97"/>
    </row>
    <row r="5" spans="1:28" ht="15" thickBot="1" x14ac:dyDescent="0.35">
      <c r="A5" s="8" t="s">
        <v>553</v>
      </c>
      <c r="C5" s="41" t="str">
        <f>+"Getiri"&amp;" "&amp;A3</f>
        <v>Getiri 3M</v>
      </c>
      <c r="D5" s="75">
        <f>+Data!B3/100</f>
        <v>0.10209500000000001</v>
      </c>
      <c r="F5" s="43" t="s">
        <v>547</v>
      </c>
      <c r="G5" s="44">
        <f>+D5</f>
        <v>0.10209500000000001</v>
      </c>
      <c r="H5" s="44">
        <f>+D11</f>
        <v>0.10165300000000001</v>
      </c>
      <c r="I5" s="45">
        <f>+D8</f>
        <v>0.10143200000000001</v>
      </c>
      <c r="Q5" s="46" t="s">
        <v>554</v>
      </c>
      <c r="R5" s="47">
        <f>+B3</f>
        <v>90</v>
      </c>
      <c r="S5" s="48">
        <f>+D5</f>
        <v>0.10209500000000001</v>
      </c>
      <c r="T5" s="49"/>
      <c r="U5" s="50">
        <f>+O4</f>
        <v>1079.376791625341</v>
      </c>
      <c r="V5" s="76">
        <f>U5*(1+(R5/D14)*S5)</f>
        <v>1106.9265350105884</v>
      </c>
      <c r="W5" s="1"/>
      <c r="X5" s="1"/>
      <c r="Y5" s="100" t="s">
        <v>555</v>
      </c>
      <c r="Z5" s="101">
        <v>7</v>
      </c>
      <c r="AA5" s="97">
        <f>+Z5</f>
        <v>7</v>
      </c>
      <c r="AB5" s="97"/>
    </row>
    <row r="6" spans="1:28" ht="15" thickBot="1" x14ac:dyDescent="0.35">
      <c r="A6" s="18" t="s">
        <v>563</v>
      </c>
      <c r="B6" s="19">
        <f>IF($D$14=365,VLOOKUP(A6,$Y$4:$Z$19,2,FALSE),0)+IF($D$14=360,VLOOKUP(A6,$Y$4:$AA$19,3,FALSE),0)</f>
        <v>180</v>
      </c>
      <c r="C6" s="20" t="str">
        <f>+"Varyans"&amp;" "&amp;A6</f>
        <v>Varyans 6M</v>
      </c>
      <c r="D6" s="73">
        <v>5.7753585018287062E-4</v>
      </c>
      <c r="F6" s="51" t="s">
        <v>556</v>
      </c>
      <c r="G6" s="52">
        <f>+D12</f>
        <v>0.18473225421186382</v>
      </c>
      <c r="I6" s="53"/>
      <c r="Q6" s="54" t="s">
        <v>557</v>
      </c>
      <c r="R6" s="55">
        <f>+B6</f>
        <v>180</v>
      </c>
      <c r="S6" s="56">
        <f>+D8</f>
        <v>0.10143200000000001</v>
      </c>
      <c r="T6" s="57"/>
      <c r="U6" s="58">
        <f>+O18</f>
        <v>1079.376791625341</v>
      </c>
      <c r="V6" s="77">
        <f>U6*(1+(R6/D14)*S6)</f>
        <v>1134.1184649894117</v>
      </c>
      <c r="W6" s="1"/>
      <c r="X6" s="1"/>
      <c r="Y6" s="100" t="s">
        <v>558</v>
      </c>
      <c r="Z6" s="101">
        <v>14</v>
      </c>
      <c r="AA6" s="97">
        <f>+Z6</f>
        <v>14</v>
      </c>
      <c r="AB6" s="97"/>
    </row>
    <row r="7" spans="1:28" ht="15" thickBot="1" x14ac:dyDescent="0.35">
      <c r="C7" s="29" t="str">
        <f>+"Std. Sapma"&amp;" "&amp;A6</f>
        <v>Std. Sapma 6M</v>
      </c>
      <c r="D7" s="30">
        <f>SQRT(D6)</f>
        <v>2.4031975578026676E-2</v>
      </c>
      <c r="G7" s="8"/>
      <c r="J7" s="59"/>
      <c r="K7" s="10"/>
      <c r="L7" s="10"/>
      <c r="U7" s="60">
        <f>+U4-U5-U6</f>
        <v>0</v>
      </c>
      <c r="W7" s="1"/>
      <c r="X7" s="1"/>
      <c r="Y7" s="100" t="s">
        <v>559</v>
      </c>
      <c r="Z7" s="101">
        <v>31</v>
      </c>
      <c r="AA7" s="97">
        <f>LEFT(Y7,1)*30</f>
        <v>30</v>
      </c>
      <c r="AB7" s="97"/>
    </row>
    <row r="8" spans="1:28" ht="15" thickBot="1" x14ac:dyDescent="0.35">
      <c r="C8" s="41" t="str">
        <f>+"Getiri"&amp;" "&amp;A6</f>
        <v>Getiri 6M</v>
      </c>
      <c r="D8" s="42">
        <f>+Data!C3/100</f>
        <v>0.10143200000000001</v>
      </c>
      <c r="F8" s="61" t="s">
        <v>104</v>
      </c>
      <c r="G8" s="78">
        <f>(I3-H3)/(I3-G3)</f>
        <v>0.5</v>
      </c>
      <c r="H8" s="79" t="s">
        <v>576</v>
      </c>
      <c r="V8" s="62">
        <f>SUM(V5:V6)</f>
        <v>2241.0450000000001</v>
      </c>
      <c r="W8" s="97"/>
      <c r="X8" s="97"/>
      <c r="Y8" s="100" t="s">
        <v>560</v>
      </c>
      <c r="Z8" s="101">
        <v>91</v>
      </c>
      <c r="AA8" s="97">
        <f>LEFT(Y8,1)*30</f>
        <v>90</v>
      </c>
      <c r="AB8" s="97"/>
    </row>
    <row r="9" spans="1:28" ht="15" thickBot="1" x14ac:dyDescent="0.35">
      <c r="A9" s="18" t="s">
        <v>561</v>
      </c>
      <c r="B9" s="91">
        <f>+Pozisyon!A7</f>
        <v>135</v>
      </c>
      <c r="C9" s="20" t="str">
        <f>+"Varyans"&amp;" "&amp;B9</f>
        <v>Varyans 135</v>
      </c>
      <c r="D9" s="63">
        <f>D10*D10</f>
        <v>4.2352467668189085E-4</v>
      </c>
      <c r="E9" s="10"/>
      <c r="F9" s="64" t="s">
        <v>105</v>
      </c>
      <c r="G9" s="80">
        <f>+(H3-G3)/(I3-G3)</f>
        <v>0.5</v>
      </c>
      <c r="H9" s="8" t="s">
        <v>576</v>
      </c>
      <c r="U9" s="65" t="s">
        <v>562</v>
      </c>
      <c r="V9" s="66">
        <f>V4-V8</f>
        <v>0</v>
      </c>
      <c r="W9" s="97"/>
      <c r="X9" s="97"/>
      <c r="Y9" s="100" t="s">
        <v>563</v>
      </c>
      <c r="Z9" s="101">
        <v>183</v>
      </c>
      <c r="AA9" s="97">
        <f>LEFT(Y9,1)*30</f>
        <v>180</v>
      </c>
      <c r="AB9" s="97"/>
    </row>
    <row r="10" spans="1:28" x14ac:dyDescent="0.3">
      <c r="C10" s="29" t="str">
        <f>+"Std. Sapma"&amp;" "&amp;B9</f>
        <v>Std. Sapma 135</v>
      </c>
      <c r="D10" s="81">
        <f>SQRT((G8*D4)^2+((G9)*D7)^2+(2*D12*G8*G9*D4*D7))</f>
        <v>2.0579715174945713E-2</v>
      </c>
      <c r="E10" s="10"/>
      <c r="G10" s="8"/>
      <c r="K10" s="82" t="s">
        <v>577</v>
      </c>
      <c r="L10" s="83">
        <f>+G8</f>
        <v>0.5</v>
      </c>
      <c r="W10" s="97"/>
      <c r="X10" s="97"/>
      <c r="Y10" s="100" t="s">
        <v>564</v>
      </c>
      <c r="Z10" s="101">
        <v>274</v>
      </c>
      <c r="AA10" s="97">
        <f>LEFT(Y10,1)*30</f>
        <v>270</v>
      </c>
      <c r="AB10" s="97"/>
    </row>
    <row r="11" spans="1:28" ht="15" thickBot="1" x14ac:dyDescent="0.35">
      <c r="C11" s="41" t="str">
        <f>+"Getiri"&amp;" "&amp;B9</f>
        <v>Getiri 135</v>
      </c>
      <c r="D11" s="84">
        <f>+L10*(G3/H3)*D5+(1-L10)*(B6/B9)*D8</f>
        <v>0.10165300000000001</v>
      </c>
      <c r="E11" s="10"/>
      <c r="G11" s="8"/>
      <c r="K11" s="85" t="s">
        <v>578</v>
      </c>
      <c r="L11" s="86">
        <f>+L10*(G3/H3)*G5+(1-L10)*(I3/H3)*I5</f>
        <v>0.10165300000000001</v>
      </c>
      <c r="W11" s="97"/>
      <c r="X11" s="97"/>
      <c r="Y11" s="100" t="s">
        <v>565</v>
      </c>
      <c r="Z11" s="101">
        <v>365</v>
      </c>
      <c r="AA11" s="97">
        <f>LEFT(Y11,1)*360</f>
        <v>360</v>
      </c>
      <c r="AB11" s="97"/>
    </row>
    <row r="12" spans="1:28" ht="15" thickBot="1" x14ac:dyDescent="0.35">
      <c r="C12" s="67" t="str">
        <f>+"Korelasyon"&amp;" "&amp;A3&amp;" "&amp;"&amp;"&amp;" "&amp;A6</f>
        <v>Korelasyon 3M &amp; 6M</v>
      </c>
      <c r="D12" s="73">
        <v>0.18473225421186382</v>
      </c>
      <c r="G12" s="8"/>
      <c r="I12" s="10"/>
      <c r="K12" s="85" t="s">
        <v>0</v>
      </c>
      <c r="L12" s="87">
        <f>+D13/(1+D11*B9/D14)</f>
        <v>2158.7535832506819</v>
      </c>
      <c r="W12" s="97"/>
      <c r="X12" s="97"/>
      <c r="Y12" s="100" t="s">
        <v>566</v>
      </c>
      <c r="Z12" s="101">
        <v>730</v>
      </c>
      <c r="AA12" s="97">
        <f>LEFT(Y12,1)*360</f>
        <v>720</v>
      </c>
      <c r="AB12" s="97"/>
    </row>
    <row r="13" spans="1:28" ht="15" thickBot="1" x14ac:dyDescent="0.35">
      <c r="C13" s="68" t="s">
        <v>548</v>
      </c>
      <c r="D13" s="88">
        <f>+Pozisyon!D7</f>
        <v>2241.0450000000001</v>
      </c>
      <c r="G13" s="8"/>
      <c r="I13" s="10"/>
      <c r="W13" s="97"/>
      <c r="X13" s="97"/>
      <c r="Y13" s="100" t="s">
        <v>567</v>
      </c>
      <c r="Z13" s="101">
        <v>1095</v>
      </c>
      <c r="AA13" s="97">
        <f>LEFT(Y13,1)*360</f>
        <v>1080</v>
      </c>
      <c r="AB13" s="97"/>
    </row>
    <row r="14" spans="1:28" ht="15" thickBot="1" x14ac:dyDescent="0.35">
      <c r="C14" s="68" t="s">
        <v>568</v>
      </c>
      <c r="D14" s="19">
        <v>360</v>
      </c>
      <c r="G14" s="8"/>
      <c r="I14" s="10"/>
      <c r="N14" s="10"/>
      <c r="W14" s="97"/>
      <c r="X14" s="97"/>
      <c r="Y14" s="100" t="s">
        <v>569</v>
      </c>
      <c r="Z14" s="101">
        <v>1460</v>
      </c>
      <c r="AA14" s="97">
        <f>LEFT(Y14,1)*360</f>
        <v>1440</v>
      </c>
      <c r="AB14" s="97"/>
    </row>
    <row r="15" spans="1:28" ht="15" thickBot="1" x14ac:dyDescent="0.35">
      <c r="E15"/>
      <c r="G15" s="8"/>
      <c r="I15" s="10"/>
      <c r="N15" s="10"/>
      <c r="W15" s="97"/>
      <c r="X15" s="97"/>
      <c r="Y15" s="100" t="s">
        <v>570</v>
      </c>
      <c r="Z15" s="101">
        <v>1825</v>
      </c>
      <c r="AA15" s="97">
        <f>LEFT(Y15,1)*360</f>
        <v>1800</v>
      </c>
      <c r="AB15" s="97"/>
    </row>
    <row r="16" spans="1:28" ht="15" thickBot="1" x14ac:dyDescent="0.35">
      <c r="G16" s="8"/>
      <c r="O16" s="16" t="s">
        <v>571</v>
      </c>
      <c r="W16" s="97"/>
      <c r="X16" s="97"/>
      <c r="Y16" s="102" t="s">
        <v>572</v>
      </c>
      <c r="Z16" s="101">
        <v>3650</v>
      </c>
      <c r="AA16" s="97">
        <f>LEFT(Y16,2)*360</f>
        <v>3600</v>
      </c>
      <c r="AB16" s="97"/>
    </row>
    <row r="17" spans="3:28" x14ac:dyDescent="0.3">
      <c r="F17" s="17"/>
      <c r="G17" s="8"/>
      <c r="N17" s="24" t="s">
        <v>546</v>
      </c>
      <c r="O17" s="25">
        <f>+B6</f>
        <v>180</v>
      </c>
      <c r="W17" s="97"/>
      <c r="X17" s="97"/>
      <c r="Y17" s="100" t="s">
        <v>573</v>
      </c>
      <c r="Z17" s="101">
        <v>5475</v>
      </c>
      <c r="AA17" s="97">
        <f>LEFT(Y17,2)*360</f>
        <v>5400</v>
      </c>
      <c r="AB17" s="97"/>
    </row>
    <row r="18" spans="3:28" ht="15" thickBot="1" x14ac:dyDescent="0.35">
      <c r="G18" s="8"/>
      <c r="L18" s="89"/>
      <c r="N18" s="34" t="s">
        <v>0</v>
      </c>
      <c r="O18" s="74">
        <f>+L12*(1-L10)</f>
        <v>1079.376791625341</v>
      </c>
      <c r="W18" s="97"/>
      <c r="X18" s="97"/>
      <c r="Y18" s="100" t="s">
        <v>574</v>
      </c>
      <c r="Z18" s="101">
        <v>7300</v>
      </c>
      <c r="AA18" s="97">
        <f>LEFT(Y18,2)*360</f>
        <v>7200</v>
      </c>
      <c r="AB18" s="97"/>
    </row>
    <row r="19" spans="3:28" ht="15" thickBot="1" x14ac:dyDescent="0.35">
      <c r="G19" s="8"/>
      <c r="J19" s="10"/>
      <c r="O19" s="90"/>
      <c r="W19" s="97"/>
      <c r="X19" s="97"/>
      <c r="Y19" s="103" t="s">
        <v>575</v>
      </c>
      <c r="Z19" s="104">
        <v>10950</v>
      </c>
      <c r="AA19" s="97">
        <f>LEFT(Y19,2)*360</f>
        <v>10800</v>
      </c>
      <c r="AB19" s="97"/>
    </row>
    <row r="20" spans="3:28" x14ac:dyDescent="0.3">
      <c r="C20" s="69"/>
      <c r="E20"/>
      <c r="G20" s="8"/>
      <c r="J20" s="10"/>
    </row>
    <row r="21" spans="3:28" x14ac:dyDescent="0.3">
      <c r="C21" s="69"/>
      <c r="G21" s="8"/>
      <c r="J21" s="10"/>
    </row>
    <row r="22" spans="3:28" x14ac:dyDescent="0.3">
      <c r="C22" s="70"/>
      <c r="F22"/>
      <c r="G22" s="8"/>
      <c r="J22" s="10"/>
    </row>
    <row r="23" spans="3:28" x14ac:dyDescent="0.3">
      <c r="G23" s="8"/>
    </row>
    <row r="24" spans="3:28" x14ac:dyDescent="0.3">
      <c r="D24" s="71"/>
      <c r="G24" s="17"/>
    </row>
    <row r="25" spans="3:28" x14ac:dyDescent="0.3">
      <c r="G25" s="8"/>
    </row>
    <row r="26" spans="3:28" x14ac:dyDescent="0.3">
      <c r="G26" s="8"/>
    </row>
    <row r="27" spans="3:28" x14ac:dyDescent="0.3">
      <c r="G27" s="8"/>
    </row>
    <row r="28" spans="3:28" x14ac:dyDescent="0.3">
      <c r="G28" s="8"/>
    </row>
    <row r="29" spans="3:28" x14ac:dyDescent="0.3">
      <c r="G29" s="8"/>
    </row>
    <row r="30" spans="3:28" x14ac:dyDescent="0.3">
      <c r="G30" s="8"/>
    </row>
    <row r="31" spans="3:28" x14ac:dyDescent="0.3">
      <c r="G31" s="8"/>
    </row>
    <row r="32" spans="3:28" x14ac:dyDescent="0.3">
      <c r="G32" s="8"/>
    </row>
    <row r="33" spans="7:7" x14ac:dyDescent="0.3">
      <c r="G33" s="8"/>
    </row>
    <row r="34" spans="7:7" x14ac:dyDescent="0.3">
      <c r="G34" s="8"/>
    </row>
    <row r="35" spans="7:7" x14ac:dyDescent="0.3">
      <c r="G35" s="8"/>
    </row>
    <row r="36" spans="7:7" x14ac:dyDescent="0.3">
      <c r="G36" s="8"/>
    </row>
    <row r="37" spans="7:7" x14ac:dyDescent="0.3">
      <c r="G37" s="8"/>
    </row>
    <row r="38" spans="7:7" x14ac:dyDescent="0.3">
      <c r="G38" s="8"/>
    </row>
    <row r="39" spans="7:7" x14ac:dyDescent="0.3">
      <c r="G39" s="8"/>
    </row>
    <row r="40" spans="7:7" x14ac:dyDescent="0.3">
      <c r="G40" s="8"/>
    </row>
    <row r="41" spans="7:7" x14ac:dyDescent="0.3">
      <c r="G41" s="8"/>
    </row>
    <row r="42" spans="7:7" x14ac:dyDescent="0.3">
      <c r="G42" s="8"/>
    </row>
    <row r="43" spans="7:7" x14ac:dyDescent="0.3">
      <c r="G43" s="8"/>
    </row>
    <row r="44" spans="7:7" x14ac:dyDescent="0.3">
      <c r="G44" s="8"/>
    </row>
  </sheetData>
  <dataValidations count="2">
    <dataValidation type="list" allowBlank="1" showInputMessage="1" showErrorMessage="1" sqref="D14 IZ14 SV14 ACR14 AMN14 AWJ14 BGF14 BQB14 BZX14 CJT14 CTP14 DDL14 DNH14 DXD14 EGZ14 EQV14 FAR14 FKN14 FUJ14 GEF14 GOB14 GXX14 HHT14 HRP14 IBL14 ILH14 IVD14 JEZ14 JOV14 JYR14 KIN14 KSJ14 LCF14 LMB14 LVX14 MFT14 MPP14 MZL14 NJH14 NTD14 OCZ14 OMV14 OWR14 PGN14 PQJ14 QAF14 QKB14 QTX14 RDT14 RNP14 RXL14 SHH14 SRD14 TAZ14 TKV14 TUR14 UEN14 UOJ14 UYF14 VIB14 VRX14 WBT14 WLP14 WVL14 D65550 IZ65550 SV65550 ACR65550 AMN65550 AWJ65550 BGF65550 BQB65550 BZX65550 CJT65550 CTP65550 DDL65550 DNH65550 DXD65550 EGZ65550 EQV65550 FAR65550 FKN65550 FUJ65550 GEF65550 GOB65550 GXX65550 HHT65550 HRP65550 IBL65550 ILH65550 IVD65550 JEZ65550 JOV65550 JYR65550 KIN65550 KSJ65550 LCF65550 LMB65550 LVX65550 MFT65550 MPP65550 MZL65550 NJH65550 NTD65550 OCZ65550 OMV65550 OWR65550 PGN65550 PQJ65550 QAF65550 QKB65550 QTX65550 RDT65550 RNP65550 RXL65550 SHH65550 SRD65550 TAZ65550 TKV65550 TUR65550 UEN65550 UOJ65550 UYF65550 VIB65550 VRX65550 WBT65550 WLP65550 WVL65550 D131086 IZ131086 SV131086 ACR131086 AMN131086 AWJ131086 BGF131086 BQB131086 BZX131086 CJT131086 CTP131086 DDL131086 DNH131086 DXD131086 EGZ131086 EQV131086 FAR131086 FKN131086 FUJ131086 GEF131086 GOB131086 GXX131086 HHT131086 HRP131086 IBL131086 ILH131086 IVD131086 JEZ131086 JOV131086 JYR131086 KIN131086 KSJ131086 LCF131086 LMB131086 LVX131086 MFT131086 MPP131086 MZL131086 NJH131086 NTD131086 OCZ131086 OMV131086 OWR131086 PGN131086 PQJ131086 QAF131086 QKB131086 QTX131086 RDT131086 RNP131086 RXL131086 SHH131086 SRD131086 TAZ131086 TKV131086 TUR131086 UEN131086 UOJ131086 UYF131086 VIB131086 VRX131086 WBT131086 WLP131086 WVL131086 D196622 IZ196622 SV196622 ACR196622 AMN196622 AWJ196622 BGF196622 BQB196622 BZX196622 CJT196622 CTP196622 DDL196622 DNH196622 DXD196622 EGZ196622 EQV196622 FAR196622 FKN196622 FUJ196622 GEF196622 GOB196622 GXX196622 HHT196622 HRP196622 IBL196622 ILH196622 IVD196622 JEZ196622 JOV196622 JYR196622 KIN196622 KSJ196622 LCF196622 LMB196622 LVX196622 MFT196622 MPP196622 MZL196622 NJH196622 NTD196622 OCZ196622 OMV196622 OWR196622 PGN196622 PQJ196622 QAF196622 QKB196622 QTX196622 RDT196622 RNP196622 RXL196622 SHH196622 SRD196622 TAZ196622 TKV196622 TUR196622 UEN196622 UOJ196622 UYF196622 VIB196622 VRX196622 WBT196622 WLP196622 WVL196622 D262158 IZ262158 SV262158 ACR262158 AMN262158 AWJ262158 BGF262158 BQB262158 BZX262158 CJT262158 CTP262158 DDL262158 DNH262158 DXD262158 EGZ262158 EQV262158 FAR262158 FKN262158 FUJ262158 GEF262158 GOB262158 GXX262158 HHT262158 HRP262158 IBL262158 ILH262158 IVD262158 JEZ262158 JOV262158 JYR262158 KIN262158 KSJ262158 LCF262158 LMB262158 LVX262158 MFT262158 MPP262158 MZL262158 NJH262158 NTD262158 OCZ262158 OMV262158 OWR262158 PGN262158 PQJ262158 QAF262158 QKB262158 QTX262158 RDT262158 RNP262158 RXL262158 SHH262158 SRD262158 TAZ262158 TKV262158 TUR262158 UEN262158 UOJ262158 UYF262158 VIB262158 VRX262158 WBT262158 WLP262158 WVL262158 D327694 IZ327694 SV327694 ACR327694 AMN327694 AWJ327694 BGF327694 BQB327694 BZX327694 CJT327694 CTP327694 DDL327694 DNH327694 DXD327694 EGZ327694 EQV327694 FAR327694 FKN327694 FUJ327694 GEF327694 GOB327694 GXX327694 HHT327694 HRP327694 IBL327694 ILH327694 IVD327694 JEZ327694 JOV327694 JYR327694 KIN327694 KSJ327694 LCF327694 LMB327694 LVX327694 MFT327694 MPP327694 MZL327694 NJH327694 NTD327694 OCZ327694 OMV327694 OWR327694 PGN327694 PQJ327694 QAF327694 QKB327694 QTX327694 RDT327694 RNP327694 RXL327694 SHH327694 SRD327694 TAZ327694 TKV327694 TUR327694 UEN327694 UOJ327694 UYF327694 VIB327694 VRX327694 WBT327694 WLP327694 WVL327694 D393230 IZ393230 SV393230 ACR393230 AMN393230 AWJ393230 BGF393230 BQB393230 BZX393230 CJT393230 CTP393230 DDL393230 DNH393230 DXD393230 EGZ393230 EQV393230 FAR393230 FKN393230 FUJ393230 GEF393230 GOB393230 GXX393230 HHT393230 HRP393230 IBL393230 ILH393230 IVD393230 JEZ393230 JOV393230 JYR393230 KIN393230 KSJ393230 LCF393230 LMB393230 LVX393230 MFT393230 MPP393230 MZL393230 NJH393230 NTD393230 OCZ393230 OMV393230 OWR393230 PGN393230 PQJ393230 QAF393230 QKB393230 QTX393230 RDT393230 RNP393230 RXL393230 SHH393230 SRD393230 TAZ393230 TKV393230 TUR393230 UEN393230 UOJ393230 UYF393230 VIB393230 VRX393230 WBT393230 WLP393230 WVL393230 D458766 IZ458766 SV458766 ACR458766 AMN458766 AWJ458766 BGF458766 BQB458766 BZX458766 CJT458766 CTP458766 DDL458766 DNH458766 DXD458766 EGZ458766 EQV458766 FAR458766 FKN458766 FUJ458766 GEF458766 GOB458766 GXX458766 HHT458766 HRP458766 IBL458766 ILH458766 IVD458766 JEZ458766 JOV458766 JYR458766 KIN458766 KSJ458766 LCF458766 LMB458766 LVX458766 MFT458766 MPP458766 MZL458766 NJH458766 NTD458766 OCZ458766 OMV458766 OWR458766 PGN458766 PQJ458766 QAF458766 QKB458766 QTX458766 RDT458766 RNP458766 RXL458766 SHH458766 SRD458766 TAZ458766 TKV458766 TUR458766 UEN458766 UOJ458766 UYF458766 VIB458766 VRX458766 WBT458766 WLP458766 WVL458766 D524302 IZ524302 SV524302 ACR524302 AMN524302 AWJ524302 BGF524302 BQB524302 BZX524302 CJT524302 CTP524302 DDL524302 DNH524302 DXD524302 EGZ524302 EQV524302 FAR524302 FKN524302 FUJ524302 GEF524302 GOB524302 GXX524302 HHT524302 HRP524302 IBL524302 ILH524302 IVD524302 JEZ524302 JOV524302 JYR524302 KIN524302 KSJ524302 LCF524302 LMB524302 LVX524302 MFT524302 MPP524302 MZL524302 NJH524302 NTD524302 OCZ524302 OMV524302 OWR524302 PGN524302 PQJ524302 QAF524302 QKB524302 QTX524302 RDT524302 RNP524302 RXL524302 SHH524302 SRD524302 TAZ524302 TKV524302 TUR524302 UEN524302 UOJ524302 UYF524302 VIB524302 VRX524302 WBT524302 WLP524302 WVL524302 D589838 IZ589838 SV589838 ACR589838 AMN589838 AWJ589838 BGF589838 BQB589838 BZX589838 CJT589838 CTP589838 DDL589838 DNH589838 DXD589838 EGZ589838 EQV589838 FAR589838 FKN589838 FUJ589838 GEF589838 GOB589838 GXX589838 HHT589838 HRP589838 IBL589838 ILH589838 IVD589838 JEZ589838 JOV589838 JYR589838 KIN589838 KSJ589838 LCF589838 LMB589838 LVX589838 MFT589838 MPP589838 MZL589838 NJH589838 NTD589838 OCZ589838 OMV589838 OWR589838 PGN589838 PQJ589838 QAF589838 QKB589838 QTX589838 RDT589838 RNP589838 RXL589838 SHH589838 SRD589838 TAZ589838 TKV589838 TUR589838 UEN589838 UOJ589838 UYF589838 VIB589838 VRX589838 WBT589838 WLP589838 WVL589838 D655374 IZ655374 SV655374 ACR655374 AMN655374 AWJ655374 BGF655374 BQB655374 BZX655374 CJT655374 CTP655374 DDL655374 DNH655374 DXD655374 EGZ655374 EQV655374 FAR655374 FKN655374 FUJ655374 GEF655374 GOB655374 GXX655374 HHT655374 HRP655374 IBL655374 ILH655374 IVD655374 JEZ655374 JOV655374 JYR655374 KIN655374 KSJ655374 LCF655374 LMB655374 LVX655374 MFT655374 MPP655374 MZL655374 NJH655374 NTD655374 OCZ655374 OMV655374 OWR655374 PGN655374 PQJ655374 QAF655374 QKB655374 QTX655374 RDT655374 RNP655374 RXL655374 SHH655374 SRD655374 TAZ655374 TKV655374 TUR655374 UEN655374 UOJ655374 UYF655374 VIB655374 VRX655374 WBT655374 WLP655374 WVL655374 D720910 IZ720910 SV720910 ACR720910 AMN720910 AWJ720910 BGF720910 BQB720910 BZX720910 CJT720910 CTP720910 DDL720910 DNH720910 DXD720910 EGZ720910 EQV720910 FAR720910 FKN720910 FUJ720910 GEF720910 GOB720910 GXX720910 HHT720910 HRP720910 IBL720910 ILH720910 IVD720910 JEZ720910 JOV720910 JYR720910 KIN720910 KSJ720910 LCF720910 LMB720910 LVX720910 MFT720910 MPP720910 MZL720910 NJH720910 NTD720910 OCZ720910 OMV720910 OWR720910 PGN720910 PQJ720910 QAF720910 QKB720910 QTX720910 RDT720910 RNP720910 RXL720910 SHH720910 SRD720910 TAZ720910 TKV720910 TUR720910 UEN720910 UOJ720910 UYF720910 VIB720910 VRX720910 WBT720910 WLP720910 WVL720910 D786446 IZ786446 SV786446 ACR786446 AMN786446 AWJ786446 BGF786446 BQB786446 BZX786446 CJT786446 CTP786446 DDL786446 DNH786446 DXD786446 EGZ786446 EQV786446 FAR786446 FKN786446 FUJ786446 GEF786446 GOB786446 GXX786446 HHT786446 HRP786446 IBL786446 ILH786446 IVD786446 JEZ786446 JOV786446 JYR786446 KIN786446 KSJ786446 LCF786446 LMB786446 LVX786446 MFT786446 MPP786446 MZL786446 NJH786446 NTD786446 OCZ786446 OMV786446 OWR786446 PGN786446 PQJ786446 QAF786446 QKB786446 QTX786446 RDT786446 RNP786446 RXL786446 SHH786446 SRD786446 TAZ786446 TKV786446 TUR786446 UEN786446 UOJ786446 UYF786446 VIB786446 VRX786446 WBT786446 WLP786446 WVL786446 D851982 IZ851982 SV851982 ACR851982 AMN851982 AWJ851982 BGF851982 BQB851982 BZX851982 CJT851982 CTP851982 DDL851982 DNH851982 DXD851982 EGZ851982 EQV851982 FAR851982 FKN851982 FUJ851982 GEF851982 GOB851982 GXX851982 HHT851982 HRP851982 IBL851982 ILH851982 IVD851982 JEZ851982 JOV851982 JYR851982 KIN851982 KSJ851982 LCF851982 LMB851982 LVX851982 MFT851982 MPP851982 MZL851982 NJH851982 NTD851982 OCZ851982 OMV851982 OWR851982 PGN851982 PQJ851982 QAF851982 QKB851982 QTX851982 RDT851982 RNP851982 RXL851982 SHH851982 SRD851982 TAZ851982 TKV851982 TUR851982 UEN851982 UOJ851982 UYF851982 VIB851982 VRX851982 WBT851982 WLP851982 WVL851982 D917518 IZ917518 SV917518 ACR917518 AMN917518 AWJ917518 BGF917518 BQB917518 BZX917518 CJT917518 CTP917518 DDL917518 DNH917518 DXD917518 EGZ917518 EQV917518 FAR917518 FKN917518 FUJ917518 GEF917518 GOB917518 GXX917518 HHT917518 HRP917518 IBL917518 ILH917518 IVD917518 JEZ917518 JOV917518 JYR917518 KIN917518 KSJ917518 LCF917518 LMB917518 LVX917518 MFT917518 MPP917518 MZL917518 NJH917518 NTD917518 OCZ917518 OMV917518 OWR917518 PGN917518 PQJ917518 QAF917518 QKB917518 QTX917518 RDT917518 RNP917518 RXL917518 SHH917518 SRD917518 TAZ917518 TKV917518 TUR917518 UEN917518 UOJ917518 UYF917518 VIB917518 VRX917518 WBT917518 WLP917518 WVL917518 D983054 IZ983054 SV983054 ACR983054 AMN983054 AWJ983054 BGF983054 BQB983054 BZX983054 CJT983054 CTP983054 DDL983054 DNH983054 DXD983054 EGZ983054 EQV983054 FAR983054 FKN983054 FUJ983054 GEF983054 GOB983054 GXX983054 HHT983054 HRP983054 IBL983054 ILH983054 IVD983054 JEZ983054 JOV983054 JYR983054 KIN983054 KSJ983054 LCF983054 LMB983054 LVX983054 MFT983054 MPP983054 MZL983054 NJH983054 NTD983054 OCZ983054 OMV983054 OWR983054 PGN983054 PQJ983054 QAF983054 QKB983054 QTX983054 RDT983054 RNP983054 RXL983054 SHH983054 SRD983054 TAZ983054 TKV983054 TUR983054 UEN983054 UOJ983054 UYF983054 VIB983054 VRX983054 WBT983054 WLP983054 WVL983054" xr:uid="{00000000-0002-0000-0500-000000000000}">
      <formula1>"360,365"</formula1>
    </dataValidation>
    <dataValidation type="list" allowBlank="1" showInputMessage="1" showErrorMessage="1" sqref="A3 IW3 SS3 ACO3 AMK3 AWG3 BGC3 BPY3 BZU3 CJQ3 CTM3 DDI3 DNE3 DXA3 EGW3 EQS3 FAO3 FKK3 FUG3 GEC3 GNY3 GXU3 HHQ3 HRM3 IBI3 ILE3 IVA3 JEW3 JOS3 JYO3 KIK3 KSG3 LCC3 LLY3 LVU3 MFQ3 MPM3 MZI3 NJE3 NTA3 OCW3 OMS3 OWO3 PGK3 PQG3 QAC3 QJY3 QTU3 RDQ3 RNM3 RXI3 SHE3 SRA3 TAW3 TKS3 TUO3 UEK3 UOG3 UYC3 VHY3 VRU3 WBQ3 WLM3 WVI3 A65539 IW65539 SS65539 ACO65539 AMK65539 AWG65539 BGC65539 BPY65539 BZU65539 CJQ65539 CTM65539 DDI65539 DNE65539 DXA65539 EGW65539 EQS65539 FAO65539 FKK65539 FUG65539 GEC65539 GNY65539 GXU65539 HHQ65539 HRM65539 IBI65539 ILE65539 IVA65539 JEW65539 JOS65539 JYO65539 KIK65539 KSG65539 LCC65539 LLY65539 LVU65539 MFQ65539 MPM65539 MZI65539 NJE65539 NTA65539 OCW65539 OMS65539 OWO65539 PGK65539 PQG65539 QAC65539 QJY65539 QTU65539 RDQ65539 RNM65539 RXI65539 SHE65539 SRA65539 TAW65539 TKS65539 TUO65539 UEK65539 UOG65539 UYC65539 VHY65539 VRU65539 WBQ65539 WLM65539 WVI65539 A131075 IW131075 SS131075 ACO131075 AMK131075 AWG131075 BGC131075 BPY131075 BZU131075 CJQ131075 CTM131075 DDI131075 DNE131075 DXA131075 EGW131075 EQS131075 FAO131075 FKK131075 FUG131075 GEC131075 GNY131075 GXU131075 HHQ131075 HRM131075 IBI131075 ILE131075 IVA131075 JEW131075 JOS131075 JYO131075 KIK131075 KSG131075 LCC131075 LLY131075 LVU131075 MFQ131075 MPM131075 MZI131075 NJE131075 NTA131075 OCW131075 OMS131075 OWO131075 PGK131075 PQG131075 QAC131075 QJY131075 QTU131075 RDQ131075 RNM131075 RXI131075 SHE131075 SRA131075 TAW131075 TKS131075 TUO131075 UEK131075 UOG131075 UYC131075 VHY131075 VRU131075 WBQ131075 WLM131075 WVI131075 A196611 IW196611 SS196611 ACO196611 AMK196611 AWG196611 BGC196611 BPY196611 BZU196611 CJQ196611 CTM196611 DDI196611 DNE196611 DXA196611 EGW196611 EQS196611 FAO196611 FKK196611 FUG196611 GEC196611 GNY196611 GXU196611 HHQ196611 HRM196611 IBI196611 ILE196611 IVA196611 JEW196611 JOS196611 JYO196611 KIK196611 KSG196611 LCC196611 LLY196611 LVU196611 MFQ196611 MPM196611 MZI196611 NJE196611 NTA196611 OCW196611 OMS196611 OWO196611 PGK196611 PQG196611 QAC196611 QJY196611 QTU196611 RDQ196611 RNM196611 RXI196611 SHE196611 SRA196611 TAW196611 TKS196611 TUO196611 UEK196611 UOG196611 UYC196611 VHY196611 VRU196611 WBQ196611 WLM196611 WVI196611 A262147 IW262147 SS262147 ACO262147 AMK262147 AWG262147 BGC262147 BPY262147 BZU262147 CJQ262147 CTM262147 DDI262147 DNE262147 DXA262147 EGW262147 EQS262147 FAO262147 FKK262147 FUG262147 GEC262147 GNY262147 GXU262147 HHQ262147 HRM262147 IBI262147 ILE262147 IVA262147 JEW262147 JOS262147 JYO262147 KIK262147 KSG262147 LCC262147 LLY262147 LVU262147 MFQ262147 MPM262147 MZI262147 NJE262147 NTA262147 OCW262147 OMS262147 OWO262147 PGK262147 PQG262147 QAC262147 QJY262147 QTU262147 RDQ262147 RNM262147 RXI262147 SHE262147 SRA262147 TAW262147 TKS262147 TUO262147 UEK262147 UOG262147 UYC262147 VHY262147 VRU262147 WBQ262147 WLM262147 WVI262147 A327683 IW327683 SS327683 ACO327683 AMK327683 AWG327683 BGC327683 BPY327683 BZU327683 CJQ327683 CTM327683 DDI327683 DNE327683 DXA327683 EGW327683 EQS327683 FAO327683 FKK327683 FUG327683 GEC327683 GNY327683 GXU327683 HHQ327683 HRM327683 IBI327683 ILE327683 IVA327683 JEW327683 JOS327683 JYO327683 KIK327683 KSG327683 LCC327683 LLY327683 LVU327683 MFQ327683 MPM327683 MZI327683 NJE327683 NTA327683 OCW327683 OMS327683 OWO327683 PGK327683 PQG327683 QAC327683 QJY327683 QTU327683 RDQ327683 RNM327683 RXI327683 SHE327683 SRA327683 TAW327683 TKS327683 TUO327683 UEK327683 UOG327683 UYC327683 VHY327683 VRU327683 WBQ327683 WLM327683 WVI327683 A393219 IW393219 SS393219 ACO393219 AMK393219 AWG393219 BGC393219 BPY393219 BZU393219 CJQ393219 CTM393219 DDI393219 DNE393219 DXA393219 EGW393219 EQS393219 FAO393219 FKK393219 FUG393219 GEC393219 GNY393219 GXU393219 HHQ393219 HRM393219 IBI393219 ILE393219 IVA393219 JEW393219 JOS393219 JYO393219 KIK393219 KSG393219 LCC393219 LLY393219 LVU393219 MFQ393219 MPM393219 MZI393219 NJE393219 NTA393219 OCW393219 OMS393219 OWO393219 PGK393219 PQG393219 QAC393219 QJY393219 QTU393219 RDQ393219 RNM393219 RXI393219 SHE393219 SRA393219 TAW393219 TKS393219 TUO393219 UEK393219 UOG393219 UYC393219 VHY393219 VRU393219 WBQ393219 WLM393219 WVI393219 A458755 IW458755 SS458755 ACO458755 AMK458755 AWG458755 BGC458755 BPY458755 BZU458755 CJQ458755 CTM458755 DDI458755 DNE458755 DXA458755 EGW458755 EQS458755 FAO458755 FKK458755 FUG458755 GEC458755 GNY458755 GXU458755 HHQ458755 HRM458755 IBI458755 ILE458755 IVA458755 JEW458755 JOS458755 JYO458755 KIK458755 KSG458755 LCC458755 LLY458755 LVU458755 MFQ458755 MPM458755 MZI458755 NJE458755 NTA458755 OCW458755 OMS458755 OWO458755 PGK458755 PQG458755 QAC458755 QJY458755 QTU458755 RDQ458755 RNM458755 RXI458755 SHE458755 SRA458755 TAW458755 TKS458755 TUO458755 UEK458755 UOG458755 UYC458755 VHY458755 VRU458755 WBQ458755 WLM458755 WVI458755 A524291 IW524291 SS524291 ACO524291 AMK524291 AWG524291 BGC524291 BPY524291 BZU524291 CJQ524291 CTM524291 DDI524291 DNE524291 DXA524291 EGW524291 EQS524291 FAO524291 FKK524291 FUG524291 GEC524291 GNY524291 GXU524291 HHQ524291 HRM524291 IBI524291 ILE524291 IVA524291 JEW524291 JOS524291 JYO524291 KIK524291 KSG524291 LCC524291 LLY524291 LVU524291 MFQ524291 MPM524291 MZI524291 NJE524291 NTA524291 OCW524291 OMS524291 OWO524291 PGK524291 PQG524291 QAC524291 QJY524291 QTU524291 RDQ524291 RNM524291 RXI524291 SHE524291 SRA524291 TAW524291 TKS524291 TUO524291 UEK524291 UOG524291 UYC524291 VHY524291 VRU524291 WBQ524291 WLM524291 WVI524291 A589827 IW589827 SS589827 ACO589827 AMK589827 AWG589827 BGC589827 BPY589827 BZU589827 CJQ589827 CTM589827 DDI589827 DNE589827 DXA589827 EGW589827 EQS589827 FAO589827 FKK589827 FUG589827 GEC589827 GNY589827 GXU589827 HHQ589827 HRM589827 IBI589827 ILE589827 IVA589827 JEW589827 JOS589827 JYO589827 KIK589827 KSG589827 LCC589827 LLY589827 LVU589827 MFQ589827 MPM589827 MZI589827 NJE589827 NTA589827 OCW589827 OMS589827 OWO589827 PGK589827 PQG589827 QAC589827 QJY589827 QTU589827 RDQ589827 RNM589827 RXI589827 SHE589827 SRA589827 TAW589827 TKS589827 TUO589827 UEK589827 UOG589827 UYC589827 VHY589827 VRU589827 WBQ589827 WLM589827 WVI589827 A655363 IW655363 SS655363 ACO655363 AMK655363 AWG655363 BGC655363 BPY655363 BZU655363 CJQ655363 CTM655363 DDI655363 DNE655363 DXA655363 EGW655363 EQS655363 FAO655363 FKK655363 FUG655363 GEC655363 GNY655363 GXU655363 HHQ655363 HRM655363 IBI655363 ILE655363 IVA655363 JEW655363 JOS655363 JYO655363 KIK655363 KSG655363 LCC655363 LLY655363 LVU655363 MFQ655363 MPM655363 MZI655363 NJE655363 NTA655363 OCW655363 OMS655363 OWO655363 PGK655363 PQG655363 QAC655363 QJY655363 QTU655363 RDQ655363 RNM655363 RXI655363 SHE655363 SRA655363 TAW655363 TKS655363 TUO655363 UEK655363 UOG655363 UYC655363 VHY655363 VRU655363 WBQ655363 WLM655363 WVI655363 A720899 IW720899 SS720899 ACO720899 AMK720899 AWG720899 BGC720899 BPY720899 BZU720899 CJQ720899 CTM720899 DDI720899 DNE720899 DXA720899 EGW720899 EQS720899 FAO720899 FKK720899 FUG720899 GEC720899 GNY720899 GXU720899 HHQ720899 HRM720899 IBI720899 ILE720899 IVA720899 JEW720899 JOS720899 JYO720899 KIK720899 KSG720899 LCC720899 LLY720899 LVU720899 MFQ720899 MPM720899 MZI720899 NJE720899 NTA720899 OCW720899 OMS720899 OWO720899 PGK720899 PQG720899 QAC720899 QJY720899 QTU720899 RDQ720899 RNM720899 RXI720899 SHE720899 SRA720899 TAW720899 TKS720899 TUO720899 UEK720899 UOG720899 UYC720899 VHY720899 VRU720899 WBQ720899 WLM720899 WVI720899 A786435 IW786435 SS786435 ACO786435 AMK786435 AWG786435 BGC786435 BPY786435 BZU786435 CJQ786435 CTM786435 DDI786435 DNE786435 DXA786435 EGW786435 EQS786435 FAO786435 FKK786435 FUG786435 GEC786435 GNY786435 GXU786435 HHQ786435 HRM786435 IBI786435 ILE786435 IVA786435 JEW786435 JOS786435 JYO786435 KIK786435 KSG786435 LCC786435 LLY786435 LVU786435 MFQ786435 MPM786435 MZI786435 NJE786435 NTA786435 OCW786435 OMS786435 OWO786435 PGK786435 PQG786435 QAC786435 QJY786435 QTU786435 RDQ786435 RNM786435 RXI786435 SHE786435 SRA786435 TAW786435 TKS786435 TUO786435 UEK786435 UOG786435 UYC786435 VHY786435 VRU786435 WBQ786435 WLM786435 WVI786435 A851971 IW851971 SS851971 ACO851971 AMK851971 AWG851971 BGC851971 BPY851971 BZU851971 CJQ851971 CTM851971 DDI851971 DNE851971 DXA851971 EGW851971 EQS851971 FAO851971 FKK851971 FUG851971 GEC851971 GNY851971 GXU851971 HHQ851971 HRM851971 IBI851971 ILE851971 IVA851971 JEW851971 JOS851971 JYO851971 KIK851971 KSG851971 LCC851971 LLY851971 LVU851971 MFQ851971 MPM851971 MZI851971 NJE851971 NTA851971 OCW851971 OMS851971 OWO851971 PGK851971 PQG851971 QAC851971 QJY851971 QTU851971 RDQ851971 RNM851971 RXI851971 SHE851971 SRA851971 TAW851971 TKS851971 TUO851971 UEK851971 UOG851971 UYC851971 VHY851971 VRU851971 WBQ851971 WLM851971 WVI851971 A917507 IW917507 SS917507 ACO917507 AMK917507 AWG917507 BGC917507 BPY917507 BZU917507 CJQ917507 CTM917507 DDI917507 DNE917507 DXA917507 EGW917507 EQS917507 FAO917507 FKK917507 FUG917507 GEC917507 GNY917507 GXU917507 HHQ917507 HRM917507 IBI917507 ILE917507 IVA917507 JEW917507 JOS917507 JYO917507 KIK917507 KSG917507 LCC917507 LLY917507 LVU917507 MFQ917507 MPM917507 MZI917507 NJE917507 NTA917507 OCW917507 OMS917507 OWO917507 PGK917507 PQG917507 QAC917507 QJY917507 QTU917507 RDQ917507 RNM917507 RXI917507 SHE917507 SRA917507 TAW917507 TKS917507 TUO917507 UEK917507 UOG917507 UYC917507 VHY917507 VRU917507 WBQ917507 WLM917507 WVI917507 A983043 IW983043 SS983043 ACO983043 AMK983043 AWG983043 BGC983043 BPY983043 BZU983043 CJQ983043 CTM983043 DDI983043 DNE983043 DXA983043 EGW983043 EQS983043 FAO983043 FKK983043 FUG983043 GEC983043 GNY983043 GXU983043 HHQ983043 HRM983043 IBI983043 ILE983043 IVA983043 JEW983043 JOS983043 JYO983043 KIK983043 KSG983043 LCC983043 LLY983043 LVU983043 MFQ983043 MPM983043 MZI983043 NJE983043 NTA983043 OCW983043 OMS983043 OWO983043 PGK983043 PQG983043 QAC983043 QJY983043 QTU983043 RDQ983043 RNM983043 RXI983043 SHE983043 SRA983043 TAW983043 TKS983043 TUO983043 UEK983043 UOG983043 UYC983043 VHY983043 VRU983043 WBQ983043 WLM983043 WVI983043 A6 IW6 SS6 ACO6 AMK6 AWG6 BGC6 BPY6 BZU6 CJQ6 CTM6 DDI6 DNE6 DXA6 EGW6 EQS6 FAO6 FKK6 FUG6 GEC6 GNY6 GXU6 HHQ6 HRM6 IBI6 ILE6 IVA6 JEW6 JOS6 JYO6 KIK6 KSG6 LCC6 LLY6 LVU6 MFQ6 MPM6 MZI6 NJE6 NTA6 OCW6 OMS6 OWO6 PGK6 PQG6 QAC6 QJY6 QTU6 RDQ6 RNM6 RXI6 SHE6 SRA6 TAW6 TKS6 TUO6 UEK6 UOG6 UYC6 VHY6 VRU6 WBQ6 WLM6 WVI6 A65542 IW65542 SS65542 ACO65542 AMK65542 AWG65542 BGC65542 BPY65542 BZU65542 CJQ65542 CTM65542 DDI65542 DNE65542 DXA65542 EGW65542 EQS65542 FAO65542 FKK65542 FUG65542 GEC65542 GNY65542 GXU65542 HHQ65542 HRM65542 IBI65542 ILE65542 IVA65542 JEW65542 JOS65542 JYO65542 KIK65542 KSG65542 LCC65542 LLY65542 LVU65542 MFQ65542 MPM65542 MZI65542 NJE65542 NTA65542 OCW65542 OMS65542 OWO65542 PGK65542 PQG65542 QAC65542 QJY65542 QTU65542 RDQ65542 RNM65542 RXI65542 SHE65542 SRA65542 TAW65542 TKS65542 TUO65542 UEK65542 UOG65542 UYC65542 VHY65542 VRU65542 WBQ65542 WLM65542 WVI65542 A131078 IW131078 SS131078 ACO131078 AMK131078 AWG131078 BGC131078 BPY131078 BZU131078 CJQ131078 CTM131078 DDI131078 DNE131078 DXA131078 EGW131078 EQS131078 FAO131078 FKK131078 FUG131078 GEC131078 GNY131078 GXU131078 HHQ131078 HRM131078 IBI131078 ILE131078 IVA131078 JEW131078 JOS131078 JYO131078 KIK131078 KSG131078 LCC131078 LLY131078 LVU131078 MFQ131078 MPM131078 MZI131078 NJE131078 NTA131078 OCW131078 OMS131078 OWO131078 PGK131078 PQG131078 QAC131078 QJY131078 QTU131078 RDQ131078 RNM131078 RXI131078 SHE131078 SRA131078 TAW131078 TKS131078 TUO131078 UEK131078 UOG131078 UYC131078 VHY131078 VRU131078 WBQ131078 WLM131078 WVI131078 A196614 IW196614 SS196614 ACO196614 AMK196614 AWG196614 BGC196614 BPY196614 BZU196614 CJQ196614 CTM196614 DDI196614 DNE196614 DXA196614 EGW196614 EQS196614 FAO196614 FKK196614 FUG196614 GEC196614 GNY196614 GXU196614 HHQ196614 HRM196614 IBI196614 ILE196614 IVA196614 JEW196614 JOS196614 JYO196614 KIK196614 KSG196614 LCC196614 LLY196614 LVU196614 MFQ196614 MPM196614 MZI196614 NJE196614 NTA196614 OCW196614 OMS196614 OWO196614 PGK196614 PQG196614 QAC196614 QJY196614 QTU196614 RDQ196614 RNM196614 RXI196614 SHE196614 SRA196614 TAW196614 TKS196614 TUO196614 UEK196614 UOG196614 UYC196614 VHY196614 VRU196614 WBQ196614 WLM196614 WVI196614 A262150 IW262150 SS262150 ACO262150 AMK262150 AWG262150 BGC262150 BPY262150 BZU262150 CJQ262150 CTM262150 DDI262150 DNE262150 DXA262150 EGW262150 EQS262150 FAO262150 FKK262150 FUG262150 GEC262150 GNY262150 GXU262150 HHQ262150 HRM262150 IBI262150 ILE262150 IVA262150 JEW262150 JOS262150 JYO262150 KIK262150 KSG262150 LCC262150 LLY262150 LVU262150 MFQ262150 MPM262150 MZI262150 NJE262150 NTA262150 OCW262150 OMS262150 OWO262150 PGK262150 PQG262150 QAC262150 QJY262150 QTU262150 RDQ262150 RNM262150 RXI262150 SHE262150 SRA262150 TAW262150 TKS262150 TUO262150 UEK262150 UOG262150 UYC262150 VHY262150 VRU262150 WBQ262150 WLM262150 WVI262150 A327686 IW327686 SS327686 ACO327686 AMK327686 AWG327686 BGC327686 BPY327686 BZU327686 CJQ327686 CTM327686 DDI327686 DNE327686 DXA327686 EGW327686 EQS327686 FAO327686 FKK327686 FUG327686 GEC327686 GNY327686 GXU327686 HHQ327686 HRM327686 IBI327686 ILE327686 IVA327686 JEW327686 JOS327686 JYO327686 KIK327686 KSG327686 LCC327686 LLY327686 LVU327686 MFQ327686 MPM327686 MZI327686 NJE327686 NTA327686 OCW327686 OMS327686 OWO327686 PGK327686 PQG327686 QAC327686 QJY327686 QTU327686 RDQ327686 RNM327686 RXI327686 SHE327686 SRA327686 TAW327686 TKS327686 TUO327686 UEK327686 UOG327686 UYC327686 VHY327686 VRU327686 WBQ327686 WLM327686 WVI327686 A393222 IW393222 SS393222 ACO393222 AMK393222 AWG393222 BGC393222 BPY393222 BZU393222 CJQ393222 CTM393222 DDI393222 DNE393222 DXA393222 EGW393222 EQS393222 FAO393222 FKK393222 FUG393222 GEC393222 GNY393222 GXU393222 HHQ393222 HRM393222 IBI393222 ILE393222 IVA393222 JEW393222 JOS393222 JYO393222 KIK393222 KSG393222 LCC393222 LLY393222 LVU393222 MFQ393222 MPM393222 MZI393222 NJE393222 NTA393222 OCW393222 OMS393222 OWO393222 PGK393222 PQG393222 QAC393222 QJY393222 QTU393222 RDQ393222 RNM393222 RXI393222 SHE393222 SRA393222 TAW393222 TKS393222 TUO393222 UEK393222 UOG393222 UYC393222 VHY393222 VRU393222 WBQ393222 WLM393222 WVI393222 A458758 IW458758 SS458758 ACO458758 AMK458758 AWG458758 BGC458758 BPY458758 BZU458758 CJQ458758 CTM458758 DDI458758 DNE458758 DXA458758 EGW458758 EQS458758 FAO458758 FKK458758 FUG458758 GEC458758 GNY458758 GXU458758 HHQ458758 HRM458758 IBI458758 ILE458758 IVA458758 JEW458758 JOS458758 JYO458758 KIK458758 KSG458758 LCC458758 LLY458758 LVU458758 MFQ458758 MPM458758 MZI458758 NJE458758 NTA458758 OCW458758 OMS458758 OWO458758 PGK458758 PQG458758 QAC458758 QJY458758 QTU458758 RDQ458758 RNM458758 RXI458758 SHE458758 SRA458758 TAW458758 TKS458758 TUO458758 UEK458758 UOG458758 UYC458758 VHY458758 VRU458758 WBQ458758 WLM458758 WVI458758 A524294 IW524294 SS524294 ACO524294 AMK524294 AWG524294 BGC524294 BPY524294 BZU524294 CJQ524294 CTM524294 DDI524294 DNE524294 DXA524294 EGW524294 EQS524294 FAO524294 FKK524294 FUG524294 GEC524294 GNY524294 GXU524294 HHQ524294 HRM524294 IBI524294 ILE524294 IVA524294 JEW524294 JOS524294 JYO524294 KIK524294 KSG524294 LCC524294 LLY524294 LVU524294 MFQ524294 MPM524294 MZI524294 NJE524294 NTA524294 OCW524294 OMS524294 OWO524294 PGK524294 PQG524294 QAC524294 QJY524294 QTU524294 RDQ524294 RNM524294 RXI524294 SHE524294 SRA524294 TAW524294 TKS524294 TUO524294 UEK524294 UOG524294 UYC524294 VHY524294 VRU524294 WBQ524294 WLM524294 WVI524294 A589830 IW589830 SS589830 ACO589830 AMK589830 AWG589830 BGC589830 BPY589830 BZU589830 CJQ589830 CTM589830 DDI589830 DNE589830 DXA589830 EGW589830 EQS589830 FAO589830 FKK589830 FUG589830 GEC589830 GNY589830 GXU589830 HHQ589830 HRM589830 IBI589830 ILE589830 IVA589830 JEW589830 JOS589830 JYO589830 KIK589830 KSG589830 LCC589830 LLY589830 LVU589830 MFQ589830 MPM589830 MZI589830 NJE589830 NTA589830 OCW589830 OMS589830 OWO589830 PGK589830 PQG589830 QAC589830 QJY589830 QTU589830 RDQ589830 RNM589830 RXI589830 SHE589830 SRA589830 TAW589830 TKS589830 TUO589830 UEK589830 UOG589830 UYC589830 VHY589830 VRU589830 WBQ589830 WLM589830 WVI589830 A655366 IW655366 SS655366 ACO655366 AMK655366 AWG655366 BGC655366 BPY655366 BZU655366 CJQ655366 CTM655366 DDI655366 DNE655366 DXA655366 EGW655366 EQS655366 FAO655366 FKK655366 FUG655366 GEC655366 GNY655366 GXU655366 HHQ655366 HRM655366 IBI655366 ILE655366 IVA655366 JEW655366 JOS655366 JYO655366 KIK655366 KSG655366 LCC655366 LLY655366 LVU655366 MFQ655366 MPM655366 MZI655366 NJE655366 NTA655366 OCW655366 OMS655366 OWO655366 PGK655366 PQG655366 QAC655366 QJY655366 QTU655366 RDQ655366 RNM655366 RXI655366 SHE655366 SRA655366 TAW655366 TKS655366 TUO655366 UEK655366 UOG655366 UYC655366 VHY655366 VRU655366 WBQ655366 WLM655366 WVI655366 A720902 IW720902 SS720902 ACO720902 AMK720902 AWG720902 BGC720902 BPY720902 BZU720902 CJQ720902 CTM720902 DDI720902 DNE720902 DXA720902 EGW720902 EQS720902 FAO720902 FKK720902 FUG720902 GEC720902 GNY720902 GXU720902 HHQ720902 HRM720902 IBI720902 ILE720902 IVA720902 JEW720902 JOS720902 JYO720902 KIK720902 KSG720902 LCC720902 LLY720902 LVU720902 MFQ720902 MPM720902 MZI720902 NJE720902 NTA720902 OCW720902 OMS720902 OWO720902 PGK720902 PQG720902 QAC720902 QJY720902 QTU720902 RDQ720902 RNM720902 RXI720902 SHE720902 SRA720902 TAW720902 TKS720902 TUO720902 UEK720902 UOG720902 UYC720902 VHY720902 VRU720902 WBQ720902 WLM720902 WVI720902 A786438 IW786438 SS786438 ACO786438 AMK786438 AWG786438 BGC786438 BPY786438 BZU786438 CJQ786438 CTM786438 DDI786438 DNE786438 DXA786438 EGW786438 EQS786438 FAO786438 FKK786438 FUG786438 GEC786438 GNY786438 GXU786438 HHQ786438 HRM786438 IBI786438 ILE786438 IVA786438 JEW786438 JOS786438 JYO786438 KIK786438 KSG786438 LCC786438 LLY786438 LVU786438 MFQ786438 MPM786438 MZI786438 NJE786438 NTA786438 OCW786438 OMS786438 OWO786438 PGK786438 PQG786438 QAC786438 QJY786438 QTU786438 RDQ786438 RNM786438 RXI786438 SHE786438 SRA786438 TAW786438 TKS786438 TUO786438 UEK786438 UOG786438 UYC786438 VHY786438 VRU786438 WBQ786438 WLM786438 WVI786438 A851974 IW851974 SS851974 ACO851974 AMK851974 AWG851974 BGC851974 BPY851974 BZU851974 CJQ851974 CTM851974 DDI851974 DNE851974 DXA851974 EGW851974 EQS851974 FAO851974 FKK851974 FUG851974 GEC851974 GNY851974 GXU851974 HHQ851974 HRM851974 IBI851974 ILE851974 IVA851974 JEW851974 JOS851974 JYO851974 KIK851974 KSG851974 LCC851974 LLY851974 LVU851974 MFQ851974 MPM851974 MZI851974 NJE851974 NTA851974 OCW851974 OMS851974 OWO851974 PGK851974 PQG851974 QAC851974 QJY851974 QTU851974 RDQ851974 RNM851974 RXI851974 SHE851974 SRA851974 TAW851974 TKS851974 TUO851974 UEK851974 UOG851974 UYC851974 VHY851974 VRU851974 WBQ851974 WLM851974 WVI851974 A917510 IW917510 SS917510 ACO917510 AMK917510 AWG917510 BGC917510 BPY917510 BZU917510 CJQ917510 CTM917510 DDI917510 DNE917510 DXA917510 EGW917510 EQS917510 FAO917510 FKK917510 FUG917510 GEC917510 GNY917510 GXU917510 HHQ917510 HRM917510 IBI917510 ILE917510 IVA917510 JEW917510 JOS917510 JYO917510 KIK917510 KSG917510 LCC917510 LLY917510 LVU917510 MFQ917510 MPM917510 MZI917510 NJE917510 NTA917510 OCW917510 OMS917510 OWO917510 PGK917510 PQG917510 QAC917510 QJY917510 QTU917510 RDQ917510 RNM917510 RXI917510 SHE917510 SRA917510 TAW917510 TKS917510 TUO917510 UEK917510 UOG917510 UYC917510 VHY917510 VRU917510 WBQ917510 WLM917510 WVI917510 A983046 IW983046 SS983046 ACO983046 AMK983046 AWG983046 BGC983046 BPY983046 BZU983046 CJQ983046 CTM983046 DDI983046 DNE983046 DXA983046 EGW983046 EQS983046 FAO983046 FKK983046 FUG983046 GEC983046 GNY983046 GXU983046 HHQ983046 HRM983046 IBI983046 ILE983046 IVA983046 JEW983046 JOS983046 JYO983046 KIK983046 KSG983046 LCC983046 LLY983046 LVU983046 MFQ983046 MPM983046 MZI983046 NJE983046 NTA983046 OCW983046 OMS983046 OWO983046 PGK983046 PQG983046 QAC983046 QJY983046 QTU983046 RDQ983046 RNM983046 RXI983046 SHE983046 SRA983046 TAW983046 TKS983046 TUO983046 UEK983046 UOG983046 UYC983046 VHY983046 VRU983046 WBQ983046 WLM983046 WVI983046" xr:uid="{00000000-0002-0000-0500-000001000000}">
      <formula1>$Y$4:$Y$19</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dimension ref="A1:AA44"/>
  <sheetViews>
    <sheetView topLeftCell="J1" workbookViewId="0">
      <selection activeCell="V22" sqref="V22"/>
    </sheetView>
  </sheetViews>
  <sheetFormatPr defaultColWidth="9.109375" defaultRowHeight="14.4" x14ac:dyDescent="0.3"/>
  <cols>
    <col min="1" max="3" width="9.109375" style="8"/>
    <col min="4" max="4" width="12.44140625" style="8" bestFit="1" customWidth="1"/>
    <col min="5" max="6" width="9.109375" style="8"/>
    <col min="7" max="7" width="9.109375" style="10"/>
    <col min="8" max="11" width="9.109375" style="8"/>
    <col min="12" max="12" width="10" style="8" customWidth="1"/>
    <col min="13" max="14" width="9.109375" style="8"/>
    <col min="15" max="15" width="10.5546875" style="8" customWidth="1"/>
    <col min="16" max="19" width="9.109375" style="8"/>
    <col min="20" max="20" width="9.88671875" style="8" bestFit="1" customWidth="1"/>
    <col min="21" max="21" width="12.109375" style="8" bestFit="1" customWidth="1"/>
    <col min="22" max="22" width="17.33203125" style="8" bestFit="1" customWidth="1"/>
    <col min="23" max="16384" width="9.109375" style="8"/>
  </cols>
  <sheetData>
    <row r="1" spans="1:27" ht="15" thickBot="1" x14ac:dyDescent="0.35">
      <c r="F1" s="9"/>
      <c r="K1" s="11" t="s">
        <v>542</v>
      </c>
    </row>
    <row r="2" spans="1:27" ht="15" thickBot="1" x14ac:dyDescent="0.35">
      <c r="C2" s="12" t="s">
        <v>543</v>
      </c>
      <c r="D2" s="13"/>
      <c r="G2" s="14" t="str">
        <f>+A3&amp;" "&amp;B3</f>
        <v>9M 270</v>
      </c>
      <c r="H2" s="15" t="str">
        <f>+"Vertex CF"&amp;" "&amp;B9</f>
        <v>Vertex CF 317</v>
      </c>
      <c r="I2" s="16" t="str">
        <f>+A6&amp;" "&amp;B6</f>
        <v>1Y 360</v>
      </c>
      <c r="M2" s="17"/>
      <c r="O2" s="16" t="s">
        <v>544</v>
      </c>
      <c r="W2" s="97"/>
      <c r="X2" s="97"/>
      <c r="Y2" s="97"/>
      <c r="Z2" s="97"/>
      <c r="AA2" s="97"/>
    </row>
    <row r="3" spans="1:27" ht="15" thickBot="1" x14ac:dyDescent="0.35">
      <c r="A3" s="18" t="s">
        <v>564</v>
      </c>
      <c r="B3" s="19">
        <f>IF($D$14=365,VLOOKUP(A3,$Y$4:$Z$19,2,FALSE),0)+IF($D$14=360,VLOOKUP(A3,$Y$4:$AA$19,3,FALSE),0)</f>
        <v>270</v>
      </c>
      <c r="C3" s="20" t="str">
        <f>+"Varyans"&amp;" "&amp;A3</f>
        <v>Varyans 9M</v>
      </c>
      <c r="D3" s="73">
        <v>8.566831789985521E-4</v>
      </c>
      <c r="F3" s="21" t="s">
        <v>546</v>
      </c>
      <c r="G3" s="22">
        <f>+B3</f>
        <v>270</v>
      </c>
      <c r="H3" s="22">
        <f>+B9</f>
        <v>317</v>
      </c>
      <c r="I3" s="23">
        <f>+B6</f>
        <v>360</v>
      </c>
      <c r="N3" s="24" t="s">
        <v>546</v>
      </c>
      <c r="O3" s="25">
        <f>+B3</f>
        <v>270</v>
      </c>
      <c r="R3" s="26" t="s">
        <v>546</v>
      </c>
      <c r="S3" s="27" t="s">
        <v>547</v>
      </c>
      <c r="T3" s="27" t="s">
        <v>548</v>
      </c>
      <c r="U3" s="27" t="s">
        <v>549</v>
      </c>
      <c r="V3" s="28" t="s">
        <v>550</v>
      </c>
      <c r="W3" s="97"/>
      <c r="X3" s="97"/>
      <c r="Y3" s="97"/>
      <c r="Z3" s="97"/>
      <c r="AA3" s="97"/>
    </row>
    <row r="4" spans="1:27" ht="15" thickBot="1" x14ac:dyDescent="0.35">
      <c r="C4" s="29" t="str">
        <f>+"Std. Sapma"&amp;" "&amp;A3</f>
        <v>Std. Sapma 9M</v>
      </c>
      <c r="D4" s="30">
        <f>SQRT(D3)</f>
        <v>2.9269150636780563E-2</v>
      </c>
      <c r="F4" s="31" t="s">
        <v>551</v>
      </c>
      <c r="G4" s="32">
        <f>+D4</f>
        <v>2.9269150636780563E-2</v>
      </c>
      <c r="H4" s="32">
        <f>+D10</f>
        <v>2.044263494209304E-2</v>
      </c>
      <c r="I4" s="33">
        <f>+D7</f>
        <v>2.4031975578026676E-2</v>
      </c>
      <c r="N4" s="34" t="s">
        <v>0</v>
      </c>
      <c r="O4" s="74">
        <f>+L12*L10</f>
        <v>983.58169953279696</v>
      </c>
      <c r="Q4" s="35" t="s">
        <v>552</v>
      </c>
      <c r="R4" s="36">
        <f>+H3</f>
        <v>317</v>
      </c>
      <c r="S4" s="37">
        <f>+D11</f>
        <v>0.10061190220820189</v>
      </c>
      <c r="T4" s="38">
        <f>+D13</f>
        <v>2241.0450000000001</v>
      </c>
      <c r="U4" s="39">
        <f>+SUM(U5:U6)</f>
        <v>2058.6593711151563</v>
      </c>
      <c r="V4" s="40">
        <f>U4*(1+(R4/D14)*S4)</f>
        <v>2241.0450000000001</v>
      </c>
      <c r="W4" s="97"/>
      <c r="X4" s="97"/>
      <c r="Y4" s="98" t="s">
        <v>545</v>
      </c>
      <c r="Z4" s="99">
        <v>1</v>
      </c>
      <c r="AA4" s="97">
        <f>+Z4</f>
        <v>1</v>
      </c>
    </row>
    <row r="5" spans="1:27" ht="15" thickBot="1" x14ac:dyDescent="0.35">
      <c r="A5" s="8" t="s">
        <v>553</v>
      </c>
      <c r="C5" s="41" t="str">
        <f>+"Getiri"&amp;" "&amp;A3</f>
        <v>Getiri 9M</v>
      </c>
      <c r="D5" s="75">
        <f>+Data!D3/100</f>
        <v>0.10087699999999999</v>
      </c>
      <c r="F5" s="43" t="s">
        <v>547</v>
      </c>
      <c r="G5" s="44">
        <f>+D5</f>
        <v>0.10087699999999999</v>
      </c>
      <c r="H5" s="44">
        <f>+D11</f>
        <v>0.10061190220820189</v>
      </c>
      <c r="I5" s="45">
        <f>+D8</f>
        <v>0.10042999999999999</v>
      </c>
      <c r="Q5" s="46" t="s">
        <v>554</v>
      </c>
      <c r="R5" s="47">
        <f>+B3</f>
        <v>270</v>
      </c>
      <c r="S5" s="48">
        <f>+D5</f>
        <v>0.10087699999999999</v>
      </c>
      <c r="T5" s="49"/>
      <c r="U5" s="50">
        <f>+O4</f>
        <v>983.58169953279696</v>
      </c>
      <c r="V5" s="76">
        <f>U5*(1+(R5/D14)*S5)</f>
        <v>1057.9972778606243</v>
      </c>
      <c r="W5" s="1"/>
      <c r="X5" s="1"/>
      <c r="Y5" s="100" t="s">
        <v>555</v>
      </c>
      <c r="Z5" s="101">
        <v>7</v>
      </c>
      <c r="AA5" s="97">
        <f>+Z5</f>
        <v>7</v>
      </c>
    </row>
    <row r="6" spans="1:27" ht="15" thickBot="1" x14ac:dyDescent="0.35">
      <c r="A6" s="18" t="s">
        <v>565</v>
      </c>
      <c r="B6" s="19">
        <f>IF($D$14=365,VLOOKUP(A6,$Y$4:$Z$19,2,FALSE),0)+IF($D$14=360,VLOOKUP(A6,$Y$4:$AA$19,3,FALSE),0)</f>
        <v>360</v>
      </c>
      <c r="C6" s="20" t="str">
        <f>+"Varyans"&amp;" "&amp;A6</f>
        <v>Varyans 1Y</v>
      </c>
      <c r="D6" s="73">
        <v>5.7753585018287062E-4</v>
      </c>
      <c r="F6" s="51" t="s">
        <v>556</v>
      </c>
      <c r="G6" s="52">
        <f>+D12</f>
        <v>0.18473225421186382</v>
      </c>
      <c r="I6" s="53"/>
      <c r="Q6" s="54" t="s">
        <v>557</v>
      </c>
      <c r="R6" s="55">
        <f>+B6</f>
        <v>360</v>
      </c>
      <c r="S6" s="56">
        <f>+D8</f>
        <v>0.10042999999999999</v>
      </c>
      <c r="T6" s="57"/>
      <c r="U6" s="58">
        <f>+O18</f>
        <v>1075.0776715823592</v>
      </c>
      <c r="V6" s="77">
        <f>U6*(1+(R6/D14)*S6)</f>
        <v>1183.0477221393755</v>
      </c>
      <c r="W6" s="1"/>
      <c r="X6" s="1"/>
      <c r="Y6" s="100" t="s">
        <v>558</v>
      </c>
      <c r="Z6" s="101">
        <v>14</v>
      </c>
      <c r="AA6" s="97">
        <f>+Z6</f>
        <v>14</v>
      </c>
    </row>
    <row r="7" spans="1:27" ht="15" thickBot="1" x14ac:dyDescent="0.35">
      <c r="C7" s="29" t="str">
        <f>+"Std. Sapma"&amp;" "&amp;A6</f>
        <v>Std. Sapma 1Y</v>
      </c>
      <c r="D7" s="30">
        <f>SQRT(D6)</f>
        <v>2.4031975578026676E-2</v>
      </c>
      <c r="G7" s="8"/>
      <c r="J7" s="59"/>
      <c r="K7" s="10"/>
      <c r="L7" s="10"/>
      <c r="U7" s="60">
        <f>+U4-U5-U6</f>
        <v>0</v>
      </c>
      <c r="W7" s="1"/>
      <c r="X7" s="1"/>
      <c r="Y7" s="100" t="s">
        <v>559</v>
      </c>
      <c r="Z7" s="101">
        <v>31</v>
      </c>
      <c r="AA7" s="97">
        <f>LEFT(Y7,1)*30</f>
        <v>30</v>
      </c>
    </row>
    <row r="8" spans="1:27" ht="15" thickBot="1" x14ac:dyDescent="0.35">
      <c r="C8" s="41" t="str">
        <f>+"Getiri"&amp;" "&amp;A6</f>
        <v>Getiri 1Y</v>
      </c>
      <c r="D8" s="42">
        <f>+Data!E3/100</f>
        <v>0.10042999999999999</v>
      </c>
      <c r="F8" s="61" t="s">
        <v>104</v>
      </c>
      <c r="G8" s="78">
        <f>(I3-H3)/(I3-G3)</f>
        <v>0.4777777777777778</v>
      </c>
      <c r="H8" s="79" t="s">
        <v>576</v>
      </c>
      <c r="V8" s="62">
        <f>SUM(V5:V6)</f>
        <v>2241.0450000000001</v>
      </c>
      <c r="W8" s="97"/>
      <c r="X8" s="97"/>
      <c r="Y8" s="100" t="s">
        <v>560</v>
      </c>
      <c r="Z8" s="101">
        <v>91</v>
      </c>
      <c r="AA8" s="97">
        <f>LEFT(Y8,1)*30</f>
        <v>90</v>
      </c>
    </row>
    <row r="9" spans="1:27" ht="15" thickBot="1" x14ac:dyDescent="0.35">
      <c r="A9" s="18" t="s">
        <v>561</v>
      </c>
      <c r="B9" s="91">
        <f>+Pozisyon!A8</f>
        <v>317</v>
      </c>
      <c r="C9" s="20" t="str">
        <f>+"Varyans"&amp;" "&amp;B9</f>
        <v>Varyans 317</v>
      </c>
      <c r="D9" s="63">
        <f>D10*D10</f>
        <v>4.1790132337568331E-4</v>
      </c>
      <c r="E9" s="10"/>
      <c r="F9" s="64" t="s">
        <v>105</v>
      </c>
      <c r="G9" s="80">
        <f>+(H3-G3)/(I3-G3)</f>
        <v>0.52222222222222225</v>
      </c>
      <c r="H9" s="8" t="s">
        <v>576</v>
      </c>
      <c r="U9" s="65" t="s">
        <v>562</v>
      </c>
      <c r="V9" s="66">
        <f>V4-V8</f>
        <v>0</v>
      </c>
      <c r="W9" s="97"/>
      <c r="X9" s="97"/>
      <c r="Y9" s="100" t="s">
        <v>563</v>
      </c>
      <c r="Z9" s="101">
        <v>183</v>
      </c>
      <c r="AA9" s="97">
        <f>LEFT(Y9,1)*30</f>
        <v>180</v>
      </c>
    </row>
    <row r="10" spans="1:27" x14ac:dyDescent="0.3">
      <c r="C10" s="29" t="str">
        <f>+"Std. Sapma"&amp;" "&amp;B9</f>
        <v>Std. Sapma 317</v>
      </c>
      <c r="D10" s="81">
        <f>SQRT((G8*D4)^2+((G9)*D7)^2+(2*D12*G8*G9*D4*D7))</f>
        <v>2.044263494209304E-2</v>
      </c>
      <c r="E10" s="10"/>
      <c r="G10" s="8"/>
      <c r="K10" s="82" t="s">
        <v>577</v>
      </c>
      <c r="L10" s="83">
        <f>+G8</f>
        <v>0.4777777777777778</v>
      </c>
      <c r="W10" s="97"/>
      <c r="X10" s="97"/>
      <c r="Y10" s="100" t="s">
        <v>564</v>
      </c>
      <c r="Z10" s="101">
        <v>274</v>
      </c>
      <c r="AA10" s="97">
        <f>LEFT(Y10,1)*30</f>
        <v>270</v>
      </c>
    </row>
    <row r="11" spans="1:27" ht="15" thickBot="1" x14ac:dyDescent="0.35">
      <c r="C11" s="41" t="str">
        <f>+"Getiri"&amp;" "&amp;B9</f>
        <v>Getiri 317</v>
      </c>
      <c r="D11" s="84">
        <f>+L10*(G3/H3)*D5+(1-L10)*(B6/B9)*D8</f>
        <v>0.10061190220820189</v>
      </c>
      <c r="E11" s="10"/>
      <c r="G11" s="8"/>
      <c r="K11" s="85" t="s">
        <v>578</v>
      </c>
      <c r="L11" s="86">
        <f>+L10*(G3/H3)*G5+(1-L10)*(I3/H3)*I5</f>
        <v>0.10061190220820189</v>
      </c>
      <c r="W11" s="97"/>
      <c r="X11" s="97"/>
      <c r="Y11" s="100" t="s">
        <v>565</v>
      </c>
      <c r="Z11" s="101">
        <v>365</v>
      </c>
      <c r="AA11" s="97">
        <f>LEFT(Y11,1)*360</f>
        <v>360</v>
      </c>
    </row>
    <row r="12" spans="1:27" ht="15" thickBot="1" x14ac:dyDescent="0.35">
      <c r="C12" s="67" t="str">
        <f>+"Korelasyon"&amp;" "&amp;A3&amp;" "&amp;"&amp;"&amp;" "&amp;A6</f>
        <v>Korelasyon 9M &amp; 1Y</v>
      </c>
      <c r="D12" s="73">
        <v>0.18473225421186382</v>
      </c>
      <c r="G12" s="8"/>
      <c r="I12" s="10"/>
      <c r="K12" s="85" t="s">
        <v>0</v>
      </c>
      <c r="L12" s="87">
        <f>+D13/(1+D11*B9/D14)</f>
        <v>2058.6593711151563</v>
      </c>
      <c r="W12" s="97"/>
      <c r="X12" s="97"/>
      <c r="Y12" s="100" t="s">
        <v>566</v>
      </c>
      <c r="Z12" s="101">
        <v>730</v>
      </c>
      <c r="AA12" s="97">
        <f>LEFT(Y12,1)*360</f>
        <v>720</v>
      </c>
    </row>
    <row r="13" spans="1:27" ht="15" thickBot="1" x14ac:dyDescent="0.35">
      <c r="C13" s="68" t="s">
        <v>548</v>
      </c>
      <c r="D13" s="88">
        <f>+Pozisyon!D8</f>
        <v>2241.0450000000001</v>
      </c>
      <c r="G13" s="8"/>
      <c r="I13" s="10"/>
      <c r="W13" s="97"/>
      <c r="X13" s="97"/>
      <c r="Y13" s="100" t="s">
        <v>567</v>
      </c>
      <c r="Z13" s="101">
        <v>1095</v>
      </c>
      <c r="AA13" s="97">
        <f>LEFT(Y13,1)*360</f>
        <v>1080</v>
      </c>
    </row>
    <row r="14" spans="1:27" ht="15" thickBot="1" x14ac:dyDescent="0.35">
      <c r="C14" s="68" t="s">
        <v>568</v>
      </c>
      <c r="D14" s="19">
        <v>360</v>
      </c>
      <c r="G14" s="8"/>
      <c r="I14" s="10"/>
      <c r="N14" s="10"/>
      <c r="W14" s="97"/>
      <c r="X14" s="97"/>
      <c r="Y14" s="100" t="s">
        <v>569</v>
      </c>
      <c r="Z14" s="101">
        <v>1460</v>
      </c>
      <c r="AA14" s="97">
        <f>LEFT(Y14,1)*360</f>
        <v>1440</v>
      </c>
    </row>
    <row r="15" spans="1:27" ht="15" thickBot="1" x14ac:dyDescent="0.35">
      <c r="E15"/>
      <c r="G15" s="8"/>
      <c r="I15" s="10"/>
      <c r="N15" s="10"/>
      <c r="W15" s="97"/>
      <c r="X15" s="97"/>
      <c r="Y15" s="100" t="s">
        <v>570</v>
      </c>
      <c r="Z15" s="101">
        <v>1825</v>
      </c>
      <c r="AA15" s="97">
        <f>LEFT(Y15,1)*360</f>
        <v>1800</v>
      </c>
    </row>
    <row r="16" spans="1:27" ht="15" thickBot="1" x14ac:dyDescent="0.35">
      <c r="G16" s="8"/>
      <c r="O16" s="16" t="s">
        <v>571</v>
      </c>
      <c r="W16" s="97"/>
      <c r="X16" s="97"/>
      <c r="Y16" s="102" t="s">
        <v>572</v>
      </c>
      <c r="Z16" s="101">
        <v>3650</v>
      </c>
      <c r="AA16" s="97">
        <f>LEFT(Y16,2)*360</f>
        <v>3600</v>
      </c>
    </row>
    <row r="17" spans="3:27" x14ac:dyDescent="0.3">
      <c r="F17" s="17"/>
      <c r="G17" s="8"/>
      <c r="N17" s="24" t="s">
        <v>546</v>
      </c>
      <c r="O17" s="25">
        <f>+B6</f>
        <v>360</v>
      </c>
      <c r="W17" s="97"/>
      <c r="X17" s="97"/>
      <c r="Y17" s="100" t="s">
        <v>573</v>
      </c>
      <c r="Z17" s="101">
        <v>5475</v>
      </c>
      <c r="AA17" s="97">
        <f>LEFT(Y17,2)*360</f>
        <v>5400</v>
      </c>
    </row>
    <row r="18" spans="3:27" ht="15" thickBot="1" x14ac:dyDescent="0.35">
      <c r="G18" s="8"/>
      <c r="L18" s="89"/>
      <c r="N18" s="34" t="s">
        <v>0</v>
      </c>
      <c r="O18" s="74">
        <f>+L12*(1-L10)</f>
        <v>1075.0776715823592</v>
      </c>
      <c r="W18" s="97"/>
      <c r="X18" s="97"/>
      <c r="Y18" s="100" t="s">
        <v>574</v>
      </c>
      <c r="Z18" s="101">
        <v>7300</v>
      </c>
      <c r="AA18" s="97">
        <f>LEFT(Y18,2)*360</f>
        <v>7200</v>
      </c>
    </row>
    <row r="19" spans="3:27" ht="15" thickBot="1" x14ac:dyDescent="0.35">
      <c r="G19" s="8"/>
      <c r="J19" s="10"/>
      <c r="O19" s="90"/>
      <c r="W19" s="97"/>
      <c r="X19" s="97"/>
      <c r="Y19" s="103" t="s">
        <v>575</v>
      </c>
      <c r="Z19" s="104">
        <v>10950</v>
      </c>
      <c r="AA19" s="97">
        <f>LEFT(Y19,2)*360</f>
        <v>10800</v>
      </c>
    </row>
    <row r="20" spans="3:27" x14ac:dyDescent="0.3">
      <c r="C20" s="69"/>
      <c r="E20"/>
      <c r="G20" s="8"/>
      <c r="J20" s="10"/>
      <c r="W20" s="97"/>
      <c r="X20" s="97"/>
      <c r="Y20" s="97"/>
      <c r="Z20" s="97"/>
      <c r="AA20" s="97"/>
    </row>
    <row r="21" spans="3:27" x14ac:dyDescent="0.3">
      <c r="C21" s="69"/>
      <c r="G21" s="8"/>
      <c r="J21" s="10"/>
      <c r="W21" s="97"/>
      <c r="X21" s="97"/>
      <c r="Y21" s="97"/>
      <c r="Z21" s="97"/>
      <c r="AA21" s="97"/>
    </row>
    <row r="22" spans="3:27" x14ac:dyDescent="0.3">
      <c r="C22" s="70"/>
      <c r="F22"/>
      <c r="G22" s="8"/>
      <c r="J22" s="10"/>
    </row>
    <row r="23" spans="3:27" x14ac:dyDescent="0.3">
      <c r="G23" s="8"/>
    </row>
    <row r="24" spans="3:27" x14ac:dyDescent="0.3">
      <c r="D24" s="71"/>
      <c r="G24" s="17"/>
    </row>
    <row r="25" spans="3:27" x14ac:dyDescent="0.3">
      <c r="G25" s="8"/>
    </row>
    <row r="26" spans="3:27" x14ac:dyDescent="0.3">
      <c r="G26" s="8"/>
    </row>
    <row r="27" spans="3:27" x14ac:dyDescent="0.3">
      <c r="G27" s="8"/>
    </row>
    <row r="28" spans="3:27" x14ac:dyDescent="0.3">
      <c r="G28" s="8"/>
    </row>
    <row r="29" spans="3:27" x14ac:dyDescent="0.3">
      <c r="G29" s="8"/>
    </row>
    <row r="30" spans="3:27" x14ac:dyDescent="0.3">
      <c r="G30" s="8"/>
    </row>
    <row r="31" spans="3:27" x14ac:dyDescent="0.3">
      <c r="G31" s="8"/>
    </row>
    <row r="32" spans="3:27" x14ac:dyDescent="0.3">
      <c r="G32" s="8"/>
    </row>
    <row r="33" spans="7:7" x14ac:dyDescent="0.3">
      <c r="G33" s="8"/>
    </row>
    <row r="34" spans="7:7" x14ac:dyDescent="0.3">
      <c r="G34" s="8"/>
    </row>
    <row r="35" spans="7:7" x14ac:dyDescent="0.3">
      <c r="G35" s="8"/>
    </row>
    <row r="36" spans="7:7" x14ac:dyDescent="0.3">
      <c r="G36" s="8"/>
    </row>
    <row r="37" spans="7:7" x14ac:dyDescent="0.3">
      <c r="G37" s="8"/>
    </row>
    <row r="38" spans="7:7" x14ac:dyDescent="0.3">
      <c r="G38" s="8"/>
    </row>
    <row r="39" spans="7:7" x14ac:dyDescent="0.3">
      <c r="G39" s="8"/>
    </row>
    <row r="40" spans="7:7" x14ac:dyDescent="0.3">
      <c r="G40" s="8"/>
    </row>
    <row r="41" spans="7:7" x14ac:dyDescent="0.3">
      <c r="G41" s="8"/>
    </row>
    <row r="42" spans="7:7" x14ac:dyDescent="0.3">
      <c r="G42" s="8"/>
    </row>
    <row r="43" spans="7:7" x14ac:dyDescent="0.3">
      <c r="G43" s="8"/>
    </row>
    <row r="44" spans="7:7" x14ac:dyDescent="0.3">
      <c r="G44" s="8"/>
    </row>
  </sheetData>
  <dataValidations count="2">
    <dataValidation type="list" allowBlank="1" showInputMessage="1" showErrorMessage="1" sqref="A3 IW3 SS3 ACO3 AMK3 AWG3 BGC3 BPY3 BZU3 CJQ3 CTM3 DDI3 DNE3 DXA3 EGW3 EQS3 FAO3 FKK3 FUG3 GEC3 GNY3 GXU3 HHQ3 HRM3 IBI3 ILE3 IVA3 JEW3 JOS3 JYO3 KIK3 KSG3 LCC3 LLY3 LVU3 MFQ3 MPM3 MZI3 NJE3 NTA3 OCW3 OMS3 OWO3 PGK3 PQG3 QAC3 QJY3 QTU3 RDQ3 RNM3 RXI3 SHE3 SRA3 TAW3 TKS3 TUO3 UEK3 UOG3 UYC3 VHY3 VRU3 WBQ3 WLM3 WVI3 A65539 IW65539 SS65539 ACO65539 AMK65539 AWG65539 BGC65539 BPY65539 BZU65539 CJQ65539 CTM65539 DDI65539 DNE65539 DXA65539 EGW65539 EQS65539 FAO65539 FKK65539 FUG65539 GEC65539 GNY65539 GXU65539 HHQ65539 HRM65539 IBI65539 ILE65539 IVA65539 JEW65539 JOS65539 JYO65539 KIK65539 KSG65539 LCC65539 LLY65539 LVU65539 MFQ65539 MPM65539 MZI65539 NJE65539 NTA65539 OCW65539 OMS65539 OWO65539 PGK65539 PQG65539 QAC65539 QJY65539 QTU65539 RDQ65539 RNM65539 RXI65539 SHE65539 SRA65539 TAW65539 TKS65539 TUO65539 UEK65539 UOG65539 UYC65539 VHY65539 VRU65539 WBQ65539 WLM65539 WVI65539 A131075 IW131075 SS131075 ACO131075 AMK131075 AWG131075 BGC131075 BPY131075 BZU131075 CJQ131075 CTM131075 DDI131075 DNE131075 DXA131075 EGW131075 EQS131075 FAO131075 FKK131075 FUG131075 GEC131075 GNY131075 GXU131075 HHQ131075 HRM131075 IBI131075 ILE131075 IVA131075 JEW131075 JOS131075 JYO131075 KIK131075 KSG131075 LCC131075 LLY131075 LVU131075 MFQ131075 MPM131075 MZI131075 NJE131075 NTA131075 OCW131075 OMS131075 OWO131075 PGK131075 PQG131075 QAC131075 QJY131075 QTU131075 RDQ131075 RNM131075 RXI131075 SHE131075 SRA131075 TAW131075 TKS131075 TUO131075 UEK131075 UOG131075 UYC131075 VHY131075 VRU131075 WBQ131075 WLM131075 WVI131075 A196611 IW196611 SS196611 ACO196611 AMK196611 AWG196611 BGC196611 BPY196611 BZU196611 CJQ196611 CTM196611 DDI196611 DNE196611 DXA196611 EGW196611 EQS196611 FAO196611 FKK196611 FUG196611 GEC196611 GNY196611 GXU196611 HHQ196611 HRM196611 IBI196611 ILE196611 IVA196611 JEW196611 JOS196611 JYO196611 KIK196611 KSG196611 LCC196611 LLY196611 LVU196611 MFQ196611 MPM196611 MZI196611 NJE196611 NTA196611 OCW196611 OMS196611 OWO196611 PGK196611 PQG196611 QAC196611 QJY196611 QTU196611 RDQ196611 RNM196611 RXI196611 SHE196611 SRA196611 TAW196611 TKS196611 TUO196611 UEK196611 UOG196611 UYC196611 VHY196611 VRU196611 WBQ196611 WLM196611 WVI196611 A262147 IW262147 SS262147 ACO262147 AMK262147 AWG262147 BGC262147 BPY262147 BZU262147 CJQ262147 CTM262147 DDI262147 DNE262147 DXA262147 EGW262147 EQS262147 FAO262147 FKK262147 FUG262147 GEC262147 GNY262147 GXU262147 HHQ262147 HRM262147 IBI262147 ILE262147 IVA262147 JEW262147 JOS262147 JYO262147 KIK262147 KSG262147 LCC262147 LLY262147 LVU262147 MFQ262147 MPM262147 MZI262147 NJE262147 NTA262147 OCW262147 OMS262147 OWO262147 PGK262147 PQG262147 QAC262147 QJY262147 QTU262147 RDQ262147 RNM262147 RXI262147 SHE262147 SRA262147 TAW262147 TKS262147 TUO262147 UEK262147 UOG262147 UYC262147 VHY262147 VRU262147 WBQ262147 WLM262147 WVI262147 A327683 IW327683 SS327683 ACO327683 AMK327683 AWG327683 BGC327683 BPY327683 BZU327683 CJQ327683 CTM327683 DDI327683 DNE327683 DXA327683 EGW327683 EQS327683 FAO327683 FKK327683 FUG327683 GEC327683 GNY327683 GXU327683 HHQ327683 HRM327683 IBI327683 ILE327683 IVA327683 JEW327683 JOS327683 JYO327683 KIK327683 KSG327683 LCC327683 LLY327683 LVU327683 MFQ327683 MPM327683 MZI327683 NJE327683 NTA327683 OCW327683 OMS327683 OWO327683 PGK327683 PQG327683 QAC327683 QJY327683 QTU327683 RDQ327683 RNM327683 RXI327683 SHE327683 SRA327683 TAW327683 TKS327683 TUO327683 UEK327683 UOG327683 UYC327683 VHY327683 VRU327683 WBQ327683 WLM327683 WVI327683 A393219 IW393219 SS393219 ACO393219 AMK393219 AWG393219 BGC393219 BPY393219 BZU393219 CJQ393219 CTM393219 DDI393219 DNE393219 DXA393219 EGW393219 EQS393219 FAO393219 FKK393219 FUG393219 GEC393219 GNY393219 GXU393219 HHQ393219 HRM393219 IBI393219 ILE393219 IVA393219 JEW393219 JOS393219 JYO393219 KIK393219 KSG393219 LCC393219 LLY393219 LVU393219 MFQ393219 MPM393219 MZI393219 NJE393219 NTA393219 OCW393219 OMS393219 OWO393219 PGK393219 PQG393219 QAC393219 QJY393219 QTU393219 RDQ393219 RNM393219 RXI393219 SHE393219 SRA393219 TAW393219 TKS393219 TUO393219 UEK393219 UOG393219 UYC393219 VHY393219 VRU393219 WBQ393219 WLM393219 WVI393219 A458755 IW458755 SS458755 ACO458755 AMK458755 AWG458755 BGC458755 BPY458755 BZU458755 CJQ458755 CTM458755 DDI458755 DNE458755 DXA458755 EGW458755 EQS458755 FAO458755 FKK458755 FUG458755 GEC458755 GNY458755 GXU458755 HHQ458755 HRM458755 IBI458755 ILE458755 IVA458755 JEW458755 JOS458755 JYO458755 KIK458755 KSG458755 LCC458755 LLY458755 LVU458755 MFQ458755 MPM458755 MZI458755 NJE458755 NTA458755 OCW458755 OMS458755 OWO458755 PGK458755 PQG458755 QAC458755 QJY458755 QTU458755 RDQ458755 RNM458755 RXI458755 SHE458755 SRA458755 TAW458755 TKS458755 TUO458755 UEK458755 UOG458755 UYC458755 VHY458755 VRU458755 WBQ458755 WLM458755 WVI458755 A524291 IW524291 SS524291 ACO524291 AMK524291 AWG524291 BGC524291 BPY524291 BZU524291 CJQ524291 CTM524291 DDI524291 DNE524291 DXA524291 EGW524291 EQS524291 FAO524291 FKK524291 FUG524291 GEC524291 GNY524291 GXU524291 HHQ524291 HRM524291 IBI524291 ILE524291 IVA524291 JEW524291 JOS524291 JYO524291 KIK524291 KSG524291 LCC524291 LLY524291 LVU524291 MFQ524291 MPM524291 MZI524291 NJE524291 NTA524291 OCW524291 OMS524291 OWO524291 PGK524291 PQG524291 QAC524291 QJY524291 QTU524291 RDQ524291 RNM524291 RXI524291 SHE524291 SRA524291 TAW524291 TKS524291 TUO524291 UEK524291 UOG524291 UYC524291 VHY524291 VRU524291 WBQ524291 WLM524291 WVI524291 A589827 IW589827 SS589827 ACO589827 AMK589827 AWG589827 BGC589827 BPY589827 BZU589827 CJQ589827 CTM589827 DDI589827 DNE589827 DXA589827 EGW589827 EQS589827 FAO589827 FKK589827 FUG589827 GEC589827 GNY589827 GXU589827 HHQ589827 HRM589827 IBI589827 ILE589827 IVA589827 JEW589827 JOS589827 JYO589827 KIK589827 KSG589827 LCC589827 LLY589827 LVU589827 MFQ589827 MPM589827 MZI589827 NJE589827 NTA589827 OCW589827 OMS589827 OWO589827 PGK589827 PQG589827 QAC589827 QJY589827 QTU589827 RDQ589827 RNM589827 RXI589827 SHE589827 SRA589827 TAW589827 TKS589827 TUO589827 UEK589827 UOG589827 UYC589827 VHY589827 VRU589827 WBQ589827 WLM589827 WVI589827 A655363 IW655363 SS655363 ACO655363 AMK655363 AWG655363 BGC655363 BPY655363 BZU655363 CJQ655363 CTM655363 DDI655363 DNE655363 DXA655363 EGW655363 EQS655363 FAO655363 FKK655363 FUG655363 GEC655363 GNY655363 GXU655363 HHQ655363 HRM655363 IBI655363 ILE655363 IVA655363 JEW655363 JOS655363 JYO655363 KIK655363 KSG655363 LCC655363 LLY655363 LVU655363 MFQ655363 MPM655363 MZI655363 NJE655363 NTA655363 OCW655363 OMS655363 OWO655363 PGK655363 PQG655363 QAC655363 QJY655363 QTU655363 RDQ655363 RNM655363 RXI655363 SHE655363 SRA655363 TAW655363 TKS655363 TUO655363 UEK655363 UOG655363 UYC655363 VHY655363 VRU655363 WBQ655363 WLM655363 WVI655363 A720899 IW720899 SS720899 ACO720899 AMK720899 AWG720899 BGC720899 BPY720899 BZU720899 CJQ720899 CTM720899 DDI720899 DNE720899 DXA720899 EGW720899 EQS720899 FAO720899 FKK720899 FUG720899 GEC720899 GNY720899 GXU720899 HHQ720899 HRM720899 IBI720899 ILE720899 IVA720899 JEW720899 JOS720899 JYO720899 KIK720899 KSG720899 LCC720899 LLY720899 LVU720899 MFQ720899 MPM720899 MZI720899 NJE720899 NTA720899 OCW720899 OMS720899 OWO720899 PGK720899 PQG720899 QAC720899 QJY720899 QTU720899 RDQ720899 RNM720899 RXI720899 SHE720899 SRA720899 TAW720899 TKS720899 TUO720899 UEK720899 UOG720899 UYC720899 VHY720899 VRU720899 WBQ720899 WLM720899 WVI720899 A786435 IW786435 SS786435 ACO786435 AMK786435 AWG786435 BGC786435 BPY786435 BZU786435 CJQ786435 CTM786435 DDI786435 DNE786435 DXA786435 EGW786435 EQS786435 FAO786435 FKK786435 FUG786435 GEC786435 GNY786435 GXU786435 HHQ786435 HRM786435 IBI786435 ILE786435 IVA786435 JEW786435 JOS786435 JYO786435 KIK786435 KSG786435 LCC786435 LLY786435 LVU786435 MFQ786435 MPM786435 MZI786435 NJE786435 NTA786435 OCW786435 OMS786435 OWO786435 PGK786435 PQG786435 QAC786435 QJY786435 QTU786435 RDQ786435 RNM786435 RXI786435 SHE786435 SRA786435 TAW786435 TKS786435 TUO786435 UEK786435 UOG786435 UYC786435 VHY786435 VRU786435 WBQ786435 WLM786435 WVI786435 A851971 IW851971 SS851971 ACO851971 AMK851971 AWG851971 BGC851971 BPY851971 BZU851971 CJQ851971 CTM851971 DDI851971 DNE851971 DXA851971 EGW851971 EQS851971 FAO851971 FKK851971 FUG851971 GEC851971 GNY851971 GXU851971 HHQ851971 HRM851971 IBI851971 ILE851971 IVA851971 JEW851971 JOS851971 JYO851971 KIK851971 KSG851971 LCC851971 LLY851971 LVU851971 MFQ851971 MPM851971 MZI851971 NJE851971 NTA851971 OCW851971 OMS851971 OWO851971 PGK851971 PQG851971 QAC851971 QJY851971 QTU851971 RDQ851971 RNM851971 RXI851971 SHE851971 SRA851971 TAW851971 TKS851971 TUO851971 UEK851971 UOG851971 UYC851971 VHY851971 VRU851971 WBQ851971 WLM851971 WVI851971 A917507 IW917507 SS917507 ACO917507 AMK917507 AWG917507 BGC917507 BPY917507 BZU917507 CJQ917507 CTM917507 DDI917507 DNE917507 DXA917507 EGW917507 EQS917507 FAO917507 FKK917507 FUG917507 GEC917507 GNY917507 GXU917507 HHQ917507 HRM917507 IBI917507 ILE917507 IVA917507 JEW917507 JOS917507 JYO917507 KIK917507 KSG917507 LCC917507 LLY917507 LVU917507 MFQ917507 MPM917507 MZI917507 NJE917507 NTA917507 OCW917507 OMS917507 OWO917507 PGK917507 PQG917507 QAC917507 QJY917507 QTU917507 RDQ917507 RNM917507 RXI917507 SHE917507 SRA917507 TAW917507 TKS917507 TUO917507 UEK917507 UOG917507 UYC917507 VHY917507 VRU917507 WBQ917507 WLM917507 WVI917507 A983043 IW983043 SS983043 ACO983043 AMK983043 AWG983043 BGC983043 BPY983043 BZU983043 CJQ983043 CTM983043 DDI983043 DNE983043 DXA983043 EGW983043 EQS983043 FAO983043 FKK983043 FUG983043 GEC983043 GNY983043 GXU983043 HHQ983043 HRM983043 IBI983043 ILE983043 IVA983043 JEW983043 JOS983043 JYO983043 KIK983043 KSG983043 LCC983043 LLY983043 LVU983043 MFQ983043 MPM983043 MZI983043 NJE983043 NTA983043 OCW983043 OMS983043 OWO983043 PGK983043 PQG983043 QAC983043 QJY983043 QTU983043 RDQ983043 RNM983043 RXI983043 SHE983043 SRA983043 TAW983043 TKS983043 TUO983043 UEK983043 UOG983043 UYC983043 VHY983043 VRU983043 WBQ983043 WLM983043 WVI983043 A6 IW6 SS6 ACO6 AMK6 AWG6 BGC6 BPY6 BZU6 CJQ6 CTM6 DDI6 DNE6 DXA6 EGW6 EQS6 FAO6 FKK6 FUG6 GEC6 GNY6 GXU6 HHQ6 HRM6 IBI6 ILE6 IVA6 JEW6 JOS6 JYO6 KIK6 KSG6 LCC6 LLY6 LVU6 MFQ6 MPM6 MZI6 NJE6 NTA6 OCW6 OMS6 OWO6 PGK6 PQG6 QAC6 QJY6 QTU6 RDQ6 RNM6 RXI6 SHE6 SRA6 TAW6 TKS6 TUO6 UEK6 UOG6 UYC6 VHY6 VRU6 WBQ6 WLM6 WVI6 A65542 IW65542 SS65542 ACO65542 AMK65542 AWG65542 BGC65542 BPY65542 BZU65542 CJQ65542 CTM65542 DDI65542 DNE65542 DXA65542 EGW65542 EQS65542 FAO65542 FKK65542 FUG65542 GEC65542 GNY65542 GXU65542 HHQ65542 HRM65542 IBI65542 ILE65542 IVA65542 JEW65542 JOS65542 JYO65542 KIK65542 KSG65542 LCC65542 LLY65542 LVU65542 MFQ65542 MPM65542 MZI65542 NJE65542 NTA65542 OCW65542 OMS65542 OWO65542 PGK65542 PQG65542 QAC65542 QJY65542 QTU65542 RDQ65542 RNM65542 RXI65542 SHE65542 SRA65542 TAW65542 TKS65542 TUO65542 UEK65542 UOG65542 UYC65542 VHY65542 VRU65542 WBQ65542 WLM65542 WVI65542 A131078 IW131078 SS131078 ACO131078 AMK131078 AWG131078 BGC131078 BPY131078 BZU131078 CJQ131078 CTM131078 DDI131078 DNE131078 DXA131078 EGW131078 EQS131078 FAO131078 FKK131078 FUG131078 GEC131078 GNY131078 GXU131078 HHQ131078 HRM131078 IBI131078 ILE131078 IVA131078 JEW131078 JOS131078 JYO131078 KIK131078 KSG131078 LCC131078 LLY131078 LVU131078 MFQ131078 MPM131078 MZI131078 NJE131078 NTA131078 OCW131078 OMS131078 OWO131078 PGK131078 PQG131078 QAC131078 QJY131078 QTU131078 RDQ131078 RNM131078 RXI131078 SHE131078 SRA131078 TAW131078 TKS131078 TUO131078 UEK131078 UOG131078 UYC131078 VHY131078 VRU131078 WBQ131078 WLM131078 WVI131078 A196614 IW196614 SS196614 ACO196614 AMK196614 AWG196614 BGC196614 BPY196614 BZU196614 CJQ196614 CTM196614 DDI196614 DNE196614 DXA196614 EGW196614 EQS196614 FAO196614 FKK196614 FUG196614 GEC196614 GNY196614 GXU196614 HHQ196614 HRM196614 IBI196614 ILE196614 IVA196614 JEW196614 JOS196614 JYO196614 KIK196614 KSG196614 LCC196614 LLY196614 LVU196614 MFQ196614 MPM196614 MZI196614 NJE196614 NTA196614 OCW196614 OMS196614 OWO196614 PGK196614 PQG196614 QAC196614 QJY196614 QTU196614 RDQ196614 RNM196614 RXI196614 SHE196614 SRA196614 TAW196614 TKS196614 TUO196614 UEK196614 UOG196614 UYC196614 VHY196614 VRU196614 WBQ196614 WLM196614 WVI196614 A262150 IW262150 SS262150 ACO262150 AMK262150 AWG262150 BGC262150 BPY262150 BZU262150 CJQ262150 CTM262150 DDI262150 DNE262150 DXA262150 EGW262150 EQS262150 FAO262150 FKK262150 FUG262150 GEC262150 GNY262150 GXU262150 HHQ262150 HRM262150 IBI262150 ILE262150 IVA262150 JEW262150 JOS262150 JYO262150 KIK262150 KSG262150 LCC262150 LLY262150 LVU262150 MFQ262150 MPM262150 MZI262150 NJE262150 NTA262150 OCW262150 OMS262150 OWO262150 PGK262150 PQG262150 QAC262150 QJY262150 QTU262150 RDQ262150 RNM262150 RXI262150 SHE262150 SRA262150 TAW262150 TKS262150 TUO262150 UEK262150 UOG262150 UYC262150 VHY262150 VRU262150 WBQ262150 WLM262150 WVI262150 A327686 IW327686 SS327686 ACO327686 AMK327686 AWG327686 BGC327686 BPY327686 BZU327686 CJQ327686 CTM327686 DDI327686 DNE327686 DXA327686 EGW327686 EQS327686 FAO327686 FKK327686 FUG327686 GEC327686 GNY327686 GXU327686 HHQ327686 HRM327686 IBI327686 ILE327686 IVA327686 JEW327686 JOS327686 JYO327686 KIK327686 KSG327686 LCC327686 LLY327686 LVU327686 MFQ327686 MPM327686 MZI327686 NJE327686 NTA327686 OCW327686 OMS327686 OWO327686 PGK327686 PQG327686 QAC327686 QJY327686 QTU327686 RDQ327686 RNM327686 RXI327686 SHE327686 SRA327686 TAW327686 TKS327686 TUO327686 UEK327686 UOG327686 UYC327686 VHY327686 VRU327686 WBQ327686 WLM327686 WVI327686 A393222 IW393222 SS393222 ACO393222 AMK393222 AWG393222 BGC393222 BPY393222 BZU393222 CJQ393222 CTM393222 DDI393222 DNE393222 DXA393222 EGW393222 EQS393222 FAO393222 FKK393222 FUG393222 GEC393222 GNY393222 GXU393222 HHQ393222 HRM393222 IBI393222 ILE393222 IVA393222 JEW393222 JOS393222 JYO393222 KIK393222 KSG393222 LCC393222 LLY393222 LVU393222 MFQ393222 MPM393222 MZI393222 NJE393222 NTA393222 OCW393222 OMS393222 OWO393222 PGK393222 PQG393222 QAC393222 QJY393222 QTU393222 RDQ393222 RNM393222 RXI393222 SHE393222 SRA393222 TAW393222 TKS393222 TUO393222 UEK393222 UOG393222 UYC393222 VHY393222 VRU393222 WBQ393222 WLM393222 WVI393222 A458758 IW458758 SS458758 ACO458758 AMK458758 AWG458758 BGC458758 BPY458758 BZU458758 CJQ458758 CTM458758 DDI458758 DNE458758 DXA458758 EGW458758 EQS458758 FAO458758 FKK458758 FUG458758 GEC458758 GNY458758 GXU458758 HHQ458758 HRM458758 IBI458758 ILE458758 IVA458758 JEW458758 JOS458758 JYO458758 KIK458758 KSG458758 LCC458758 LLY458758 LVU458758 MFQ458758 MPM458758 MZI458758 NJE458758 NTA458758 OCW458758 OMS458758 OWO458758 PGK458758 PQG458758 QAC458758 QJY458758 QTU458758 RDQ458758 RNM458758 RXI458758 SHE458758 SRA458758 TAW458758 TKS458758 TUO458758 UEK458758 UOG458758 UYC458758 VHY458758 VRU458758 WBQ458758 WLM458758 WVI458758 A524294 IW524294 SS524294 ACO524294 AMK524294 AWG524294 BGC524294 BPY524294 BZU524294 CJQ524294 CTM524294 DDI524294 DNE524294 DXA524294 EGW524294 EQS524294 FAO524294 FKK524294 FUG524294 GEC524294 GNY524294 GXU524294 HHQ524294 HRM524294 IBI524294 ILE524294 IVA524294 JEW524294 JOS524294 JYO524294 KIK524294 KSG524294 LCC524294 LLY524294 LVU524294 MFQ524294 MPM524294 MZI524294 NJE524294 NTA524294 OCW524294 OMS524294 OWO524294 PGK524294 PQG524294 QAC524294 QJY524294 QTU524294 RDQ524294 RNM524294 RXI524294 SHE524294 SRA524294 TAW524294 TKS524294 TUO524294 UEK524294 UOG524294 UYC524294 VHY524294 VRU524294 WBQ524294 WLM524294 WVI524294 A589830 IW589830 SS589830 ACO589830 AMK589830 AWG589830 BGC589830 BPY589830 BZU589830 CJQ589830 CTM589830 DDI589830 DNE589830 DXA589830 EGW589830 EQS589830 FAO589830 FKK589830 FUG589830 GEC589830 GNY589830 GXU589830 HHQ589830 HRM589830 IBI589830 ILE589830 IVA589830 JEW589830 JOS589830 JYO589830 KIK589830 KSG589830 LCC589830 LLY589830 LVU589830 MFQ589830 MPM589830 MZI589830 NJE589830 NTA589830 OCW589830 OMS589830 OWO589830 PGK589830 PQG589830 QAC589830 QJY589830 QTU589830 RDQ589830 RNM589830 RXI589830 SHE589830 SRA589830 TAW589830 TKS589830 TUO589830 UEK589830 UOG589830 UYC589830 VHY589830 VRU589830 WBQ589830 WLM589830 WVI589830 A655366 IW655366 SS655366 ACO655366 AMK655366 AWG655366 BGC655366 BPY655366 BZU655366 CJQ655366 CTM655366 DDI655366 DNE655366 DXA655366 EGW655366 EQS655366 FAO655366 FKK655366 FUG655366 GEC655366 GNY655366 GXU655366 HHQ655366 HRM655366 IBI655366 ILE655366 IVA655366 JEW655366 JOS655366 JYO655366 KIK655366 KSG655366 LCC655366 LLY655366 LVU655366 MFQ655366 MPM655366 MZI655366 NJE655366 NTA655366 OCW655366 OMS655366 OWO655366 PGK655366 PQG655366 QAC655366 QJY655366 QTU655366 RDQ655366 RNM655366 RXI655366 SHE655366 SRA655366 TAW655366 TKS655366 TUO655366 UEK655366 UOG655366 UYC655366 VHY655366 VRU655366 WBQ655366 WLM655366 WVI655366 A720902 IW720902 SS720902 ACO720902 AMK720902 AWG720902 BGC720902 BPY720902 BZU720902 CJQ720902 CTM720902 DDI720902 DNE720902 DXA720902 EGW720902 EQS720902 FAO720902 FKK720902 FUG720902 GEC720902 GNY720902 GXU720902 HHQ720902 HRM720902 IBI720902 ILE720902 IVA720902 JEW720902 JOS720902 JYO720902 KIK720902 KSG720902 LCC720902 LLY720902 LVU720902 MFQ720902 MPM720902 MZI720902 NJE720902 NTA720902 OCW720902 OMS720902 OWO720902 PGK720902 PQG720902 QAC720902 QJY720902 QTU720902 RDQ720902 RNM720902 RXI720902 SHE720902 SRA720902 TAW720902 TKS720902 TUO720902 UEK720902 UOG720902 UYC720902 VHY720902 VRU720902 WBQ720902 WLM720902 WVI720902 A786438 IW786438 SS786438 ACO786438 AMK786438 AWG786438 BGC786438 BPY786438 BZU786438 CJQ786438 CTM786438 DDI786438 DNE786438 DXA786438 EGW786438 EQS786438 FAO786438 FKK786438 FUG786438 GEC786438 GNY786438 GXU786438 HHQ786438 HRM786438 IBI786438 ILE786438 IVA786438 JEW786438 JOS786438 JYO786438 KIK786438 KSG786438 LCC786438 LLY786438 LVU786438 MFQ786438 MPM786438 MZI786438 NJE786438 NTA786438 OCW786438 OMS786438 OWO786438 PGK786438 PQG786438 QAC786438 QJY786438 QTU786438 RDQ786438 RNM786438 RXI786438 SHE786438 SRA786438 TAW786438 TKS786438 TUO786438 UEK786438 UOG786438 UYC786438 VHY786438 VRU786438 WBQ786438 WLM786438 WVI786438 A851974 IW851974 SS851974 ACO851974 AMK851974 AWG851974 BGC851974 BPY851974 BZU851974 CJQ851974 CTM851974 DDI851974 DNE851974 DXA851974 EGW851974 EQS851974 FAO851974 FKK851974 FUG851974 GEC851974 GNY851974 GXU851974 HHQ851974 HRM851974 IBI851974 ILE851974 IVA851974 JEW851974 JOS851974 JYO851974 KIK851974 KSG851974 LCC851974 LLY851974 LVU851974 MFQ851974 MPM851974 MZI851974 NJE851974 NTA851974 OCW851974 OMS851974 OWO851974 PGK851974 PQG851974 QAC851974 QJY851974 QTU851974 RDQ851974 RNM851974 RXI851974 SHE851974 SRA851974 TAW851974 TKS851974 TUO851974 UEK851974 UOG851974 UYC851974 VHY851974 VRU851974 WBQ851974 WLM851974 WVI851974 A917510 IW917510 SS917510 ACO917510 AMK917510 AWG917510 BGC917510 BPY917510 BZU917510 CJQ917510 CTM917510 DDI917510 DNE917510 DXA917510 EGW917510 EQS917510 FAO917510 FKK917510 FUG917510 GEC917510 GNY917510 GXU917510 HHQ917510 HRM917510 IBI917510 ILE917510 IVA917510 JEW917510 JOS917510 JYO917510 KIK917510 KSG917510 LCC917510 LLY917510 LVU917510 MFQ917510 MPM917510 MZI917510 NJE917510 NTA917510 OCW917510 OMS917510 OWO917510 PGK917510 PQG917510 QAC917510 QJY917510 QTU917510 RDQ917510 RNM917510 RXI917510 SHE917510 SRA917510 TAW917510 TKS917510 TUO917510 UEK917510 UOG917510 UYC917510 VHY917510 VRU917510 WBQ917510 WLM917510 WVI917510 A983046 IW983046 SS983046 ACO983046 AMK983046 AWG983046 BGC983046 BPY983046 BZU983046 CJQ983046 CTM983046 DDI983046 DNE983046 DXA983046 EGW983046 EQS983046 FAO983046 FKK983046 FUG983046 GEC983046 GNY983046 GXU983046 HHQ983046 HRM983046 IBI983046 ILE983046 IVA983046 JEW983046 JOS983046 JYO983046 KIK983046 KSG983046 LCC983046 LLY983046 LVU983046 MFQ983046 MPM983046 MZI983046 NJE983046 NTA983046 OCW983046 OMS983046 OWO983046 PGK983046 PQG983046 QAC983046 QJY983046 QTU983046 RDQ983046 RNM983046 RXI983046 SHE983046 SRA983046 TAW983046 TKS983046 TUO983046 UEK983046 UOG983046 UYC983046 VHY983046 VRU983046 WBQ983046 WLM983046 WVI983046" xr:uid="{00000000-0002-0000-0600-000000000000}">
      <formula1>$Y$4:$Y$19</formula1>
    </dataValidation>
    <dataValidation type="list" allowBlank="1" showInputMessage="1" showErrorMessage="1" sqref="D14 IZ14 SV14 ACR14 AMN14 AWJ14 BGF14 BQB14 BZX14 CJT14 CTP14 DDL14 DNH14 DXD14 EGZ14 EQV14 FAR14 FKN14 FUJ14 GEF14 GOB14 GXX14 HHT14 HRP14 IBL14 ILH14 IVD14 JEZ14 JOV14 JYR14 KIN14 KSJ14 LCF14 LMB14 LVX14 MFT14 MPP14 MZL14 NJH14 NTD14 OCZ14 OMV14 OWR14 PGN14 PQJ14 QAF14 QKB14 QTX14 RDT14 RNP14 RXL14 SHH14 SRD14 TAZ14 TKV14 TUR14 UEN14 UOJ14 UYF14 VIB14 VRX14 WBT14 WLP14 WVL14 D65550 IZ65550 SV65550 ACR65550 AMN65550 AWJ65550 BGF65550 BQB65550 BZX65550 CJT65550 CTP65550 DDL65550 DNH65550 DXD65550 EGZ65550 EQV65550 FAR65550 FKN65550 FUJ65550 GEF65550 GOB65550 GXX65550 HHT65550 HRP65550 IBL65550 ILH65550 IVD65550 JEZ65550 JOV65550 JYR65550 KIN65550 KSJ65550 LCF65550 LMB65550 LVX65550 MFT65550 MPP65550 MZL65550 NJH65550 NTD65550 OCZ65550 OMV65550 OWR65550 PGN65550 PQJ65550 QAF65550 QKB65550 QTX65550 RDT65550 RNP65550 RXL65550 SHH65550 SRD65550 TAZ65550 TKV65550 TUR65550 UEN65550 UOJ65550 UYF65550 VIB65550 VRX65550 WBT65550 WLP65550 WVL65550 D131086 IZ131086 SV131086 ACR131086 AMN131086 AWJ131086 BGF131086 BQB131086 BZX131086 CJT131086 CTP131086 DDL131086 DNH131086 DXD131086 EGZ131086 EQV131086 FAR131086 FKN131086 FUJ131086 GEF131086 GOB131086 GXX131086 HHT131086 HRP131086 IBL131086 ILH131086 IVD131086 JEZ131086 JOV131086 JYR131086 KIN131086 KSJ131086 LCF131086 LMB131086 LVX131086 MFT131086 MPP131086 MZL131086 NJH131086 NTD131086 OCZ131086 OMV131086 OWR131086 PGN131086 PQJ131086 QAF131086 QKB131086 QTX131086 RDT131086 RNP131086 RXL131086 SHH131086 SRD131086 TAZ131086 TKV131086 TUR131086 UEN131086 UOJ131086 UYF131086 VIB131086 VRX131086 WBT131086 WLP131086 WVL131086 D196622 IZ196622 SV196622 ACR196622 AMN196622 AWJ196622 BGF196622 BQB196622 BZX196622 CJT196622 CTP196622 DDL196622 DNH196622 DXD196622 EGZ196622 EQV196622 FAR196622 FKN196622 FUJ196622 GEF196622 GOB196622 GXX196622 HHT196622 HRP196622 IBL196622 ILH196622 IVD196622 JEZ196622 JOV196622 JYR196622 KIN196622 KSJ196622 LCF196622 LMB196622 LVX196622 MFT196622 MPP196622 MZL196622 NJH196622 NTD196622 OCZ196622 OMV196622 OWR196622 PGN196622 PQJ196622 QAF196622 QKB196622 QTX196622 RDT196622 RNP196622 RXL196622 SHH196622 SRD196622 TAZ196622 TKV196622 TUR196622 UEN196622 UOJ196622 UYF196622 VIB196622 VRX196622 WBT196622 WLP196622 WVL196622 D262158 IZ262158 SV262158 ACR262158 AMN262158 AWJ262158 BGF262158 BQB262158 BZX262158 CJT262158 CTP262158 DDL262158 DNH262158 DXD262158 EGZ262158 EQV262158 FAR262158 FKN262158 FUJ262158 GEF262158 GOB262158 GXX262158 HHT262158 HRP262158 IBL262158 ILH262158 IVD262158 JEZ262158 JOV262158 JYR262158 KIN262158 KSJ262158 LCF262158 LMB262158 LVX262158 MFT262158 MPP262158 MZL262158 NJH262158 NTD262158 OCZ262158 OMV262158 OWR262158 PGN262158 PQJ262158 QAF262158 QKB262158 QTX262158 RDT262158 RNP262158 RXL262158 SHH262158 SRD262158 TAZ262158 TKV262158 TUR262158 UEN262158 UOJ262158 UYF262158 VIB262158 VRX262158 WBT262158 WLP262158 WVL262158 D327694 IZ327694 SV327694 ACR327694 AMN327694 AWJ327694 BGF327694 BQB327694 BZX327694 CJT327694 CTP327694 DDL327694 DNH327694 DXD327694 EGZ327694 EQV327694 FAR327694 FKN327694 FUJ327694 GEF327694 GOB327694 GXX327694 HHT327694 HRP327694 IBL327694 ILH327694 IVD327694 JEZ327694 JOV327694 JYR327694 KIN327694 KSJ327694 LCF327694 LMB327694 LVX327694 MFT327694 MPP327694 MZL327694 NJH327694 NTD327694 OCZ327694 OMV327694 OWR327694 PGN327694 PQJ327694 QAF327694 QKB327694 QTX327694 RDT327694 RNP327694 RXL327694 SHH327694 SRD327694 TAZ327694 TKV327694 TUR327694 UEN327694 UOJ327694 UYF327694 VIB327694 VRX327694 WBT327694 WLP327694 WVL327694 D393230 IZ393230 SV393230 ACR393230 AMN393230 AWJ393230 BGF393230 BQB393230 BZX393230 CJT393230 CTP393230 DDL393230 DNH393230 DXD393230 EGZ393230 EQV393230 FAR393230 FKN393230 FUJ393230 GEF393230 GOB393230 GXX393230 HHT393230 HRP393230 IBL393230 ILH393230 IVD393230 JEZ393230 JOV393230 JYR393230 KIN393230 KSJ393230 LCF393230 LMB393230 LVX393230 MFT393230 MPP393230 MZL393230 NJH393230 NTD393230 OCZ393230 OMV393230 OWR393230 PGN393230 PQJ393230 QAF393230 QKB393230 QTX393230 RDT393230 RNP393230 RXL393230 SHH393230 SRD393230 TAZ393230 TKV393230 TUR393230 UEN393230 UOJ393230 UYF393230 VIB393230 VRX393230 WBT393230 WLP393230 WVL393230 D458766 IZ458766 SV458766 ACR458766 AMN458766 AWJ458766 BGF458766 BQB458766 BZX458766 CJT458766 CTP458766 DDL458766 DNH458766 DXD458766 EGZ458766 EQV458766 FAR458766 FKN458766 FUJ458766 GEF458766 GOB458766 GXX458766 HHT458766 HRP458766 IBL458766 ILH458766 IVD458766 JEZ458766 JOV458766 JYR458766 KIN458766 KSJ458766 LCF458766 LMB458766 LVX458766 MFT458766 MPP458766 MZL458766 NJH458766 NTD458766 OCZ458766 OMV458766 OWR458766 PGN458766 PQJ458766 QAF458766 QKB458766 QTX458766 RDT458766 RNP458766 RXL458766 SHH458766 SRD458766 TAZ458766 TKV458766 TUR458766 UEN458766 UOJ458766 UYF458766 VIB458766 VRX458766 WBT458766 WLP458766 WVL458766 D524302 IZ524302 SV524302 ACR524302 AMN524302 AWJ524302 BGF524302 BQB524302 BZX524302 CJT524302 CTP524302 DDL524302 DNH524302 DXD524302 EGZ524302 EQV524302 FAR524302 FKN524302 FUJ524302 GEF524302 GOB524302 GXX524302 HHT524302 HRP524302 IBL524302 ILH524302 IVD524302 JEZ524302 JOV524302 JYR524302 KIN524302 KSJ524302 LCF524302 LMB524302 LVX524302 MFT524302 MPP524302 MZL524302 NJH524302 NTD524302 OCZ524302 OMV524302 OWR524302 PGN524302 PQJ524302 QAF524302 QKB524302 QTX524302 RDT524302 RNP524302 RXL524302 SHH524302 SRD524302 TAZ524302 TKV524302 TUR524302 UEN524302 UOJ524302 UYF524302 VIB524302 VRX524302 WBT524302 WLP524302 WVL524302 D589838 IZ589838 SV589838 ACR589838 AMN589838 AWJ589838 BGF589838 BQB589838 BZX589838 CJT589838 CTP589838 DDL589838 DNH589838 DXD589838 EGZ589838 EQV589838 FAR589838 FKN589838 FUJ589838 GEF589838 GOB589838 GXX589838 HHT589838 HRP589838 IBL589838 ILH589838 IVD589838 JEZ589838 JOV589838 JYR589838 KIN589838 KSJ589838 LCF589838 LMB589838 LVX589838 MFT589838 MPP589838 MZL589838 NJH589838 NTD589838 OCZ589838 OMV589838 OWR589838 PGN589838 PQJ589838 QAF589838 QKB589838 QTX589838 RDT589838 RNP589838 RXL589838 SHH589838 SRD589838 TAZ589838 TKV589838 TUR589838 UEN589838 UOJ589838 UYF589838 VIB589838 VRX589838 WBT589838 WLP589838 WVL589838 D655374 IZ655374 SV655374 ACR655374 AMN655374 AWJ655374 BGF655374 BQB655374 BZX655374 CJT655374 CTP655374 DDL655374 DNH655374 DXD655374 EGZ655374 EQV655374 FAR655374 FKN655374 FUJ655374 GEF655374 GOB655374 GXX655374 HHT655374 HRP655374 IBL655374 ILH655374 IVD655374 JEZ655374 JOV655374 JYR655374 KIN655374 KSJ655374 LCF655374 LMB655374 LVX655374 MFT655374 MPP655374 MZL655374 NJH655374 NTD655374 OCZ655374 OMV655374 OWR655374 PGN655374 PQJ655374 QAF655374 QKB655374 QTX655374 RDT655374 RNP655374 RXL655374 SHH655374 SRD655374 TAZ655374 TKV655374 TUR655374 UEN655374 UOJ655374 UYF655374 VIB655374 VRX655374 WBT655374 WLP655374 WVL655374 D720910 IZ720910 SV720910 ACR720910 AMN720910 AWJ720910 BGF720910 BQB720910 BZX720910 CJT720910 CTP720910 DDL720910 DNH720910 DXD720910 EGZ720910 EQV720910 FAR720910 FKN720910 FUJ720910 GEF720910 GOB720910 GXX720910 HHT720910 HRP720910 IBL720910 ILH720910 IVD720910 JEZ720910 JOV720910 JYR720910 KIN720910 KSJ720910 LCF720910 LMB720910 LVX720910 MFT720910 MPP720910 MZL720910 NJH720910 NTD720910 OCZ720910 OMV720910 OWR720910 PGN720910 PQJ720910 QAF720910 QKB720910 QTX720910 RDT720910 RNP720910 RXL720910 SHH720910 SRD720910 TAZ720910 TKV720910 TUR720910 UEN720910 UOJ720910 UYF720910 VIB720910 VRX720910 WBT720910 WLP720910 WVL720910 D786446 IZ786446 SV786446 ACR786446 AMN786446 AWJ786446 BGF786446 BQB786446 BZX786446 CJT786446 CTP786446 DDL786446 DNH786446 DXD786446 EGZ786446 EQV786446 FAR786446 FKN786446 FUJ786446 GEF786446 GOB786446 GXX786446 HHT786446 HRP786446 IBL786446 ILH786446 IVD786446 JEZ786446 JOV786446 JYR786446 KIN786446 KSJ786446 LCF786446 LMB786446 LVX786446 MFT786446 MPP786446 MZL786446 NJH786446 NTD786446 OCZ786446 OMV786446 OWR786446 PGN786446 PQJ786446 QAF786446 QKB786446 QTX786446 RDT786446 RNP786446 RXL786446 SHH786446 SRD786446 TAZ786446 TKV786446 TUR786446 UEN786446 UOJ786446 UYF786446 VIB786446 VRX786446 WBT786446 WLP786446 WVL786446 D851982 IZ851982 SV851982 ACR851982 AMN851982 AWJ851982 BGF851982 BQB851982 BZX851982 CJT851982 CTP851982 DDL851982 DNH851982 DXD851982 EGZ851982 EQV851982 FAR851982 FKN851982 FUJ851982 GEF851982 GOB851982 GXX851982 HHT851982 HRP851982 IBL851982 ILH851982 IVD851982 JEZ851982 JOV851982 JYR851982 KIN851982 KSJ851982 LCF851982 LMB851982 LVX851982 MFT851982 MPP851982 MZL851982 NJH851982 NTD851982 OCZ851982 OMV851982 OWR851982 PGN851982 PQJ851982 QAF851982 QKB851982 QTX851982 RDT851982 RNP851982 RXL851982 SHH851982 SRD851982 TAZ851982 TKV851982 TUR851982 UEN851982 UOJ851982 UYF851982 VIB851982 VRX851982 WBT851982 WLP851982 WVL851982 D917518 IZ917518 SV917518 ACR917518 AMN917518 AWJ917518 BGF917518 BQB917518 BZX917518 CJT917518 CTP917518 DDL917518 DNH917518 DXD917518 EGZ917518 EQV917518 FAR917518 FKN917518 FUJ917518 GEF917518 GOB917518 GXX917518 HHT917518 HRP917518 IBL917518 ILH917518 IVD917518 JEZ917518 JOV917518 JYR917518 KIN917518 KSJ917518 LCF917518 LMB917518 LVX917518 MFT917518 MPP917518 MZL917518 NJH917518 NTD917518 OCZ917518 OMV917518 OWR917518 PGN917518 PQJ917518 QAF917518 QKB917518 QTX917518 RDT917518 RNP917518 RXL917518 SHH917518 SRD917518 TAZ917518 TKV917518 TUR917518 UEN917518 UOJ917518 UYF917518 VIB917518 VRX917518 WBT917518 WLP917518 WVL917518 D983054 IZ983054 SV983054 ACR983054 AMN983054 AWJ983054 BGF983054 BQB983054 BZX983054 CJT983054 CTP983054 DDL983054 DNH983054 DXD983054 EGZ983054 EQV983054 FAR983054 FKN983054 FUJ983054 GEF983054 GOB983054 GXX983054 HHT983054 HRP983054 IBL983054 ILH983054 IVD983054 JEZ983054 JOV983054 JYR983054 KIN983054 KSJ983054 LCF983054 LMB983054 LVX983054 MFT983054 MPP983054 MZL983054 NJH983054 NTD983054 OCZ983054 OMV983054 OWR983054 PGN983054 PQJ983054 QAF983054 QKB983054 QTX983054 RDT983054 RNP983054 RXL983054 SHH983054 SRD983054 TAZ983054 TKV983054 TUR983054 UEN983054 UOJ983054 UYF983054 VIB983054 VRX983054 WBT983054 WLP983054 WVL983054" xr:uid="{00000000-0002-0000-0600-000001000000}">
      <formula1>"360,365"</formula1>
    </dataValidation>
  </dataValidation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dimension ref="A1:AA44"/>
  <sheetViews>
    <sheetView topLeftCell="J1" workbookViewId="0">
      <selection activeCell="W2" sqref="W2:AA21"/>
    </sheetView>
  </sheetViews>
  <sheetFormatPr defaultColWidth="9.109375" defaultRowHeight="14.4" x14ac:dyDescent="0.3"/>
  <cols>
    <col min="1" max="3" width="9.109375" style="8"/>
    <col min="4" max="4" width="12.44140625" style="8" bestFit="1" customWidth="1"/>
    <col min="5" max="6" width="9.109375" style="8"/>
    <col min="7" max="7" width="9.109375" style="10"/>
    <col min="8" max="11" width="9.109375" style="8"/>
    <col min="12" max="12" width="10" style="8" customWidth="1"/>
    <col min="13" max="14" width="9.109375" style="8"/>
    <col min="15" max="15" width="10.5546875" style="8" customWidth="1"/>
    <col min="16" max="19" width="9.109375" style="8"/>
    <col min="20" max="20" width="9.88671875" style="8" bestFit="1" customWidth="1"/>
    <col min="21" max="21" width="12.109375" style="8" bestFit="1" customWidth="1"/>
    <col min="22" max="22" width="17.33203125" style="8" bestFit="1" customWidth="1"/>
    <col min="23" max="16384" width="9.109375" style="8"/>
  </cols>
  <sheetData>
    <row r="1" spans="1:27" ht="15" thickBot="1" x14ac:dyDescent="0.35">
      <c r="F1" s="9"/>
      <c r="K1" s="11" t="s">
        <v>542</v>
      </c>
    </row>
    <row r="2" spans="1:27" ht="15" thickBot="1" x14ac:dyDescent="0.35">
      <c r="C2" s="12" t="s">
        <v>543</v>
      </c>
      <c r="D2" s="13"/>
      <c r="G2" s="14" t="str">
        <f>+A3&amp;" "&amp;B3</f>
        <v>1Y 360</v>
      </c>
      <c r="H2" s="15" t="str">
        <f>+"Vertex CF"&amp;" "&amp;B9</f>
        <v>Vertex CF 499</v>
      </c>
      <c r="I2" s="16" t="str">
        <f>+A6&amp;" "&amp;B6</f>
        <v>2Y 720</v>
      </c>
      <c r="M2" s="17"/>
      <c r="O2" s="16" t="s">
        <v>544</v>
      </c>
      <c r="W2" s="97"/>
      <c r="X2" s="97"/>
      <c r="Y2" s="97"/>
      <c r="Z2" s="97"/>
      <c r="AA2" s="97"/>
    </row>
    <row r="3" spans="1:27" ht="15" thickBot="1" x14ac:dyDescent="0.35">
      <c r="A3" s="18" t="s">
        <v>565</v>
      </c>
      <c r="B3" s="19">
        <f>IF($D$14=365,VLOOKUP(A3,$Y$4:$Z$19,2,FALSE),0)+IF($D$14=360,VLOOKUP(A3,$Y$4:$AA$19,3,FALSE),0)</f>
        <v>360</v>
      </c>
      <c r="C3" s="20" t="str">
        <f>+"Varyans"&amp;" "&amp;A3</f>
        <v>Varyans 1Y</v>
      </c>
      <c r="D3" s="73">
        <v>8.566831789985521E-4</v>
      </c>
      <c r="F3" s="21" t="s">
        <v>546</v>
      </c>
      <c r="G3" s="22">
        <f>+B3</f>
        <v>360</v>
      </c>
      <c r="H3" s="22">
        <f>+B9</f>
        <v>499</v>
      </c>
      <c r="I3" s="23">
        <f>+B6</f>
        <v>720</v>
      </c>
      <c r="N3" s="24" t="s">
        <v>546</v>
      </c>
      <c r="O3" s="25">
        <f>+B3</f>
        <v>360</v>
      </c>
      <c r="R3" s="26" t="s">
        <v>546</v>
      </c>
      <c r="S3" s="27" t="s">
        <v>547</v>
      </c>
      <c r="T3" s="27" t="s">
        <v>548</v>
      </c>
      <c r="U3" s="27" t="s">
        <v>549</v>
      </c>
      <c r="V3" s="28" t="s">
        <v>550</v>
      </c>
      <c r="W3" s="97"/>
      <c r="X3" s="97"/>
      <c r="Y3" s="97"/>
      <c r="Z3" s="97"/>
      <c r="AA3" s="97"/>
    </row>
    <row r="4" spans="1:27" ht="15" thickBot="1" x14ac:dyDescent="0.35">
      <c r="C4" s="29" t="str">
        <f>+"Std. Sapma"&amp;" "&amp;A3</f>
        <v>Std. Sapma 1Y</v>
      </c>
      <c r="D4" s="30">
        <f>SQRT(D3)</f>
        <v>2.9269150636780563E-2</v>
      </c>
      <c r="F4" s="31" t="s">
        <v>551</v>
      </c>
      <c r="G4" s="32">
        <f>+D4</f>
        <v>2.9269150636780563E-2</v>
      </c>
      <c r="H4" s="32">
        <f>+D10</f>
        <v>2.1692128401303492E-2</v>
      </c>
      <c r="I4" s="33">
        <f>+D7</f>
        <v>2.4031975578026676E-2</v>
      </c>
      <c r="N4" s="34" t="s">
        <v>0</v>
      </c>
      <c r="O4" s="74">
        <f>+L12*L10</f>
        <v>1208.2432507458798</v>
      </c>
      <c r="Q4" s="35" t="s">
        <v>552</v>
      </c>
      <c r="R4" s="36">
        <f>+H3</f>
        <v>499</v>
      </c>
      <c r="S4" s="37">
        <f>+D11</f>
        <v>0.10001996392785573</v>
      </c>
      <c r="T4" s="38">
        <f>+D13</f>
        <v>2241.0450000000001</v>
      </c>
      <c r="U4" s="39">
        <f>+SUM(U5:U6)</f>
        <v>1968.1790509887633</v>
      </c>
      <c r="V4" s="40">
        <f>U4*(1+(R4/D14)*S4)</f>
        <v>2241.0450000000001</v>
      </c>
      <c r="W4" s="97"/>
      <c r="X4" s="97"/>
      <c r="Y4" s="98" t="s">
        <v>545</v>
      </c>
      <c r="Z4" s="99">
        <v>1</v>
      </c>
      <c r="AA4" s="97">
        <f>+Z4</f>
        <v>1</v>
      </c>
    </row>
    <row r="5" spans="1:27" ht="15" thickBot="1" x14ac:dyDescent="0.35">
      <c r="A5" s="8" t="s">
        <v>553</v>
      </c>
      <c r="C5" s="41" t="str">
        <f>+"Getiri"&amp;" "&amp;A3</f>
        <v>Getiri 1Y</v>
      </c>
      <c r="D5" s="75">
        <f>+Data!E3/100</f>
        <v>0.10042999999999999</v>
      </c>
      <c r="F5" s="43" t="s">
        <v>547</v>
      </c>
      <c r="G5" s="44">
        <f>+D5</f>
        <v>0.10042999999999999</v>
      </c>
      <c r="H5" s="44">
        <f>+D11</f>
        <v>0.10001996392785573</v>
      </c>
      <c r="I5" s="45">
        <f>+D8</f>
        <v>9.9694000000000005E-2</v>
      </c>
      <c r="Q5" s="46" t="s">
        <v>554</v>
      </c>
      <c r="R5" s="47">
        <f>+B3</f>
        <v>360</v>
      </c>
      <c r="S5" s="48">
        <f>+D5</f>
        <v>0.10042999999999999</v>
      </c>
      <c r="T5" s="49"/>
      <c r="U5" s="50">
        <f>+O4</f>
        <v>1208.2432507458798</v>
      </c>
      <c r="V5" s="76">
        <f>U5*(1+(R5/D14)*S5)</f>
        <v>1329.5871204182886</v>
      </c>
      <c r="W5" s="1"/>
      <c r="X5" s="1"/>
      <c r="Y5" s="100" t="s">
        <v>555</v>
      </c>
      <c r="Z5" s="101">
        <v>7</v>
      </c>
      <c r="AA5" s="97">
        <f>+Z5</f>
        <v>7</v>
      </c>
    </row>
    <row r="6" spans="1:27" ht="15" thickBot="1" x14ac:dyDescent="0.35">
      <c r="A6" s="18" t="s">
        <v>566</v>
      </c>
      <c r="B6" s="19">
        <f>IF($D$14=365,VLOOKUP(A6,$Y$4:$Z$19,2,FALSE),0)+IF($D$14=360,VLOOKUP(A6,$Y$4:$AA$19,3,FALSE),0)</f>
        <v>720</v>
      </c>
      <c r="C6" s="20" t="str">
        <f>+"Varyans"&amp;" "&amp;A6</f>
        <v>Varyans 2Y</v>
      </c>
      <c r="D6" s="73">
        <v>5.7753585018287062E-4</v>
      </c>
      <c r="F6" s="51" t="s">
        <v>556</v>
      </c>
      <c r="G6" s="52">
        <f>+D12</f>
        <v>0.18473225421186382</v>
      </c>
      <c r="I6" s="53"/>
      <c r="Q6" s="54" t="s">
        <v>557</v>
      </c>
      <c r="R6" s="55">
        <f>+B6</f>
        <v>720</v>
      </c>
      <c r="S6" s="56">
        <f>+D8</f>
        <v>9.9694000000000005E-2</v>
      </c>
      <c r="T6" s="57"/>
      <c r="U6" s="58">
        <f>+O18</f>
        <v>759.93580024288349</v>
      </c>
      <c r="V6" s="77">
        <f>U6*(1+(R6/D14)*S6)</f>
        <v>911.4578795817115</v>
      </c>
      <c r="W6" s="1"/>
      <c r="X6" s="1"/>
      <c r="Y6" s="100" t="s">
        <v>558</v>
      </c>
      <c r="Z6" s="101">
        <v>14</v>
      </c>
      <c r="AA6" s="97">
        <f>+Z6</f>
        <v>14</v>
      </c>
    </row>
    <row r="7" spans="1:27" ht="15" thickBot="1" x14ac:dyDescent="0.35">
      <c r="C7" s="29" t="str">
        <f>+"Std. Sapma"&amp;" "&amp;A6</f>
        <v>Std. Sapma 2Y</v>
      </c>
      <c r="D7" s="30">
        <f>SQRT(D6)</f>
        <v>2.4031975578026676E-2</v>
      </c>
      <c r="G7" s="8"/>
      <c r="J7" s="59"/>
      <c r="K7" s="10"/>
      <c r="L7" s="10"/>
      <c r="U7" s="60">
        <f>+U4-U5-U6</f>
        <v>0</v>
      </c>
      <c r="W7" s="1"/>
      <c r="X7" s="1"/>
      <c r="Y7" s="100" t="s">
        <v>559</v>
      </c>
      <c r="Z7" s="101">
        <v>31</v>
      </c>
      <c r="AA7" s="97">
        <f>LEFT(Y7,1)*30</f>
        <v>30</v>
      </c>
    </row>
    <row r="8" spans="1:27" ht="15" thickBot="1" x14ac:dyDescent="0.35">
      <c r="C8" s="41" t="str">
        <f>+"Getiri"&amp;" "&amp;A6</f>
        <v>Getiri 2Y</v>
      </c>
      <c r="D8" s="42">
        <f>+Data!F3/100</f>
        <v>9.9694000000000005E-2</v>
      </c>
      <c r="F8" s="61" t="s">
        <v>104</v>
      </c>
      <c r="G8" s="78">
        <f>(I3-H3)/(I3-G3)</f>
        <v>0.61388888888888893</v>
      </c>
      <c r="H8" s="79" t="s">
        <v>576</v>
      </c>
      <c r="V8" s="62">
        <f>SUM(V5:V6)</f>
        <v>2241.0450000000001</v>
      </c>
      <c r="W8" s="97"/>
      <c r="X8" s="97"/>
      <c r="Y8" s="100" t="s">
        <v>560</v>
      </c>
      <c r="Z8" s="101">
        <v>91</v>
      </c>
      <c r="AA8" s="97">
        <f>LEFT(Y8,1)*30</f>
        <v>90</v>
      </c>
    </row>
    <row r="9" spans="1:27" ht="15" thickBot="1" x14ac:dyDescent="0.35">
      <c r="A9" s="18" t="s">
        <v>561</v>
      </c>
      <c r="B9" s="91">
        <f>+Pozisyon!A9</f>
        <v>499</v>
      </c>
      <c r="C9" s="20" t="str">
        <f>+"Varyans"&amp;" "&amp;B9</f>
        <v>Varyans 499</v>
      </c>
      <c r="D9" s="63">
        <f>D10*D10</f>
        <v>4.7054843457863761E-4</v>
      </c>
      <c r="E9" s="10"/>
      <c r="F9" s="64" t="s">
        <v>105</v>
      </c>
      <c r="G9" s="80">
        <f>+(H3-G3)/(I3-G3)</f>
        <v>0.38611111111111113</v>
      </c>
      <c r="H9" s="8" t="s">
        <v>576</v>
      </c>
      <c r="U9" s="65" t="s">
        <v>562</v>
      </c>
      <c r="V9" s="66">
        <f>V4-V8</f>
        <v>0</v>
      </c>
      <c r="W9" s="97"/>
      <c r="X9" s="97"/>
      <c r="Y9" s="100" t="s">
        <v>563</v>
      </c>
      <c r="Z9" s="101">
        <v>183</v>
      </c>
      <c r="AA9" s="97">
        <f>LEFT(Y9,1)*30</f>
        <v>180</v>
      </c>
    </row>
    <row r="10" spans="1:27" x14ac:dyDescent="0.3">
      <c r="C10" s="29" t="str">
        <f>+"Std. Sapma"&amp;" "&amp;B9</f>
        <v>Std. Sapma 499</v>
      </c>
      <c r="D10" s="81">
        <f>SQRT((G8*D4)^2+((G9)*D7)^2+(2*D12*G8*G9*D4*D7))</f>
        <v>2.1692128401303492E-2</v>
      </c>
      <c r="E10" s="10"/>
      <c r="G10" s="8"/>
      <c r="K10" s="82" t="s">
        <v>577</v>
      </c>
      <c r="L10" s="83">
        <f>+G8</f>
        <v>0.61388888888888893</v>
      </c>
      <c r="W10" s="97"/>
      <c r="X10" s="97"/>
      <c r="Y10" s="100" t="s">
        <v>564</v>
      </c>
      <c r="Z10" s="101">
        <v>274</v>
      </c>
      <c r="AA10" s="97">
        <f>LEFT(Y10,1)*30</f>
        <v>270</v>
      </c>
    </row>
    <row r="11" spans="1:27" ht="15" thickBot="1" x14ac:dyDescent="0.35">
      <c r="C11" s="41" t="str">
        <f>+"Getiri"&amp;" "&amp;B9</f>
        <v>Getiri 499</v>
      </c>
      <c r="D11" s="84">
        <f>+L10*(G3/H3)*D5+(1-L10)*(B6/B9)*D8</f>
        <v>0.10001996392785573</v>
      </c>
      <c r="E11" s="10"/>
      <c r="G11" s="8"/>
      <c r="K11" s="85" t="s">
        <v>578</v>
      </c>
      <c r="L11" s="86">
        <f>+L10*(G3/H3)*G5+(1-L10)*(I3/H3)*I5</f>
        <v>0.10001996392785573</v>
      </c>
      <c r="W11" s="97"/>
      <c r="X11" s="97"/>
      <c r="Y11" s="100" t="s">
        <v>565</v>
      </c>
      <c r="Z11" s="101">
        <v>365</v>
      </c>
      <c r="AA11" s="97">
        <f>LEFT(Y11,1)*360</f>
        <v>360</v>
      </c>
    </row>
    <row r="12" spans="1:27" ht="15" thickBot="1" x14ac:dyDescent="0.35">
      <c r="C12" s="67" t="str">
        <f>+"Korelasyon"&amp;" "&amp;A3&amp;" "&amp;"&amp;"&amp;" "&amp;A6</f>
        <v>Korelasyon 1Y &amp; 2Y</v>
      </c>
      <c r="D12" s="73">
        <v>0.18473225421186382</v>
      </c>
      <c r="G12" s="8"/>
      <c r="I12" s="10"/>
      <c r="K12" s="85" t="s">
        <v>0</v>
      </c>
      <c r="L12" s="87">
        <f>+D13/(1+D11*B9/D14)</f>
        <v>1968.1790509887633</v>
      </c>
      <c r="W12" s="97"/>
      <c r="X12" s="97"/>
      <c r="Y12" s="100" t="s">
        <v>566</v>
      </c>
      <c r="Z12" s="101">
        <v>730</v>
      </c>
      <c r="AA12" s="97">
        <f>LEFT(Y12,1)*360</f>
        <v>720</v>
      </c>
    </row>
    <row r="13" spans="1:27" ht="15" thickBot="1" x14ac:dyDescent="0.35">
      <c r="C13" s="68" t="s">
        <v>548</v>
      </c>
      <c r="D13" s="88">
        <f>+Pozisyon!D9</f>
        <v>2241.0450000000001</v>
      </c>
      <c r="G13" s="8"/>
      <c r="I13" s="10"/>
      <c r="W13" s="97"/>
      <c r="X13" s="97"/>
      <c r="Y13" s="100" t="s">
        <v>567</v>
      </c>
      <c r="Z13" s="101">
        <v>1095</v>
      </c>
      <c r="AA13" s="97">
        <f>LEFT(Y13,1)*360</f>
        <v>1080</v>
      </c>
    </row>
    <row r="14" spans="1:27" ht="15" thickBot="1" x14ac:dyDescent="0.35">
      <c r="C14" s="68" t="s">
        <v>568</v>
      </c>
      <c r="D14" s="19">
        <v>360</v>
      </c>
      <c r="G14" s="8"/>
      <c r="I14" s="10"/>
      <c r="N14" s="10"/>
      <c r="W14" s="97"/>
      <c r="X14" s="97"/>
      <c r="Y14" s="100" t="s">
        <v>569</v>
      </c>
      <c r="Z14" s="101">
        <v>1460</v>
      </c>
      <c r="AA14" s="97">
        <f>LEFT(Y14,1)*360</f>
        <v>1440</v>
      </c>
    </row>
    <row r="15" spans="1:27" ht="15" thickBot="1" x14ac:dyDescent="0.35">
      <c r="E15"/>
      <c r="G15" s="8"/>
      <c r="I15" s="10"/>
      <c r="N15" s="10"/>
      <c r="W15" s="97"/>
      <c r="X15" s="97"/>
      <c r="Y15" s="100" t="s">
        <v>570</v>
      </c>
      <c r="Z15" s="101">
        <v>1825</v>
      </c>
      <c r="AA15" s="97">
        <f>LEFT(Y15,1)*360</f>
        <v>1800</v>
      </c>
    </row>
    <row r="16" spans="1:27" ht="15" thickBot="1" x14ac:dyDescent="0.35">
      <c r="G16" s="8"/>
      <c r="O16" s="16" t="s">
        <v>571</v>
      </c>
      <c r="W16" s="97"/>
      <c r="X16" s="97"/>
      <c r="Y16" s="102" t="s">
        <v>572</v>
      </c>
      <c r="Z16" s="101">
        <v>3650</v>
      </c>
      <c r="AA16" s="97">
        <f>LEFT(Y16,2)*360</f>
        <v>3600</v>
      </c>
    </row>
    <row r="17" spans="3:27" x14ac:dyDescent="0.3">
      <c r="F17" s="17"/>
      <c r="G17" s="8"/>
      <c r="N17" s="24" t="s">
        <v>546</v>
      </c>
      <c r="O17" s="25">
        <f>+B6</f>
        <v>720</v>
      </c>
      <c r="W17" s="97"/>
      <c r="X17" s="97"/>
      <c r="Y17" s="100" t="s">
        <v>573</v>
      </c>
      <c r="Z17" s="101">
        <v>5475</v>
      </c>
      <c r="AA17" s="97">
        <f>LEFT(Y17,2)*360</f>
        <v>5400</v>
      </c>
    </row>
    <row r="18" spans="3:27" ht="15" thickBot="1" x14ac:dyDescent="0.35">
      <c r="G18" s="8"/>
      <c r="L18" s="89"/>
      <c r="N18" s="34" t="s">
        <v>0</v>
      </c>
      <c r="O18" s="74">
        <f>+L12*(1-L10)</f>
        <v>759.93580024288349</v>
      </c>
      <c r="W18" s="97"/>
      <c r="X18" s="97"/>
      <c r="Y18" s="100" t="s">
        <v>574</v>
      </c>
      <c r="Z18" s="101">
        <v>7300</v>
      </c>
      <c r="AA18" s="97">
        <f>LEFT(Y18,2)*360</f>
        <v>7200</v>
      </c>
    </row>
    <row r="19" spans="3:27" ht="15" thickBot="1" x14ac:dyDescent="0.35">
      <c r="G19" s="8"/>
      <c r="J19" s="10"/>
      <c r="O19" s="90"/>
      <c r="W19" s="97"/>
      <c r="X19" s="97"/>
      <c r="Y19" s="103" t="s">
        <v>575</v>
      </c>
      <c r="Z19" s="104">
        <v>10950</v>
      </c>
      <c r="AA19" s="97">
        <f>LEFT(Y19,2)*360</f>
        <v>10800</v>
      </c>
    </row>
    <row r="20" spans="3:27" x14ac:dyDescent="0.3">
      <c r="C20" s="69"/>
      <c r="E20"/>
      <c r="G20" s="8"/>
      <c r="J20" s="10"/>
      <c r="W20" s="97"/>
      <c r="X20" s="97"/>
      <c r="Y20" s="97"/>
      <c r="Z20" s="97"/>
      <c r="AA20" s="97"/>
    </row>
    <row r="21" spans="3:27" x14ac:dyDescent="0.3">
      <c r="C21" s="69"/>
      <c r="G21" s="8"/>
      <c r="J21" s="10"/>
      <c r="W21" s="97"/>
      <c r="X21" s="97"/>
      <c r="Y21" s="97"/>
      <c r="Z21" s="97"/>
      <c r="AA21" s="97"/>
    </row>
    <row r="22" spans="3:27" x14ac:dyDescent="0.3">
      <c r="C22" s="70"/>
      <c r="F22"/>
      <c r="G22" s="8"/>
      <c r="J22" s="10"/>
    </row>
    <row r="23" spans="3:27" x14ac:dyDescent="0.3">
      <c r="G23" s="8"/>
    </row>
    <row r="24" spans="3:27" x14ac:dyDescent="0.3">
      <c r="D24" s="71"/>
      <c r="G24" s="17"/>
    </row>
    <row r="25" spans="3:27" x14ac:dyDescent="0.3">
      <c r="G25" s="8"/>
    </row>
    <row r="26" spans="3:27" x14ac:dyDescent="0.3">
      <c r="G26" s="8"/>
    </row>
    <row r="27" spans="3:27" x14ac:dyDescent="0.3">
      <c r="G27" s="8"/>
    </row>
    <row r="28" spans="3:27" x14ac:dyDescent="0.3">
      <c r="G28" s="8"/>
    </row>
    <row r="29" spans="3:27" x14ac:dyDescent="0.3">
      <c r="G29" s="8"/>
    </row>
    <row r="30" spans="3:27" x14ac:dyDescent="0.3">
      <c r="G30" s="8"/>
    </row>
    <row r="31" spans="3:27" x14ac:dyDescent="0.3">
      <c r="G31" s="8"/>
    </row>
    <row r="32" spans="3:27" x14ac:dyDescent="0.3">
      <c r="G32" s="8"/>
    </row>
    <row r="33" spans="7:7" x14ac:dyDescent="0.3">
      <c r="G33" s="8"/>
    </row>
    <row r="34" spans="7:7" x14ac:dyDescent="0.3">
      <c r="G34" s="8"/>
    </row>
    <row r="35" spans="7:7" x14ac:dyDescent="0.3">
      <c r="G35" s="8"/>
    </row>
    <row r="36" spans="7:7" x14ac:dyDescent="0.3">
      <c r="G36" s="8"/>
    </row>
    <row r="37" spans="7:7" x14ac:dyDescent="0.3">
      <c r="G37" s="8"/>
    </row>
    <row r="38" spans="7:7" x14ac:dyDescent="0.3">
      <c r="G38" s="8"/>
    </row>
    <row r="39" spans="7:7" x14ac:dyDescent="0.3">
      <c r="G39" s="8"/>
    </row>
    <row r="40" spans="7:7" x14ac:dyDescent="0.3">
      <c r="G40" s="8"/>
    </row>
    <row r="41" spans="7:7" x14ac:dyDescent="0.3">
      <c r="G41" s="8"/>
    </row>
    <row r="42" spans="7:7" x14ac:dyDescent="0.3">
      <c r="G42" s="8"/>
    </row>
    <row r="43" spans="7:7" x14ac:dyDescent="0.3">
      <c r="G43" s="8"/>
    </row>
    <row r="44" spans="7:7" x14ac:dyDescent="0.3">
      <c r="G44" s="8"/>
    </row>
  </sheetData>
  <dataValidations count="2">
    <dataValidation type="list" allowBlank="1" showInputMessage="1" showErrorMessage="1" sqref="D14 IZ14 SV14 ACR14 AMN14 AWJ14 BGF14 BQB14 BZX14 CJT14 CTP14 DDL14 DNH14 DXD14 EGZ14 EQV14 FAR14 FKN14 FUJ14 GEF14 GOB14 GXX14 HHT14 HRP14 IBL14 ILH14 IVD14 JEZ14 JOV14 JYR14 KIN14 KSJ14 LCF14 LMB14 LVX14 MFT14 MPP14 MZL14 NJH14 NTD14 OCZ14 OMV14 OWR14 PGN14 PQJ14 QAF14 QKB14 QTX14 RDT14 RNP14 RXL14 SHH14 SRD14 TAZ14 TKV14 TUR14 UEN14 UOJ14 UYF14 VIB14 VRX14 WBT14 WLP14 WVL14 D65550 IZ65550 SV65550 ACR65550 AMN65550 AWJ65550 BGF65550 BQB65550 BZX65550 CJT65550 CTP65550 DDL65550 DNH65550 DXD65550 EGZ65550 EQV65550 FAR65550 FKN65550 FUJ65550 GEF65550 GOB65550 GXX65550 HHT65550 HRP65550 IBL65550 ILH65550 IVD65550 JEZ65550 JOV65550 JYR65550 KIN65550 KSJ65550 LCF65550 LMB65550 LVX65550 MFT65550 MPP65550 MZL65550 NJH65550 NTD65550 OCZ65550 OMV65550 OWR65550 PGN65550 PQJ65550 QAF65550 QKB65550 QTX65550 RDT65550 RNP65550 RXL65550 SHH65550 SRD65550 TAZ65550 TKV65550 TUR65550 UEN65550 UOJ65550 UYF65550 VIB65550 VRX65550 WBT65550 WLP65550 WVL65550 D131086 IZ131086 SV131086 ACR131086 AMN131086 AWJ131086 BGF131086 BQB131086 BZX131086 CJT131086 CTP131086 DDL131086 DNH131086 DXD131086 EGZ131086 EQV131086 FAR131086 FKN131086 FUJ131086 GEF131086 GOB131086 GXX131086 HHT131086 HRP131086 IBL131086 ILH131086 IVD131086 JEZ131086 JOV131086 JYR131086 KIN131086 KSJ131086 LCF131086 LMB131086 LVX131086 MFT131086 MPP131086 MZL131086 NJH131086 NTD131086 OCZ131086 OMV131086 OWR131086 PGN131086 PQJ131086 QAF131086 QKB131086 QTX131086 RDT131086 RNP131086 RXL131086 SHH131086 SRD131086 TAZ131086 TKV131086 TUR131086 UEN131086 UOJ131086 UYF131086 VIB131086 VRX131086 WBT131086 WLP131086 WVL131086 D196622 IZ196622 SV196622 ACR196622 AMN196622 AWJ196622 BGF196622 BQB196622 BZX196622 CJT196622 CTP196622 DDL196622 DNH196622 DXD196622 EGZ196622 EQV196622 FAR196622 FKN196622 FUJ196622 GEF196622 GOB196622 GXX196622 HHT196622 HRP196622 IBL196622 ILH196622 IVD196622 JEZ196622 JOV196622 JYR196622 KIN196622 KSJ196622 LCF196622 LMB196622 LVX196622 MFT196622 MPP196622 MZL196622 NJH196622 NTD196622 OCZ196622 OMV196622 OWR196622 PGN196622 PQJ196622 QAF196622 QKB196622 QTX196622 RDT196622 RNP196622 RXL196622 SHH196622 SRD196622 TAZ196622 TKV196622 TUR196622 UEN196622 UOJ196622 UYF196622 VIB196622 VRX196622 WBT196622 WLP196622 WVL196622 D262158 IZ262158 SV262158 ACR262158 AMN262158 AWJ262158 BGF262158 BQB262158 BZX262158 CJT262158 CTP262158 DDL262158 DNH262158 DXD262158 EGZ262158 EQV262158 FAR262158 FKN262158 FUJ262158 GEF262158 GOB262158 GXX262158 HHT262158 HRP262158 IBL262158 ILH262158 IVD262158 JEZ262158 JOV262158 JYR262158 KIN262158 KSJ262158 LCF262158 LMB262158 LVX262158 MFT262158 MPP262158 MZL262158 NJH262158 NTD262158 OCZ262158 OMV262158 OWR262158 PGN262158 PQJ262158 QAF262158 QKB262158 QTX262158 RDT262158 RNP262158 RXL262158 SHH262158 SRD262158 TAZ262158 TKV262158 TUR262158 UEN262158 UOJ262158 UYF262158 VIB262158 VRX262158 WBT262158 WLP262158 WVL262158 D327694 IZ327694 SV327694 ACR327694 AMN327694 AWJ327694 BGF327694 BQB327694 BZX327694 CJT327694 CTP327694 DDL327694 DNH327694 DXD327694 EGZ327694 EQV327694 FAR327694 FKN327694 FUJ327694 GEF327694 GOB327694 GXX327694 HHT327694 HRP327694 IBL327694 ILH327694 IVD327694 JEZ327694 JOV327694 JYR327694 KIN327694 KSJ327694 LCF327694 LMB327694 LVX327694 MFT327694 MPP327694 MZL327694 NJH327694 NTD327694 OCZ327694 OMV327694 OWR327694 PGN327694 PQJ327694 QAF327694 QKB327694 QTX327694 RDT327694 RNP327694 RXL327694 SHH327694 SRD327694 TAZ327694 TKV327694 TUR327694 UEN327694 UOJ327694 UYF327694 VIB327694 VRX327694 WBT327694 WLP327694 WVL327694 D393230 IZ393230 SV393230 ACR393230 AMN393230 AWJ393230 BGF393230 BQB393230 BZX393230 CJT393230 CTP393230 DDL393230 DNH393230 DXD393230 EGZ393230 EQV393230 FAR393230 FKN393230 FUJ393230 GEF393230 GOB393230 GXX393230 HHT393230 HRP393230 IBL393230 ILH393230 IVD393230 JEZ393230 JOV393230 JYR393230 KIN393230 KSJ393230 LCF393230 LMB393230 LVX393230 MFT393230 MPP393230 MZL393230 NJH393230 NTD393230 OCZ393230 OMV393230 OWR393230 PGN393230 PQJ393230 QAF393230 QKB393230 QTX393230 RDT393230 RNP393230 RXL393230 SHH393230 SRD393230 TAZ393230 TKV393230 TUR393230 UEN393230 UOJ393230 UYF393230 VIB393230 VRX393230 WBT393230 WLP393230 WVL393230 D458766 IZ458766 SV458766 ACR458766 AMN458766 AWJ458766 BGF458766 BQB458766 BZX458766 CJT458766 CTP458766 DDL458766 DNH458766 DXD458766 EGZ458766 EQV458766 FAR458766 FKN458766 FUJ458766 GEF458766 GOB458766 GXX458766 HHT458766 HRP458766 IBL458766 ILH458766 IVD458766 JEZ458766 JOV458766 JYR458766 KIN458766 KSJ458766 LCF458766 LMB458766 LVX458766 MFT458766 MPP458766 MZL458766 NJH458766 NTD458766 OCZ458766 OMV458766 OWR458766 PGN458766 PQJ458766 QAF458766 QKB458766 QTX458766 RDT458766 RNP458766 RXL458766 SHH458766 SRD458766 TAZ458766 TKV458766 TUR458766 UEN458766 UOJ458766 UYF458766 VIB458766 VRX458766 WBT458766 WLP458766 WVL458766 D524302 IZ524302 SV524302 ACR524302 AMN524302 AWJ524302 BGF524302 BQB524302 BZX524302 CJT524302 CTP524302 DDL524302 DNH524302 DXD524302 EGZ524302 EQV524302 FAR524302 FKN524302 FUJ524302 GEF524302 GOB524302 GXX524302 HHT524302 HRP524302 IBL524302 ILH524302 IVD524302 JEZ524302 JOV524302 JYR524302 KIN524302 KSJ524302 LCF524302 LMB524302 LVX524302 MFT524302 MPP524302 MZL524302 NJH524302 NTD524302 OCZ524302 OMV524302 OWR524302 PGN524302 PQJ524302 QAF524302 QKB524302 QTX524302 RDT524302 RNP524302 RXL524302 SHH524302 SRD524302 TAZ524302 TKV524302 TUR524302 UEN524302 UOJ524302 UYF524302 VIB524302 VRX524302 WBT524302 WLP524302 WVL524302 D589838 IZ589838 SV589838 ACR589838 AMN589838 AWJ589838 BGF589838 BQB589838 BZX589838 CJT589838 CTP589838 DDL589838 DNH589838 DXD589838 EGZ589838 EQV589838 FAR589838 FKN589838 FUJ589838 GEF589838 GOB589838 GXX589838 HHT589838 HRP589838 IBL589838 ILH589838 IVD589838 JEZ589838 JOV589838 JYR589838 KIN589838 KSJ589838 LCF589838 LMB589838 LVX589838 MFT589838 MPP589838 MZL589838 NJH589838 NTD589838 OCZ589838 OMV589838 OWR589838 PGN589838 PQJ589838 QAF589838 QKB589838 QTX589838 RDT589838 RNP589838 RXL589838 SHH589838 SRD589838 TAZ589838 TKV589838 TUR589838 UEN589838 UOJ589838 UYF589838 VIB589838 VRX589838 WBT589838 WLP589838 WVL589838 D655374 IZ655374 SV655374 ACR655374 AMN655374 AWJ655374 BGF655374 BQB655374 BZX655374 CJT655374 CTP655374 DDL655374 DNH655374 DXD655374 EGZ655374 EQV655374 FAR655374 FKN655374 FUJ655374 GEF655374 GOB655374 GXX655374 HHT655374 HRP655374 IBL655374 ILH655374 IVD655374 JEZ655374 JOV655374 JYR655374 KIN655374 KSJ655374 LCF655374 LMB655374 LVX655374 MFT655374 MPP655374 MZL655374 NJH655374 NTD655374 OCZ655374 OMV655374 OWR655374 PGN655374 PQJ655374 QAF655374 QKB655374 QTX655374 RDT655374 RNP655374 RXL655374 SHH655374 SRD655374 TAZ655374 TKV655374 TUR655374 UEN655374 UOJ655374 UYF655374 VIB655374 VRX655374 WBT655374 WLP655374 WVL655374 D720910 IZ720910 SV720910 ACR720910 AMN720910 AWJ720910 BGF720910 BQB720910 BZX720910 CJT720910 CTP720910 DDL720910 DNH720910 DXD720910 EGZ720910 EQV720910 FAR720910 FKN720910 FUJ720910 GEF720910 GOB720910 GXX720910 HHT720910 HRP720910 IBL720910 ILH720910 IVD720910 JEZ720910 JOV720910 JYR720910 KIN720910 KSJ720910 LCF720910 LMB720910 LVX720910 MFT720910 MPP720910 MZL720910 NJH720910 NTD720910 OCZ720910 OMV720910 OWR720910 PGN720910 PQJ720910 QAF720910 QKB720910 QTX720910 RDT720910 RNP720910 RXL720910 SHH720910 SRD720910 TAZ720910 TKV720910 TUR720910 UEN720910 UOJ720910 UYF720910 VIB720910 VRX720910 WBT720910 WLP720910 WVL720910 D786446 IZ786446 SV786446 ACR786446 AMN786446 AWJ786446 BGF786446 BQB786446 BZX786446 CJT786446 CTP786446 DDL786446 DNH786446 DXD786446 EGZ786446 EQV786446 FAR786446 FKN786446 FUJ786446 GEF786446 GOB786446 GXX786446 HHT786446 HRP786446 IBL786446 ILH786446 IVD786446 JEZ786446 JOV786446 JYR786446 KIN786446 KSJ786446 LCF786446 LMB786446 LVX786446 MFT786446 MPP786446 MZL786446 NJH786446 NTD786446 OCZ786446 OMV786446 OWR786446 PGN786446 PQJ786446 QAF786446 QKB786446 QTX786446 RDT786446 RNP786446 RXL786446 SHH786446 SRD786446 TAZ786446 TKV786446 TUR786446 UEN786446 UOJ786446 UYF786446 VIB786446 VRX786446 WBT786446 WLP786446 WVL786446 D851982 IZ851982 SV851982 ACR851982 AMN851982 AWJ851982 BGF851982 BQB851982 BZX851982 CJT851982 CTP851982 DDL851982 DNH851982 DXD851982 EGZ851982 EQV851982 FAR851982 FKN851982 FUJ851982 GEF851982 GOB851982 GXX851982 HHT851982 HRP851982 IBL851982 ILH851982 IVD851982 JEZ851982 JOV851982 JYR851982 KIN851982 KSJ851982 LCF851982 LMB851982 LVX851982 MFT851982 MPP851982 MZL851982 NJH851982 NTD851982 OCZ851982 OMV851982 OWR851982 PGN851982 PQJ851982 QAF851982 QKB851982 QTX851982 RDT851982 RNP851982 RXL851982 SHH851982 SRD851982 TAZ851982 TKV851982 TUR851982 UEN851982 UOJ851982 UYF851982 VIB851982 VRX851982 WBT851982 WLP851982 WVL851982 D917518 IZ917518 SV917518 ACR917518 AMN917518 AWJ917518 BGF917518 BQB917518 BZX917518 CJT917518 CTP917518 DDL917518 DNH917518 DXD917518 EGZ917518 EQV917518 FAR917518 FKN917518 FUJ917518 GEF917518 GOB917518 GXX917518 HHT917518 HRP917518 IBL917518 ILH917518 IVD917518 JEZ917518 JOV917518 JYR917518 KIN917518 KSJ917518 LCF917518 LMB917518 LVX917518 MFT917518 MPP917518 MZL917518 NJH917518 NTD917518 OCZ917518 OMV917518 OWR917518 PGN917518 PQJ917518 QAF917518 QKB917518 QTX917518 RDT917518 RNP917518 RXL917518 SHH917518 SRD917518 TAZ917518 TKV917518 TUR917518 UEN917518 UOJ917518 UYF917518 VIB917518 VRX917518 WBT917518 WLP917518 WVL917518 D983054 IZ983054 SV983054 ACR983054 AMN983054 AWJ983054 BGF983054 BQB983054 BZX983054 CJT983054 CTP983054 DDL983054 DNH983054 DXD983054 EGZ983054 EQV983054 FAR983054 FKN983054 FUJ983054 GEF983054 GOB983054 GXX983054 HHT983054 HRP983054 IBL983054 ILH983054 IVD983054 JEZ983054 JOV983054 JYR983054 KIN983054 KSJ983054 LCF983054 LMB983054 LVX983054 MFT983054 MPP983054 MZL983054 NJH983054 NTD983054 OCZ983054 OMV983054 OWR983054 PGN983054 PQJ983054 QAF983054 QKB983054 QTX983054 RDT983054 RNP983054 RXL983054 SHH983054 SRD983054 TAZ983054 TKV983054 TUR983054 UEN983054 UOJ983054 UYF983054 VIB983054 VRX983054 WBT983054 WLP983054 WVL983054" xr:uid="{00000000-0002-0000-0700-000000000000}">
      <formula1>"360,365"</formula1>
    </dataValidation>
    <dataValidation type="list" allowBlank="1" showInputMessage="1" showErrorMessage="1" sqref="A3 IW3 SS3 ACO3 AMK3 AWG3 BGC3 BPY3 BZU3 CJQ3 CTM3 DDI3 DNE3 DXA3 EGW3 EQS3 FAO3 FKK3 FUG3 GEC3 GNY3 GXU3 HHQ3 HRM3 IBI3 ILE3 IVA3 JEW3 JOS3 JYO3 KIK3 KSG3 LCC3 LLY3 LVU3 MFQ3 MPM3 MZI3 NJE3 NTA3 OCW3 OMS3 OWO3 PGK3 PQG3 QAC3 QJY3 QTU3 RDQ3 RNM3 RXI3 SHE3 SRA3 TAW3 TKS3 TUO3 UEK3 UOG3 UYC3 VHY3 VRU3 WBQ3 WLM3 WVI3 A65539 IW65539 SS65539 ACO65539 AMK65539 AWG65539 BGC65539 BPY65539 BZU65539 CJQ65539 CTM65539 DDI65539 DNE65539 DXA65539 EGW65539 EQS65539 FAO65539 FKK65539 FUG65539 GEC65539 GNY65539 GXU65539 HHQ65539 HRM65539 IBI65539 ILE65539 IVA65539 JEW65539 JOS65539 JYO65539 KIK65539 KSG65539 LCC65539 LLY65539 LVU65539 MFQ65539 MPM65539 MZI65539 NJE65539 NTA65539 OCW65539 OMS65539 OWO65539 PGK65539 PQG65539 QAC65539 QJY65539 QTU65539 RDQ65539 RNM65539 RXI65539 SHE65539 SRA65539 TAW65539 TKS65539 TUO65539 UEK65539 UOG65539 UYC65539 VHY65539 VRU65539 WBQ65539 WLM65539 WVI65539 A131075 IW131075 SS131075 ACO131075 AMK131075 AWG131075 BGC131075 BPY131075 BZU131075 CJQ131075 CTM131075 DDI131075 DNE131075 DXA131075 EGW131075 EQS131075 FAO131075 FKK131075 FUG131075 GEC131075 GNY131075 GXU131075 HHQ131075 HRM131075 IBI131075 ILE131075 IVA131075 JEW131075 JOS131075 JYO131075 KIK131075 KSG131075 LCC131075 LLY131075 LVU131075 MFQ131075 MPM131075 MZI131075 NJE131075 NTA131075 OCW131075 OMS131075 OWO131075 PGK131075 PQG131075 QAC131075 QJY131075 QTU131075 RDQ131075 RNM131075 RXI131075 SHE131075 SRA131075 TAW131075 TKS131075 TUO131075 UEK131075 UOG131075 UYC131075 VHY131075 VRU131075 WBQ131075 WLM131075 WVI131075 A196611 IW196611 SS196611 ACO196611 AMK196611 AWG196611 BGC196611 BPY196611 BZU196611 CJQ196611 CTM196611 DDI196611 DNE196611 DXA196611 EGW196611 EQS196611 FAO196611 FKK196611 FUG196611 GEC196611 GNY196611 GXU196611 HHQ196611 HRM196611 IBI196611 ILE196611 IVA196611 JEW196611 JOS196611 JYO196611 KIK196611 KSG196611 LCC196611 LLY196611 LVU196611 MFQ196611 MPM196611 MZI196611 NJE196611 NTA196611 OCW196611 OMS196611 OWO196611 PGK196611 PQG196611 QAC196611 QJY196611 QTU196611 RDQ196611 RNM196611 RXI196611 SHE196611 SRA196611 TAW196611 TKS196611 TUO196611 UEK196611 UOG196611 UYC196611 VHY196611 VRU196611 WBQ196611 WLM196611 WVI196611 A262147 IW262147 SS262147 ACO262147 AMK262147 AWG262147 BGC262147 BPY262147 BZU262147 CJQ262147 CTM262147 DDI262147 DNE262147 DXA262147 EGW262147 EQS262147 FAO262147 FKK262147 FUG262147 GEC262147 GNY262147 GXU262147 HHQ262147 HRM262147 IBI262147 ILE262147 IVA262147 JEW262147 JOS262147 JYO262147 KIK262147 KSG262147 LCC262147 LLY262147 LVU262147 MFQ262147 MPM262147 MZI262147 NJE262147 NTA262147 OCW262147 OMS262147 OWO262147 PGK262147 PQG262147 QAC262147 QJY262147 QTU262147 RDQ262147 RNM262147 RXI262147 SHE262147 SRA262147 TAW262147 TKS262147 TUO262147 UEK262147 UOG262147 UYC262147 VHY262147 VRU262147 WBQ262147 WLM262147 WVI262147 A327683 IW327683 SS327683 ACO327683 AMK327683 AWG327683 BGC327683 BPY327683 BZU327683 CJQ327683 CTM327683 DDI327683 DNE327683 DXA327683 EGW327683 EQS327683 FAO327683 FKK327683 FUG327683 GEC327683 GNY327683 GXU327683 HHQ327683 HRM327683 IBI327683 ILE327683 IVA327683 JEW327683 JOS327683 JYO327683 KIK327683 KSG327683 LCC327683 LLY327683 LVU327683 MFQ327683 MPM327683 MZI327683 NJE327683 NTA327683 OCW327683 OMS327683 OWO327683 PGK327683 PQG327683 QAC327683 QJY327683 QTU327683 RDQ327683 RNM327683 RXI327683 SHE327683 SRA327683 TAW327683 TKS327683 TUO327683 UEK327683 UOG327683 UYC327683 VHY327683 VRU327683 WBQ327683 WLM327683 WVI327683 A393219 IW393219 SS393219 ACO393219 AMK393219 AWG393219 BGC393219 BPY393219 BZU393219 CJQ393219 CTM393219 DDI393219 DNE393219 DXA393219 EGW393219 EQS393219 FAO393219 FKK393219 FUG393219 GEC393219 GNY393219 GXU393219 HHQ393219 HRM393219 IBI393219 ILE393219 IVA393219 JEW393219 JOS393219 JYO393219 KIK393219 KSG393219 LCC393219 LLY393219 LVU393219 MFQ393219 MPM393219 MZI393219 NJE393219 NTA393219 OCW393219 OMS393219 OWO393219 PGK393219 PQG393219 QAC393219 QJY393219 QTU393219 RDQ393219 RNM393219 RXI393219 SHE393219 SRA393219 TAW393219 TKS393219 TUO393219 UEK393219 UOG393219 UYC393219 VHY393219 VRU393219 WBQ393219 WLM393219 WVI393219 A458755 IW458755 SS458755 ACO458755 AMK458755 AWG458755 BGC458755 BPY458755 BZU458755 CJQ458755 CTM458755 DDI458755 DNE458755 DXA458755 EGW458755 EQS458755 FAO458755 FKK458755 FUG458755 GEC458755 GNY458755 GXU458755 HHQ458755 HRM458755 IBI458755 ILE458755 IVA458755 JEW458755 JOS458755 JYO458755 KIK458755 KSG458755 LCC458755 LLY458755 LVU458755 MFQ458755 MPM458755 MZI458755 NJE458755 NTA458755 OCW458755 OMS458755 OWO458755 PGK458755 PQG458755 QAC458755 QJY458755 QTU458755 RDQ458755 RNM458755 RXI458755 SHE458755 SRA458755 TAW458755 TKS458755 TUO458755 UEK458755 UOG458755 UYC458755 VHY458755 VRU458755 WBQ458755 WLM458755 WVI458755 A524291 IW524291 SS524291 ACO524291 AMK524291 AWG524291 BGC524291 BPY524291 BZU524291 CJQ524291 CTM524291 DDI524291 DNE524291 DXA524291 EGW524291 EQS524291 FAO524291 FKK524291 FUG524291 GEC524291 GNY524291 GXU524291 HHQ524291 HRM524291 IBI524291 ILE524291 IVA524291 JEW524291 JOS524291 JYO524291 KIK524291 KSG524291 LCC524291 LLY524291 LVU524291 MFQ524291 MPM524291 MZI524291 NJE524291 NTA524291 OCW524291 OMS524291 OWO524291 PGK524291 PQG524291 QAC524291 QJY524291 QTU524291 RDQ524291 RNM524291 RXI524291 SHE524291 SRA524291 TAW524291 TKS524291 TUO524291 UEK524291 UOG524291 UYC524291 VHY524291 VRU524291 WBQ524291 WLM524291 WVI524291 A589827 IW589827 SS589827 ACO589827 AMK589827 AWG589827 BGC589827 BPY589827 BZU589827 CJQ589827 CTM589827 DDI589827 DNE589827 DXA589827 EGW589827 EQS589827 FAO589827 FKK589827 FUG589827 GEC589827 GNY589827 GXU589827 HHQ589827 HRM589827 IBI589827 ILE589827 IVA589827 JEW589827 JOS589827 JYO589827 KIK589827 KSG589827 LCC589827 LLY589827 LVU589827 MFQ589827 MPM589827 MZI589827 NJE589827 NTA589827 OCW589827 OMS589827 OWO589827 PGK589827 PQG589827 QAC589827 QJY589827 QTU589827 RDQ589827 RNM589827 RXI589827 SHE589827 SRA589827 TAW589827 TKS589827 TUO589827 UEK589827 UOG589827 UYC589827 VHY589827 VRU589827 WBQ589827 WLM589827 WVI589827 A655363 IW655363 SS655363 ACO655363 AMK655363 AWG655363 BGC655363 BPY655363 BZU655363 CJQ655363 CTM655363 DDI655363 DNE655363 DXA655363 EGW655363 EQS655363 FAO655363 FKK655363 FUG655363 GEC655363 GNY655363 GXU655363 HHQ655363 HRM655363 IBI655363 ILE655363 IVA655363 JEW655363 JOS655363 JYO655363 KIK655363 KSG655363 LCC655363 LLY655363 LVU655363 MFQ655363 MPM655363 MZI655363 NJE655363 NTA655363 OCW655363 OMS655363 OWO655363 PGK655363 PQG655363 QAC655363 QJY655363 QTU655363 RDQ655363 RNM655363 RXI655363 SHE655363 SRA655363 TAW655363 TKS655363 TUO655363 UEK655363 UOG655363 UYC655363 VHY655363 VRU655363 WBQ655363 WLM655363 WVI655363 A720899 IW720899 SS720899 ACO720899 AMK720899 AWG720899 BGC720899 BPY720899 BZU720899 CJQ720899 CTM720899 DDI720899 DNE720899 DXA720899 EGW720899 EQS720899 FAO720899 FKK720899 FUG720899 GEC720899 GNY720899 GXU720899 HHQ720899 HRM720899 IBI720899 ILE720899 IVA720899 JEW720899 JOS720899 JYO720899 KIK720899 KSG720899 LCC720899 LLY720899 LVU720899 MFQ720899 MPM720899 MZI720899 NJE720899 NTA720899 OCW720899 OMS720899 OWO720899 PGK720899 PQG720899 QAC720899 QJY720899 QTU720899 RDQ720899 RNM720899 RXI720899 SHE720899 SRA720899 TAW720899 TKS720899 TUO720899 UEK720899 UOG720899 UYC720899 VHY720899 VRU720899 WBQ720899 WLM720899 WVI720899 A786435 IW786435 SS786435 ACO786435 AMK786435 AWG786435 BGC786435 BPY786435 BZU786435 CJQ786435 CTM786435 DDI786435 DNE786435 DXA786435 EGW786435 EQS786435 FAO786435 FKK786435 FUG786435 GEC786435 GNY786435 GXU786435 HHQ786435 HRM786435 IBI786435 ILE786435 IVA786435 JEW786435 JOS786435 JYO786435 KIK786435 KSG786435 LCC786435 LLY786435 LVU786435 MFQ786435 MPM786435 MZI786435 NJE786435 NTA786435 OCW786435 OMS786435 OWO786435 PGK786435 PQG786435 QAC786435 QJY786435 QTU786435 RDQ786435 RNM786435 RXI786435 SHE786435 SRA786435 TAW786435 TKS786435 TUO786435 UEK786435 UOG786435 UYC786435 VHY786435 VRU786435 WBQ786435 WLM786435 WVI786435 A851971 IW851971 SS851971 ACO851971 AMK851971 AWG851971 BGC851971 BPY851971 BZU851971 CJQ851971 CTM851971 DDI851971 DNE851971 DXA851971 EGW851971 EQS851971 FAO851971 FKK851971 FUG851971 GEC851971 GNY851971 GXU851971 HHQ851971 HRM851971 IBI851971 ILE851971 IVA851971 JEW851971 JOS851971 JYO851971 KIK851971 KSG851971 LCC851971 LLY851971 LVU851971 MFQ851971 MPM851971 MZI851971 NJE851971 NTA851971 OCW851971 OMS851971 OWO851971 PGK851971 PQG851971 QAC851971 QJY851971 QTU851971 RDQ851971 RNM851971 RXI851971 SHE851971 SRA851971 TAW851971 TKS851971 TUO851971 UEK851971 UOG851971 UYC851971 VHY851971 VRU851971 WBQ851971 WLM851971 WVI851971 A917507 IW917507 SS917507 ACO917507 AMK917507 AWG917507 BGC917507 BPY917507 BZU917507 CJQ917507 CTM917507 DDI917507 DNE917507 DXA917507 EGW917507 EQS917507 FAO917507 FKK917507 FUG917507 GEC917507 GNY917507 GXU917507 HHQ917507 HRM917507 IBI917507 ILE917507 IVA917507 JEW917507 JOS917507 JYO917507 KIK917507 KSG917507 LCC917507 LLY917507 LVU917507 MFQ917507 MPM917507 MZI917507 NJE917507 NTA917507 OCW917507 OMS917507 OWO917507 PGK917507 PQG917507 QAC917507 QJY917507 QTU917507 RDQ917507 RNM917507 RXI917507 SHE917507 SRA917507 TAW917507 TKS917507 TUO917507 UEK917507 UOG917507 UYC917507 VHY917507 VRU917507 WBQ917507 WLM917507 WVI917507 A983043 IW983043 SS983043 ACO983043 AMK983043 AWG983043 BGC983043 BPY983043 BZU983043 CJQ983043 CTM983043 DDI983043 DNE983043 DXA983043 EGW983043 EQS983043 FAO983043 FKK983043 FUG983043 GEC983043 GNY983043 GXU983043 HHQ983043 HRM983043 IBI983043 ILE983043 IVA983043 JEW983043 JOS983043 JYO983043 KIK983043 KSG983043 LCC983043 LLY983043 LVU983043 MFQ983043 MPM983043 MZI983043 NJE983043 NTA983043 OCW983043 OMS983043 OWO983043 PGK983043 PQG983043 QAC983043 QJY983043 QTU983043 RDQ983043 RNM983043 RXI983043 SHE983043 SRA983043 TAW983043 TKS983043 TUO983043 UEK983043 UOG983043 UYC983043 VHY983043 VRU983043 WBQ983043 WLM983043 WVI983043 A6 IW6 SS6 ACO6 AMK6 AWG6 BGC6 BPY6 BZU6 CJQ6 CTM6 DDI6 DNE6 DXA6 EGW6 EQS6 FAO6 FKK6 FUG6 GEC6 GNY6 GXU6 HHQ6 HRM6 IBI6 ILE6 IVA6 JEW6 JOS6 JYO6 KIK6 KSG6 LCC6 LLY6 LVU6 MFQ6 MPM6 MZI6 NJE6 NTA6 OCW6 OMS6 OWO6 PGK6 PQG6 QAC6 QJY6 QTU6 RDQ6 RNM6 RXI6 SHE6 SRA6 TAW6 TKS6 TUO6 UEK6 UOG6 UYC6 VHY6 VRU6 WBQ6 WLM6 WVI6 A65542 IW65542 SS65542 ACO65542 AMK65542 AWG65542 BGC65542 BPY65542 BZU65542 CJQ65542 CTM65542 DDI65542 DNE65542 DXA65542 EGW65542 EQS65542 FAO65542 FKK65542 FUG65542 GEC65542 GNY65542 GXU65542 HHQ65542 HRM65542 IBI65542 ILE65542 IVA65542 JEW65542 JOS65542 JYO65542 KIK65542 KSG65542 LCC65542 LLY65542 LVU65542 MFQ65542 MPM65542 MZI65542 NJE65542 NTA65542 OCW65542 OMS65542 OWO65542 PGK65542 PQG65542 QAC65542 QJY65542 QTU65542 RDQ65542 RNM65542 RXI65542 SHE65542 SRA65542 TAW65542 TKS65542 TUO65542 UEK65542 UOG65542 UYC65542 VHY65542 VRU65542 WBQ65542 WLM65542 WVI65542 A131078 IW131078 SS131078 ACO131078 AMK131078 AWG131078 BGC131078 BPY131078 BZU131078 CJQ131078 CTM131078 DDI131078 DNE131078 DXA131078 EGW131078 EQS131078 FAO131078 FKK131078 FUG131078 GEC131078 GNY131078 GXU131078 HHQ131078 HRM131078 IBI131078 ILE131078 IVA131078 JEW131078 JOS131078 JYO131078 KIK131078 KSG131078 LCC131078 LLY131078 LVU131078 MFQ131078 MPM131078 MZI131078 NJE131078 NTA131078 OCW131078 OMS131078 OWO131078 PGK131078 PQG131078 QAC131078 QJY131078 QTU131078 RDQ131078 RNM131078 RXI131078 SHE131078 SRA131078 TAW131078 TKS131078 TUO131078 UEK131078 UOG131078 UYC131078 VHY131078 VRU131078 WBQ131078 WLM131078 WVI131078 A196614 IW196614 SS196614 ACO196614 AMK196614 AWG196614 BGC196614 BPY196614 BZU196614 CJQ196614 CTM196614 DDI196614 DNE196614 DXA196614 EGW196614 EQS196614 FAO196614 FKK196614 FUG196614 GEC196614 GNY196614 GXU196614 HHQ196614 HRM196614 IBI196614 ILE196614 IVA196614 JEW196614 JOS196614 JYO196614 KIK196614 KSG196614 LCC196614 LLY196614 LVU196614 MFQ196614 MPM196614 MZI196614 NJE196614 NTA196614 OCW196614 OMS196614 OWO196614 PGK196614 PQG196614 QAC196614 QJY196614 QTU196614 RDQ196614 RNM196614 RXI196614 SHE196614 SRA196614 TAW196614 TKS196614 TUO196614 UEK196614 UOG196614 UYC196614 VHY196614 VRU196614 WBQ196614 WLM196614 WVI196614 A262150 IW262150 SS262150 ACO262150 AMK262150 AWG262150 BGC262150 BPY262150 BZU262150 CJQ262150 CTM262150 DDI262150 DNE262150 DXA262150 EGW262150 EQS262150 FAO262150 FKK262150 FUG262150 GEC262150 GNY262150 GXU262150 HHQ262150 HRM262150 IBI262150 ILE262150 IVA262150 JEW262150 JOS262150 JYO262150 KIK262150 KSG262150 LCC262150 LLY262150 LVU262150 MFQ262150 MPM262150 MZI262150 NJE262150 NTA262150 OCW262150 OMS262150 OWO262150 PGK262150 PQG262150 QAC262150 QJY262150 QTU262150 RDQ262150 RNM262150 RXI262150 SHE262150 SRA262150 TAW262150 TKS262150 TUO262150 UEK262150 UOG262150 UYC262150 VHY262150 VRU262150 WBQ262150 WLM262150 WVI262150 A327686 IW327686 SS327686 ACO327686 AMK327686 AWG327686 BGC327686 BPY327686 BZU327686 CJQ327686 CTM327686 DDI327686 DNE327686 DXA327686 EGW327686 EQS327686 FAO327686 FKK327686 FUG327686 GEC327686 GNY327686 GXU327686 HHQ327686 HRM327686 IBI327686 ILE327686 IVA327686 JEW327686 JOS327686 JYO327686 KIK327686 KSG327686 LCC327686 LLY327686 LVU327686 MFQ327686 MPM327686 MZI327686 NJE327686 NTA327686 OCW327686 OMS327686 OWO327686 PGK327686 PQG327686 QAC327686 QJY327686 QTU327686 RDQ327686 RNM327686 RXI327686 SHE327686 SRA327686 TAW327686 TKS327686 TUO327686 UEK327686 UOG327686 UYC327686 VHY327686 VRU327686 WBQ327686 WLM327686 WVI327686 A393222 IW393222 SS393222 ACO393222 AMK393222 AWG393222 BGC393222 BPY393222 BZU393222 CJQ393222 CTM393222 DDI393222 DNE393222 DXA393222 EGW393222 EQS393222 FAO393222 FKK393222 FUG393222 GEC393222 GNY393222 GXU393222 HHQ393222 HRM393222 IBI393222 ILE393222 IVA393222 JEW393222 JOS393222 JYO393222 KIK393222 KSG393222 LCC393222 LLY393222 LVU393222 MFQ393222 MPM393222 MZI393222 NJE393222 NTA393222 OCW393222 OMS393222 OWO393222 PGK393222 PQG393222 QAC393222 QJY393222 QTU393222 RDQ393222 RNM393222 RXI393222 SHE393222 SRA393222 TAW393222 TKS393222 TUO393222 UEK393222 UOG393222 UYC393222 VHY393222 VRU393222 WBQ393222 WLM393222 WVI393222 A458758 IW458758 SS458758 ACO458758 AMK458758 AWG458758 BGC458758 BPY458758 BZU458758 CJQ458758 CTM458758 DDI458758 DNE458758 DXA458758 EGW458758 EQS458758 FAO458758 FKK458758 FUG458758 GEC458758 GNY458758 GXU458758 HHQ458758 HRM458758 IBI458758 ILE458758 IVA458758 JEW458758 JOS458758 JYO458758 KIK458758 KSG458758 LCC458758 LLY458758 LVU458758 MFQ458758 MPM458758 MZI458758 NJE458758 NTA458758 OCW458758 OMS458758 OWO458758 PGK458758 PQG458758 QAC458758 QJY458758 QTU458758 RDQ458758 RNM458758 RXI458758 SHE458758 SRA458758 TAW458758 TKS458758 TUO458758 UEK458758 UOG458758 UYC458758 VHY458758 VRU458758 WBQ458758 WLM458758 WVI458758 A524294 IW524294 SS524294 ACO524294 AMK524294 AWG524294 BGC524294 BPY524294 BZU524294 CJQ524294 CTM524294 DDI524294 DNE524294 DXA524294 EGW524294 EQS524294 FAO524294 FKK524294 FUG524294 GEC524294 GNY524294 GXU524294 HHQ524294 HRM524294 IBI524294 ILE524294 IVA524294 JEW524294 JOS524294 JYO524294 KIK524294 KSG524294 LCC524294 LLY524294 LVU524294 MFQ524294 MPM524294 MZI524294 NJE524294 NTA524294 OCW524294 OMS524294 OWO524294 PGK524294 PQG524294 QAC524294 QJY524294 QTU524294 RDQ524294 RNM524294 RXI524294 SHE524294 SRA524294 TAW524294 TKS524294 TUO524294 UEK524294 UOG524294 UYC524294 VHY524294 VRU524294 WBQ524294 WLM524294 WVI524294 A589830 IW589830 SS589830 ACO589830 AMK589830 AWG589830 BGC589830 BPY589830 BZU589830 CJQ589830 CTM589830 DDI589830 DNE589830 DXA589830 EGW589830 EQS589830 FAO589830 FKK589830 FUG589830 GEC589830 GNY589830 GXU589830 HHQ589830 HRM589830 IBI589830 ILE589830 IVA589830 JEW589830 JOS589830 JYO589830 KIK589830 KSG589830 LCC589830 LLY589830 LVU589830 MFQ589830 MPM589830 MZI589830 NJE589830 NTA589830 OCW589830 OMS589830 OWO589830 PGK589830 PQG589830 QAC589830 QJY589830 QTU589830 RDQ589830 RNM589830 RXI589830 SHE589830 SRA589830 TAW589830 TKS589830 TUO589830 UEK589830 UOG589830 UYC589830 VHY589830 VRU589830 WBQ589830 WLM589830 WVI589830 A655366 IW655366 SS655366 ACO655366 AMK655366 AWG655366 BGC655366 BPY655366 BZU655366 CJQ655366 CTM655366 DDI655366 DNE655366 DXA655366 EGW655366 EQS655366 FAO655366 FKK655366 FUG655366 GEC655366 GNY655366 GXU655366 HHQ655366 HRM655366 IBI655366 ILE655366 IVA655366 JEW655366 JOS655366 JYO655366 KIK655366 KSG655366 LCC655366 LLY655366 LVU655366 MFQ655366 MPM655366 MZI655366 NJE655366 NTA655366 OCW655366 OMS655366 OWO655366 PGK655366 PQG655366 QAC655366 QJY655366 QTU655366 RDQ655366 RNM655366 RXI655366 SHE655366 SRA655366 TAW655366 TKS655366 TUO655366 UEK655366 UOG655366 UYC655366 VHY655366 VRU655366 WBQ655366 WLM655366 WVI655366 A720902 IW720902 SS720902 ACO720902 AMK720902 AWG720902 BGC720902 BPY720902 BZU720902 CJQ720902 CTM720902 DDI720902 DNE720902 DXA720902 EGW720902 EQS720902 FAO720902 FKK720902 FUG720902 GEC720902 GNY720902 GXU720902 HHQ720902 HRM720902 IBI720902 ILE720902 IVA720902 JEW720902 JOS720902 JYO720902 KIK720902 KSG720902 LCC720902 LLY720902 LVU720902 MFQ720902 MPM720902 MZI720902 NJE720902 NTA720902 OCW720902 OMS720902 OWO720902 PGK720902 PQG720902 QAC720902 QJY720902 QTU720902 RDQ720902 RNM720902 RXI720902 SHE720902 SRA720902 TAW720902 TKS720902 TUO720902 UEK720902 UOG720902 UYC720902 VHY720902 VRU720902 WBQ720902 WLM720902 WVI720902 A786438 IW786438 SS786438 ACO786438 AMK786438 AWG786438 BGC786438 BPY786438 BZU786438 CJQ786438 CTM786438 DDI786438 DNE786438 DXA786438 EGW786438 EQS786438 FAO786438 FKK786438 FUG786438 GEC786438 GNY786438 GXU786438 HHQ786438 HRM786438 IBI786438 ILE786438 IVA786438 JEW786438 JOS786438 JYO786438 KIK786438 KSG786438 LCC786438 LLY786438 LVU786438 MFQ786438 MPM786438 MZI786438 NJE786438 NTA786438 OCW786438 OMS786438 OWO786438 PGK786438 PQG786438 QAC786438 QJY786438 QTU786438 RDQ786438 RNM786438 RXI786438 SHE786438 SRA786438 TAW786438 TKS786438 TUO786438 UEK786438 UOG786438 UYC786438 VHY786438 VRU786438 WBQ786438 WLM786438 WVI786438 A851974 IW851974 SS851974 ACO851974 AMK851974 AWG851974 BGC851974 BPY851974 BZU851974 CJQ851974 CTM851974 DDI851974 DNE851974 DXA851974 EGW851974 EQS851974 FAO851974 FKK851974 FUG851974 GEC851974 GNY851974 GXU851974 HHQ851974 HRM851974 IBI851974 ILE851974 IVA851974 JEW851974 JOS851974 JYO851974 KIK851974 KSG851974 LCC851974 LLY851974 LVU851974 MFQ851974 MPM851974 MZI851974 NJE851974 NTA851974 OCW851974 OMS851974 OWO851974 PGK851974 PQG851974 QAC851974 QJY851974 QTU851974 RDQ851974 RNM851974 RXI851974 SHE851974 SRA851974 TAW851974 TKS851974 TUO851974 UEK851974 UOG851974 UYC851974 VHY851974 VRU851974 WBQ851974 WLM851974 WVI851974 A917510 IW917510 SS917510 ACO917510 AMK917510 AWG917510 BGC917510 BPY917510 BZU917510 CJQ917510 CTM917510 DDI917510 DNE917510 DXA917510 EGW917510 EQS917510 FAO917510 FKK917510 FUG917510 GEC917510 GNY917510 GXU917510 HHQ917510 HRM917510 IBI917510 ILE917510 IVA917510 JEW917510 JOS917510 JYO917510 KIK917510 KSG917510 LCC917510 LLY917510 LVU917510 MFQ917510 MPM917510 MZI917510 NJE917510 NTA917510 OCW917510 OMS917510 OWO917510 PGK917510 PQG917510 QAC917510 QJY917510 QTU917510 RDQ917510 RNM917510 RXI917510 SHE917510 SRA917510 TAW917510 TKS917510 TUO917510 UEK917510 UOG917510 UYC917510 VHY917510 VRU917510 WBQ917510 WLM917510 WVI917510 A983046 IW983046 SS983046 ACO983046 AMK983046 AWG983046 BGC983046 BPY983046 BZU983046 CJQ983046 CTM983046 DDI983046 DNE983046 DXA983046 EGW983046 EQS983046 FAO983046 FKK983046 FUG983046 GEC983046 GNY983046 GXU983046 HHQ983046 HRM983046 IBI983046 ILE983046 IVA983046 JEW983046 JOS983046 JYO983046 KIK983046 KSG983046 LCC983046 LLY983046 LVU983046 MFQ983046 MPM983046 MZI983046 NJE983046 NTA983046 OCW983046 OMS983046 OWO983046 PGK983046 PQG983046 QAC983046 QJY983046 QTU983046 RDQ983046 RNM983046 RXI983046 SHE983046 SRA983046 TAW983046 TKS983046 TUO983046 UEK983046 UOG983046 UYC983046 VHY983046 VRU983046 WBQ983046 WLM983046 WVI983046" xr:uid="{00000000-0002-0000-0700-000001000000}">
      <formula1>$Y$4:$Y$19</formula1>
    </dataValidation>
  </dataValidation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6"/>
  <dimension ref="A1:AA44"/>
  <sheetViews>
    <sheetView topLeftCell="J1" workbookViewId="0">
      <selection activeCell="W2" sqref="W2:AA22"/>
    </sheetView>
  </sheetViews>
  <sheetFormatPr defaultColWidth="9.109375" defaultRowHeight="14.4" x14ac:dyDescent="0.3"/>
  <cols>
    <col min="1" max="3" width="9.109375" style="8"/>
    <col min="4" max="4" width="12.44140625" style="8" bestFit="1" customWidth="1"/>
    <col min="5" max="6" width="9.109375" style="8"/>
    <col min="7" max="7" width="9.109375" style="10"/>
    <col min="8" max="11" width="9.109375" style="8"/>
    <col min="12" max="12" width="10" style="8" customWidth="1"/>
    <col min="13" max="14" width="9.109375" style="8"/>
    <col min="15" max="15" width="10.5546875" style="8" customWidth="1"/>
    <col min="16" max="19" width="9.109375" style="8"/>
    <col min="20" max="20" width="9.88671875" style="8" bestFit="1" customWidth="1"/>
    <col min="21" max="21" width="12.109375" style="8" bestFit="1" customWidth="1"/>
    <col min="22" max="22" width="17.33203125" style="8" bestFit="1" customWidth="1"/>
    <col min="23" max="16384" width="9.109375" style="8"/>
  </cols>
  <sheetData>
    <row r="1" spans="1:27" ht="15" thickBot="1" x14ac:dyDescent="0.35">
      <c r="F1" s="9"/>
      <c r="K1" s="11" t="s">
        <v>542</v>
      </c>
    </row>
    <row r="2" spans="1:27" ht="15" thickBot="1" x14ac:dyDescent="0.35">
      <c r="C2" s="12" t="s">
        <v>543</v>
      </c>
      <c r="D2" s="13"/>
      <c r="G2" s="14" t="str">
        <f>+A3&amp;" "&amp;B3</f>
        <v>1Y 360</v>
      </c>
      <c r="H2" s="15" t="str">
        <f>+"Vertex CF"&amp;" "&amp;B9</f>
        <v>Vertex CF 681</v>
      </c>
      <c r="I2" s="16" t="str">
        <f>+A6&amp;" "&amp;B6</f>
        <v>2Y 720</v>
      </c>
      <c r="M2" s="17"/>
      <c r="O2" s="16" t="s">
        <v>544</v>
      </c>
      <c r="W2" s="97"/>
      <c r="X2" s="97"/>
      <c r="Y2" s="97"/>
      <c r="Z2" s="97"/>
      <c r="AA2" s="97"/>
    </row>
    <row r="3" spans="1:27" ht="15" thickBot="1" x14ac:dyDescent="0.35">
      <c r="A3" s="18" t="s">
        <v>565</v>
      </c>
      <c r="B3" s="19">
        <f>IF($D$14=365,VLOOKUP(A3,$Y$4:$Z$19,2,FALSE),0)+IF($D$14=360,VLOOKUP(A3,$Y$4:$AA$19,3,FALSE),0)</f>
        <v>360</v>
      </c>
      <c r="C3" s="20" t="str">
        <f>+"Varyans"&amp;" "&amp;A3</f>
        <v>Varyans 1Y</v>
      </c>
      <c r="D3" s="73">
        <v>8.566831789985521E-4</v>
      </c>
      <c r="F3" s="21" t="s">
        <v>546</v>
      </c>
      <c r="G3" s="22">
        <f>+B3</f>
        <v>360</v>
      </c>
      <c r="H3" s="22">
        <f>+B9</f>
        <v>681</v>
      </c>
      <c r="I3" s="23">
        <f>+B6</f>
        <v>720</v>
      </c>
      <c r="N3" s="24" t="s">
        <v>546</v>
      </c>
      <c r="O3" s="25">
        <f>+B3</f>
        <v>360</v>
      </c>
      <c r="R3" s="26" t="s">
        <v>546</v>
      </c>
      <c r="S3" s="27" t="s">
        <v>547</v>
      </c>
      <c r="T3" s="27" t="s">
        <v>548</v>
      </c>
      <c r="U3" s="27" t="s">
        <v>549</v>
      </c>
      <c r="V3" s="28" t="s">
        <v>550</v>
      </c>
      <c r="W3" s="97"/>
      <c r="X3" s="97"/>
      <c r="Y3" s="97"/>
      <c r="Z3" s="97"/>
      <c r="AA3" s="97"/>
    </row>
    <row r="4" spans="1:27" ht="15" thickBot="1" x14ac:dyDescent="0.35">
      <c r="C4" s="29" t="str">
        <f>+"Std. Sapma"&amp;" "&amp;A3</f>
        <v>Std. Sapma 1Y</v>
      </c>
      <c r="D4" s="30">
        <f>SQRT(D3)</f>
        <v>2.9269150636780563E-2</v>
      </c>
      <c r="F4" s="31" t="s">
        <v>551</v>
      </c>
      <c r="G4" s="32">
        <f>+D4</f>
        <v>2.9269150636780563E-2</v>
      </c>
      <c r="H4" s="32">
        <f>+D10</f>
        <v>2.2233733188341445E-2</v>
      </c>
      <c r="I4" s="33">
        <f>+D7</f>
        <v>2.4031975578026676E-2</v>
      </c>
      <c r="N4" s="34" t="s">
        <v>0</v>
      </c>
      <c r="O4" s="74">
        <f>+L12*L10</f>
        <v>204.24539645252369</v>
      </c>
      <c r="Q4" s="35" t="s">
        <v>552</v>
      </c>
      <c r="R4" s="36">
        <f>+H3</f>
        <v>681</v>
      </c>
      <c r="S4" s="37">
        <f>+D11</f>
        <v>9.9736149779735675E-2</v>
      </c>
      <c r="T4" s="38">
        <f>+D13</f>
        <v>2241.0450000000001</v>
      </c>
      <c r="U4" s="39">
        <f>+SUM(U5:U6)</f>
        <v>1885.3421211002185</v>
      </c>
      <c r="V4" s="40">
        <f>U4*(1+(R4/D14)*S4)</f>
        <v>2241.0449999999996</v>
      </c>
      <c r="W4" s="97"/>
      <c r="X4" s="97"/>
      <c r="Y4" s="98" t="s">
        <v>545</v>
      </c>
      <c r="Z4" s="99">
        <v>1</v>
      </c>
      <c r="AA4" s="97">
        <f>+Z4</f>
        <v>1</v>
      </c>
    </row>
    <row r="5" spans="1:27" ht="15" thickBot="1" x14ac:dyDescent="0.35">
      <c r="A5" s="8" t="s">
        <v>553</v>
      </c>
      <c r="C5" s="41" t="str">
        <f>+"Getiri"&amp;" "&amp;A3</f>
        <v>Getiri 1Y</v>
      </c>
      <c r="D5" s="75">
        <f>+Data!E3/100</f>
        <v>0.10042999999999999</v>
      </c>
      <c r="F5" s="43" t="s">
        <v>547</v>
      </c>
      <c r="G5" s="44">
        <f>+D5</f>
        <v>0.10042999999999999</v>
      </c>
      <c r="H5" s="44">
        <f>+D11</f>
        <v>9.9736149779735675E-2</v>
      </c>
      <c r="I5" s="45">
        <f>+D8</f>
        <v>9.9694000000000005E-2</v>
      </c>
      <c r="Q5" s="46" t="s">
        <v>554</v>
      </c>
      <c r="R5" s="47">
        <f>+B3</f>
        <v>360</v>
      </c>
      <c r="S5" s="48">
        <f>+D5</f>
        <v>0.10042999999999999</v>
      </c>
      <c r="T5" s="49"/>
      <c r="U5" s="50">
        <f>+O4</f>
        <v>204.24539645252369</v>
      </c>
      <c r="V5" s="76">
        <f>U5*(1+(R5/D14)*S5)</f>
        <v>224.75776161825064</v>
      </c>
      <c r="W5" s="1"/>
      <c r="X5" s="1"/>
      <c r="Y5" s="100" t="s">
        <v>555</v>
      </c>
      <c r="Z5" s="101">
        <v>7</v>
      </c>
      <c r="AA5" s="97">
        <f>+Z5</f>
        <v>7</v>
      </c>
    </row>
    <row r="6" spans="1:27" ht="15" thickBot="1" x14ac:dyDescent="0.35">
      <c r="A6" s="18" t="s">
        <v>566</v>
      </c>
      <c r="B6" s="19">
        <f>IF($D$14=365,VLOOKUP(A6,$Y$4:$Z$19,2,FALSE),0)+IF($D$14=360,VLOOKUP(A6,$Y$4:$AA$19,3,FALSE),0)</f>
        <v>720</v>
      </c>
      <c r="C6" s="20" t="str">
        <f>+"Varyans"&amp;" "&amp;A6</f>
        <v>Varyans 2Y</v>
      </c>
      <c r="D6" s="73">
        <v>5.7753585018287062E-4</v>
      </c>
      <c r="F6" s="51" t="s">
        <v>556</v>
      </c>
      <c r="G6" s="52">
        <f>+D12</f>
        <v>0.18473225421186382</v>
      </c>
      <c r="I6" s="53"/>
      <c r="Q6" s="54" t="s">
        <v>557</v>
      </c>
      <c r="R6" s="55">
        <f>+B6</f>
        <v>720</v>
      </c>
      <c r="S6" s="56">
        <f>+D8</f>
        <v>9.9694000000000005E-2</v>
      </c>
      <c r="T6" s="57"/>
      <c r="U6" s="58">
        <f>+O18</f>
        <v>1681.0967246476948</v>
      </c>
      <c r="V6" s="77">
        <f>U6*(1+(R6/D14)*S6)</f>
        <v>2016.2872383817491</v>
      </c>
      <c r="W6" s="1"/>
      <c r="X6" s="1"/>
      <c r="Y6" s="100" t="s">
        <v>558</v>
      </c>
      <c r="Z6" s="101">
        <v>14</v>
      </c>
      <c r="AA6" s="97">
        <f>+Z6</f>
        <v>14</v>
      </c>
    </row>
    <row r="7" spans="1:27" ht="15" thickBot="1" x14ac:dyDescent="0.35">
      <c r="C7" s="29" t="str">
        <f>+"Std. Sapma"&amp;" "&amp;A6</f>
        <v>Std. Sapma 2Y</v>
      </c>
      <c r="D7" s="30">
        <f>SQRT(D6)</f>
        <v>2.4031975578026676E-2</v>
      </c>
      <c r="G7" s="8"/>
      <c r="J7" s="59"/>
      <c r="K7" s="10"/>
      <c r="L7" s="10"/>
      <c r="U7" s="60">
        <f>+U4-U5-U6</f>
        <v>0</v>
      </c>
      <c r="W7" s="1"/>
      <c r="X7" s="1"/>
      <c r="Y7" s="100" t="s">
        <v>559</v>
      </c>
      <c r="Z7" s="101">
        <v>31</v>
      </c>
      <c r="AA7" s="97">
        <f>LEFT(Y7,1)*30</f>
        <v>30</v>
      </c>
    </row>
    <row r="8" spans="1:27" ht="15" thickBot="1" x14ac:dyDescent="0.35">
      <c r="C8" s="41" t="str">
        <f>+"Getiri"&amp;" "&amp;A6</f>
        <v>Getiri 2Y</v>
      </c>
      <c r="D8" s="42">
        <f>+Data!F3/100</f>
        <v>9.9694000000000005E-2</v>
      </c>
      <c r="F8" s="61" t="s">
        <v>104</v>
      </c>
      <c r="G8" s="78">
        <f>(I3-H3)/(I3-G3)</f>
        <v>0.10833333333333334</v>
      </c>
      <c r="H8" s="79" t="s">
        <v>576</v>
      </c>
      <c r="V8" s="62">
        <f>SUM(V5:V6)</f>
        <v>2241.0449999999996</v>
      </c>
      <c r="W8" s="97"/>
      <c r="X8" s="97"/>
      <c r="Y8" s="100" t="s">
        <v>560</v>
      </c>
      <c r="Z8" s="101">
        <v>91</v>
      </c>
      <c r="AA8" s="97">
        <f>LEFT(Y8,1)*30</f>
        <v>90</v>
      </c>
    </row>
    <row r="9" spans="1:27" ht="15" thickBot="1" x14ac:dyDescent="0.35">
      <c r="A9" s="18" t="s">
        <v>561</v>
      </c>
      <c r="B9" s="91">
        <f>+Pozisyon!A10</f>
        <v>681</v>
      </c>
      <c r="C9" s="20" t="str">
        <f>+"Varyans"&amp;" "&amp;B9</f>
        <v>Varyans 681</v>
      </c>
      <c r="D9" s="63">
        <f>D10*D10</f>
        <v>4.943388914903558E-4</v>
      </c>
      <c r="E9" s="10"/>
      <c r="F9" s="64" t="s">
        <v>105</v>
      </c>
      <c r="G9" s="80">
        <f>+(H3-G3)/(I3-G3)</f>
        <v>0.89166666666666672</v>
      </c>
      <c r="H9" s="8" t="s">
        <v>576</v>
      </c>
      <c r="U9" s="65" t="s">
        <v>562</v>
      </c>
      <c r="V9" s="66">
        <f>V4-V8</f>
        <v>0</v>
      </c>
      <c r="W9" s="97"/>
      <c r="X9" s="97"/>
      <c r="Y9" s="100" t="s">
        <v>563</v>
      </c>
      <c r="Z9" s="101">
        <v>183</v>
      </c>
      <c r="AA9" s="97">
        <f>LEFT(Y9,1)*30</f>
        <v>180</v>
      </c>
    </row>
    <row r="10" spans="1:27" x14ac:dyDescent="0.3">
      <c r="C10" s="29" t="str">
        <f>+"Std. Sapma"&amp;" "&amp;B9</f>
        <v>Std. Sapma 681</v>
      </c>
      <c r="D10" s="81">
        <f>SQRT((G8*D4)^2+((G9)*D7)^2+(2*D12*G8*G9*D4*D7))</f>
        <v>2.2233733188341445E-2</v>
      </c>
      <c r="E10" s="10"/>
      <c r="G10" s="8"/>
      <c r="K10" s="82" t="s">
        <v>577</v>
      </c>
      <c r="L10" s="83">
        <f>+G8</f>
        <v>0.10833333333333334</v>
      </c>
      <c r="W10" s="97"/>
      <c r="X10" s="97"/>
      <c r="Y10" s="100" t="s">
        <v>564</v>
      </c>
      <c r="Z10" s="101">
        <v>274</v>
      </c>
      <c r="AA10" s="97">
        <f>LEFT(Y10,1)*30</f>
        <v>270</v>
      </c>
    </row>
    <row r="11" spans="1:27" ht="15" thickBot="1" x14ac:dyDescent="0.35">
      <c r="C11" s="41" t="str">
        <f>+"Getiri"&amp;" "&amp;B9</f>
        <v>Getiri 681</v>
      </c>
      <c r="D11" s="84">
        <f>+L10*(G3/H3)*D5+(1-L10)*(B6/B9)*D8</f>
        <v>9.9736149779735675E-2</v>
      </c>
      <c r="E11" s="10"/>
      <c r="G11" s="8"/>
      <c r="K11" s="85" t="s">
        <v>578</v>
      </c>
      <c r="L11" s="86">
        <f>+L10*(G3/H3)*G5+(1-L10)*(I3/H3)*I5</f>
        <v>9.9736149779735675E-2</v>
      </c>
      <c r="W11" s="97"/>
      <c r="X11" s="97"/>
      <c r="Y11" s="100" t="s">
        <v>565</v>
      </c>
      <c r="Z11" s="101">
        <v>365</v>
      </c>
      <c r="AA11" s="97">
        <f>LEFT(Y11,1)*360</f>
        <v>360</v>
      </c>
    </row>
    <row r="12" spans="1:27" ht="15" thickBot="1" x14ac:dyDescent="0.35">
      <c r="C12" s="67" t="str">
        <f>+"Korelasyon"&amp;" "&amp;A3&amp;" "&amp;"&amp;"&amp;" "&amp;A6</f>
        <v>Korelasyon 1Y &amp; 2Y</v>
      </c>
      <c r="D12" s="73">
        <v>0.18473225421186382</v>
      </c>
      <c r="G12" s="8"/>
      <c r="I12" s="10"/>
      <c r="K12" s="85" t="s">
        <v>0</v>
      </c>
      <c r="L12" s="87">
        <f>+D13/(1+D11*B9/D14)</f>
        <v>1885.3421211002187</v>
      </c>
      <c r="W12" s="97"/>
      <c r="X12" s="97"/>
      <c r="Y12" s="100" t="s">
        <v>566</v>
      </c>
      <c r="Z12" s="101">
        <v>730</v>
      </c>
      <c r="AA12" s="97">
        <f>LEFT(Y12,1)*360</f>
        <v>720</v>
      </c>
    </row>
    <row r="13" spans="1:27" ht="15" thickBot="1" x14ac:dyDescent="0.35">
      <c r="C13" s="68" t="s">
        <v>548</v>
      </c>
      <c r="D13" s="88">
        <f>+Pozisyon!D10</f>
        <v>2241.0450000000001</v>
      </c>
      <c r="G13" s="8"/>
      <c r="I13" s="10"/>
      <c r="W13" s="97"/>
      <c r="X13" s="97"/>
      <c r="Y13" s="100" t="s">
        <v>567</v>
      </c>
      <c r="Z13" s="101">
        <v>1095</v>
      </c>
      <c r="AA13" s="97">
        <f>LEFT(Y13,1)*360</f>
        <v>1080</v>
      </c>
    </row>
    <row r="14" spans="1:27" ht="15" thickBot="1" x14ac:dyDescent="0.35">
      <c r="C14" s="68" t="s">
        <v>568</v>
      </c>
      <c r="D14" s="19">
        <v>360</v>
      </c>
      <c r="G14" s="8"/>
      <c r="I14" s="10"/>
      <c r="N14" s="10"/>
      <c r="W14" s="97"/>
      <c r="X14" s="97"/>
      <c r="Y14" s="100" t="s">
        <v>569</v>
      </c>
      <c r="Z14" s="101">
        <v>1460</v>
      </c>
      <c r="AA14" s="97">
        <f>LEFT(Y14,1)*360</f>
        <v>1440</v>
      </c>
    </row>
    <row r="15" spans="1:27" ht="15" thickBot="1" x14ac:dyDescent="0.35">
      <c r="E15"/>
      <c r="G15" s="8"/>
      <c r="I15" s="10"/>
      <c r="N15" s="10"/>
      <c r="W15" s="97"/>
      <c r="X15" s="97"/>
      <c r="Y15" s="100" t="s">
        <v>570</v>
      </c>
      <c r="Z15" s="101">
        <v>1825</v>
      </c>
      <c r="AA15" s="97">
        <f>LEFT(Y15,1)*360</f>
        <v>1800</v>
      </c>
    </row>
    <row r="16" spans="1:27" ht="15" thickBot="1" x14ac:dyDescent="0.35">
      <c r="G16" s="8"/>
      <c r="O16" s="16" t="s">
        <v>571</v>
      </c>
      <c r="W16" s="97"/>
      <c r="X16" s="97"/>
      <c r="Y16" s="102" t="s">
        <v>572</v>
      </c>
      <c r="Z16" s="101">
        <v>3650</v>
      </c>
      <c r="AA16" s="97">
        <f>LEFT(Y16,2)*360</f>
        <v>3600</v>
      </c>
    </row>
    <row r="17" spans="3:27" x14ac:dyDescent="0.3">
      <c r="F17" s="17"/>
      <c r="G17" s="8"/>
      <c r="N17" s="24" t="s">
        <v>546</v>
      </c>
      <c r="O17" s="25">
        <f>+B6</f>
        <v>720</v>
      </c>
      <c r="W17" s="97"/>
      <c r="X17" s="97"/>
      <c r="Y17" s="100" t="s">
        <v>573</v>
      </c>
      <c r="Z17" s="101">
        <v>5475</v>
      </c>
      <c r="AA17" s="97">
        <f>LEFT(Y17,2)*360</f>
        <v>5400</v>
      </c>
    </row>
    <row r="18" spans="3:27" ht="15" thickBot="1" x14ac:dyDescent="0.35">
      <c r="G18" s="8"/>
      <c r="L18" s="89"/>
      <c r="N18" s="34" t="s">
        <v>0</v>
      </c>
      <c r="O18" s="74">
        <f>+L12*(1-L10)</f>
        <v>1681.0967246476948</v>
      </c>
      <c r="W18" s="97"/>
      <c r="X18" s="97"/>
      <c r="Y18" s="100" t="s">
        <v>574</v>
      </c>
      <c r="Z18" s="101">
        <v>7300</v>
      </c>
      <c r="AA18" s="97">
        <f>LEFT(Y18,2)*360</f>
        <v>7200</v>
      </c>
    </row>
    <row r="19" spans="3:27" ht="15" thickBot="1" x14ac:dyDescent="0.35">
      <c r="G19" s="8"/>
      <c r="J19" s="10"/>
      <c r="O19" s="90"/>
      <c r="W19" s="97"/>
      <c r="X19" s="97"/>
      <c r="Y19" s="103" t="s">
        <v>575</v>
      </c>
      <c r="Z19" s="104">
        <v>10950</v>
      </c>
      <c r="AA19" s="97">
        <f>LEFT(Y19,2)*360</f>
        <v>10800</v>
      </c>
    </row>
    <row r="20" spans="3:27" x14ac:dyDescent="0.3">
      <c r="C20" s="69"/>
      <c r="E20"/>
      <c r="G20" s="8"/>
      <c r="J20" s="10"/>
      <c r="W20" s="97"/>
      <c r="X20" s="97"/>
      <c r="Y20" s="97"/>
      <c r="Z20" s="97"/>
      <c r="AA20" s="97"/>
    </row>
    <row r="21" spans="3:27" x14ac:dyDescent="0.3">
      <c r="C21" s="69"/>
      <c r="G21" s="8"/>
      <c r="J21" s="10"/>
      <c r="W21" s="97"/>
      <c r="X21" s="97"/>
      <c r="Y21" s="97"/>
      <c r="Z21" s="97"/>
      <c r="AA21" s="97"/>
    </row>
    <row r="22" spans="3:27" x14ac:dyDescent="0.3">
      <c r="C22" s="70"/>
      <c r="F22"/>
      <c r="G22" s="8"/>
      <c r="J22" s="10"/>
      <c r="W22" s="97"/>
      <c r="X22" s="97"/>
      <c r="Y22" s="97"/>
      <c r="Z22" s="97"/>
      <c r="AA22" s="97"/>
    </row>
    <row r="23" spans="3:27" x14ac:dyDescent="0.3">
      <c r="G23" s="8"/>
    </row>
    <row r="24" spans="3:27" x14ac:dyDescent="0.3">
      <c r="D24" s="71"/>
      <c r="G24" s="17"/>
    </row>
    <row r="25" spans="3:27" x14ac:dyDescent="0.3">
      <c r="G25" s="8"/>
    </row>
    <row r="26" spans="3:27" x14ac:dyDescent="0.3">
      <c r="G26" s="8"/>
    </row>
    <row r="27" spans="3:27" x14ac:dyDescent="0.3">
      <c r="G27" s="8"/>
    </row>
    <row r="28" spans="3:27" x14ac:dyDescent="0.3">
      <c r="G28" s="8"/>
    </row>
    <row r="29" spans="3:27" x14ac:dyDescent="0.3">
      <c r="G29" s="8"/>
    </row>
    <row r="30" spans="3:27" x14ac:dyDescent="0.3">
      <c r="G30" s="8"/>
    </row>
    <row r="31" spans="3:27" x14ac:dyDescent="0.3">
      <c r="G31" s="8"/>
    </row>
    <row r="32" spans="3:27" x14ac:dyDescent="0.3">
      <c r="G32" s="8"/>
    </row>
    <row r="33" spans="7:7" x14ac:dyDescent="0.3">
      <c r="G33" s="8"/>
    </row>
    <row r="34" spans="7:7" x14ac:dyDescent="0.3">
      <c r="G34" s="8"/>
    </row>
    <row r="35" spans="7:7" x14ac:dyDescent="0.3">
      <c r="G35" s="8"/>
    </row>
    <row r="36" spans="7:7" x14ac:dyDescent="0.3">
      <c r="G36" s="8"/>
    </row>
    <row r="37" spans="7:7" x14ac:dyDescent="0.3">
      <c r="G37" s="8"/>
    </row>
    <row r="38" spans="7:7" x14ac:dyDescent="0.3">
      <c r="G38" s="8"/>
    </row>
    <row r="39" spans="7:7" x14ac:dyDescent="0.3">
      <c r="G39" s="8"/>
    </row>
    <row r="40" spans="7:7" x14ac:dyDescent="0.3">
      <c r="G40" s="8"/>
    </row>
    <row r="41" spans="7:7" x14ac:dyDescent="0.3">
      <c r="G41" s="8"/>
    </row>
    <row r="42" spans="7:7" x14ac:dyDescent="0.3">
      <c r="G42" s="8"/>
    </row>
    <row r="43" spans="7:7" x14ac:dyDescent="0.3">
      <c r="G43" s="8"/>
    </row>
    <row r="44" spans="7:7" x14ac:dyDescent="0.3">
      <c r="G44" s="8"/>
    </row>
  </sheetData>
  <dataValidations count="2">
    <dataValidation type="list" allowBlank="1" showInputMessage="1" showErrorMessage="1" sqref="A3 IW3 SS3 ACO3 AMK3 AWG3 BGC3 BPY3 BZU3 CJQ3 CTM3 DDI3 DNE3 DXA3 EGW3 EQS3 FAO3 FKK3 FUG3 GEC3 GNY3 GXU3 HHQ3 HRM3 IBI3 ILE3 IVA3 JEW3 JOS3 JYO3 KIK3 KSG3 LCC3 LLY3 LVU3 MFQ3 MPM3 MZI3 NJE3 NTA3 OCW3 OMS3 OWO3 PGK3 PQG3 QAC3 QJY3 QTU3 RDQ3 RNM3 RXI3 SHE3 SRA3 TAW3 TKS3 TUO3 UEK3 UOG3 UYC3 VHY3 VRU3 WBQ3 WLM3 WVI3 A65539 IW65539 SS65539 ACO65539 AMK65539 AWG65539 BGC65539 BPY65539 BZU65539 CJQ65539 CTM65539 DDI65539 DNE65539 DXA65539 EGW65539 EQS65539 FAO65539 FKK65539 FUG65539 GEC65539 GNY65539 GXU65539 HHQ65539 HRM65539 IBI65539 ILE65539 IVA65539 JEW65539 JOS65539 JYO65539 KIK65539 KSG65539 LCC65539 LLY65539 LVU65539 MFQ65539 MPM65539 MZI65539 NJE65539 NTA65539 OCW65539 OMS65539 OWO65539 PGK65539 PQG65539 QAC65539 QJY65539 QTU65539 RDQ65539 RNM65539 RXI65539 SHE65539 SRA65539 TAW65539 TKS65539 TUO65539 UEK65539 UOG65539 UYC65539 VHY65539 VRU65539 WBQ65539 WLM65539 WVI65539 A131075 IW131075 SS131075 ACO131075 AMK131075 AWG131075 BGC131075 BPY131075 BZU131075 CJQ131075 CTM131075 DDI131075 DNE131075 DXA131075 EGW131075 EQS131075 FAO131075 FKK131075 FUG131075 GEC131075 GNY131075 GXU131075 HHQ131075 HRM131075 IBI131075 ILE131075 IVA131075 JEW131075 JOS131075 JYO131075 KIK131075 KSG131075 LCC131075 LLY131075 LVU131075 MFQ131075 MPM131075 MZI131075 NJE131075 NTA131075 OCW131075 OMS131075 OWO131075 PGK131075 PQG131075 QAC131075 QJY131075 QTU131075 RDQ131075 RNM131075 RXI131075 SHE131075 SRA131075 TAW131075 TKS131075 TUO131075 UEK131075 UOG131075 UYC131075 VHY131075 VRU131075 WBQ131075 WLM131075 WVI131075 A196611 IW196611 SS196611 ACO196611 AMK196611 AWG196611 BGC196611 BPY196611 BZU196611 CJQ196611 CTM196611 DDI196611 DNE196611 DXA196611 EGW196611 EQS196611 FAO196611 FKK196611 FUG196611 GEC196611 GNY196611 GXU196611 HHQ196611 HRM196611 IBI196611 ILE196611 IVA196611 JEW196611 JOS196611 JYO196611 KIK196611 KSG196611 LCC196611 LLY196611 LVU196611 MFQ196611 MPM196611 MZI196611 NJE196611 NTA196611 OCW196611 OMS196611 OWO196611 PGK196611 PQG196611 QAC196611 QJY196611 QTU196611 RDQ196611 RNM196611 RXI196611 SHE196611 SRA196611 TAW196611 TKS196611 TUO196611 UEK196611 UOG196611 UYC196611 VHY196611 VRU196611 WBQ196611 WLM196611 WVI196611 A262147 IW262147 SS262147 ACO262147 AMK262147 AWG262147 BGC262147 BPY262147 BZU262147 CJQ262147 CTM262147 DDI262147 DNE262147 DXA262147 EGW262147 EQS262147 FAO262147 FKK262147 FUG262147 GEC262147 GNY262147 GXU262147 HHQ262147 HRM262147 IBI262147 ILE262147 IVA262147 JEW262147 JOS262147 JYO262147 KIK262147 KSG262147 LCC262147 LLY262147 LVU262147 MFQ262147 MPM262147 MZI262147 NJE262147 NTA262147 OCW262147 OMS262147 OWO262147 PGK262147 PQG262147 QAC262147 QJY262147 QTU262147 RDQ262147 RNM262147 RXI262147 SHE262147 SRA262147 TAW262147 TKS262147 TUO262147 UEK262147 UOG262147 UYC262147 VHY262147 VRU262147 WBQ262147 WLM262147 WVI262147 A327683 IW327683 SS327683 ACO327683 AMK327683 AWG327683 BGC327683 BPY327683 BZU327683 CJQ327683 CTM327683 DDI327683 DNE327683 DXA327683 EGW327683 EQS327683 FAO327683 FKK327683 FUG327683 GEC327683 GNY327683 GXU327683 HHQ327683 HRM327683 IBI327683 ILE327683 IVA327683 JEW327683 JOS327683 JYO327683 KIK327683 KSG327683 LCC327683 LLY327683 LVU327683 MFQ327683 MPM327683 MZI327683 NJE327683 NTA327683 OCW327683 OMS327683 OWO327683 PGK327683 PQG327683 QAC327683 QJY327683 QTU327683 RDQ327683 RNM327683 RXI327683 SHE327683 SRA327683 TAW327683 TKS327683 TUO327683 UEK327683 UOG327683 UYC327683 VHY327683 VRU327683 WBQ327683 WLM327683 WVI327683 A393219 IW393219 SS393219 ACO393219 AMK393219 AWG393219 BGC393219 BPY393219 BZU393219 CJQ393219 CTM393219 DDI393219 DNE393219 DXA393219 EGW393219 EQS393219 FAO393219 FKK393219 FUG393219 GEC393219 GNY393219 GXU393219 HHQ393219 HRM393219 IBI393219 ILE393219 IVA393219 JEW393219 JOS393219 JYO393219 KIK393219 KSG393219 LCC393219 LLY393219 LVU393219 MFQ393219 MPM393219 MZI393219 NJE393219 NTA393219 OCW393219 OMS393219 OWO393219 PGK393219 PQG393219 QAC393219 QJY393219 QTU393219 RDQ393219 RNM393219 RXI393219 SHE393219 SRA393219 TAW393219 TKS393219 TUO393219 UEK393219 UOG393219 UYC393219 VHY393219 VRU393219 WBQ393219 WLM393219 WVI393219 A458755 IW458755 SS458755 ACO458755 AMK458755 AWG458755 BGC458755 BPY458755 BZU458755 CJQ458755 CTM458755 DDI458755 DNE458755 DXA458755 EGW458755 EQS458755 FAO458755 FKK458755 FUG458755 GEC458755 GNY458755 GXU458755 HHQ458755 HRM458755 IBI458755 ILE458755 IVA458755 JEW458755 JOS458755 JYO458755 KIK458755 KSG458755 LCC458755 LLY458755 LVU458755 MFQ458755 MPM458755 MZI458755 NJE458755 NTA458755 OCW458755 OMS458755 OWO458755 PGK458755 PQG458755 QAC458755 QJY458755 QTU458755 RDQ458755 RNM458755 RXI458755 SHE458755 SRA458755 TAW458755 TKS458755 TUO458755 UEK458755 UOG458755 UYC458755 VHY458755 VRU458755 WBQ458755 WLM458755 WVI458755 A524291 IW524291 SS524291 ACO524291 AMK524291 AWG524291 BGC524291 BPY524291 BZU524291 CJQ524291 CTM524291 DDI524291 DNE524291 DXA524291 EGW524291 EQS524291 FAO524291 FKK524291 FUG524291 GEC524291 GNY524291 GXU524291 HHQ524291 HRM524291 IBI524291 ILE524291 IVA524291 JEW524291 JOS524291 JYO524291 KIK524291 KSG524291 LCC524291 LLY524291 LVU524291 MFQ524291 MPM524291 MZI524291 NJE524291 NTA524291 OCW524291 OMS524291 OWO524291 PGK524291 PQG524291 QAC524291 QJY524291 QTU524291 RDQ524291 RNM524291 RXI524291 SHE524291 SRA524291 TAW524291 TKS524291 TUO524291 UEK524291 UOG524291 UYC524291 VHY524291 VRU524291 WBQ524291 WLM524291 WVI524291 A589827 IW589827 SS589827 ACO589827 AMK589827 AWG589827 BGC589827 BPY589827 BZU589827 CJQ589827 CTM589827 DDI589827 DNE589827 DXA589827 EGW589827 EQS589827 FAO589827 FKK589827 FUG589827 GEC589827 GNY589827 GXU589827 HHQ589827 HRM589827 IBI589827 ILE589827 IVA589827 JEW589827 JOS589827 JYO589827 KIK589827 KSG589827 LCC589827 LLY589827 LVU589827 MFQ589827 MPM589827 MZI589827 NJE589827 NTA589827 OCW589827 OMS589827 OWO589827 PGK589827 PQG589827 QAC589827 QJY589827 QTU589827 RDQ589827 RNM589827 RXI589827 SHE589827 SRA589827 TAW589827 TKS589827 TUO589827 UEK589827 UOG589827 UYC589827 VHY589827 VRU589827 WBQ589827 WLM589827 WVI589827 A655363 IW655363 SS655363 ACO655363 AMK655363 AWG655363 BGC655363 BPY655363 BZU655363 CJQ655363 CTM655363 DDI655363 DNE655363 DXA655363 EGW655363 EQS655363 FAO655363 FKK655363 FUG655363 GEC655363 GNY655363 GXU655363 HHQ655363 HRM655363 IBI655363 ILE655363 IVA655363 JEW655363 JOS655363 JYO655363 KIK655363 KSG655363 LCC655363 LLY655363 LVU655363 MFQ655363 MPM655363 MZI655363 NJE655363 NTA655363 OCW655363 OMS655363 OWO655363 PGK655363 PQG655363 QAC655363 QJY655363 QTU655363 RDQ655363 RNM655363 RXI655363 SHE655363 SRA655363 TAW655363 TKS655363 TUO655363 UEK655363 UOG655363 UYC655363 VHY655363 VRU655363 WBQ655363 WLM655363 WVI655363 A720899 IW720899 SS720899 ACO720899 AMK720899 AWG720899 BGC720899 BPY720899 BZU720899 CJQ720899 CTM720899 DDI720899 DNE720899 DXA720899 EGW720899 EQS720899 FAO720899 FKK720899 FUG720899 GEC720899 GNY720899 GXU720899 HHQ720899 HRM720899 IBI720899 ILE720899 IVA720899 JEW720899 JOS720899 JYO720899 KIK720899 KSG720899 LCC720899 LLY720899 LVU720899 MFQ720899 MPM720899 MZI720899 NJE720899 NTA720899 OCW720899 OMS720899 OWO720899 PGK720899 PQG720899 QAC720899 QJY720899 QTU720899 RDQ720899 RNM720899 RXI720899 SHE720899 SRA720899 TAW720899 TKS720899 TUO720899 UEK720899 UOG720899 UYC720899 VHY720899 VRU720899 WBQ720899 WLM720899 WVI720899 A786435 IW786435 SS786435 ACO786435 AMK786435 AWG786435 BGC786435 BPY786435 BZU786435 CJQ786435 CTM786435 DDI786435 DNE786435 DXA786435 EGW786435 EQS786435 FAO786435 FKK786435 FUG786435 GEC786435 GNY786435 GXU786435 HHQ786435 HRM786435 IBI786435 ILE786435 IVA786435 JEW786435 JOS786435 JYO786435 KIK786435 KSG786435 LCC786435 LLY786435 LVU786435 MFQ786435 MPM786435 MZI786435 NJE786435 NTA786435 OCW786435 OMS786435 OWO786435 PGK786435 PQG786435 QAC786435 QJY786435 QTU786435 RDQ786435 RNM786435 RXI786435 SHE786435 SRA786435 TAW786435 TKS786435 TUO786435 UEK786435 UOG786435 UYC786435 VHY786435 VRU786435 WBQ786435 WLM786435 WVI786435 A851971 IW851971 SS851971 ACO851971 AMK851971 AWG851971 BGC851971 BPY851971 BZU851971 CJQ851971 CTM851971 DDI851971 DNE851971 DXA851971 EGW851971 EQS851971 FAO851971 FKK851971 FUG851971 GEC851971 GNY851971 GXU851971 HHQ851971 HRM851971 IBI851971 ILE851971 IVA851971 JEW851971 JOS851971 JYO851971 KIK851971 KSG851971 LCC851971 LLY851971 LVU851971 MFQ851971 MPM851971 MZI851971 NJE851971 NTA851971 OCW851971 OMS851971 OWO851971 PGK851971 PQG851971 QAC851971 QJY851971 QTU851971 RDQ851971 RNM851971 RXI851971 SHE851971 SRA851971 TAW851971 TKS851971 TUO851971 UEK851971 UOG851971 UYC851971 VHY851971 VRU851971 WBQ851971 WLM851971 WVI851971 A917507 IW917507 SS917507 ACO917507 AMK917507 AWG917507 BGC917507 BPY917507 BZU917507 CJQ917507 CTM917507 DDI917507 DNE917507 DXA917507 EGW917507 EQS917507 FAO917507 FKK917507 FUG917507 GEC917507 GNY917507 GXU917507 HHQ917507 HRM917507 IBI917507 ILE917507 IVA917507 JEW917507 JOS917507 JYO917507 KIK917507 KSG917507 LCC917507 LLY917507 LVU917507 MFQ917507 MPM917507 MZI917507 NJE917507 NTA917507 OCW917507 OMS917507 OWO917507 PGK917507 PQG917507 QAC917507 QJY917507 QTU917507 RDQ917507 RNM917507 RXI917507 SHE917507 SRA917507 TAW917507 TKS917507 TUO917507 UEK917507 UOG917507 UYC917507 VHY917507 VRU917507 WBQ917507 WLM917507 WVI917507 A983043 IW983043 SS983043 ACO983043 AMK983043 AWG983043 BGC983043 BPY983043 BZU983043 CJQ983043 CTM983043 DDI983043 DNE983043 DXA983043 EGW983043 EQS983043 FAO983043 FKK983043 FUG983043 GEC983043 GNY983043 GXU983043 HHQ983043 HRM983043 IBI983043 ILE983043 IVA983043 JEW983043 JOS983043 JYO983043 KIK983043 KSG983043 LCC983043 LLY983043 LVU983043 MFQ983043 MPM983043 MZI983043 NJE983043 NTA983043 OCW983043 OMS983043 OWO983043 PGK983043 PQG983043 QAC983043 QJY983043 QTU983043 RDQ983043 RNM983043 RXI983043 SHE983043 SRA983043 TAW983043 TKS983043 TUO983043 UEK983043 UOG983043 UYC983043 VHY983043 VRU983043 WBQ983043 WLM983043 WVI983043 A6 IW6 SS6 ACO6 AMK6 AWG6 BGC6 BPY6 BZU6 CJQ6 CTM6 DDI6 DNE6 DXA6 EGW6 EQS6 FAO6 FKK6 FUG6 GEC6 GNY6 GXU6 HHQ6 HRM6 IBI6 ILE6 IVA6 JEW6 JOS6 JYO6 KIK6 KSG6 LCC6 LLY6 LVU6 MFQ6 MPM6 MZI6 NJE6 NTA6 OCW6 OMS6 OWO6 PGK6 PQG6 QAC6 QJY6 QTU6 RDQ6 RNM6 RXI6 SHE6 SRA6 TAW6 TKS6 TUO6 UEK6 UOG6 UYC6 VHY6 VRU6 WBQ6 WLM6 WVI6 A65542 IW65542 SS65542 ACO65542 AMK65542 AWG65542 BGC65542 BPY65542 BZU65542 CJQ65542 CTM65542 DDI65542 DNE65542 DXA65542 EGW65542 EQS65542 FAO65542 FKK65542 FUG65542 GEC65542 GNY65542 GXU65542 HHQ65542 HRM65542 IBI65542 ILE65542 IVA65542 JEW65542 JOS65542 JYO65542 KIK65542 KSG65542 LCC65542 LLY65542 LVU65542 MFQ65542 MPM65542 MZI65542 NJE65542 NTA65542 OCW65542 OMS65542 OWO65542 PGK65542 PQG65542 QAC65542 QJY65542 QTU65542 RDQ65542 RNM65542 RXI65542 SHE65542 SRA65542 TAW65542 TKS65542 TUO65542 UEK65542 UOG65542 UYC65542 VHY65542 VRU65542 WBQ65542 WLM65542 WVI65542 A131078 IW131078 SS131078 ACO131078 AMK131078 AWG131078 BGC131078 BPY131078 BZU131078 CJQ131078 CTM131078 DDI131078 DNE131078 DXA131078 EGW131078 EQS131078 FAO131078 FKK131078 FUG131078 GEC131078 GNY131078 GXU131078 HHQ131078 HRM131078 IBI131078 ILE131078 IVA131078 JEW131078 JOS131078 JYO131078 KIK131078 KSG131078 LCC131078 LLY131078 LVU131078 MFQ131078 MPM131078 MZI131078 NJE131078 NTA131078 OCW131078 OMS131078 OWO131078 PGK131078 PQG131078 QAC131078 QJY131078 QTU131078 RDQ131078 RNM131078 RXI131078 SHE131078 SRA131078 TAW131078 TKS131078 TUO131078 UEK131078 UOG131078 UYC131078 VHY131078 VRU131078 WBQ131078 WLM131078 WVI131078 A196614 IW196614 SS196614 ACO196614 AMK196614 AWG196614 BGC196614 BPY196614 BZU196614 CJQ196614 CTM196614 DDI196614 DNE196614 DXA196614 EGW196614 EQS196614 FAO196614 FKK196614 FUG196614 GEC196614 GNY196614 GXU196614 HHQ196614 HRM196614 IBI196614 ILE196614 IVA196614 JEW196614 JOS196614 JYO196614 KIK196614 KSG196614 LCC196614 LLY196614 LVU196614 MFQ196614 MPM196614 MZI196614 NJE196614 NTA196614 OCW196614 OMS196614 OWO196614 PGK196614 PQG196614 QAC196614 QJY196614 QTU196614 RDQ196614 RNM196614 RXI196614 SHE196614 SRA196614 TAW196614 TKS196614 TUO196614 UEK196614 UOG196614 UYC196614 VHY196614 VRU196614 WBQ196614 WLM196614 WVI196614 A262150 IW262150 SS262150 ACO262150 AMK262150 AWG262150 BGC262150 BPY262150 BZU262150 CJQ262150 CTM262150 DDI262150 DNE262150 DXA262150 EGW262150 EQS262150 FAO262150 FKK262150 FUG262150 GEC262150 GNY262150 GXU262150 HHQ262150 HRM262150 IBI262150 ILE262150 IVA262150 JEW262150 JOS262150 JYO262150 KIK262150 KSG262150 LCC262150 LLY262150 LVU262150 MFQ262150 MPM262150 MZI262150 NJE262150 NTA262150 OCW262150 OMS262150 OWO262150 PGK262150 PQG262150 QAC262150 QJY262150 QTU262150 RDQ262150 RNM262150 RXI262150 SHE262150 SRA262150 TAW262150 TKS262150 TUO262150 UEK262150 UOG262150 UYC262150 VHY262150 VRU262150 WBQ262150 WLM262150 WVI262150 A327686 IW327686 SS327686 ACO327686 AMK327686 AWG327686 BGC327686 BPY327686 BZU327686 CJQ327686 CTM327686 DDI327686 DNE327686 DXA327686 EGW327686 EQS327686 FAO327686 FKK327686 FUG327686 GEC327686 GNY327686 GXU327686 HHQ327686 HRM327686 IBI327686 ILE327686 IVA327686 JEW327686 JOS327686 JYO327686 KIK327686 KSG327686 LCC327686 LLY327686 LVU327686 MFQ327686 MPM327686 MZI327686 NJE327686 NTA327686 OCW327686 OMS327686 OWO327686 PGK327686 PQG327686 QAC327686 QJY327686 QTU327686 RDQ327686 RNM327686 RXI327686 SHE327686 SRA327686 TAW327686 TKS327686 TUO327686 UEK327686 UOG327686 UYC327686 VHY327686 VRU327686 WBQ327686 WLM327686 WVI327686 A393222 IW393222 SS393222 ACO393222 AMK393222 AWG393222 BGC393222 BPY393222 BZU393222 CJQ393222 CTM393222 DDI393222 DNE393222 DXA393222 EGW393222 EQS393222 FAO393222 FKK393222 FUG393222 GEC393222 GNY393222 GXU393222 HHQ393222 HRM393222 IBI393222 ILE393222 IVA393222 JEW393222 JOS393222 JYO393222 KIK393222 KSG393222 LCC393222 LLY393222 LVU393222 MFQ393222 MPM393222 MZI393222 NJE393222 NTA393222 OCW393222 OMS393222 OWO393222 PGK393222 PQG393222 QAC393222 QJY393222 QTU393222 RDQ393222 RNM393222 RXI393222 SHE393222 SRA393222 TAW393222 TKS393222 TUO393222 UEK393222 UOG393222 UYC393222 VHY393222 VRU393222 WBQ393222 WLM393222 WVI393222 A458758 IW458758 SS458758 ACO458758 AMK458758 AWG458758 BGC458758 BPY458758 BZU458758 CJQ458758 CTM458758 DDI458758 DNE458758 DXA458758 EGW458758 EQS458758 FAO458758 FKK458758 FUG458758 GEC458758 GNY458758 GXU458758 HHQ458758 HRM458758 IBI458758 ILE458758 IVA458758 JEW458758 JOS458758 JYO458758 KIK458758 KSG458758 LCC458758 LLY458758 LVU458758 MFQ458758 MPM458758 MZI458758 NJE458758 NTA458758 OCW458758 OMS458758 OWO458758 PGK458758 PQG458758 QAC458758 QJY458758 QTU458758 RDQ458758 RNM458758 RXI458758 SHE458758 SRA458758 TAW458758 TKS458758 TUO458758 UEK458758 UOG458758 UYC458758 VHY458758 VRU458758 WBQ458758 WLM458758 WVI458758 A524294 IW524294 SS524294 ACO524294 AMK524294 AWG524294 BGC524294 BPY524294 BZU524294 CJQ524294 CTM524294 DDI524294 DNE524294 DXA524294 EGW524294 EQS524294 FAO524294 FKK524294 FUG524294 GEC524294 GNY524294 GXU524294 HHQ524294 HRM524294 IBI524294 ILE524294 IVA524294 JEW524294 JOS524294 JYO524294 KIK524294 KSG524294 LCC524294 LLY524294 LVU524294 MFQ524294 MPM524294 MZI524294 NJE524294 NTA524294 OCW524294 OMS524294 OWO524294 PGK524294 PQG524294 QAC524294 QJY524294 QTU524294 RDQ524294 RNM524294 RXI524294 SHE524294 SRA524294 TAW524294 TKS524294 TUO524294 UEK524294 UOG524294 UYC524294 VHY524294 VRU524294 WBQ524294 WLM524294 WVI524294 A589830 IW589830 SS589830 ACO589830 AMK589830 AWG589830 BGC589830 BPY589830 BZU589830 CJQ589830 CTM589830 DDI589830 DNE589830 DXA589830 EGW589830 EQS589830 FAO589830 FKK589830 FUG589830 GEC589830 GNY589830 GXU589830 HHQ589830 HRM589830 IBI589830 ILE589830 IVA589830 JEW589830 JOS589830 JYO589830 KIK589830 KSG589830 LCC589830 LLY589830 LVU589830 MFQ589830 MPM589830 MZI589830 NJE589830 NTA589830 OCW589830 OMS589830 OWO589830 PGK589830 PQG589830 QAC589830 QJY589830 QTU589830 RDQ589830 RNM589830 RXI589830 SHE589830 SRA589830 TAW589830 TKS589830 TUO589830 UEK589830 UOG589830 UYC589830 VHY589830 VRU589830 WBQ589830 WLM589830 WVI589830 A655366 IW655366 SS655366 ACO655366 AMK655366 AWG655366 BGC655366 BPY655366 BZU655366 CJQ655366 CTM655366 DDI655366 DNE655366 DXA655366 EGW655366 EQS655366 FAO655366 FKK655366 FUG655366 GEC655366 GNY655366 GXU655366 HHQ655366 HRM655366 IBI655366 ILE655366 IVA655366 JEW655366 JOS655366 JYO655366 KIK655366 KSG655366 LCC655366 LLY655366 LVU655366 MFQ655366 MPM655366 MZI655366 NJE655366 NTA655366 OCW655366 OMS655366 OWO655366 PGK655366 PQG655366 QAC655366 QJY655366 QTU655366 RDQ655366 RNM655366 RXI655366 SHE655366 SRA655366 TAW655366 TKS655366 TUO655366 UEK655366 UOG655366 UYC655366 VHY655366 VRU655366 WBQ655366 WLM655366 WVI655366 A720902 IW720902 SS720902 ACO720902 AMK720902 AWG720902 BGC720902 BPY720902 BZU720902 CJQ720902 CTM720902 DDI720902 DNE720902 DXA720902 EGW720902 EQS720902 FAO720902 FKK720902 FUG720902 GEC720902 GNY720902 GXU720902 HHQ720902 HRM720902 IBI720902 ILE720902 IVA720902 JEW720902 JOS720902 JYO720902 KIK720902 KSG720902 LCC720902 LLY720902 LVU720902 MFQ720902 MPM720902 MZI720902 NJE720902 NTA720902 OCW720902 OMS720902 OWO720902 PGK720902 PQG720902 QAC720902 QJY720902 QTU720902 RDQ720902 RNM720902 RXI720902 SHE720902 SRA720902 TAW720902 TKS720902 TUO720902 UEK720902 UOG720902 UYC720902 VHY720902 VRU720902 WBQ720902 WLM720902 WVI720902 A786438 IW786438 SS786438 ACO786438 AMK786438 AWG786438 BGC786438 BPY786438 BZU786438 CJQ786438 CTM786438 DDI786438 DNE786438 DXA786438 EGW786438 EQS786438 FAO786438 FKK786438 FUG786438 GEC786438 GNY786438 GXU786438 HHQ786438 HRM786438 IBI786438 ILE786438 IVA786438 JEW786438 JOS786438 JYO786438 KIK786438 KSG786438 LCC786438 LLY786438 LVU786438 MFQ786438 MPM786438 MZI786438 NJE786438 NTA786438 OCW786438 OMS786438 OWO786438 PGK786438 PQG786438 QAC786438 QJY786438 QTU786438 RDQ786438 RNM786438 RXI786438 SHE786438 SRA786438 TAW786438 TKS786438 TUO786438 UEK786438 UOG786438 UYC786438 VHY786438 VRU786438 WBQ786438 WLM786438 WVI786438 A851974 IW851974 SS851974 ACO851974 AMK851974 AWG851974 BGC851974 BPY851974 BZU851974 CJQ851974 CTM851974 DDI851974 DNE851974 DXA851974 EGW851974 EQS851974 FAO851974 FKK851974 FUG851974 GEC851974 GNY851974 GXU851974 HHQ851974 HRM851974 IBI851974 ILE851974 IVA851974 JEW851974 JOS851974 JYO851974 KIK851974 KSG851974 LCC851974 LLY851974 LVU851974 MFQ851974 MPM851974 MZI851974 NJE851974 NTA851974 OCW851974 OMS851974 OWO851974 PGK851974 PQG851974 QAC851974 QJY851974 QTU851974 RDQ851974 RNM851974 RXI851974 SHE851974 SRA851974 TAW851974 TKS851974 TUO851974 UEK851974 UOG851974 UYC851974 VHY851974 VRU851974 WBQ851974 WLM851974 WVI851974 A917510 IW917510 SS917510 ACO917510 AMK917510 AWG917510 BGC917510 BPY917510 BZU917510 CJQ917510 CTM917510 DDI917510 DNE917510 DXA917510 EGW917510 EQS917510 FAO917510 FKK917510 FUG917510 GEC917510 GNY917510 GXU917510 HHQ917510 HRM917510 IBI917510 ILE917510 IVA917510 JEW917510 JOS917510 JYO917510 KIK917510 KSG917510 LCC917510 LLY917510 LVU917510 MFQ917510 MPM917510 MZI917510 NJE917510 NTA917510 OCW917510 OMS917510 OWO917510 PGK917510 PQG917510 QAC917510 QJY917510 QTU917510 RDQ917510 RNM917510 RXI917510 SHE917510 SRA917510 TAW917510 TKS917510 TUO917510 UEK917510 UOG917510 UYC917510 VHY917510 VRU917510 WBQ917510 WLM917510 WVI917510 A983046 IW983046 SS983046 ACO983046 AMK983046 AWG983046 BGC983046 BPY983046 BZU983046 CJQ983046 CTM983046 DDI983046 DNE983046 DXA983046 EGW983046 EQS983046 FAO983046 FKK983046 FUG983046 GEC983046 GNY983046 GXU983046 HHQ983046 HRM983046 IBI983046 ILE983046 IVA983046 JEW983046 JOS983046 JYO983046 KIK983046 KSG983046 LCC983046 LLY983046 LVU983046 MFQ983046 MPM983046 MZI983046 NJE983046 NTA983046 OCW983046 OMS983046 OWO983046 PGK983046 PQG983046 QAC983046 QJY983046 QTU983046 RDQ983046 RNM983046 RXI983046 SHE983046 SRA983046 TAW983046 TKS983046 TUO983046 UEK983046 UOG983046 UYC983046 VHY983046 VRU983046 WBQ983046 WLM983046 WVI983046" xr:uid="{00000000-0002-0000-0800-000000000000}">
      <formula1>$Y$4:$Y$19</formula1>
    </dataValidation>
    <dataValidation type="list" allowBlank="1" showInputMessage="1" showErrorMessage="1" sqref="D14 IZ14 SV14 ACR14 AMN14 AWJ14 BGF14 BQB14 BZX14 CJT14 CTP14 DDL14 DNH14 DXD14 EGZ14 EQV14 FAR14 FKN14 FUJ14 GEF14 GOB14 GXX14 HHT14 HRP14 IBL14 ILH14 IVD14 JEZ14 JOV14 JYR14 KIN14 KSJ14 LCF14 LMB14 LVX14 MFT14 MPP14 MZL14 NJH14 NTD14 OCZ14 OMV14 OWR14 PGN14 PQJ14 QAF14 QKB14 QTX14 RDT14 RNP14 RXL14 SHH14 SRD14 TAZ14 TKV14 TUR14 UEN14 UOJ14 UYF14 VIB14 VRX14 WBT14 WLP14 WVL14 D65550 IZ65550 SV65550 ACR65550 AMN65550 AWJ65550 BGF65550 BQB65550 BZX65550 CJT65550 CTP65550 DDL65550 DNH65550 DXD65550 EGZ65550 EQV65550 FAR65550 FKN65550 FUJ65550 GEF65550 GOB65550 GXX65550 HHT65550 HRP65550 IBL65550 ILH65550 IVD65550 JEZ65550 JOV65550 JYR65550 KIN65550 KSJ65550 LCF65550 LMB65550 LVX65550 MFT65550 MPP65550 MZL65550 NJH65550 NTD65550 OCZ65550 OMV65550 OWR65550 PGN65550 PQJ65550 QAF65550 QKB65550 QTX65550 RDT65550 RNP65550 RXL65550 SHH65550 SRD65550 TAZ65550 TKV65550 TUR65550 UEN65550 UOJ65550 UYF65550 VIB65550 VRX65550 WBT65550 WLP65550 WVL65550 D131086 IZ131086 SV131086 ACR131086 AMN131086 AWJ131086 BGF131086 BQB131086 BZX131086 CJT131086 CTP131086 DDL131086 DNH131086 DXD131086 EGZ131086 EQV131086 FAR131086 FKN131086 FUJ131086 GEF131086 GOB131086 GXX131086 HHT131086 HRP131086 IBL131086 ILH131086 IVD131086 JEZ131086 JOV131086 JYR131086 KIN131086 KSJ131086 LCF131086 LMB131086 LVX131086 MFT131086 MPP131086 MZL131086 NJH131086 NTD131086 OCZ131086 OMV131086 OWR131086 PGN131086 PQJ131086 QAF131086 QKB131086 QTX131086 RDT131086 RNP131086 RXL131086 SHH131086 SRD131086 TAZ131086 TKV131086 TUR131086 UEN131086 UOJ131086 UYF131086 VIB131086 VRX131086 WBT131086 WLP131086 WVL131086 D196622 IZ196622 SV196622 ACR196622 AMN196622 AWJ196622 BGF196622 BQB196622 BZX196622 CJT196622 CTP196622 DDL196622 DNH196622 DXD196622 EGZ196622 EQV196622 FAR196622 FKN196622 FUJ196622 GEF196622 GOB196622 GXX196622 HHT196622 HRP196622 IBL196622 ILH196622 IVD196622 JEZ196622 JOV196622 JYR196622 KIN196622 KSJ196622 LCF196622 LMB196622 LVX196622 MFT196622 MPP196622 MZL196622 NJH196622 NTD196622 OCZ196622 OMV196622 OWR196622 PGN196622 PQJ196622 QAF196622 QKB196622 QTX196622 RDT196622 RNP196622 RXL196622 SHH196622 SRD196622 TAZ196622 TKV196622 TUR196622 UEN196622 UOJ196622 UYF196622 VIB196622 VRX196622 WBT196622 WLP196622 WVL196622 D262158 IZ262158 SV262158 ACR262158 AMN262158 AWJ262158 BGF262158 BQB262158 BZX262158 CJT262158 CTP262158 DDL262158 DNH262158 DXD262158 EGZ262158 EQV262158 FAR262158 FKN262158 FUJ262158 GEF262158 GOB262158 GXX262158 HHT262158 HRP262158 IBL262158 ILH262158 IVD262158 JEZ262158 JOV262158 JYR262158 KIN262158 KSJ262158 LCF262158 LMB262158 LVX262158 MFT262158 MPP262158 MZL262158 NJH262158 NTD262158 OCZ262158 OMV262158 OWR262158 PGN262158 PQJ262158 QAF262158 QKB262158 QTX262158 RDT262158 RNP262158 RXL262158 SHH262158 SRD262158 TAZ262158 TKV262158 TUR262158 UEN262158 UOJ262158 UYF262158 VIB262158 VRX262158 WBT262158 WLP262158 WVL262158 D327694 IZ327694 SV327694 ACR327694 AMN327694 AWJ327694 BGF327694 BQB327694 BZX327694 CJT327694 CTP327694 DDL327694 DNH327694 DXD327694 EGZ327694 EQV327694 FAR327694 FKN327694 FUJ327694 GEF327694 GOB327694 GXX327694 HHT327694 HRP327694 IBL327694 ILH327694 IVD327694 JEZ327694 JOV327694 JYR327694 KIN327694 KSJ327694 LCF327694 LMB327694 LVX327694 MFT327694 MPP327694 MZL327694 NJH327694 NTD327694 OCZ327694 OMV327694 OWR327694 PGN327694 PQJ327694 QAF327694 QKB327694 QTX327694 RDT327694 RNP327694 RXL327694 SHH327694 SRD327694 TAZ327694 TKV327694 TUR327694 UEN327694 UOJ327694 UYF327694 VIB327694 VRX327694 WBT327694 WLP327694 WVL327694 D393230 IZ393230 SV393230 ACR393230 AMN393230 AWJ393230 BGF393230 BQB393230 BZX393230 CJT393230 CTP393230 DDL393230 DNH393230 DXD393230 EGZ393230 EQV393230 FAR393230 FKN393230 FUJ393230 GEF393230 GOB393230 GXX393230 HHT393230 HRP393230 IBL393230 ILH393230 IVD393230 JEZ393230 JOV393230 JYR393230 KIN393230 KSJ393230 LCF393230 LMB393230 LVX393230 MFT393230 MPP393230 MZL393230 NJH393230 NTD393230 OCZ393230 OMV393230 OWR393230 PGN393230 PQJ393230 QAF393230 QKB393230 QTX393230 RDT393230 RNP393230 RXL393230 SHH393230 SRD393230 TAZ393230 TKV393230 TUR393230 UEN393230 UOJ393230 UYF393230 VIB393230 VRX393230 WBT393230 WLP393230 WVL393230 D458766 IZ458766 SV458766 ACR458766 AMN458766 AWJ458766 BGF458766 BQB458766 BZX458766 CJT458766 CTP458766 DDL458766 DNH458766 DXD458766 EGZ458766 EQV458766 FAR458766 FKN458766 FUJ458766 GEF458766 GOB458766 GXX458766 HHT458766 HRP458766 IBL458766 ILH458766 IVD458766 JEZ458766 JOV458766 JYR458766 KIN458766 KSJ458766 LCF458766 LMB458766 LVX458766 MFT458766 MPP458766 MZL458766 NJH458766 NTD458766 OCZ458766 OMV458766 OWR458766 PGN458766 PQJ458766 QAF458766 QKB458766 QTX458766 RDT458766 RNP458766 RXL458766 SHH458766 SRD458766 TAZ458766 TKV458766 TUR458766 UEN458766 UOJ458766 UYF458766 VIB458766 VRX458766 WBT458766 WLP458766 WVL458766 D524302 IZ524302 SV524302 ACR524302 AMN524302 AWJ524302 BGF524302 BQB524302 BZX524302 CJT524302 CTP524302 DDL524302 DNH524302 DXD524302 EGZ524302 EQV524302 FAR524302 FKN524302 FUJ524302 GEF524302 GOB524302 GXX524302 HHT524302 HRP524302 IBL524302 ILH524302 IVD524302 JEZ524302 JOV524302 JYR524302 KIN524302 KSJ524302 LCF524302 LMB524302 LVX524302 MFT524302 MPP524302 MZL524302 NJH524302 NTD524302 OCZ524302 OMV524302 OWR524302 PGN524302 PQJ524302 QAF524302 QKB524302 QTX524302 RDT524302 RNP524302 RXL524302 SHH524302 SRD524302 TAZ524302 TKV524302 TUR524302 UEN524302 UOJ524302 UYF524302 VIB524302 VRX524302 WBT524302 WLP524302 WVL524302 D589838 IZ589838 SV589838 ACR589838 AMN589838 AWJ589838 BGF589838 BQB589838 BZX589838 CJT589838 CTP589838 DDL589838 DNH589838 DXD589838 EGZ589838 EQV589838 FAR589838 FKN589838 FUJ589838 GEF589838 GOB589838 GXX589838 HHT589838 HRP589838 IBL589838 ILH589838 IVD589838 JEZ589838 JOV589838 JYR589838 KIN589838 KSJ589838 LCF589838 LMB589838 LVX589838 MFT589838 MPP589838 MZL589838 NJH589838 NTD589838 OCZ589838 OMV589838 OWR589838 PGN589838 PQJ589838 QAF589838 QKB589838 QTX589838 RDT589838 RNP589838 RXL589838 SHH589838 SRD589838 TAZ589838 TKV589838 TUR589838 UEN589838 UOJ589838 UYF589838 VIB589838 VRX589838 WBT589838 WLP589838 WVL589838 D655374 IZ655374 SV655374 ACR655374 AMN655374 AWJ655374 BGF655374 BQB655374 BZX655374 CJT655374 CTP655374 DDL655374 DNH655374 DXD655374 EGZ655374 EQV655374 FAR655374 FKN655374 FUJ655374 GEF655374 GOB655374 GXX655374 HHT655374 HRP655374 IBL655374 ILH655374 IVD655374 JEZ655374 JOV655374 JYR655374 KIN655374 KSJ655374 LCF655374 LMB655374 LVX655374 MFT655374 MPP655374 MZL655374 NJH655374 NTD655374 OCZ655374 OMV655374 OWR655374 PGN655374 PQJ655374 QAF655374 QKB655374 QTX655374 RDT655374 RNP655374 RXL655374 SHH655374 SRD655374 TAZ655374 TKV655374 TUR655374 UEN655374 UOJ655374 UYF655374 VIB655374 VRX655374 WBT655374 WLP655374 WVL655374 D720910 IZ720910 SV720910 ACR720910 AMN720910 AWJ720910 BGF720910 BQB720910 BZX720910 CJT720910 CTP720910 DDL720910 DNH720910 DXD720910 EGZ720910 EQV720910 FAR720910 FKN720910 FUJ720910 GEF720910 GOB720910 GXX720910 HHT720910 HRP720910 IBL720910 ILH720910 IVD720910 JEZ720910 JOV720910 JYR720910 KIN720910 KSJ720910 LCF720910 LMB720910 LVX720910 MFT720910 MPP720910 MZL720910 NJH720910 NTD720910 OCZ720910 OMV720910 OWR720910 PGN720910 PQJ720910 QAF720910 QKB720910 QTX720910 RDT720910 RNP720910 RXL720910 SHH720910 SRD720910 TAZ720910 TKV720910 TUR720910 UEN720910 UOJ720910 UYF720910 VIB720910 VRX720910 WBT720910 WLP720910 WVL720910 D786446 IZ786446 SV786446 ACR786446 AMN786446 AWJ786446 BGF786446 BQB786446 BZX786446 CJT786446 CTP786446 DDL786446 DNH786446 DXD786446 EGZ786446 EQV786446 FAR786446 FKN786446 FUJ786446 GEF786446 GOB786446 GXX786446 HHT786446 HRP786446 IBL786446 ILH786446 IVD786446 JEZ786446 JOV786446 JYR786446 KIN786446 KSJ786446 LCF786446 LMB786446 LVX786446 MFT786446 MPP786446 MZL786446 NJH786446 NTD786446 OCZ786446 OMV786446 OWR786446 PGN786446 PQJ786446 QAF786446 QKB786446 QTX786446 RDT786446 RNP786446 RXL786446 SHH786446 SRD786446 TAZ786446 TKV786446 TUR786446 UEN786446 UOJ786446 UYF786446 VIB786446 VRX786446 WBT786446 WLP786446 WVL786446 D851982 IZ851982 SV851982 ACR851982 AMN851982 AWJ851982 BGF851982 BQB851982 BZX851982 CJT851982 CTP851982 DDL851982 DNH851982 DXD851982 EGZ851982 EQV851982 FAR851982 FKN851982 FUJ851982 GEF851982 GOB851982 GXX851982 HHT851982 HRP851982 IBL851982 ILH851982 IVD851982 JEZ851982 JOV851982 JYR851982 KIN851982 KSJ851982 LCF851982 LMB851982 LVX851982 MFT851982 MPP851982 MZL851982 NJH851982 NTD851982 OCZ851982 OMV851982 OWR851982 PGN851982 PQJ851982 QAF851982 QKB851982 QTX851982 RDT851982 RNP851982 RXL851982 SHH851982 SRD851982 TAZ851982 TKV851982 TUR851982 UEN851982 UOJ851982 UYF851982 VIB851982 VRX851982 WBT851982 WLP851982 WVL851982 D917518 IZ917518 SV917518 ACR917518 AMN917518 AWJ917518 BGF917518 BQB917518 BZX917518 CJT917518 CTP917518 DDL917518 DNH917518 DXD917518 EGZ917518 EQV917518 FAR917518 FKN917518 FUJ917518 GEF917518 GOB917518 GXX917518 HHT917518 HRP917518 IBL917518 ILH917518 IVD917518 JEZ917518 JOV917518 JYR917518 KIN917518 KSJ917518 LCF917518 LMB917518 LVX917518 MFT917518 MPP917518 MZL917518 NJH917518 NTD917518 OCZ917518 OMV917518 OWR917518 PGN917518 PQJ917518 QAF917518 QKB917518 QTX917518 RDT917518 RNP917518 RXL917518 SHH917518 SRD917518 TAZ917518 TKV917518 TUR917518 UEN917518 UOJ917518 UYF917518 VIB917518 VRX917518 WBT917518 WLP917518 WVL917518 D983054 IZ983054 SV983054 ACR983054 AMN983054 AWJ983054 BGF983054 BQB983054 BZX983054 CJT983054 CTP983054 DDL983054 DNH983054 DXD983054 EGZ983054 EQV983054 FAR983054 FKN983054 FUJ983054 GEF983054 GOB983054 GXX983054 HHT983054 HRP983054 IBL983054 ILH983054 IVD983054 JEZ983054 JOV983054 JYR983054 KIN983054 KSJ983054 LCF983054 LMB983054 LVX983054 MFT983054 MPP983054 MZL983054 NJH983054 NTD983054 OCZ983054 OMV983054 OWR983054 PGN983054 PQJ983054 QAF983054 QKB983054 QTX983054 RDT983054 RNP983054 RXL983054 SHH983054 SRD983054 TAZ983054 TKV983054 TUR983054 UEN983054 UOJ983054 UYF983054 VIB983054 VRX983054 WBT983054 WLP983054 WVL983054" xr:uid="{00000000-0002-0000-0800-000001000000}">
      <formula1>"360,365"</formula1>
    </dataValidation>
  </dataValidation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dimension ref="A1:AB44"/>
  <sheetViews>
    <sheetView topLeftCell="J1" workbookViewId="0">
      <selection activeCell="W2" sqref="W2:AB21"/>
    </sheetView>
  </sheetViews>
  <sheetFormatPr defaultColWidth="9.109375" defaultRowHeight="14.4" x14ac:dyDescent="0.3"/>
  <cols>
    <col min="1" max="3" width="9.109375" style="8"/>
    <col min="4" max="4" width="12.44140625" style="8" bestFit="1" customWidth="1"/>
    <col min="5" max="6" width="9.109375" style="8"/>
    <col min="7" max="7" width="9.109375" style="10"/>
    <col min="8" max="11" width="9.109375" style="8"/>
    <col min="12" max="12" width="10" style="8" customWidth="1"/>
    <col min="13" max="14" width="9.109375" style="8"/>
    <col min="15" max="15" width="10.5546875" style="8" customWidth="1"/>
    <col min="16" max="19" width="9.109375" style="8"/>
    <col min="20" max="20" width="9.88671875" style="8" bestFit="1" customWidth="1"/>
    <col min="21" max="21" width="12.109375" style="8" bestFit="1" customWidth="1"/>
    <col min="22" max="22" width="17.33203125" style="8" bestFit="1" customWidth="1"/>
    <col min="23" max="16384" width="9.109375" style="8"/>
  </cols>
  <sheetData>
    <row r="1" spans="1:28" ht="15" thickBot="1" x14ac:dyDescent="0.35">
      <c r="F1" s="9"/>
      <c r="K1" s="11" t="s">
        <v>542</v>
      </c>
    </row>
    <row r="2" spans="1:28" ht="15" thickBot="1" x14ac:dyDescent="0.35">
      <c r="C2" s="12" t="s">
        <v>543</v>
      </c>
      <c r="D2" s="13"/>
      <c r="G2" s="14" t="str">
        <f>+A3&amp;" "&amp;B3</f>
        <v>2Y 720</v>
      </c>
      <c r="H2" s="15" t="str">
        <f>+"Vertex CF"&amp;" "&amp;B9</f>
        <v>Vertex CF 863</v>
      </c>
      <c r="I2" s="16" t="str">
        <f>+A6&amp;" "&amp;B6</f>
        <v>3Y 1080</v>
      </c>
      <c r="M2" s="17"/>
      <c r="O2" s="16" t="s">
        <v>544</v>
      </c>
      <c r="W2" s="97"/>
      <c r="X2" s="97"/>
      <c r="Y2" s="97"/>
      <c r="Z2" s="97"/>
      <c r="AA2" s="97"/>
      <c r="AB2" s="97"/>
    </row>
    <row r="3" spans="1:28" ht="15" thickBot="1" x14ac:dyDescent="0.35">
      <c r="A3" s="18" t="s">
        <v>566</v>
      </c>
      <c r="B3" s="19">
        <f>IF($D$14=365,VLOOKUP(A3,$Y$4:$Z$19,2,FALSE),0)+IF($D$14=360,VLOOKUP(A3,$Y$4:$AA$19,3,FALSE),0)</f>
        <v>720</v>
      </c>
      <c r="C3" s="20" t="str">
        <f>+"Varyans"&amp;" "&amp;A3</f>
        <v>Varyans 2Y</v>
      </c>
      <c r="D3" s="73">
        <v>8.566831789985521E-4</v>
      </c>
      <c r="F3" s="21" t="s">
        <v>546</v>
      </c>
      <c r="G3" s="22">
        <f>+B3</f>
        <v>720</v>
      </c>
      <c r="H3" s="22">
        <f>+B9</f>
        <v>863</v>
      </c>
      <c r="I3" s="23">
        <f>+B6</f>
        <v>1080</v>
      </c>
      <c r="N3" s="24" t="s">
        <v>546</v>
      </c>
      <c r="O3" s="25">
        <f>+B3</f>
        <v>720</v>
      </c>
      <c r="R3" s="26" t="s">
        <v>546</v>
      </c>
      <c r="S3" s="27" t="s">
        <v>547</v>
      </c>
      <c r="T3" s="27" t="s">
        <v>548</v>
      </c>
      <c r="U3" s="27" t="s">
        <v>549</v>
      </c>
      <c r="V3" s="28" t="s">
        <v>550</v>
      </c>
      <c r="W3" s="97"/>
      <c r="X3" s="97"/>
      <c r="Y3" s="97"/>
      <c r="Z3" s="97"/>
      <c r="AA3" s="97"/>
      <c r="AB3" s="97"/>
    </row>
    <row r="4" spans="1:28" ht="15" thickBot="1" x14ac:dyDescent="0.35">
      <c r="C4" s="29" t="str">
        <f>+"Std. Sapma"&amp;" "&amp;A3</f>
        <v>Std. Sapma 2Y</v>
      </c>
      <c r="D4" s="30">
        <f>SQRT(D3)</f>
        <v>2.9269150636780563E-2</v>
      </c>
      <c r="F4" s="31" t="s">
        <v>551</v>
      </c>
      <c r="G4" s="32">
        <f>+D4</f>
        <v>2.9269150636780563E-2</v>
      </c>
      <c r="H4" s="32">
        <f>+D10</f>
        <v>2.1555038490753381E-2</v>
      </c>
      <c r="I4" s="33">
        <f>+D7</f>
        <v>2.4031975578026676E-2</v>
      </c>
      <c r="N4" s="34" t="s">
        <v>0</v>
      </c>
      <c r="O4" s="74">
        <f>+L12*L10</f>
        <v>25297.381630524113</v>
      </c>
      <c r="Q4" s="35" t="s">
        <v>552</v>
      </c>
      <c r="R4" s="36">
        <f>+H3</f>
        <v>863</v>
      </c>
      <c r="S4" s="37">
        <f>+D11</f>
        <v>0.10013294206257242</v>
      </c>
      <c r="T4" s="38">
        <f>+D13</f>
        <v>52042.044999999998</v>
      </c>
      <c r="U4" s="39">
        <f>+SUM(U5:U6)</f>
        <v>41968.006391652911</v>
      </c>
      <c r="V4" s="40">
        <f>U4*(1+(R4/D14)*S4)</f>
        <v>52042.045000000006</v>
      </c>
      <c r="W4" s="97"/>
      <c r="X4" s="97"/>
      <c r="Y4" s="98" t="s">
        <v>545</v>
      </c>
      <c r="Z4" s="99">
        <v>1</v>
      </c>
      <c r="AA4" s="97">
        <f>+Z4</f>
        <v>1</v>
      </c>
      <c r="AB4" s="97"/>
    </row>
    <row r="5" spans="1:28" ht="15" thickBot="1" x14ac:dyDescent="0.35">
      <c r="A5" s="8" t="s">
        <v>553</v>
      </c>
      <c r="C5" s="41" t="str">
        <f>+"Getiri"&amp;" "&amp;A3</f>
        <v>Getiri 2Y</v>
      </c>
      <c r="D5" s="75">
        <f>+Data!F3/100</f>
        <v>9.9694000000000005E-2</v>
      </c>
      <c r="F5" s="43" t="s">
        <v>547</v>
      </c>
      <c r="G5" s="44">
        <f>+D5</f>
        <v>9.9694000000000005E-2</v>
      </c>
      <c r="H5" s="44">
        <f>+D11</f>
        <v>0.10013294206257242</v>
      </c>
      <c r="I5" s="45">
        <f>+D8</f>
        <v>0.100577</v>
      </c>
      <c r="Q5" s="46" t="s">
        <v>554</v>
      </c>
      <c r="R5" s="47">
        <f>+B3</f>
        <v>720</v>
      </c>
      <c r="S5" s="48">
        <f>+D5</f>
        <v>9.9694000000000005E-2</v>
      </c>
      <c r="T5" s="49"/>
      <c r="U5" s="50">
        <f>+O4</f>
        <v>25297.381630524113</v>
      </c>
      <c r="V5" s="76">
        <f>U5*(1+(R5/D14)*S5)</f>
        <v>30341.375959071051</v>
      </c>
      <c r="W5" s="1"/>
      <c r="X5" s="1"/>
      <c r="Y5" s="100" t="s">
        <v>555</v>
      </c>
      <c r="Z5" s="101">
        <v>7</v>
      </c>
      <c r="AA5" s="97">
        <f>+Z5</f>
        <v>7</v>
      </c>
      <c r="AB5" s="97"/>
    </row>
    <row r="6" spans="1:28" ht="15" thickBot="1" x14ac:dyDescent="0.35">
      <c r="A6" s="18" t="s">
        <v>567</v>
      </c>
      <c r="B6" s="19">
        <f>IF($D$14=365,VLOOKUP(A6,$Y$4:$Z$19,2,FALSE),0)+IF($D$14=360,VLOOKUP(A6,$Y$4:$AA$19,3,FALSE),0)</f>
        <v>1080</v>
      </c>
      <c r="C6" s="20" t="str">
        <f>+"Varyans"&amp;" "&amp;A6</f>
        <v>Varyans 3Y</v>
      </c>
      <c r="D6" s="73">
        <v>5.7753585018287062E-4</v>
      </c>
      <c r="F6" s="51" t="s">
        <v>556</v>
      </c>
      <c r="G6" s="52">
        <f>+D12</f>
        <v>0.18473225421186382</v>
      </c>
      <c r="I6" s="53"/>
      <c r="Q6" s="54" t="s">
        <v>557</v>
      </c>
      <c r="R6" s="55">
        <f>+B6</f>
        <v>1080</v>
      </c>
      <c r="S6" s="56">
        <f>+D8</f>
        <v>0.100577</v>
      </c>
      <c r="T6" s="57"/>
      <c r="U6" s="58">
        <f>+O18</f>
        <v>16670.624761128798</v>
      </c>
      <c r="V6" s="77">
        <f>U6*(1+(R6/D14)*S6)</f>
        <v>21700.669040928951</v>
      </c>
      <c r="W6" s="1"/>
      <c r="X6" s="1"/>
      <c r="Y6" s="100" t="s">
        <v>558</v>
      </c>
      <c r="Z6" s="101">
        <v>14</v>
      </c>
      <c r="AA6" s="97">
        <f>+Z6</f>
        <v>14</v>
      </c>
      <c r="AB6" s="97"/>
    </row>
    <row r="7" spans="1:28" ht="15" thickBot="1" x14ac:dyDescent="0.35">
      <c r="C7" s="29" t="str">
        <f>+"Std. Sapma"&amp;" "&amp;A6</f>
        <v>Std. Sapma 3Y</v>
      </c>
      <c r="D7" s="30">
        <f>SQRT(D6)</f>
        <v>2.4031975578026676E-2</v>
      </c>
      <c r="G7" s="8"/>
      <c r="J7" s="59"/>
      <c r="K7" s="10"/>
      <c r="L7" s="10"/>
      <c r="U7" s="60">
        <f>+U4-U5-U6</f>
        <v>0</v>
      </c>
      <c r="W7" s="1"/>
      <c r="X7" s="1"/>
      <c r="Y7" s="100" t="s">
        <v>559</v>
      </c>
      <c r="Z7" s="101">
        <v>31</v>
      </c>
      <c r="AA7" s="97">
        <f>LEFT(Y7,1)*30</f>
        <v>30</v>
      </c>
      <c r="AB7" s="97"/>
    </row>
    <row r="8" spans="1:28" ht="15" thickBot="1" x14ac:dyDescent="0.35">
      <c r="C8" s="41" t="str">
        <f>+"Getiri"&amp;" "&amp;A6</f>
        <v>Getiri 3Y</v>
      </c>
      <c r="D8" s="42">
        <f>+Data!G3/100</f>
        <v>0.100577</v>
      </c>
      <c r="F8" s="61" t="s">
        <v>104</v>
      </c>
      <c r="G8" s="78">
        <f>(I3-H3)/(I3-G3)</f>
        <v>0.60277777777777775</v>
      </c>
      <c r="H8" s="79" t="s">
        <v>576</v>
      </c>
      <c r="V8" s="62">
        <f>SUM(V5:V6)</f>
        <v>52042.044999999998</v>
      </c>
      <c r="W8" s="97"/>
      <c r="X8" s="97"/>
      <c r="Y8" s="100" t="s">
        <v>560</v>
      </c>
      <c r="Z8" s="101">
        <v>91</v>
      </c>
      <c r="AA8" s="97">
        <f>LEFT(Y8,1)*30</f>
        <v>90</v>
      </c>
      <c r="AB8" s="97"/>
    </row>
    <row r="9" spans="1:28" ht="15" thickBot="1" x14ac:dyDescent="0.35">
      <c r="A9" s="18" t="s">
        <v>561</v>
      </c>
      <c r="B9" s="91">
        <f>+Pozisyon!A11</f>
        <v>863</v>
      </c>
      <c r="C9" s="20" t="str">
        <f>+"Varyans"&amp;" "&amp;B9</f>
        <v>Varyans 863</v>
      </c>
      <c r="D9" s="63">
        <f>D10*D10</f>
        <v>4.6461968433785981E-4</v>
      </c>
      <c r="E9" s="10"/>
      <c r="F9" s="64" t="s">
        <v>105</v>
      </c>
      <c r="G9" s="80">
        <f>+(H3-G3)/(I3-G3)</f>
        <v>0.3972222222222222</v>
      </c>
      <c r="H9" s="8" t="s">
        <v>576</v>
      </c>
      <c r="U9" s="65" t="s">
        <v>562</v>
      </c>
      <c r="V9" s="66">
        <f>V4-V8</f>
        <v>0</v>
      </c>
      <c r="W9" s="97"/>
      <c r="X9" s="97"/>
      <c r="Y9" s="100" t="s">
        <v>563</v>
      </c>
      <c r="Z9" s="101">
        <v>183</v>
      </c>
      <c r="AA9" s="97">
        <f>LEFT(Y9,1)*30</f>
        <v>180</v>
      </c>
      <c r="AB9" s="97"/>
    </row>
    <row r="10" spans="1:28" x14ac:dyDescent="0.3">
      <c r="C10" s="29" t="str">
        <f>+"Std. Sapma"&amp;" "&amp;B9</f>
        <v>Std. Sapma 863</v>
      </c>
      <c r="D10" s="81">
        <f>SQRT((G8*D4)^2+((G9)*D7)^2+(2*D12*G8*G9*D4*D7))</f>
        <v>2.1555038490753381E-2</v>
      </c>
      <c r="E10" s="10"/>
      <c r="G10" s="8"/>
      <c r="K10" s="82" t="s">
        <v>577</v>
      </c>
      <c r="L10" s="83">
        <f>+G8</f>
        <v>0.60277777777777775</v>
      </c>
      <c r="W10" s="97"/>
      <c r="X10" s="97"/>
      <c r="Y10" s="100" t="s">
        <v>564</v>
      </c>
      <c r="Z10" s="101">
        <v>274</v>
      </c>
      <c r="AA10" s="97">
        <f>LEFT(Y10,1)*30</f>
        <v>270</v>
      </c>
      <c r="AB10" s="97"/>
    </row>
    <row r="11" spans="1:28" ht="15" thickBot="1" x14ac:dyDescent="0.35">
      <c r="C11" s="41" t="str">
        <f>+"Getiri"&amp;" "&amp;B9</f>
        <v>Getiri 863</v>
      </c>
      <c r="D11" s="84">
        <f>+L10*(G3/H3)*D5+(1-L10)*(B6/B9)*D8</f>
        <v>0.10013294206257242</v>
      </c>
      <c r="E11" s="10"/>
      <c r="G11" s="8"/>
      <c r="K11" s="85" t="s">
        <v>578</v>
      </c>
      <c r="L11" s="86">
        <f>+L10*(G3/H3)*G5+(1-L10)*(I3/H3)*I5</f>
        <v>0.10013294206257242</v>
      </c>
      <c r="W11" s="97"/>
      <c r="X11" s="97"/>
      <c r="Y11" s="100" t="s">
        <v>565</v>
      </c>
      <c r="Z11" s="101">
        <v>365</v>
      </c>
      <c r="AA11" s="97">
        <f>LEFT(Y11,1)*360</f>
        <v>360</v>
      </c>
      <c r="AB11" s="97"/>
    </row>
    <row r="12" spans="1:28" ht="15" thickBot="1" x14ac:dyDescent="0.35">
      <c r="C12" s="67" t="str">
        <f>+"Korelasyon"&amp;" "&amp;A3&amp;" "&amp;"&amp;"&amp;" "&amp;A6</f>
        <v>Korelasyon 2Y &amp; 3Y</v>
      </c>
      <c r="D12" s="73">
        <v>0.18473225421186382</v>
      </c>
      <c r="G12" s="8"/>
      <c r="I12" s="10"/>
      <c r="K12" s="85" t="s">
        <v>0</v>
      </c>
      <c r="L12" s="87">
        <f>+D13/(1+D11*B9/D14)</f>
        <v>41968.006391652911</v>
      </c>
      <c r="W12" s="97"/>
      <c r="X12" s="97"/>
      <c r="Y12" s="100" t="s">
        <v>566</v>
      </c>
      <c r="Z12" s="101">
        <v>730</v>
      </c>
      <c r="AA12" s="97">
        <f>LEFT(Y12,1)*360</f>
        <v>720</v>
      </c>
      <c r="AB12" s="97"/>
    </row>
    <row r="13" spans="1:28" ht="15" thickBot="1" x14ac:dyDescent="0.35">
      <c r="C13" s="68" t="s">
        <v>548</v>
      </c>
      <c r="D13" s="88">
        <f>+Pozisyon!D11</f>
        <v>52042.044999999998</v>
      </c>
      <c r="G13" s="8"/>
      <c r="I13" s="10"/>
      <c r="W13" s="97"/>
      <c r="X13" s="97"/>
      <c r="Y13" s="100" t="s">
        <v>567</v>
      </c>
      <c r="Z13" s="101">
        <v>1095</v>
      </c>
      <c r="AA13" s="97">
        <f>LEFT(Y13,1)*360</f>
        <v>1080</v>
      </c>
      <c r="AB13" s="97"/>
    </row>
    <row r="14" spans="1:28" ht="15" thickBot="1" x14ac:dyDescent="0.35">
      <c r="C14" s="68" t="s">
        <v>568</v>
      </c>
      <c r="D14" s="19">
        <v>360</v>
      </c>
      <c r="G14" s="8"/>
      <c r="I14" s="10"/>
      <c r="N14" s="10"/>
      <c r="W14" s="97"/>
      <c r="X14" s="97"/>
      <c r="Y14" s="100" t="s">
        <v>569</v>
      </c>
      <c r="Z14" s="101">
        <v>1460</v>
      </c>
      <c r="AA14" s="97">
        <f>LEFT(Y14,1)*360</f>
        <v>1440</v>
      </c>
      <c r="AB14" s="97"/>
    </row>
    <row r="15" spans="1:28" ht="15" thickBot="1" x14ac:dyDescent="0.35">
      <c r="E15"/>
      <c r="G15" s="8"/>
      <c r="I15" s="10"/>
      <c r="N15" s="10"/>
      <c r="W15" s="97"/>
      <c r="X15" s="97"/>
      <c r="Y15" s="100" t="s">
        <v>570</v>
      </c>
      <c r="Z15" s="101">
        <v>1825</v>
      </c>
      <c r="AA15" s="97">
        <f>LEFT(Y15,1)*360</f>
        <v>1800</v>
      </c>
      <c r="AB15" s="97"/>
    </row>
    <row r="16" spans="1:28" ht="15" thickBot="1" x14ac:dyDescent="0.35">
      <c r="G16" s="8"/>
      <c r="O16" s="16" t="s">
        <v>571</v>
      </c>
      <c r="W16" s="97"/>
      <c r="X16" s="97"/>
      <c r="Y16" s="102" t="s">
        <v>572</v>
      </c>
      <c r="Z16" s="101">
        <v>3650</v>
      </c>
      <c r="AA16" s="97">
        <f>LEFT(Y16,2)*360</f>
        <v>3600</v>
      </c>
      <c r="AB16" s="97"/>
    </row>
    <row r="17" spans="3:28" x14ac:dyDescent="0.3">
      <c r="F17" s="17"/>
      <c r="G17" s="8"/>
      <c r="N17" s="24" t="s">
        <v>546</v>
      </c>
      <c r="O17" s="25">
        <f>+B6</f>
        <v>1080</v>
      </c>
      <c r="W17" s="97"/>
      <c r="X17" s="97"/>
      <c r="Y17" s="100" t="s">
        <v>573</v>
      </c>
      <c r="Z17" s="101">
        <v>5475</v>
      </c>
      <c r="AA17" s="97">
        <f>LEFT(Y17,2)*360</f>
        <v>5400</v>
      </c>
      <c r="AB17" s="97"/>
    </row>
    <row r="18" spans="3:28" ht="15" thickBot="1" x14ac:dyDescent="0.35">
      <c r="G18" s="8"/>
      <c r="L18" s="89"/>
      <c r="N18" s="34" t="s">
        <v>0</v>
      </c>
      <c r="O18" s="74">
        <f>+L12*(1-L10)</f>
        <v>16670.624761128798</v>
      </c>
      <c r="W18" s="97"/>
      <c r="X18" s="97"/>
      <c r="Y18" s="100" t="s">
        <v>574</v>
      </c>
      <c r="Z18" s="101">
        <v>7300</v>
      </c>
      <c r="AA18" s="97">
        <f>LEFT(Y18,2)*360</f>
        <v>7200</v>
      </c>
      <c r="AB18" s="97"/>
    </row>
    <row r="19" spans="3:28" ht="15" thickBot="1" x14ac:dyDescent="0.35">
      <c r="G19" s="8"/>
      <c r="J19" s="10"/>
      <c r="O19" s="90"/>
      <c r="W19" s="97"/>
      <c r="X19" s="97"/>
      <c r="Y19" s="103" t="s">
        <v>575</v>
      </c>
      <c r="Z19" s="104">
        <v>10950</v>
      </c>
      <c r="AA19" s="97">
        <f>LEFT(Y19,2)*360</f>
        <v>10800</v>
      </c>
      <c r="AB19" s="97"/>
    </row>
    <row r="20" spans="3:28" x14ac:dyDescent="0.3">
      <c r="C20" s="69"/>
      <c r="E20"/>
      <c r="G20" s="8"/>
      <c r="J20" s="10"/>
      <c r="W20" s="97"/>
      <c r="X20" s="97"/>
      <c r="Y20" s="97"/>
      <c r="Z20" s="97"/>
      <c r="AA20" s="97"/>
      <c r="AB20" s="97"/>
    </row>
    <row r="21" spans="3:28" x14ac:dyDescent="0.3">
      <c r="C21" s="69"/>
      <c r="G21" s="8"/>
      <c r="J21" s="10"/>
      <c r="W21" s="97"/>
      <c r="X21" s="97"/>
      <c r="Y21" s="97"/>
      <c r="Z21" s="97"/>
      <c r="AA21" s="97"/>
      <c r="AB21" s="97"/>
    </row>
    <row r="22" spans="3:28" x14ac:dyDescent="0.3">
      <c r="C22" s="70"/>
      <c r="F22"/>
      <c r="G22" s="8"/>
      <c r="J22" s="10"/>
    </row>
    <row r="23" spans="3:28" x14ac:dyDescent="0.3">
      <c r="G23" s="8"/>
    </row>
    <row r="24" spans="3:28" x14ac:dyDescent="0.3">
      <c r="D24" s="71"/>
      <c r="G24" s="17"/>
    </row>
    <row r="25" spans="3:28" x14ac:dyDescent="0.3">
      <c r="G25" s="8"/>
    </row>
    <row r="26" spans="3:28" x14ac:dyDescent="0.3">
      <c r="G26" s="8"/>
    </row>
    <row r="27" spans="3:28" x14ac:dyDescent="0.3">
      <c r="G27" s="8"/>
    </row>
    <row r="28" spans="3:28" x14ac:dyDescent="0.3">
      <c r="G28" s="8"/>
    </row>
    <row r="29" spans="3:28" x14ac:dyDescent="0.3">
      <c r="G29" s="8"/>
    </row>
    <row r="30" spans="3:28" x14ac:dyDescent="0.3">
      <c r="G30" s="8"/>
    </row>
    <row r="31" spans="3:28" x14ac:dyDescent="0.3">
      <c r="G31" s="8"/>
    </row>
    <row r="32" spans="3:28" x14ac:dyDescent="0.3">
      <c r="G32" s="8"/>
    </row>
    <row r="33" spans="7:7" x14ac:dyDescent="0.3">
      <c r="G33" s="8"/>
    </row>
    <row r="34" spans="7:7" x14ac:dyDescent="0.3">
      <c r="G34" s="8"/>
    </row>
    <row r="35" spans="7:7" x14ac:dyDescent="0.3">
      <c r="G35" s="8"/>
    </row>
    <row r="36" spans="7:7" x14ac:dyDescent="0.3">
      <c r="G36" s="8"/>
    </row>
    <row r="37" spans="7:7" x14ac:dyDescent="0.3">
      <c r="G37" s="8"/>
    </row>
    <row r="38" spans="7:7" x14ac:dyDescent="0.3">
      <c r="G38" s="8"/>
    </row>
    <row r="39" spans="7:7" x14ac:dyDescent="0.3">
      <c r="G39" s="8"/>
    </row>
    <row r="40" spans="7:7" x14ac:dyDescent="0.3">
      <c r="G40" s="8"/>
    </row>
    <row r="41" spans="7:7" x14ac:dyDescent="0.3">
      <c r="G41" s="8"/>
    </row>
    <row r="42" spans="7:7" x14ac:dyDescent="0.3">
      <c r="G42" s="8"/>
    </row>
    <row r="43" spans="7:7" x14ac:dyDescent="0.3">
      <c r="G43" s="8"/>
    </row>
    <row r="44" spans="7:7" x14ac:dyDescent="0.3">
      <c r="G44" s="8"/>
    </row>
  </sheetData>
  <dataValidations count="2">
    <dataValidation type="list" allowBlank="1" showInputMessage="1" showErrorMessage="1" sqref="D14 IZ14 SV14 ACR14 AMN14 AWJ14 BGF14 BQB14 BZX14 CJT14 CTP14 DDL14 DNH14 DXD14 EGZ14 EQV14 FAR14 FKN14 FUJ14 GEF14 GOB14 GXX14 HHT14 HRP14 IBL14 ILH14 IVD14 JEZ14 JOV14 JYR14 KIN14 KSJ14 LCF14 LMB14 LVX14 MFT14 MPP14 MZL14 NJH14 NTD14 OCZ14 OMV14 OWR14 PGN14 PQJ14 QAF14 QKB14 QTX14 RDT14 RNP14 RXL14 SHH14 SRD14 TAZ14 TKV14 TUR14 UEN14 UOJ14 UYF14 VIB14 VRX14 WBT14 WLP14 WVL14 D65550 IZ65550 SV65550 ACR65550 AMN65550 AWJ65550 BGF65550 BQB65550 BZX65550 CJT65550 CTP65550 DDL65550 DNH65550 DXD65550 EGZ65550 EQV65550 FAR65550 FKN65550 FUJ65550 GEF65550 GOB65550 GXX65550 HHT65550 HRP65550 IBL65550 ILH65550 IVD65550 JEZ65550 JOV65550 JYR65550 KIN65550 KSJ65550 LCF65550 LMB65550 LVX65550 MFT65550 MPP65550 MZL65550 NJH65550 NTD65550 OCZ65550 OMV65550 OWR65550 PGN65550 PQJ65550 QAF65550 QKB65550 QTX65550 RDT65550 RNP65550 RXL65550 SHH65550 SRD65550 TAZ65550 TKV65550 TUR65550 UEN65550 UOJ65550 UYF65550 VIB65550 VRX65550 WBT65550 WLP65550 WVL65550 D131086 IZ131086 SV131086 ACR131086 AMN131086 AWJ131086 BGF131086 BQB131086 BZX131086 CJT131086 CTP131086 DDL131086 DNH131086 DXD131086 EGZ131086 EQV131086 FAR131086 FKN131086 FUJ131086 GEF131086 GOB131086 GXX131086 HHT131086 HRP131086 IBL131086 ILH131086 IVD131086 JEZ131086 JOV131086 JYR131086 KIN131086 KSJ131086 LCF131086 LMB131086 LVX131086 MFT131086 MPP131086 MZL131086 NJH131086 NTD131086 OCZ131086 OMV131086 OWR131086 PGN131086 PQJ131086 QAF131086 QKB131086 QTX131086 RDT131086 RNP131086 RXL131086 SHH131086 SRD131086 TAZ131086 TKV131086 TUR131086 UEN131086 UOJ131086 UYF131086 VIB131086 VRX131086 WBT131086 WLP131086 WVL131086 D196622 IZ196622 SV196622 ACR196622 AMN196622 AWJ196622 BGF196622 BQB196622 BZX196622 CJT196622 CTP196622 DDL196622 DNH196622 DXD196622 EGZ196622 EQV196622 FAR196622 FKN196622 FUJ196622 GEF196622 GOB196622 GXX196622 HHT196622 HRP196622 IBL196622 ILH196622 IVD196622 JEZ196622 JOV196622 JYR196622 KIN196622 KSJ196622 LCF196622 LMB196622 LVX196622 MFT196622 MPP196622 MZL196622 NJH196622 NTD196622 OCZ196622 OMV196622 OWR196622 PGN196622 PQJ196622 QAF196622 QKB196622 QTX196622 RDT196622 RNP196622 RXL196622 SHH196622 SRD196622 TAZ196622 TKV196622 TUR196622 UEN196622 UOJ196622 UYF196622 VIB196622 VRX196622 WBT196622 WLP196622 WVL196622 D262158 IZ262158 SV262158 ACR262158 AMN262158 AWJ262158 BGF262158 BQB262158 BZX262158 CJT262158 CTP262158 DDL262158 DNH262158 DXD262158 EGZ262158 EQV262158 FAR262158 FKN262158 FUJ262158 GEF262158 GOB262158 GXX262158 HHT262158 HRP262158 IBL262158 ILH262158 IVD262158 JEZ262158 JOV262158 JYR262158 KIN262158 KSJ262158 LCF262158 LMB262158 LVX262158 MFT262158 MPP262158 MZL262158 NJH262158 NTD262158 OCZ262158 OMV262158 OWR262158 PGN262158 PQJ262158 QAF262158 QKB262158 QTX262158 RDT262158 RNP262158 RXL262158 SHH262158 SRD262158 TAZ262158 TKV262158 TUR262158 UEN262158 UOJ262158 UYF262158 VIB262158 VRX262158 WBT262158 WLP262158 WVL262158 D327694 IZ327694 SV327694 ACR327694 AMN327694 AWJ327694 BGF327694 BQB327694 BZX327694 CJT327694 CTP327694 DDL327694 DNH327694 DXD327694 EGZ327694 EQV327694 FAR327694 FKN327694 FUJ327694 GEF327694 GOB327694 GXX327694 HHT327694 HRP327694 IBL327694 ILH327694 IVD327694 JEZ327694 JOV327694 JYR327694 KIN327694 KSJ327694 LCF327694 LMB327694 LVX327694 MFT327694 MPP327694 MZL327694 NJH327694 NTD327694 OCZ327694 OMV327694 OWR327694 PGN327694 PQJ327694 QAF327694 QKB327694 QTX327694 RDT327694 RNP327694 RXL327694 SHH327694 SRD327694 TAZ327694 TKV327694 TUR327694 UEN327694 UOJ327694 UYF327694 VIB327694 VRX327694 WBT327694 WLP327694 WVL327694 D393230 IZ393230 SV393230 ACR393230 AMN393230 AWJ393230 BGF393230 BQB393230 BZX393230 CJT393230 CTP393230 DDL393230 DNH393230 DXD393230 EGZ393230 EQV393230 FAR393230 FKN393230 FUJ393230 GEF393230 GOB393230 GXX393230 HHT393230 HRP393230 IBL393230 ILH393230 IVD393230 JEZ393230 JOV393230 JYR393230 KIN393230 KSJ393230 LCF393230 LMB393230 LVX393230 MFT393230 MPP393230 MZL393230 NJH393230 NTD393230 OCZ393230 OMV393230 OWR393230 PGN393230 PQJ393230 QAF393230 QKB393230 QTX393230 RDT393230 RNP393230 RXL393230 SHH393230 SRD393230 TAZ393230 TKV393230 TUR393230 UEN393230 UOJ393230 UYF393230 VIB393230 VRX393230 WBT393230 WLP393230 WVL393230 D458766 IZ458766 SV458766 ACR458766 AMN458766 AWJ458766 BGF458766 BQB458766 BZX458766 CJT458766 CTP458766 DDL458766 DNH458766 DXD458766 EGZ458766 EQV458766 FAR458766 FKN458766 FUJ458766 GEF458766 GOB458766 GXX458766 HHT458766 HRP458766 IBL458766 ILH458766 IVD458766 JEZ458766 JOV458766 JYR458766 KIN458766 KSJ458766 LCF458766 LMB458766 LVX458766 MFT458766 MPP458766 MZL458766 NJH458766 NTD458766 OCZ458766 OMV458766 OWR458766 PGN458766 PQJ458766 QAF458766 QKB458766 QTX458766 RDT458766 RNP458766 RXL458766 SHH458766 SRD458766 TAZ458766 TKV458766 TUR458766 UEN458766 UOJ458766 UYF458766 VIB458766 VRX458766 WBT458766 WLP458766 WVL458766 D524302 IZ524302 SV524302 ACR524302 AMN524302 AWJ524302 BGF524302 BQB524302 BZX524302 CJT524302 CTP524302 DDL524302 DNH524302 DXD524302 EGZ524302 EQV524302 FAR524302 FKN524302 FUJ524302 GEF524302 GOB524302 GXX524302 HHT524302 HRP524302 IBL524302 ILH524302 IVD524302 JEZ524302 JOV524302 JYR524302 KIN524302 KSJ524302 LCF524302 LMB524302 LVX524302 MFT524302 MPP524302 MZL524302 NJH524302 NTD524302 OCZ524302 OMV524302 OWR524302 PGN524302 PQJ524302 QAF524302 QKB524302 QTX524302 RDT524302 RNP524302 RXL524302 SHH524302 SRD524302 TAZ524302 TKV524302 TUR524302 UEN524302 UOJ524302 UYF524302 VIB524302 VRX524302 WBT524302 WLP524302 WVL524302 D589838 IZ589838 SV589838 ACR589838 AMN589838 AWJ589838 BGF589838 BQB589838 BZX589838 CJT589838 CTP589838 DDL589838 DNH589838 DXD589838 EGZ589838 EQV589838 FAR589838 FKN589838 FUJ589838 GEF589838 GOB589838 GXX589838 HHT589838 HRP589838 IBL589838 ILH589838 IVD589838 JEZ589838 JOV589838 JYR589838 KIN589838 KSJ589838 LCF589838 LMB589838 LVX589838 MFT589838 MPP589838 MZL589838 NJH589838 NTD589838 OCZ589838 OMV589838 OWR589838 PGN589838 PQJ589838 QAF589838 QKB589838 QTX589838 RDT589838 RNP589838 RXL589838 SHH589838 SRD589838 TAZ589838 TKV589838 TUR589838 UEN589838 UOJ589838 UYF589838 VIB589838 VRX589838 WBT589838 WLP589838 WVL589838 D655374 IZ655374 SV655374 ACR655374 AMN655374 AWJ655374 BGF655374 BQB655374 BZX655374 CJT655374 CTP655374 DDL655374 DNH655374 DXD655374 EGZ655374 EQV655374 FAR655374 FKN655374 FUJ655374 GEF655374 GOB655374 GXX655374 HHT655374 HRP655374 IBL655374 ILH655374 IVD655374 JEZ655374 JOV655374 JYR655374 KIN655374 KSJ655374 LCF655374 LMB655374 LVX655374 MFT655374 MPP655374 MZL655374 NJH655374 NTD655374 OCZ655374 OMV655374 OWR655374 PGN655374 PQJ655374 QAF655374 QKB655374 QTX655374 RDT655374 RNP655374 RXL655374 SHH655374 SRD655374 TAZ655374 TKV655374 TUR655374 UEN655374 UOJ655374 UYF655374 VIB655374 VRX655374 WBT655374 WLP655374 WVL655374 D720910 IZ720910 SV720910 ACR720910 AMN720910 AWJ720910 BGF720910 BQB720910 BZX720910 CJT720910 CTP720910 DDL720910 DNH720910 DXD720910 EGZ720910 EQV720910 FAR720910 FKN720910 FUJ720910 GEF720910 GOB720910 GXX720910 HHT720910 HRP720910 IBL720910 ILH720910 IVD720910 JEZ720910 JOV720910 JYR720910 KIN720910 KSJ720910 LCF720910 LMB720910 LVX720910 MFT720910 MPP720910 MZL720910 NJH720910 NTD720910 OCZ720910 OMV720910 OWR720910 PGN720910 PQJ720910 QAF720910 QKB720910 QTX720910 RDT720910 RNP720910 RXL720910 SHH720910 SRD720910 TAZ720910 TKV720910 TUR720910 UEN720910 UOJ720910 UYF720910 VIB720910 VRX720910 WBT720910 WLP720910 WVL720910 D786446 IZ786446 SV786446 ACR786446 AMN786446 AWJ786446 BGF786446 BQB786446 BZX786446 CJT786446 CTP786446 DDL786446 DNH786446 DXD786446 EGZ786446 EQV786446 FAR786446 FKN786446 FUJ786446 GEF786446 GOB786446 GXX786446 HHT786446 HRP786446 IBL786446 ILH786446 IVD786446 JEZ786446 JOV786446 JYR786446 KIN786446 KSJ786446 LCF786446 LMB786446 LVX786446 MFT786446 MPP786446 MZL786446 NJH786446 NTD786446 OCZ786446 OMV786446 OWR786446 PGN786446 PQJ786446 QAF786446 QKB786446 QTX786446 RDT786446 RNP786446 RXL786446 SHH786446 SRD786446 TAZ786446 TKV786446 TUR786446 UEN786446 UOJ786446 UYF786446 VIB786446 VRX786446 WBT786446 WLP786446 WVL786446 D851982 IZ851982 SV851982 ACR851982 AMN851982 AWJ851982 BGF851982 BQB851982 BZX851982 CJT851982 CTP851982 DDL851982 DNH851982 DXD851982 EGZ851982 EQV851982 FAR851982 FKN851982 FUJ851982 GEF851982 GOB851982 GXX851982 HHT851982 HRP851982 IBL851982 ILH851982 IVD851982 JEZ851982 JOV851982 JYR851982 KIN851982 KSJ851982 LCF851982 LMB851982 LVX851982 MFT851982 MPP851982 MZL851982 NJH851982 NTD851982 OCZ851982 OMV851982 OWR851982 PGN851982 PQJ851982 QAF851982 QKB851982 QTX851982 RDT851982 RNP851982 RXL851982 SHH851982 SRD851982 TAZ851982 TKV851982 TUR851982 UEN851982 UOJ851982 UYF851982 VIB851982 VRX851982 WBT851982 WLP851982 WVL851982 D917518 IZ917518 SV917518 ACR917518 AMN917518 AWJ917518 BGF917518 BQB917518 BZX917518 CJT917518 CTP917518 DDL917518 DNH917518 DXD917518 EGZ917518 EQV917518 FAR917518 FKN917518 FUJ917518 GEF917518 GOB917518 GXX917518 HHT917518 HRP917518 IBL917518 ILH917518 IVD917518 JEZ917518 JOV917518 JYR917518 KIN917518 KSJ917518 LCF917518 LMB917518 LVX917518 MFT917518 MPP917518 MZL917518 NJH917518 NTD917518 OCZ917518 OMV917518 OWR917518 PGN917518 PQJ917518 QAF917518 QKB917518 QTX917518 RDT917518 RNP917518 RXL917518 SHH917518 SRD917518 TAZ917518 TKV917518 TUR917518 UEN917518 UOJ917518 UYF917518 VIB917518 VRX917518 WBT917518 WLP917518 WVL917518 D983054 IZ983054 SV983054 ACR983054 AMN983054 AWJ983054 BGF983054 BQB983054 BZX983054 CJT983054 CTP983054 DDL983054 DNH983054 DXD983054 EGZ983054 EQV983054 FAR983054 FKN983054 FUJ983054 GEF983054 GOB983054 GXX983054 HHT983054 HRP983054 IBL983054 ILH983054 IVD983054 JEZ983054 JOV983054 JYR983054 KIN983054 KSJ983054 LCF983054 LMB983054 LVX983054 MFT983054 MPP983054 MZL983054 NJH983054 NTD983054 OCZ983054 OMV983054 OWR983054 PGN983054 PQJ983054 QAF983054 QKB983054 QTX983054 RDT983054 RNP983054 RXL983054 SHH983054 SRD983054 TAZ983054 TKV983054 TUR983054 UEN983054 UOJ983054 UYF983054 VIB983054 VRX983054 WBT983054 WLP983054 WVL983054" xr:uid="{00000000-0002-0000-0900-000000000000}">
      <formula1>"360,365"</formula1>
    </dataValidation>
    <dataValidation type="list" allowBlank="1" showInputMessage="1" showErrorMessage="1" sqref="A3 IW3 SS3 ACO3 AMK3 AWG3 BGC3 BPY3 BZU3 CJQ3 CTM3 DDI3 DNE3 DXA3 EGW3 EQS3 FAO3 FKK3 FUG3 GEC3 GNY3 GXU3 HHQ3 HRM3 IBI3 ILE3 IVA3 JEW3 JOS3 JYO3 KIK3 KSG3 LCC3 LLY3 LVU3 MFQ3 MPM3 MZI3 NJE3 NTA3 OCW3 OMS3 OWO3 PGK3 PQG3 QAC3 QJY3 QTU3 RDQ3 RNM3 RXI3 SHE3 SRA3 TAW3 TKS3 TUO3 UEK3 UOG3 UYC3 VHY3 VRU3 WBQ3 WLM3 WVI3 A65539 IW65539 SS65539 ACO65539 AMK65539 AWG65539 BGC65539 BPY65539 BZU65539 CJQ65539 CTM65539 DDI65539 DNE65539 DXA65539 EGW65539 EQS65539 FAO65539 FKK65539 FUG65539 GEC65539 GNY65539 GXU65539 HHQ65539 HRM65539 IBI65539 ILE65539 IVA65539 JEW65539 JOS65539 JYO65539 KIK65539 KSG65539 LCC65539 LLY65539 LVU65539 MFQ65539 MPM65539 MZI65539 NJE65539 NTA65539 OCW65539 OMS65539 OWO65539 PGK65539 PQG65539 QAC65539 QJY65539 QTU65539 RDQ65539 RNM65539 RXI65539 SHE65539 SRA65539 TAW65539 TKS65539 TUO65539 UEK65539 UOG65539 UYC65539 VHY65539 VRU65539 WBQ65539 WLM65539 WVI65539 A131075 IW131075 SS131075 ACO131075 AMK131075 AWG131075 BGC131075 BPY131075 BZU131075 CJQ131075 CTM131075 DDI131075 DNE131075 DXA131075 EGW131075 EQS131075 FAO131075 FKK131075 FUG131075 GEC131075 GNY131075 GXU131075 HHQ131075 HRM131075 IBI131075 ILE131075 IVA131075 JEW131075 JOS131075 JYO131075 KIK131075 KSG131075 LCC131075 LLY131075 LVU131075 MFQ131075 MPM131075 MZI131075 NJE131075 NTA131075 OCW131075 OMS131075 OWO131075 PGK131075 PQG131075 QAC131075 QJY131075 QTU131075 RDQ131075 RNM131075 RXI131075 SHE131075 SRA131075 TAW131075 TKS131075 TUO131075 UEK131075 UOG131075 UYC131075 VHY131075 VRU131075 WBQ131075 WLM131075 WVI131075 A196611 IW196611 SS196611 ACO196611 AMK196611 AWG196611 BGC196611 BPY196611 BZU196611 CJQ196611 CTM196611 DDI196611 DNE196611 DXA196611 EGW196611 EQS196611 FAO196611 FKK196611 FUG196611 GEC196611 GNY196611 GXU196611 HHQ196611 HRM196611 IBI196611 ILE196611 IVA196611 JEW196611 JOS196611 JYO196611 KIK196611 KSG196611 LCC196611 LLY196611 LVU196611 MFQ196611 MPM196611 MZI196611 NJE196611 NTA196611 OCW196611 OMS196611 OWO196611 PGK196611 PQG196611 QAC196611 QJY196611 QTU196611 RDQ196611 RNM196611 RXI196611 SHE196611 SRA196611 TAW196611 TKS196611 TUO196611 UEK196611 UOG196611 UYC196611 VHY196611 VRU196611 WBQ196611 WLM196611 WVI196611 A262147 IW262147 SS262147 ACO262147 AMK262147 AWG262147 BGC262147 BPY262147 BZU262147 CJQ262147 CTM262147 DDI262147 DNE262147 DXA262147 EGW262147 EQS262147 FAO262147 FKK262147 FUG262147 GEC262147 GNY262147 GXU262147 HHQ262147 HRM262147 IBI262147 ILE262147 IVA262147 JEW262147 JOS262147 JYO262147 KIK262147 KSG262147 LCC262147 LLY262147 LVU262147 MFQ262147 MPM262147 MZI262147 NJE262147 NTA262147 OCW262147 OMS262147 OWO262147 PGK262147 PQG262147 QAC262147 QJY262147 QTU262147 RDQ262147 RNM262147 RXI262147 SHE262147 SRA262147 TAW262147 TKS262147 TUO262147 UEK262147 UOG262147 UYC262147 VHY262147 VRU262147 WBQ262147 WLM262147 WVI262147 A327683 IW327683 SS327683 ACO327683 AMK327683 AWG327683 BGC327683 BPY327683 BZU327683 CJQ327683 CTM327683 DDI327683 DNE327683 DXA327683 EGW327683 EQS327683 FAO327683 FKK327683 FUG327683 GEC327683 GNY327683 GXU327683 HHQ327683 HRM327683 IBI327683 ILE327683 IVA327683 JEW327683 JOS327683 JYO327683 KIK327683 KSG327683 LCC327683 LLY327683 LVU327683 MFQ327683 MPM327683 MZI327683 NJE327683 NTA327683 OCW327683 OMS327683 OWO327683 PGK327683 PQG327683 QAC327683 QJY327683 QTU327683 RDQ327683 RNM327683 RXI327683 SHE327683 SRA327683 TAW327683 TKS327683 TUO327683 UEK327683 UOG327683 UYC327683 VHY327683 VRU327683 WBQ327683 WLM327683 WVI327683 A393219 IW393219 SS393219 ACO393219 AMK393219 AWG393219 BGC393219 BPY393219 BZU393219 CJQ393219 CTM393219 DDI393219 DNE393219 DXA393219 EGW393219 EQS393219 FAO393219 FKK393219 FUG393219 GEC393219 GNY393219 GXU393219 HHQ393219 HRM393219 IBI393219 ILE393219 IVA393219 JEW393219 JOS393219 JYO393219 KIK393219 KSG393219 LCC393219 LLY393219 LVU393219 MFQ393219 MPM393219 MZI393219 NJE393219 NTA393219 OCW393219 OMS393219 OWO393219 PGK393219 PQG393219 QAC393219 QJY393219 QTU393219 RDQ393219 RNM393219 RXI393219 SHE393219 SRA393219 TAW393219 TKS393219 TUO393219 UEK393219 UOG393219 UYC393219 VHY393219 VRU393219 WBQ393219 WLM393219 WVI393219 A458755 IW458755 SS458755 ACO458755 AMK458755 AWG458755 BGC458755 BPY458755 BZU458755 CJQ458755 CTM458755 DDI458755 DNE458755 DXA458755 EGW458755 EQS458755 FAO458755 FKK458755 FUG458755 GEC458755 GNY458755 GXU458755 HHQ458755 HRM458755 IBI458755 ILE458755 IVA458755 JEW458755 JOS458755 JYO458755 KIK458755 KSG458755 LCC458755 LLY458755 LVU458755 MFQ458755 MPM458755 MZI458755 NJE458755 NTA458755 OCW458755 OMS458755 OWO458755 PGK458755 PQG458755 QAC458755 QJY458755 QTU458755 RDQ458755 RNM458755 RXI458755 SHE458755 SRA458755 TAW458755 TKS458755 TUO458755 UEK458755 UOG458755 UYC458755 VHY458755 VRU458755 WBQ458755 WLM458755 WVI458755 A524291 IW524291 SS524291 ACO524291 AMK524291 AWG524291 BGC524291 BPY524291 BZU524291 CJQ524291 CTM524291 DDI524291 DNE524291 DXA524291 EGW524291 EQS524291 FAO524291 FKK524291 FUG524291 GEC524291 GNY524291 GXU524291 HHQ524291 HRM524291 IBI524291 ILE524291 IVA524291 JEW524291 JOS524291 JYO524291 KIK524291 KSG524291 LCC524291 LLY524291 LVU524291 MFQ524291 MPM524291 MZI524291 NJE524291 NTA524291 OCW524291 OMS524291 OWO524291 PGK524291 PQG524291 QAC524291 QJY524291 QTU524291 RDQ524291 RNM524291 RXI524291 SHE524291 SRA524291 TAW524291 TKS524291 TUO524291 UEK524291 UOG524291 UYC524291 VHY524291 VRU524291 WBQ524291 WLM524291 WVI524291 A589827 IW589827 SS589827 ACO589827 AMK589827 AWG589827 BGC589827 BPY589827 BZU589827 CJQ589827 CTM589827 DDI589827 DNE589827 DXA589827 EGW589827 EQS589827 FAO589827 FKK589827 FUG589827 GEC589827 GNY589827 GXU589827 HHQ589827 HRM589827 IBI589827 ILE589827 IVA589827 JEW589827 JOS589827 JYO589827 KIK589827 KSG589827 LCC589827 LLY589827 LVU589827 MFQ589827 MPM589827 MZI589827 NJE589827 NTA589827 OCW589827 OMS589827 OWO589827 PGK589827 PQG589827 QAC589827 QJY589827 QTU589827 RDQ589827 RNM589827 RXI589827 SHE589827 SRA589827 TAW589827 TKS589827 TUO589827 UEK589827 UOG589827 UYC589827 VHY589827 VRU589827 WBQ589827 WLM589827 WVI589827 A655363 IW655363 SS655363 ACO655363 AMK655363 AWG655363 BGC655363 BPY655363 BZU655363 CJQ655363 CTM655363 DDI655363 DNE655363 DXA655363 EGW655363 EQS655363 FAO655363 FKK655363 FUG655363 GEC655363 GNY655363 GXU655363 HHQ655363 HRM655363 IBI655363 ILE655363 IVA655363 JEW655363 JOS655363 JYO655363 KIK655363 KSG655363 LCC655363 LLY655363 LVU655363 MFQ655363 MPM655363 MZI655363 NJE655363 NTA655363 OCW655363 OMS655363 OWO655363 PGK655363 PQG655363 QAC655363 QJY655363 QTU655363 RDQ655363 RNM655363 RXI655363 SHE655363 SRA655363 TAW655363 TKS655363 TUO655363 UEK655363 UOG655363 UYC655363 VHY655363 VRU655363 WBQ655363 WLM655363 WVI655363 A720899 IW720899 SS720899 ACO720899 AMK720899 AWG720899 BGC720899 BPY720899 BZU720899 CJQ720899 CTM720899 DDI720899 DNE720899 DXA720899 EGW720899 EQS720899 FAO720899 FKK720899 FUG720899 GEC720899 GNY720899 GXU720899 HHQ720899 HRM720899 IBI720899 ILE720899 IVA720899 JEW720899 JOS720899 JYO720899 KIK720899 KSG720899 LCC720899 LLY720899 LVU720899 MFQ720899 MPM720899 MZI720899 NJE720899 NTA720899 OCW720899 OMS720899 OWO720899 PGK720899 PQG720899 QAC720899 QJY720899 QTU720899 RDQ720899 RNM720899 RXI720899 SHE720899 SRA720899 TAW720899 TKS720899 TUO720899 UEK720899 UOG720899 UYC720899 VHY720899 VRU720899 WBQ720899 WLM720899 WVI720899 A786435 IW786435 SS786435 ACO786435 AMK786435 AWG786435 BGC786435 BPY786435 BZU786435 CJQ786435 CTM786435 DDI786435 DNE786435 DXA786435 EGW786435 EQS786435 FAO786435 FKK786435 FUG786435 GEC786435 GNY786435 GXU786435 HHQ786435 HRM786435 IBI786435 ILE786435 IVA786435 JEW786435 JOS786435 JYO786435 KIK786435 KSG786435 LCC786435 LLY786435 LVU786435 MFQ786435 MPM786435 MZI786435 NJE786435 NTA786435 OCW786435 OMS786435 OWO786435 PGK786435 PQG786435 QAC786435 QJY786435 QTU786435 RDQ786435 RNM786435 RXI786435 SHE786435 SRA786435 TAW786435 TKS786435 TUO786435 UEK786435 UOG786435 UYC786435 VHY786435 VRU786435 WBQ786435 WLM786435 WVI786435 A851971 IW851971 SS851971 ACO851971 AMK851971 AWG851971 BGC851971 BPY851971 BZU851971 CJQ851971 CTM851971 DDI851971 DNE851971 DXA851971 EGW851971 EQS851971 FAO851971 FKK851971 FUG851971 GEC851971 GNY851971 GXU851971 HHQ851971 HRM851971 IBI851971 ILE851971 IVA851971 JEW851971 JOS851971 JYO851971 KIK851971 KSG851971 LCC851971 LLY851971 LVU851971 MFQ851971 MPM851971 MZI851971 NJE851971 NTA851971 OCW851971 OMS851971 OWO851971 PGK851971 PQG851971 QAC851971 QJY851971 QTU851971 RDQ851971 RNM851971 RXI851971 SHE851971 SRA851971 TAW851971 TKS851971 TUO851971 UEK851971 UOG851971 UYC851971 VHY851971 VRU851971 WBQ851971 WLM851971 WVI851971 A917507 IW917507 SS917507 ACO917507 AMK917507 AWG917507 BGC917507 BPY917507 BZU917507 CJQ917507 CTM917507 DDI917507 DNE917507 DXA917507 EGW917507 EQS917507 FAO917507 FKK917507 FUG917507 GEC917507 GNY917507 GXU917507 HHQ917507 HRM917507 IBI917507 ILE917507 IVA917507 JEW917507 JOS917507 JYO917507 KIK917507 KSG917507 LCC917507 LLY917507 LVU917507 MFQ917507 MPM917507 MZI917507 NJE917507 NTA917507 OCW917507 OMS917507 OWO917507 PGK917507 PQG917507 QAC917507 QJY917507 QTU917507 RDQ917507 RNM917507 RXI917507 SHE917507 SRA917507 TAW917507 TKS917507 TUO917507 UEK917507 UOG917507 UYC917507 VHY917507 VRU917507 WBQ917507 WLM917507 WVI917507 A983043 IW983043 SS983043 ACO983043 AMK983043 AWG983043 BGC983043 BPY983043 BZU983043 CJQ983043 CTM983043 DDI983043 DNE983043 DXA983043 EGW983043 EQS983043 FAO983043 FKK983043 FUG983043 GEC983043 GNY983043 GXU983043 HHQ983043 HRM983043 IBI983043 ILE983043 IVA983043 JEW983043 JOS983043 JYO983043 KIK983043 KSG983043 LCC983043 LLY983043 LVU983043 MFQ983043 MPM983043 MZI983043 NJE983043 NTA983043 OCW983043 OMS983043 OWO983043 PGK983043 PQG983043 QAC983043 QJY983043 QTU983043 RDQ983043 RNM983043 RXI983043 SHE983043 SRA983043 TAW983043 TKS983043 TUO983043 UEK983043 UOG983043 UYC983043 VHY983043 VRU983043 WBQ983043 WLM983043 WVI983043 A6 IW6 SS6 ACO6 AMK6 AWG6 BGC6 BPY6 BZU6 CJQ6 CTM6 DDI6 DNE6 DXA6 EGW6 EQS6 FAO6 FKK6 FUG6 GEC6 GNY6 GXU6 HHQ6 HRM6 IBI6 ILE6 IVA6 JEW6 JOS6 JYO6 KIK6 KSG6 LCC6 LLY6 LVU6 MFQ6 MPM6 MZI6 NJE6 NTA6 OCW6 OMS6 OWO6 PGK6 PQG6 QAC6 QJY6 QTU6 RDQ6 RNM6 RXI6 SHE6 SRA6 TAW6 TKS6 TUO6 UEK6 UOG6 UYC6 VHY6 VRU6 WBQ6 WLM6 WVI6 A65542 IW65542 SS65542 ACO65542 AMK65542 AWG65542 BGC65542 BPY65542 BZU65542 CJQ65542 CTM65542 DDI65542 DNE65542 DXA65542 EGW65542 EQS65542 FAO65542 FKK65542 FUG65542 GEC65542 GNY65542 GXU65542 HHQ65542 HRM65542 IBI65542 ILE65542 IVA65542 JEW65542 JOS65542 JYO65542 KIK65542 KSG65542 LCC65542 LLY65542 LVU65542 MFQ65542 MPM65542 MZI65542 NJE65542 NTA65542 OCW65542 OMS65542 OWO65542 PGK65542 PQG65542 QAC65542 QJY65542 QTU65542 RDQ65542 RNM65542 RXI65542 SHE65542 SRA65542 TAW65542 TKS65542 TUO65542 UEK65542 UOG65542 UYC65542 VHY65542 VRU65542 WBQ65542 WLM65542 WVI65542 A131078 IW131078 SS131078 ACO131078 AMK131078 AWG131078 BGC131078 BPY131078 BZU131078 CJQ131078 CTM131078 DDI131078 DNE131078 DXA131078 EGW131078 EQS131078 FAO131078 FKK131078 FUG131078 GEC131078 GNY131078 GXU131078 HHQ131078 HRM131078 IBI131078 ILE131078 IVA131078 JEW131078 JOS131078 JYO131078 KIK131078 KSG131078 LCC131078 LLY131078 LVU131078 MFQ131078 MPM131078 MZI131078 NJE131078 NTA131078 OCW131078 OMS131078 OWO131078 PGK131078 PQG131078 QAC131078 QJY131078 QTU131078 RDQ131078 RNM131078 RXI131078 SHE131078 SRA131078 TAW131078 TKS131078 TUO131078 UEK131078 UOG131078 UYC131078 VHY131078 VRU131078 WBQ131078 WLM131078 WVI131078 A196614 IW196614 SS196614 ACO196614 AMK196614 AWG196614 BGC196614 BPY196614 BZU196614 CJQ196614 CTM196614 DDI196614 DNE196614 DXA196614 EGW196614 EQS196614 FAO196614 FKK196614 FUG196614 GEC196614 GNY196614 GXU196614 HHQ196614 HRM196614 IBI196614 ILE196614 IVA196614 JEW196614 JOS196614 JYO196614 KIK196614 KSG196614 LCC196614 LLY196614 LVU196614 MFQ196614 MPM196614 MZI196614 NJE196614 NTA196614 OCW196614 OMS196614 OWO196614 PGK196614 PQG196614 QAC196614 QJY196614 QTU196614 RDQ196614 RNM196614 RXI196614 SHE196614 SRA196614 TAW196614 TKS196614 TUO196614 UEK196614 UOG196614 UYC196614 VHY196614 VRU196614 WBQ196614 WLM196614 WVI196614 A262150 IW262150 SS262150 ACO262150 AMK262150 AWG262150 BGC262150 BPY262150 BZU262150 CJQ262150 CTM262150 DDI262150 DNE262150 DXA262150 EGW262150 EQS262150 FAO262150 FKK262150 FUG262150 GEC262150 GNY262150 GXU262150 HHQ262150 HRM262150 IBI262150 ILE262150 IVA262150 JEW262150 JOS262150 JYO262150 KIK262150 KSG262150 LCC262150 LLY262150 LVU262150 MFQ262150 MPM262150 MZI262150 NJE262150 NTA262150 OCW262150 OMS262150 OWO262150 PGK262150 PQG262150 QAC262150 QJY262150 QTU262150 RDQ262150 RNM262150 RXI262150 SHE262150 SRA262150 TAW262150 TKS262150 TUO262150 UEK262150 UOG262150 UYC262150 VHY262150 VRU262150 WBQ262150 WLM262150 WVI262150 A327686 IW327686 SS327686 ACO327686 AMK327686 AWG327686 BGC327686 BPY327686 BZU327686 CJQ327686 CTM327686 DDI327686 DNE327686 DXA327686 EGW327686 EQS327686 FAO327686 FKK327686 FUG327686 GEC327686 GNY327686 GXU327686 HHQ327686 HRM327686 IBI327686 ILE327686 IVA327686 JEW327686 JOS327686 JYO327686 KIK327686 KSG327686 LCC327686 LLY327686 LVU327686 MFQ327686 MPM327686 MZI327686 NJE327686 NTA327686 OCW327686 OMS327686 OWO327686 PGK327686 PQG327686 QAC327686 QJY327686 QTU327686 RDQ327686 RNM327686 RXI327686 SHE327686 SRA327686 TAW327686 TKS327686 TUO327686 UEK327686 UOG327686 UYC327686 VHY327686 VRU327686 WBQ327686 WLM327686 WVI327686 A393222 IW393222 SS393222 ACO393222 AMK393222 AWG393222 BGC393222 BPY393222 BZU393222 CJQ393222 CTM393222 DDI393222 DNE393222 DXA393222 EGW393222 EQS393222 FAO393222 FKK393222 FUG393222 GEC393222 GNY393222 GXU393222 HHQ393222 HRM393222 IBI393222 ILE393222 IVA393222 JEW393222 JOS393222 JYO393222 KIK393222 KSG393222 LCC393222 LLY393222 LVU393222 MFQ393222 MPM393222 MZI393222 NJE393222 NTA393222 OCW393222 OMS393222 OWO393222 PGK393222 PQG393222 QAC393222 QJY393222 QTU393222 RDQ393222 RNM393222 RXI393222 SHE393222 SRA393222 TAW393222 TKS393222 TUO393222 UEK393222 UOG393222 UYC393222 VHY393222 VRU393222 WBQ393222 WLM393222 WVI393222 A458758 IW458758 SS458758 ACO458758 AMK458758 AWG458758 BGC458758 BPY458758 BZU458758 CJQ458758 CTM458758 DDI458758 DNE458758 DXA458758 EGW458758 EQS458758 FAO458758 FKK458758 FUG458758 GEC458758 GNY458758 GXU458758 HHQ458758 HRM458758 IBI458758 ILE458758 IVA458758 JEW458758 JOS458758 JYO458758 KIK458758 KSG458758 LCC458758 LLY458758 LVU458758 MFQ458758 MPM458758 MZI458758 NJE458758 NTA458758 OCW458758 OMS458758 OWO458758 PGK458758 PQG458758 QAC458758 QJY458758 QTU458758 RDQ458758 RNM458758 RXI458758 SHE458758 SRA458758 TAW458758 TKS458758 TUO458758 UEK458758 UOG458758 UYC458758 VHY458758 VRU458758 WBQ458758 WLM458758 WVI458758 A524294 IW524294 SS524294 ACO524294 AMK524294 AWG524294 BGC524294 BPY524294 BZU524294 CJQ524294 CTM524294 DDI524294 DNE524294 DXA524294 EGW524294 EQS524294 FAO524294 FKK524294 FUG524294 GEC524294 GNY524294 GXU524294 HHQ524294 HRM524294 IBI524294 ILE524294 IVA524294 JEW524294 JOS524294 JYO524294 KIK524294 KSG524294 LCC524294 LLY524294 LVU524294 MFQ524294 MPM524294 MZI524294 NJE524294 NTA524294 OCW524294 OMS524294 OWO524294 PGK524294 PQG524294 QAC524294 QJY524294 QTU524294 RDQ524294 RNM524294 RXI524294 SHE524294 SRA524294 TAW524294 TKS524294 TUO524294 UEK524294 UOG524294 UYC524294 VHY524294 VRU524294 WBQ524294 WLM524294 WVI524294 A589830 IW589830 SS589830 ACO589830 AMK589830 AWG589830 BGC589830 BPY589830 BZU589830 CJQ589830 CTM589830 DDI589830 DNE589830 DXA589830 EGW589830 EQS589830 FAO589830 FKK589830 FUG589830 GEC589830 GNY589830 GXU589830 HHQ589830 HRM589830 IBI589830 ILE589830 IVA589830 JEW589830 JOS589830 JYO589830 KIK589830 KSG589830 LCC589830 LLY589830 LVU589830 MFQ589830 MPM589830 MZI589830 NJE589830 NTA589830 OCW589830 OMS589830 OWO589830 PGK589830 PQG589830 QAC589830 QJY589830 QTU589830 RDQ589830 RNM589830 RXI589830 SHE589830 SRA589830 TAW589830 TKS589830 TUO589830 UEK589830 UOG589830 UYC589830 VHY589830 VRU589830 WBQ589830 WLM589830 WVI589830 A655366 IW655366 SS655366 ACO655366 AMK655366 AWG655366 BGC655366 BPY655366 BZU655366 CJQ655366 CTM655366 DDI655366 DNE655366 DXA655366 EGW655366 EQS655366 FAO655366 FKK655366 FUG655366 GEC655366 GNY655366 GXU655366 HHQ655366 HRM655366 IBI655366 ILE655366 IVA655366 JEW655366 JOS655366 JYO655366 KIK655366 KSG655366 LCC655366 LLY655366 LVU655366 MFQ655366 MPM655366 MZI655366 NJE655366 NTA655366 OCW655366 OMS655366 OWO655366 PGK655366 PQG655366 QAC655366 QJY655366 QTU655366 RDQ655366 RNM655366 RXI655366 SHE655366 SRA655366 TAW655366 TKS655366 TUO655366 UEK655366 UOG655366 UYC655366 VHY655366 VRU655366 WBQ655366 WLM655366 WVI655366 A720902 IW720902 SS720902 ACO720902 AMK720902 AWG720902 BGC720902 BPY720902 BZU720902 CJQ720902 CTM720902 DDI720902 DNE720902 DXA720902 EGW720902 EQS720902 FAO720902 FKK720902 FUG720902 GEC720902 GNY720902 GXU720902 HHQ720902 HRM720902 IBI720902 ILE720902 IVA720902 JEW720902 JOS720902 JYO720902 KIK720902 KSG720902 LCC720902 LLY720902 LVU720902 MFQ720902 MPM720902 MZI720902 NJE720902 NTA720902 OCW720902 OMS720902 OWO720902 PGK720902 PQG720902 QAC720902 QJY720902 QTU720902 RDQ720902 RNM720902 RXI720902 SHE720902 SRA720902 TAW720902 TKS720902 TUO720902 UEK720902 UOG720902 UYC720902 VHY720902 VRU720902 WBQ720902 WLM720902 WVI720902 A786438 IW786438 SS786438 ACO786438 AMK786438 AWG786438 BGC786438 BPY786438 BZU786438 CJQ786438 CTM786438 DDI786438 DNE786438 DXA786438 EGW786438 EQS786438 FAO786438 FKK786438 FUG786438 GEC786438 GNY786438 GXU786438 HHQ786438 HRM786438 IBI786438 ILE786438 IVA786438 JEW786438 JOS786438 JYO786438 KIK786438 KSG786438 LCC786438 LLY786438 LVU786438 MFQ786438 MPM786438 MZI786438 NJE786438 NTA786438 OCW786438 OMS786438 OWO786438 PGK786438 PQG786438 QAC786438 QJY786438 QTU786438 RDQ786438 RNM786438 RXI786438 SHE786438 SRA786438 TAW786438 TKS786438 TUO786438 UEK786438 UOG786438 UYC786438 VHY786438 VRU786438 WBQ786438 WLM786438 WVI786438 A851974 IW851974 SS851974 ACO851974 AMK851974 AWG851974 BGC851974 BPY851974 BZU851974 CJQ851974 CTM851974 DDI851974 DNE851974 DXA851974 EGW851974 EQS851974 FAO851974 FKK851974 FUG851974 GEC851974 GNY851974 GXU851974 HHQ851974 HRM851974 IBI851974 ILE851974 IVA851974 JEW851974 JOS851974 JYO851974 KIK851974 KSG851974 LCC851974 LLY851974 LVU851974 MFQ851974 MPM851974 MZI851974 NJE851974 NTA851974 OCW851974 OMS851974 OWO851974 PGK851974 PQG851974 QAC851974 QJY851974 QTU851974 RDQ851974 RNM851974 RXI851974 SHE851974 SRA851974 TAW851974 TKS851974 TUO851974 UEK851974 UOG851974 UYC851974 VHY851974 VRU851974 WBQ851974 WLM851974 WVI851974 A917510 IW917510 SS917510 ACO917510 AMK917510 AWG917510 BGC917510 BPY917510 BZU917510 CJQ917510 CTM917510 DDI917510 DNE917510 DXA917510 EGW917510 EQS917510 FAO917510 FKK917510 FUG917510 GEC917510 GNY917510 GXU917510 HHQ917510 HRM917510 IBI917510 ILE917510 IVA917510 JEW917510 JOS917510 JYO917510 KIK917510 KSG917510 LCC917510 LLY917510 LVU917510 MFQ917510 MPM917510 MZI917510 NJE917510 NTA917510 OCW917510 OMS917510 OWO917510 PGK917510 PQG917510 QAC917510 QJY917510 QTU917510 RDQ917510 RNM917510 RXI917510 SHE917510 SRA917510 TAW917510 TKS917510 TUO917510 UEK917510 UOG917510 UYC917510 VHY917510 VRU917510 WBQ917510 WLM917510 WVI917510 A983046 IW983046 SS983046 ACO983046 AMK983046 AWG983046 BGC983046 BPY983046 BZU983046 CJQ983046 CTM983046 DDI983046 DNE983046 DXA983046 EGW983046 EQS983046 FAO983046 FKK983046 FUG983046 GEC983046 GNY983046 GXU983046 HHQ983046 HRM983046 IBI983046 ILE983046 IVA983046 JEW983046 JOS983046 JYO983046 KIK983046 KSG983046 LCC983046 LLY983046 LVU983046 MFQ983046 MPM983046 MZI983046 NJE983046 NTA983046 OCW983046 OMS983046 OWO983046 PGK983046 PQG983046 QAC983046 QJY983046 QTU983046 RDQ983046 RNM983046 RXI983046 SHE983046 SRA983046 TAW983046 TKS983046 TUO983046 UEK983046 UOG983046 UYC983046 VHY983046 VRU983046 WBQ983046 WLM983046 WVI983046" xr:uid="{00000000-0002-0000-0900-000001000000}">
      <formula1>$Y$4:$Y$19</formula1>
    </dataValidation>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8"/>
  <dimension ref="A1:P1005"/>
  <sheetViews>
    <sheetView workbookViewId="0">
      <selection activeCell="N23" sqref="N23"/>
    </sheetView>
  </sheetViews>
  <sheetFormatPr defaultColWidth="9.109375" defaultRowHeight="14.4" x14ac:dyDescent="0.3"/>
  <cols>
    <col min="1" max="1" width="14.5546875" style="1" bestFit="1" customWidth="1"/>
    <col min="2" max="7" width="12.6640625" style="1" bestFit="1" customWidth="1"/>
    <col min="8" max="10" width="9.109375" style="1"/>
    <col min="11" max="13" width="13.88671875" style="1" bestFit="1" customWidth="1"/>
    <col min="14" max="16" width="13.33203125" style="1" bestFit="1" customWidth="1"/>
    <col min="17" max="16384" width="9.109375" style="1"/>
  </cols>
  <sheetData>
    <row r="1" spans="1:16" ht="15" thickBot="1" x14ac:dyDescent="0.35">
      <c r="J1" s="92" t="s">
        <v>582</v>
      </c>
      <c r="K1" s="109">
        <v>360</v>
      </c>
    </row>
    <row r="2" spans="1:16" ht="15" thickBot="1" x14ac:dyDescent="0.35">
      <c r="A2" s="92" t="s">
        <v>580</v>
      </c>
      <c r="J2" s="92" t="s">
        <v>579</v>
      </c>
      <c r="K2" s="109">
        <v>90</v>
      </c>
      <c r="L2" s="109">
        <v>180</v>
      </c>
      <c r="M2" s="109">
        <v>270</v>
      </c>
      <c r="N2" s="109">
        <v>360</v>
      </c>
      <c r="O2" s="109">
        <v>720</v>
      </c>
      <c r="P2" s="109">
        <v>1080</v>
      </c>
    </row>
    <row r="3" spans="1:16" ht="21" thickBot="1" x14ac:dyDescent="0.35">
      <c r="A3" s="92" t="s">
        <v>103</v>
      </c>
      <c r="B3" s="92" t="s">
        <v>388</v>
      </c>
      <c r="C3" s="92" t="s">
        <v>389</v>
      </c>
      <c r="D3" s="92" t="s">
        <v>390</v>
      </c>
      <c r="E3" s="92" t="s">
        <v>391</v>
      </c>
      <c r="F3" s="92" t="s">
        <v>392</v>
      </c>
      <c r="G3" s="92" t="s">
        <v>393</v>
      </c>
      <c r="J3" s="92" t="s">
        <v>103</v>
      </c>
      <c r="K3" s="92" t="s">
        <v>388</v>
      </c>
      <c r="L3" s="92" t="s">
        <v>389</v>
      </c>
      <c r="M3" s="92" t="s">
        <v>390</v>
      </c>
      <c r="N3" s="92" t="s">
        <v>391</v>
      </c>
      <c r="O3" s="92" t="s">
        <v>392</v>
      </c>
      <c r="P3" s="92" t="s">
        <v>393</v>
      </c>
    </row>
    <row r="4" spans="1:16" ht="15" thickBot="1" x14ac:dyDescent="0.35">
      <c r="A4" s="95" t="s">
        <v>374</v>
      </c>
      <c r="B4" s="105">
        <f>+Data!B3</f>
        <v>10.2095</v>
      </c>
      <c r="C4" s="105">
        <f>+Data!C3</f>
        <v>10.1432</v>
      </c>
      <c r="D4" s="105">
        <f>+Data!D3</f>
        <v>10.0877</v>
      </c>
      <c r="E4" s="105">
        <f>+Data!E3</f>
        <v>10.042999999999999</v>
      </c>
      <c r="F4" s="105">
        <f>+Data!F3</f>
        <v>9.9694000000000003</v>
      </c>
      <c r="G4" s="105">
        <f>+Data!G3</f>
        <v>10.057700000000001</v>
      </c>
      <c r="J4" s="106" t="s">
        <v>548</v>
      </c>
      <c r="K4" s="107">
        <f>+'Mapping 1'!V5</f>
        <v>1106.9265350105884</v>
      </c>
      <c r="L4" s="107">
        <f>+'Mapping 1'!V6</f>
        <v>1134.1184649894117</v>
      </c>
      <c r="M4" s="107">
        <f>+'Mapping 2'!V5</f>
        <v>1057.9972778606243</v>
      </c>
      <c r="N4" s="107">
        <f>+'Mapping 2'!V6+'Mapping 3'!V5+'Mapping 4'!V5</f>
        <v>2737.392604175915</v>
      </c>
      <c r="O4" s="107">
        <f>+'Mapping 3'!V6+'Mapping 4'!V6+'Mapping 5'!V5</f>
        <v>33269.121077034513</v>
      </c>
      <c r="P4" s="107">
        <f>+'Mapping 5'!V6</f>
        <v>21700.669040928951</v>
      </c>
    </row>
    <row r="5" spans="1:16" ht="15" thickBot="1" x14ac:dyDescent="0.35">
      <c r="A5" s="95" t="s">
        <v>104</v>
      </c>
      <c r="B5" s="105">
        <f>+B$4*EXP('Correleted YC'!C3)</f>
        <v>9.9642438015072727</v>
      </c>
      <c r="C5" s="105">
        <f>+C$4*EXP('Correleted YC'!D3)</f>
        <v>9.9233818412073393</v>
      </c>
      <c r="D5" s="105">
        <f>+D$4*EXP('Correleted YC'!E3)</f>
        <v>9.8909517164757865</v>
      </c>
      <c r="E5" s="105">
        <f>+E$4*EXP('Correleted YC'!F3)</f>
        <v>9.8669025226120386</v>
      </c>
      <c r="F5" s="105">
        <f>+F$4*EXP('Correleted YC'!G3)</f>
        <v>9.8567147761230238</v>
      </c>
      <c r="G5" s="105">
        <f>+G$4*EXP('Correleted YC'!H3)</f>
        <v>9.9837658856097526</v>
      </c>
      <c r="J5" s="106" t="s">
        <v>0</v>
      </c>
      <c r="K5" s="107">
        <f>+ROUND(K$4/(1+B4/100*K$2/$K$1),6)</f>
        <v>1079.376792</v>
      </c>
      <c r="L5" s="107">
        <f t="shared" ref="L5:P5" si="0">+ROUND(L$4/(1+C4/100*L$2/$K$1),6)</f>
        <v>1079.376792</v>
      </c>
      <c r="M5" s="107">
        <f t="shared" si="0"/>
        <v>983.58169999999996</v>
      </c>
      <c r="N5" s="107">
        <f t="shared" si="0"/>
        <v>2487.566319</v>
      </c>
      <c r="O5" s="107">
        <f t="shared" si="0"/>
        <v>27738.414154999999</v>
      </c>
      <c r="P5" s="107">
        <f t="shared" si="0"/>
        <v>16670.624760999999</v>
      </c>
    </row>
    <row r="6" spans="1:16" ht="15" thickBot="1" x14ac:dyDescent="0.35">
      <c r="A6" s="95" t="s">
        <v>105</v>
      </c>
      <c r="B6" s="105">
        <f>+B$4*EXP('Correleted YC'!C4)</f>
        <v>10.147673681905804</v>
      </c>
      <c r="C6" s="105">
        <f>+C$4*EXP('Correleted YC'!D4)</f>
        <v>10.083201399389463</v>
      </c>
      <c r="D6" s="105">
        <f>+D$4*EXP('Correleted YC'!E4)</f>
        <v>10.02939431052425</v>
      </c>
      <c r="E6" s="105">
        <f>+E$4*EXP('Correleted YC'!F4)</f>
        <v>9.9862374164357597</v>
      </c>
      <c r="F6" s="105">
        <f>+F$4*EXP('Correleted YC'!G4)</f>
        <v>9.917671932246769</v>
      </c>
      <c r="G6" s="105">
        <f>+G$4*EXP('Correleted YC'!H4)</f>
        <v>10.009471397019585</v>
      </c>
      <c r="J6" s="95" t="s">
        <v>104</v>
      </c>
      <c r="K6" s="105">
        <f t="shared" ref="K6:K69" si="1">+ROUND(K$4/(1+B5/100*K$2/$K$1),6)</f>
        <v>1080.022516</v>
      </c>
      <c r="L6" s="105">
        <f t="shared" ref="L6:L69" si="2">+ROUND(L$4/(1+C5/100*L$2/$K$1),6)</f>
        <v>1080.5070450000001</v>
      </c>
      <c r="M6" s="105">
        <f t="shared" ref="M6:M69" si="3">+ROUND(M$4/(1+D5/100*M$2/$K$1),6)</f>
        <v>984.93285300000002</v>
      </c>
      <c r="N6" s="105">
        <f t="shared" ref="N6:N69" si="4">+ROUND(N$4/(1+E5/100*N$2/$K$1),6)</f>
        <v>2491.5534539999999</v>
      </c>
      <c r="O6" s="105">
        <f t="shared" ref="O6:O69" si="5">+ROUND(O$4/(1+F5/100*O$2/$K$1),6)</f>
        <v>27790.634018000001</v>
      </c>
      <c r="P6" s="105">
        <f t="shared" ref="P6:P69" si="6">+ROUND(P$4/(1+G5/100*P$2/$K$1),6)</f>
        <v>16699.078372</v>
      </c>
    </row>
    <row r="7" spans="1:16" ht="15" thickBot="1" x14ac:dyDescent="0.35">
      <c r="A7" s="95" t="s">
        <v>106</v>
      </c>
      <c r="B7" s="105">
        <f>+B$4*EXP('Correleted YC'!C5)</f>
        <v>10.065255246694818</v>
      </c>
      <c r="C7" s="105">
        <f>+C$4*EXP('Correleted YC'!D5)</f>
        <v>10.011596115451709</v>
      </c>
      <c r="D7" s="105">
        <f>+D$4*EXP('Correleted YC'!E5)</f>
        <v>9.9685804877076443</v>
      </c>
      <c r="E7" s="105">
        <f>+E$4*EXP('Correleted YC'!F5)</f>
        <v>9.9364083598090431</v>
      </c>
      <c r="F7" s="105">
        <f>+F$4*EXP('Correleted YC'!G5)</f>
        <v>9.9112454939184165</v>
      </c>
      <c r="G7" s="105">
        <f>+G$4*EXP('Correleted YC'!H5)</f>
        <v>10.046323202347915</v>
      </c>
      <c r="J7" s="95" t="s">
        <v>105</v>
      </c>
      <c r="K7" s="105">
        <f t="shared" si="1"/>
        <v>1079.539499</v>
      </c>
      <c r="L7" s="105">
        <f t="shared" si="2"/>
        <v>1079.685056</v>
      </c>
      <c r="M7" s="105">
        <f t="shared" si="3"/>
        <v>983.98172299999999</v>
      </c>
      <c r="N7" s="105">
        <f t="shared" si="4"/>
        <v>2488.8501219999998</v>
      </c>
      <c r="O7" s="105">
        <f t="shared" si="5"/>
        <v>27762.361257</v>
      </c>
      <c r="P7" s="105">
        <f t="shared" si="6"/>
        <v>16689.174575000001</v>
      </c>
    </row>
    <row r="8" spans="1:16" ht="15" thickBot="1" x14ac:dyDescent="0.35">
      <c r="A8" s="95" t="s">
        <v>107</v>
      </c>
      <c r="B8" s="105">
        <f>+B$4*EXP('Correleted YC'!C6)</f>
        <v>10.369137170579556</v>
      </c>
      <c r="C8" s="105">
        <f>+C$4*EXP('Correleted YC'!D6)</f>
        <v>10.303274895538502</v>
      </c>
      <c r="D8" s="105">
        <f>+D$4*EXP('Correleted YC'!E6)</f>
        <v>10.248375011360155</v>
      </c>
      <c r="E8" s="105">
        <f>+E$4*EXP('Correleted YC'!F6)</f>
        <v>10.204339139816728</v>
      </c>
      <c r="F8" s="105">
        <f>+F$4*EXP('Correleted YC'!G6)</f>
        <v>10.133939853188533</v>
      </c>
      <c r="G8" s="105">
        <f>+G$4*EXP('Correleted YC'!H6)</f>
        <v>10.22605610116573</v>
      </c>
      <c r="J8" s="95" t="s">
        <v>106</v>
      </c>
      <c r="K8" s="105">
        <f t="shared" si="1"/>
        <v>1079.756474</v>
      </c>
      <c r="L8" s="105">
        <f t="shared" si="2"/>
        <v>1080.0531840000001</v>
      </c>
      <c r="M8" s="105">
        <f t="shared" si="3"/>
        <v>984.39930000000004</v>
      </c>
      <c r="N8" s="105">
        <f t="shared" si="4"/>
        <v>2489.9782019999998</v>
      </c>
      <c r="O8" s="105">
        <f t="shared" si="5"/>
        <v>27765.339214</v>
      </c>
      <c r="P8" s="105">
        <f t="shared" si="6"/>
        <v>16674.996818</v>
      </c>
    </row>
    <row r="9" spans="1:16" ht="15" thickBot="1" x14ac:dyDescent="0.35">
      <c r="A9" s="95" t="s">
        <v>108</v>
      </c>
      <c r="B9" s="105">
        <f>+B$4*EXP('Correleted YC'!C7)</f>
        <v>10.281230597739064</v>
      </c>
      <c r="C9" s="105">
        <f>+C$4*EXP('Correleted YC'!D7)</f>
        <v>10.243317936876277</v>
      </c>
      <c r="D9" s="105">
        <f>+D$4*EXP('Correleted YC'!E7)</f>
        <v>10.21505930400112</v>
      </c>
      <c r="E9" s="105">
        <f>+E$4*EXP('Correleted YC'!F7)</f>
        <v>10.196273514520168</v>
      </c>
      <c r="F9" s="105">
        <f>+F$4*EXP('Correleted YC'!G7)</f>
        <v>10.214966437205524</v>
      </c>
      <c r="G9" s="105">
        <f>+G$4*EXP('Correleted YC'!H7)</f>
        <v>10.379659708682448</v>
      </c>
      <c r="J9" s="95" t="s">
        <v>107</v>
      </c>
      <c r="K9" s="105">
        <f t="shared" si="1"/>
        <v>1078.956905</v>
      </c>
      <c r="L9" s="105">
        <f t="shared" si="2"/>
        <v>1078.5552110000001</v>
      </c>
      <c r="M9" s="105">
        <f t="shared" si="3"/>
        <v>982.48102300000005</v>
      </c>
      <c r="N9" s="105">
        <f t="shared" si="4"/>
        <v>2483.9245219999998</v>
      </c>
      <c r="O9" s="105">
        <f t="shared" si="5"/>
        <v>27662.515675999999</v>
      </c>
      <c r="P9" s="105">
        <f t="shared" si="6"/>
        <v>16606.193156000001</v>
      </c>
    </row>
    <row r="10" spans="1:16" ht="15" thickBot="1" x14ac:dyDescent="0.35">
      <c r="A10" s="95" t="s">
        <v>109</v>
      </c>
      <c r="B10" s="105">
        <f>+B$4*EXP('Correleted YC'!C8)</f>
        <v>10.413838306947167</v>
      </c>
      <c r="C10" s="105">
        <f>+C$4*EXP('Correleted YC'!D8)</f>
        <v>10.346598554902668</v>
      </c>
      <c r="D10" s="105">
        <f>+D$4*EXP('Correleted YC'!E8)</f>
        <v>10.289660837909173</v>
      </c>
      <c r="E10" s="105">
        <f>+E$4*EXP('Correleted YC'!F8)</f>
        <v>10.243011264514063</v>
      </c>
      <c r="F10" s="105">
        <f>+F$4*EXP('Correleted YC'!G8)</f>
        <v>10.158413774073338</v>
      </c>
      <c r="G10" s="105">
        <f>+G$4*EXP('Correleted YC'!H8)</f>
        <v>10.232308722848801</v>
      </c>
      <c r="J10" s="95" t="s">
        <v>108</v>
      </c>
      <c r="K10" s="105">
        <f t="shared" si="1"/>
        <v>1079.188081</v>
      </c>
      <c r="L10" s="105">
        <f t="shared" si="2"/>
        <v>1078.8627919999999</v>
      </c>
      <c r="M10" s="105">
        <f t="shared" si="3"/>
        <v>982.70904399999995</v>
      </c>
      <c r="N10" s="105">
        <f t="shared" si="4"/>
        <v>2484.1063290000002</v>
      </c>
      <c r="O10" s="105">
        <f t="shared" si="5"/>
        <v>27625.292386000001</v>
      </c>
      <c r="P10" s="105">
        <f t="shared" si="6"/>
        <v>16547.840456000002</v>
      </c>
    </row>
    <row r="11" spans="1:16" ht="15" thickBot="1" x14ac:dyDescent="0.35">
      <c r="A11" s="95" t="s">
        <v>110</v>
      </c>
      <c r="B11" s="105">
        <f>+B$4*EXP('Correleted YC'!C9)</f>
        <v>10.179273967046784</v>
      </c>
      <c r="C11" s="105">
        <f>+C$4*EXP('Correleted YC'!D9)</f>
        <v>10.119321311719229</v>
      </c>
      <c r="D11" s="105">
        <f>+D$4*EXP('Correleted YC'!E9)</f>
        <v>10.069556757135468</v>
      </c>
      <c r="E11" s="105">
        <f>+E$4*EXP('Correleted YC'!F9)</f>
        <v>10.030072683919361</v>
      </c>
      <c r="F11" s="105">
        <f>+F$4*EXP('Correleted YC'!G9)</f>
        <v>9.9718683869791462</v>
      </c>
      <c r="G11" s="105">
        <f>+G$4*EXP('Correleted YC'!H9)</f>
        <v>10.068869673250191</v>
      </c>
      <c r="J11" s="95" t="s">
        <v>109</v>
      </c>
      <c r="K11" s="105">
        <f t="shared" si="1"/>
        <v>1078.8393880000001</v>
      </c>
      <c r="L11" s="105">
        <f t="shared" si="2"/>
        <v>1078.3330679999999</v>
      </c>
      <c r="M11" s="105">
        <f t="shared" si="3"/>
        <v>982.19859899999994</v>
      </c>
      <c r="N11" s="105">
        <f t="shared" si="4"/>
        <v>2483.053187</v>
      </c>
      <c r="O11" s="105">
        <f t="shared" si="5"/>
        <v>27651.261885</v>
      </c>
      <c r="P11" s="105">
        <f t="shared" si="6"/>
        <v>16603.809804</v>
      </c>
    </row>
    <row r="12" spans="1:16" ht="15" thickBot="1" x14ac:dyDescent="0.35">
      <c r="A12" s="95" t="s">
        <v>111</v>
      </c>
      <c r="B12" s="105">
        <f>+B$4*EXP('Correleted YC'!C10)</f>
        <v>10.237248759896788</v>
      </c>
      <c r="C12" s="105">
        <f>+C$4*EXP('Correleted YC'!D10)</f>
        <v>10.168928187544042</v>
      </c>
      <c r="D12" s="105">
        <f>+D$4*EXP('Correleted YC'!E10)</f>
        <v>10.110851594448052</v>
      </c>
      <c r="E12" s="105">
        <f>+E$4*EXP('Correleted YC'!F10)</f>
        <v>10.062984090045941</v>
      </c>
      <c r="F12" s="105">
        <f>+F$4*EXP('Correleted YC'!G10)</f>
        <v>9.9736598189421297</v>
      </c>
      <c r="G12" s="105">
        <f>+G$4*EXP('Correleted YC'!H10)</f>
        <v>10.043843158555791</v>
      </c>
      <c r="J12" s="95" t="s">
        <v>110</v>
      </c>
      <c r="K12" s="105">
        <f t="shared" si="1"/>
        <v>1079.4563310000001</v>
      </c>
      <c r="L12" s="105">
        <f t="shared" si="2"/>
        <v>1079.499456</v>
      </c>
      <c r="M12" s="105">
        <f t="shared" si="3"/>
        <v>983.706142</v>
      </c>
      <c r="N12" s="105">
        <f t="shared" si="4"/>
        <v>2487.8585800000001</v>
      </c>
      <c r="O12" s="105">
        <f t="shared" si="5"/>
        <v>27737.272467999999</v>
      </c>
      <c r="P12" s="105">
        <f t="shared" si="6"/>
        <v>16666.334531</v>
      </c>
    </row>
    <row r="13" spans="1:16" ht="15" thickBot="1" x14ac:dyDescent="0.35">
      <c r="A13" s="95" t="s">
        <v>112</v>
      </c>
      <c r="B13" s="105">
        <f>+B$4*EXP('Correleted YC'!C11)</f>
        <v>10.036165212997526</v>
      </c>
      <c r="C13" s="105">
        <f>+C$4*EXP('Correleted YC'!D11)</f>
        <v>9.9876457433767882</v>
      </c>
      <c r="D13" s="105">
        <f>+D$4*EXP('Correleted YC'!E11)</f>
        <v>9.9480363348553809</v>
      </c>
      <c r="E13" s="105">
        <f>+E$4*EXP('Correleted YC'!F11)</f>
        <v>9.9178554580367351</v>
      </c>
      <c r="F13" s="105">
        <f>+F$4*EXP('Correleted YC'!G11)</f>
        <v>9.8884779769101439</v>
      </c>
      <c r="G13" s="105">
        <f>+G$4*EXP('Correleted YC'!H11)</f>
        <v>10.003830200253862</v>
      </c>
      <c r="J13" s="95" t="s">
        <v>111</v>
      </c>
      <c r="K13" s="105">
        <f t="shared" si="1"/>
        <v>1079.303782</v>
      </c>
      <c r="L13" s="105">
        <f t="shared" si="2"/>
        <v>1079.2446580000001</v>
      </c>
      <c r="M13" s="105">
        <f t="shared" si="3"/>
        <v>983.42295100000001</v>
      </c>
      <c r="N13" s="105">
        <f t="shared" si="4"/>
        <v>2487.1146520000002</v>
      </c>
      <c r="O13" s="105">
        <f t="shared" si="5"/>
        <v>27736.443947</v>
      </c>
      <c r="P13" s="105">
        <f t="shared" si="6"/>
        <v>16675.950193000001</v>
      </c>
    </row>
    <row r="14" spans="1:16" ht="15" thickBot="1" x14ac:dyDescent="0.35">
      <c r="A14" s="95" t="s">
        <v>113</v>
      </c>
      <c r="B14" s="105">
        <f>+B$4*EXP('Correleted YC'!C12)</f>
        <v>10.41939480294803</v>
      </c>
      <c r="C14" s="105">
        <f>+C$4*EXP('Correleted YC'!D12)</f>
        <v>10.367857966694634</v>
      </c>
      <c r="D14" s="105">
        <f>+D$4*EXP('Correleted YC'!E12)</f>
        <v>10.326372622487408</v>
      </c>
      <c r="E14" s="105">
        <f>+E$4*EXP('Correleted YC'!F12)</f>
        <v>10.295071927446026</v>
      </c>
      <c r="F14" s="105">
        <f>+F$4*EXP('Correleted YC'!G12)</f>
        <v>10.268942738431228</v>
      </c>
      <c r="G14" s="105">
        <f>+G$4*EXP('Correleted YC'!H12)</f>
        <v>10.396789961306792</v>
      </c>
      <c r="J14" s="95" t="s">
        <v>112</v>
      </c>
      <c r="K14" s="105">
        <f t="shared" si="1"/>
        <v>1079.833077</v>
      </c>
      <c r="L14" s="105">
        <f t="shared" si="2"/>
        <v>1080.1763699999999</v>
      </c>
      <c r="M14" s="105">
        <f t="shared" si="3"/>
        <v>984.54044699999997</v>
      </c>
      <c r="N14" s="105">
        <f t="shared" si="4"/>
        <v>2490.3984820000001</v>
      </c>
      <c r="O14" s="105">
        <f t="shared" si="5"/>
        <v>27775.894629999999</v>
      </c>
      <c r="P14" s="105">
        <f t="shared" si="6"/>
        <v>16691.347003999999</v>
      </c>
    </row>
    <row r="15" spans="1:16" ht="15" thickBot="1" x14ac:dyDescent="0.35">
      <c r="A15" s="95" t="s">
        <v>114</v>
      </c>
      <c r="B15" s="105">
        <f>+B$4*EXP('Correleted YC'!C13)</f>
        <v>10.293117888116852</v>
      </c>
      <c r="C15" s="105">
        <f>+C$4*EXP('Correleted YC'!D13)</f>
        <v>10.194031082891616</v>
      </c>
      <c r="D15" s="105">
        <f>+D$4*EXP('Correleted YC'!E13)</f>
        <v>10.108247596178895</v>
      </c>
      <c r="E15" s="105">
        <f>+E$4*EXP('Correleted YC'!F13)</f>
        <v>10.035415439032082</v>
      </c>
      <c r="F15" s="105">
        <f>+F$4*EXP('Correleted YC'!G13)</f>
        <v>9.8686567678810935</v>
      </c>
      <c r="G15" s="105">
        <f>+G$4*EXP('Correleted YC'!H13)</f>
        <v>9.8867199829852321</v>
      </c>
      <c r="J15" s="95" t="s">
        <v>113</v>
      </c>
      <c r="K15" s="105">
        <f t="shared" si="1"/>
        <v>1078.8247819999999</v>
      </c>
      <c r="L15" s="105">
        <f t="shared" si="2"/>
        <v>1078.2240939999999</v>
      </c>
      <c r="M15" s="105">
        <f t="shared" si="3"/>
        <v>981.94760199999996</v>
      </c>
      <c r="N15" s="105">
        <f t="shared" si="4"/>
        <v>2481.8811540000002</v>
      </c>
      <c r="O15" s="105">
        <f t="shared" si="5"/>
        <v>27600.551433000001</v>
      </c>
      <c r="P15" s="105">
        <f t="shared" si="6"/>
        <v>16541.358226</v>
      </c>
    </row>
    <row r="16" spans="1:16" ht="15" thickBot="1" x14ac:dyDescent="0.35">
      <c r="A16" s="95" t="s">
        <v>115</v>
      </c>
      <c r="B16" s="105">
        <f>+B$4*EXP('Correleted YC'!C14)</f>
        <v>9.9916853166892388</v>
      </c>
      <c r="C16" s="105">
        <f>+C$4*EXP('Correleted YC'!D14)</f>
        <v>9.9388588606427462</v>
      </c>
      <c r="D16" s="105">
        <f>+D$4*EXP('Correleted YC'!E14)</f>
        <v>9.8959527088057602</v>
      </c>
      <c r="E16" s="105">
        <f>+E$4*EXP('Correleted YC'!F14)</f>
        <v>9.8629516532050232</v>
      </c>
      <c r="F16" s="105">
        <f>+F$4*EXP('Correleted YC'!G14)</f>
        <v>9.8290217377529601</v>
      </c>
      <c r="G16" s="105">
        <f>+G$4*EXP('Correleted YC'!H14)</f>
        <v>9.9467013278033019</v>
      </c>
      <c r="J16" s="95" t="s">
        <v>114</v>
      </c>
      <c r="K16" s="105">
        <f t="shared" si="1"/>
        <v>1079.1568139999999</v>
      </c>
      <c r="L16" s="105">
        <f t="shared" si="2"/>
        <v>1079.115767</v>
      </c>
      <c r="M16" s="105">
        <f t="shared" si="3"/>
        <v>983.44080399999996</v>
      </c>
      <c r="N16" s="105">
        <f t="shared" si="4"/>
        <v>2487.737783</v>
      </c>
      <c r="O16" s="105">
        <f t="shared" si="5"/>
        <v>27785.090624</v>
      </c>
      <c r="P16" s="105">
        <f t="shared" si="6"/>
        <v>16736.574326000002</v>
      </c>
    </row>
    <row r="17" spans="1:16" ht="15" thickBot="1" x14ac:dyDescent="0.35">
      <c r="A17" s="95" t="s">
        <v>116</v>
      </c>
      <c r="B17" s="105">
        <f>+B$4*EXP('Correleted YC'!C15)</f>
        <v>10.247258641137304</v>
      </c>
      <c r="C17" s="105">
        <f>+C$4*EXP('Correleted YC'!D15)</f>
        <v>10.149221433036992</v>
      </c>
      <c r="D17" s="105">
        <f>+D$4*EXP('Correleted YC'!E15)</f>
        <v>10.063924878530953</v>
      </c>
      <c r="E17" s="105">
        <f>+E$4*EXP('Correleted YC'!F15)</f>
        <v>9.991402256896567</v>
      </c>
      <c r="F17" s="105">
        <f>+F$4*EXP('Correleted YC'!G15)</f>
        <v>9.8238700174827223</v>
      </c>
      <c r="G17" s="105">
        <f>+G$4*EXP('Correleted YC'!H15)</f>
        <v>9.8407324539829393</v>
      </c>
      <c r="J17" s="95" t="s">
        <v>115</v>
      </c>
      <c r="K17" s="105">
        <f t="shared" si="1"/>
        <v>1079.9502279999999</v>
      </c>
      <c r="L17" s="105">
        <f t="shared" si="2"/>
        <v>1080.4273880000001</v>
      </c>
      <c r="M17" s="105">
        <f t="shared" si="3"/>
        <v>984.89846299999999</v>
      </c>
      <c r="N17" s="105">
        <f t="shared" si="4"/>
        <v>2491.6430540000001</v>
      </c>
      <c r="O17" s="105">
        <f t="shared" si="5"/>
        <v>27803.497458999998</v>
      </c>
      <c r="P17" s="105">
        <f t="shared" si="6"/>
        <v>16713.379283999999</v>
      </c>
    </row>
    <row r="18" spans="1:16" ht="15" thickBot="1" x14ac:dyDescent="0.35">
      <c r="A18" s="95" t="s">
        <v>117</v>
      </c>
      <c r="B18" s="105">
        <f>+B$4*EXP('Correleted YC'!C16)</f>
        <v>10.086383145833725</v>
      </c>
      <c r="C18" s="105">
        <f>+C$4*EXP('Correleted YC'!D16)</f>
        <v>10.037620612810354</v>
      </c>
      <c r="D18" s="105">
        <f>+D$4*EXP('Correleted YC'!E16)</f>
        <v>9.9984159755858801</v>
      </c>
      <c r="E18" s="105">
        <f>+E$4*EXP('Correleted YC'!F16)</f>
        <v>9.9688499133109261</v>
      </c>
      <c r="F18" s="105">
        <f>+F$4*EXP('Correleted YC'!G16)</f>
        <v>9.9453018266406357</v>
      </c>
      <c r="G18" s="105">
        <f>+G$4*EXP('Correleted YC'!H16)</f>
        <v>10.069282033701841</v>
      </c>
      <c r="J18" s="95" t="s">
        <v>116</v>
      </c>
      <c r="K18" s="105">
        <f t="shared" si="1"/>
        <v>1079.2774469999999</v>
      </c>
      <c r="L18" s="105">
        <f t="shared" si="2"/>
        <v>1079.3458639999999</v>
      </c>
      <c r="M18" s="105">
        <f t="shared" si="3"/>
        <v>983.744776</v>
      </c>
      <c r="N18" s="105">
        <f t="shared" si="4"/>
        <v>2488.7332540000002</v>
      </c>
      <c r="O18" s="105">
        <f t="shared" si="5"/>
        <v>27805.891750999999</v>
      </c>
      <c r="P18" s="105">
        <f t="shared" si="6"/>
        <v>16754.401548999998</v>
      </c>
    </row>
    <row r="19" spans="1:16" ht="15" thickBot="1" x14ac:dyDescent="0.35">
      <c r="A19" s="95" t="s">
        <v>118</v>
      </c>
      <c r="B19" s="105">
        <f>+B$4*EXP('Correleted YC'!C17)</f>
        <v>10.408160055264252</v>
      </c>
      <c r="C19" s="105">
        <f>+C$4*EXP('Correleted YC'!D17)</f>
        <v>10.292398852426869</v>
      </c>
      <c r="D19" s="105">
        <f>+D$4*EXP('Correleted YC'!E17)</f>
        <v>10.191207635036378</v>
      </c>
      <c r="E19" s="105">
        <f>+E$4*EXP('Correleted YC'!F17)</f>
        <v>10.104031331953264</v>
      </c>
      <c r="F19" s="105">
        <f>+F$4*EXP('Correleted YC'!G17)</f>
        <v>9.8900766165370957</v>
      </c>
      <c r="G19" s="105">
        <f>+G$4*EXP('Correleted YC'!H17)</f>
        <v>9.8758701045042265</v>
      </c>
      <c r="J19" s="95" t="s">
        <v>117</v>
      </c>
      <c r="K19" s="105">
        <f t="shared" si="1"/>
        <v>1079.700844</v>
      </c>
      <c r="L19" s="105">
        <f t="shared" si="2"/>
        <v>1079.919361</v>
      </c>
      <c r="M19" s="105">
        <f t="shared" si="3"/>
        <v>984.194391</v>
      </c>
      <c r="N19" s="105">
        <f t="shared" si="4"/>
        <v>2489.2436419999999</v>
      </c>
      <c r="O19" s="105">
        <f t="shared" si="5"/>
        <v>27749.565073000002</v>
      </c>
      <c r="P19" s="105">
        <f t="shared" si="6"/>
        <v>16666.176187000001</v>
      </c>
    </row>
    <row r="20" spans="1:16" ht="15" thickBot="1" x14ac:dyDescent="0.35">
      <c r="A20" s="95" t="s">
        <v>119</v>
      </c>
      <c r="B20" s="105">
        <f>+B$4*EXP('Correleted YC'!C18)</f>
        <v>10.171808599641279</v>
      </c>
      <c r="C20" s="105">
        <f>+C$4*EXP('Correleted YC'!D18)</f>
        <v>10.106926557254413</v>
      </c>
      <c r="D20" s="105">
        <f>+D$4*EXP('Correleted YC'!E18)</f>
        <v>10.052299615858656</v>
      </c>
      <c r="E20" s="105">
        <f>+E$4*EXP('Correleted YC'!F18)</f>
        <v>10.008045249919709</v>
      </c>
      <c r="F20" s="105">
        <f>+F$4*EXP('Correleted YC'!G18)</f>
        <v>9.9319320839720682</v>
      </c>
      <c r="G20" s="105">
        <f>+G$4*EXP('Correleted YC'!H18)</f>
        <v>10.01333124286151</v>
      </c>
      <c r="J20" s="95" t="s">
        <v>118</v>
      </c>
      <c r="K20" s="105">
        <f t="shared" si="1"/>
        <v>1078.8543139999999</v>
      </c>
      <c r="L20" s="105">
        <f t="shared" si="2"/>
        <v>1078.6109919999999</v>
      </c>
      <c r="M20" s="105">
        <f t="shared" si="3"/>
        <v>982.87235599999997</v>
      </c>
      <c r="N20" s="105">
        <f t="shared" si="4"/>
        <v>2486.1874459999999</v>
      </c>
      <c r="O20" s="105">
        <f t="shared" si="5"/>
        <v>27775.153211000001</v>
      </c>
      <c r="P20" s="105">
        <f t="shared" si="6"/>
        <v>16740.776898</v>
      </c>
    </row>
    <row r="21" spans="1:16" ht="15" thickBot="1" x14ac:dyDescent="0.35">
      <c r="A21" s="95" t="s">
        <v>120</v>
      </c>
      <c r="B21" s="105">
        <f>+B$4*EXP('Correleted YC'!C19)</f>
        <v>10.343804539039679</v>
      </c>
      <c r="C21" s="105">
        <f>+C$4*EXP('Correleted YC'!D19)</f>
        <v>10.267297055029573</v>
      </c>
      <c r="D21" s="105">
        <f>+D$4*EXP('Correleted YC'!E19)</f>
        <v>10.202097323669909</v>
      </c>
      <c r="E21" s="105">
        <f>+E$4*EXP('Correleted YC'!F19)</f>
        <v>10.148409145666927</v>
      </c>
      <c r="F21" s="105">
        <f>+F$4*EXP('Correleted YC'!G19)</f>
        <v>10.04420450572019</v>
      </c>
      <c r="G21" s="105">
        <f>+G$4*EXP('Correleted YC'!H19)</f>
        <v>10.109329595298252</v>
      </c>
      <c r="J21" s="95" t="s">
        <v>119</v>
      </c>
      <c r="K21" s="105">
        <f t="shared" si="1"/>
        <v>1079.4759770000001</v>
      </c>
      <c r="L21" s="105">
        <f t="shared" si="2"/>
        <v>1079.563138</v>
      </c>
      <c r="M21" s="105">
        <f t="shared" si="3"/>
        <v>983.82453499999997</v>
      </c>
      <c r="N21" s="105">
        <f t="shared" si="4"/>
        <v>2488.3567360000002</v>
      </c>
      <c r="O21" s="105">
        <f t="shared" si="5"/>
        <v>27755.755505000001</v>
      </c>
      <c r="P21" s="105">
        <f t="shared" si="6"/>
        <v>16687.688471000001</v>
      </c>
    </row>
    <row r="22" spans="1:16" ht="15" thickBot="1" x14ac:dyDescent="0.35">
      <c r="A22" s="95" t="s">
        <v>121</v>
      </c>
      <c r="B22" s="105">
        <f>+B$4*EXP('Correleted YC'!C20)</f>
        <v>10.068578774672371</v>
      </c>
      <c r="C22" s="105">
        <f>+C$4*EXP('Correleted YC'!D20)</f>
        <v>10.02715589885945</v>
      </c>
      <c r="D22" s="105">
        <f>+D$4*EXP('Correleted YC'!E20)</f>
        <v>9.9939267811664827</v>
      </c>
      <c r="E22" s="105">
        <f>+E$4*EXP('Correleted YC'!F20)</f>
        <v>9.9692111587234002</v>
      </c>
      <c r="F22" s="105">
        <f>+F$4*EXP('Correleted YC'!G20)</f>
        <v>9.9564642234475951</v>
      </c>
      <c r="G22" s="105">
        <f>+G$4*EXP('Correleted YC'!H20)</f>
        <v>10.082435769224261</v>
      </c>
      <c r="J22" s="95" t="s">
        <v>120</v>
      </c>
      <c r="K22" s="105">
        <f t="shared" si="1"/>
        <v>1079.023514</v>
      </c>
      <c r="L22" s="105">
        <f t="shared" si="2"/>
        <v>1078.7397570000001</v>
      </c>
      <c r="M22" s="105">
        <f t="shared" si="3"/>
        <v>982.79778799999997</v>
      </c>
      <c r="N22" s="105">
        <f t="shared" si="4"/>
        <v>2485.1857829999999</v>
      </c>
      <c r="O22" s="105">
        <f t="shared" si="5"/>
        <v>27703.856975999999</v>
      </c>
      <c r="P22" s="105">
        <f t="shared" si="6"/>
        <v>16650.812494999998</v>
      </c>
    </row>
    <row r="23" spans="1:16" ht="15" thickBot="1" x14ac:dyDescent="0.35">
      <c r="A23" s="95" t="s">
        <v>122</v>
      </c>
      <c r="B23" s="105">
        <f>+B$4*EXP('Correleted YC'!C21)</f>
        <v>10.199535300421331</v>
      </c>
      <c r="C23" s="105">
        <f>+C$4*EXP('Correleted YC'!D21)</f>
        <v>10.159750860847923</v>
      </c>
      <c r="D23" s="105">
        <f>+D$4*EXP('Correleted YC'!E21)</f>
        <v>10.129581360325727</v>
      </c>
      <c r="E23" s="105">
        <f>+E$4*EXP('Correleted YC'!F21)</f>
        <v>10.109133057397731</v>
      </c>
      <c r="F23" s="105">
        <f>+F$4*EXP('Correleted YC'!G21)</f>
        <v>10.122113713833198</v>
      </c>
      <c r="G23" s="105">
        <f>+G$4*EXP('Correleted YC'!H21)</f>
        <v>10.281617318543111</v>
      </c>
      <c r="J23" s="95" t="s">
        <v>121</v>
      </c>
      <c r="K23" s="105">
        <f t="shared" si="1"/>
        <v>1079.747723</v>
      </c>
      <c r="L23" s="105">
        <f t="shared" si="2"/>
        <v>1079.973168</v>
      </c>
      <c r="M23" s="105">
        <f t="shared" si="3"/>
        <v>984.22521700000004</v>
      </c>
      <c r="N23" s="105">
        <f t="shared" si="4"/>
        <v>2489.2354639999999</v>
      </c>
      <c r="O23" s="105">
        <f t="shared" si="5"/>
        <v>27744.398797000002</v>
      </c>
      <c r="P23" s="105">
        <f t="shared" si="6"/>
        <v>16661.126812999999</v>
      </c>
    </row>
    <row r="24" spans="1:16" ht="15" thickBot="1" x14ac:dyDescent="0.35">
      <c r="A24" s="95" t="s">
        <v>123</v>
      </c>
      <c r="B24" s="105">
        <f>+B$4*EXP('Correleted YC'!C22)</f>
        <v>10.333826451903075</v>
      </c>
      <c r="C24" s="105">
        <f>+C$4*EXP('Correleted YC'!D22)</f>
        <v>10.276524542929181</v>
      </c>
      <c r="D24" s="105">
        <f>+D$4*EXP('Correleted YC'!E22)</f>
        <v>10.229686455397736</v>
      </c>
      <c r="E24" s="105">
        <f>+E$4*EXP('Correleted YC'!F22)</f>
        <v>10.193414824628233</v>
      </c>
      <c r="F24" s="105">
        <f>+F$4*EXP('Correleted YC'!G22)</f>
        <v>10.152410846575023</v>
      </c>
      <c r="G24" s="105">
        <f>+G$4*EXP('Correleted YC'!H22)</f>
        <v>10.272477321084223</v>
      </c>
      <c r="J24" s="95" t="s">
        <v>122</v>
      </c>
      <c r="K24" s="105">
        <f t="shared" si="1"/>
        <v>1079.403012</v>
      </c>
      <c r="L24" s="105">
        <f t="shared" si="2"/>
        <v>1079.2917870000001</v>
      </c>
      <c r="M24" s="105">
        <f t="shared" si="3"/>
        <v>983.29456100000004</v>
      </c>
      <c r="N24" s="105">
        <f t="shared" si="4"/>
        <v>2486.0722519999999</v>
      </c>
      <c r="O24" s="105">
        <f t="shared" si="5"/>
        <v>27667.956947999999</v>
      </c>
      <c r="P24" s="105">
        <f t="shared" si="6"/>
        <v>16585.038476000002</v>
      </c>
    </row>
    <row r="25" spans="1:16" ht="15" thickBot="1" x14ac:dyDescent="0.35">
      <c r="A25" s="95" t="s">
        <v>124</v>
      </c>
      <c r="B25" s="105">
        <f>+B$4*EXP('Correleted YC'!C23)</f>
        <v>10.035502355668623</v>
      </c>
      <c r="C25" s="105">
        <f>+C$4*EXP('Correleted YC'!D23)</f>
        <v>9.9652990183146652</v>
      </c>
      <c r="D25" s="105">
        <f>+D$4*EXP('Correleted YC'!E23)</f>
        <v>9.9066665570209764</v>
      </c>
      <c r="E25" s="105">
        <f>+E$4*EXP('Correleted YC'!F23)</f>
        <v>9.8594832422953047</v>
      </c>
      <c r="F25" s="105">
        <f>+F$4*EXP('Correleted YC'!G23)</f>
        <v>9.7819036320600414</v>
      </c>
      <c r="G25" s="105">
        <f>+G$4*EXP('Correleted YC'!H23)</f>
        <v>9.8732018640969077</v>
      </c>
      <c r="J25" s="95" t="s">
        <v>123</v>
      </c>
      <c r="K25" s="105">
        <f t="shared" si="1"/>
        <v>1079.049753</v>
      </c>
      <c r="L25" s="105">
        <f t="shared" si="2"/>
        <v>1078.692419</v>
      </c>
      <c r="M25" s="105">
        <f t="shared" si="3"/>
        <v>982.60891900000001</v>
      </c>
      <c r="N25" s="105">
        <f t="shared" si="4"/>
        <v>2484.1707719999999</v>
      </c>
      <c r="O25" s="105">
        <f t="shared" si="5"/>
        <v>27654.021350999999</v>
      </c>
      <c r="P25" s="105">
        <f t="shared" si="6"/>
        <v>16588.514783999999</v>
      </c>
    </row>
    <row r="26" spans="1:16" ht="15" thickBot="1" x14ac:dyDescent="0.35">
      <c r="A26" s="95" t="s">
        <v>125</v>
      </c>
      <c r="B26" s="105">
        <f>+B$4*EXP('Correleted YC'!C24)</f>
        <v>9.9769397362537244</v>
      </c>
      <c r="C26" s="105">
        <f>+C$4*EXP('Correleted YC'!D24)</f>
        <v>9.9052136983297885</v>
      </c>
      <c r="D26" s="105">
        <f>+D$4*EXP('Correleted YC'!E24)</f>
        <v>9.8467168557993467</v>
      </c>
      <c r="E26" s="105">
        <f>+E$4*EXP('Correleted YC'!F24)</f>
        <v>9.801141552919832</v>
      </c>
      <c r="F26" s="105">
        <f>+F$4*EXP('Correleted YC'!G24)</f>
        <v>9.7396454853999366</v>
      </c>
      <c r="G26" s="105">
        <f>+G$4*EXP('Correleted YC'!H24)</f>
        <v>9.8561531622855583</v>
      </c>
      <c r="J26" s="95" t="s">
        <v>124</v>
      </c>
      <c r="K26" s="105">
        <f t="shared" si="1"/>
        <v>1079.8348229999999</v>
      </c>
      <c r="L26" s="105">
        <f t="shared" si="2"/>
        <v>1080.291334</v>
      </c>
      <c r="M26" s="105">
        <f t="shared" si="3"/>
        <v>984.82479599999999</v>
      </c>
      <c r="N26" s="105">
        <f t="shared" si="4"/>
        <v>2491.7217190000001</v>
      </c>
      <c r="O26" s="105">
        <f t="shared" si="5"/>
        <v>27825.411250000001</v>
      </c>
      <c r="P26" s="105">
        <f t="shared" si="6"/>
        <v>16741.810732999998</v>
      </c>
    </row>
    <row r="27" spans="1:16" ht="15" thickBot="1" x14ac:dyDescent="0.35">
      <c r="A27" s="95" t="s">
        <v>126</v>
      </c>
      <c r="B27" s="105">
        <f>+B$4*EXP('Correleted YC'!C25)</f>
        <v>10.437700113885288</v>
      </c>
      <c r="C27" s="105">
        <f>+C$4*EXP('Correleted YC'!D25)</f>
        <v>10.346596677324735</v>
      </c>
      <c r="D27" s="105">
        <f>+D$4*EXP('Correleted YC'!E25)</f>
        <v>10.267499290738115</v>
      </c>
      <c r="E27" s="105">
        <f>+E$4*EXP('Correleted YC'!F25)</f>
        <v>10.200365243710518</v>
      </c>
      <c r="F27" s="105">
        <f>+F$4*EXP('Correleted YC'!G25)</f>
        <v>10.048259752108331</v>
      </c>
      <c r="G27" s="105">
        <f>+G$4*EXP('Correleted YC'!H25)</f>
        <v>10.073822248777386</v>
      </c>
      <c r="J27" s="95" t="s">
        <v>125</v>
      </c>
      <c r="K27" s="105">
        <f t="shared" si="1"/>
        <v>1079.9890700000001</v>
      </c>
      <c r="L27" s="105">
        <f t="shared" si="2"/>
        <v>1080.600567</v>
      </c>
      <c r="M27" s="105">
        <f t="shared" si="3"/>
        <v>985.23714399999994</v>
      </c>
      <c r="N27" s="105">
        <f t="shared" si="4"/>
        <v>2493.0456690000001</v>
      </c>
      <c r="O27" s="105">
        <f t="shared" si="5"/>
        <v>27845.094163999998</v>
      </c>
      <c r="P27" s="105">
        <f t="shared" si="6"/>
        <v>16748.419428000001</v>
      </c>
    </row>
    <row r="28" spans="1:16" ht="15" thickBot="1" x14ac:dyDescent="0.35">
      <c r="A28" s="95" t="s">
        <v>127</v>
      </c>
      <c r="B28" s="105">
        <f>+B$4*EXP('Correleted YC'!C26)</f>
        <v>10.636522859822193</v>
      </c>
      <c r="C28" s="105">
        <f>+C$4*EXP('Correleted YC'!D26)</f>
        <v>10.507349516311969</v>
      </c>
      <c r="D28" s="105">
        <f>+D$4*EXP('Correleted YC'!E26)</f>
        <v>10.393306847351823</v>
      </c>
      <c r="E28" s="105">
        <f>+E$4*EXP('Correleted YC'!F26)</f>
        <v>10.29393760083842</v>
      </c>
      <c r="F28" s="105">
        <f>+F$4*EXP('Correleted YC'!G26)</f>
        <v>10.036615700208289</v>
      </c>
      <c r="G28" s="105">
        <f>+G$4*EXP('Correleted YC'!H26)</f>
        <v>9.9880154318582495</v>
      </c>
      <c r="J28" s="95" t="s">
        <v>126</v>
      </c>
      <c r="K28" s="105">
        <f t="shared" si="1"/>
        <v>1078.7766670000001</v>
      </c>
      <c r="L28" s="105">
        <f t="shared" si="2"/>
        <v>1078.3330779999999</v>
      </c>
      <c r="M28" s="105">
        <f t="shared" si="3"/>
        <v>982.35018000000002</v>
      </c>
      <c r="N28" s="105">
        <f t="shared" si="4"/>
        <v>2484.0140940000001</v>
      </c>
      <c r="O28" s="105">
        <f t="shared" si="5"/>
        <v>27701.986047999999</v>
      </c>
      <c r="P28" s="105">
        <f t="shared" si="6"/>
        <v>16664.432971999999</v>
      </c>
    </row>
    <row r="29" spans="1:16" ht="15" thickBot="1" x14ac:dyDescent="0.35">
      <c r="A29" s="95" t="s">
        <v>128</v>
      </c>
      <c r="B29" s="105">
        <f>+B$4*EXP('Correleted YC'!C27)</f>
        <v>10.24453365408281</v>
      </c>
      <c r="C29" s="105">
        <f>+C$4*EXP('Correleted YC'!D27)</f>
        <v>10.162633924696113</v>
      </c>
      <c r="D29" s="105">
        <f>+D$4*EXP('Correleted YC'!E27)</f>
        <v>10.09371568537261</v>
      </c>
      <c r="E29" s="105">
        <f>+E$4*EXP('Correleted YC'!F27)</f>
        <v>10.037445734106344</v>
      </c>
      <c r="F29" s="105">
        <f>+F$4*EXP('Correleted YC'!G27)</f>
        <v>9.9339513900386454</v>
      </c>
      <c r="G29" s="105">
        <f>+G$4*EXP('Correleted YC'!H27)</f>
        <v>10.010925745590329</v>
      </c>
      <c r="J29" s="95" t="s">
        <v>127</v>
      </c>
      <c r="K29" s="105">
        <f t="shared" si="1"/>
        <v>1078.2543430000001</v>
      </c>
      <c r="L29" s="105">
        <f t="shared" si="2"/>
        <v>1077.5096140000001</v>
      </c>
      <c r="M29" s="105">
        <f t="shared" si="3"/>
        <v>981.49030400000004</v>
      </c>
      <c r="N29" s="105">
        <f t="shared" si="4"/>
        <v>2481.9066790000002</v>
      </c>
      <c r="O29" s="105">
        <f t="shared" si="5"/>
        <v>27707.358824999999</v>
      </c>
      <c r="P29" s="105">
        <f t="shared" si="6"/>
        <v>16697.440299000002</v>
      </c>
    </row>
    <row r="30" spans="1:16" ht="15" thickBot="1" x14ac:dyDescent="0.35">
      <c r="A30" s="95" t="s">
        <v>129</v>
      </c>
      <c r="B30" s="105">
        <f>+B$4*EXP('Correleted YC'!C28)</f>
        <v>10.227410209408752</v>
      </c>
      <c r="C30" s="105">
        <f>+C$4*EXP('Correleted YC'!D28)</f>
        <v>10.153421769411864</v>
      </c>
      <c r="D30" s="105">
        <f>+D$4*EXP('Correleted YC'!E28)</f>
        <v>10.090132075935919</v>
      </c>
      <c r="E30" s="105">
        <f>+E$4*EXP('Correleted YC'!F28)</f>
        <v>10.037723467993391</v>
      </c>
      <c r="F30" s="105">
        <f>+F$4*EXP('Correleted YC'!G28)</f>
        <v>9.9338039374043152</v>
      </c>
      <c r="G30" s="105">
        <f>+G$4*EXP('Correleted YC'!H28)</f>
        <v>9.9937287693005228</v>
      </c>
      <c r="J30" s="95" t="s">
        <v>128</v>
      </c>
      <c r="K30" s="105">
        <f t="shared" si="1"/>
        <v>1079.2846159999999</v>
      </c>
      <c r="L30" s="105">
        <f t="shared" si="2"/>
        <v>1079.276981</v>
      </c>
      <c r="M30" s="105">
        <f t="shared" si="3"/>
        <v>983.54044599999997</v>
      </c>
      <c r="N30" s="105">
        <f t="shared" si="4"/>
        <v>2487.6918820000001</v>
      </c>
      <c r="O30" s="105">
        <f t="shared" si="5"/>
        <v>27754.820352999999</v>
      </c>
      <c r="P30" s="105">
        <f t="shared" si="6"/>
        <v>16688.614595999999</v>
      </c>
    </row>
    <row r="31" spans="1:16" ht="15" thickBot="1" x14ac:dyDescent="0.35">
      <c r="A31" s="95" t="s">
        <v>130</v>
      </c>
      <c r="B31" s="105">
        <f>+B$4*EXP('Correleted YC'!C29)</f>
        <v>9.9642644049987243</v>
      </c>
      <c r="C31" s="105">
        <f>+C$4*EXP('Correleted YC'!D29)</f>
        <v>9.9228937429503627</v>
      </c>
      <c r="D31" s="105">
        <f>+D$4*EXP('Correleted YC'!E29)</f>
        <v>9.891312956560272</v>
      </c>
      <c r="E31" s="105">
        <f>+E$4*EXP('Correleted YC'!F29)</f>
        <v>9.8694675286555231</v>
      </c>
      <c r="F31" s="105">
        <f>+F$4*EXP('Correleted YC'!G29)</f>
        <v>9.8778111409154032</v>
      </c>
      <c r="G31" s="105">
        <f>+G$4*EXP('Correleted YC'!H29)</f>
        <v>10.033983459656042</v>
      </c>
      <c r="J31" s="95" t="s">
        <v>129</v>
      </c>
      <c r="K31" s="105">
        <f t="shared" si="1"/>
        <v>1079.329667</v>
      </c>
      <c r="L31" s="105">
        <f t="shared" si="2"/>
        <v>1079.3242909999999</v>
      </c>
      <c r="M31" s="105">
        <f t="shared" si="3"/>
        <v>983.565021</v>
      </c>
      <c r="N31" s="105">
        <f t="shared" si="4"/>
        <v>2487.6856029999999</v>
      </c>
      <c r="O31" s="105">
        <f t="shared" si="5"/>
        <v>27754.888637</v>
      </c>
      <c r="P31" s="105">
        <f t="shared" si="6"/>
        <v>16695.238485999998</v>
      </c>
    </row>
    <row r="32" spans="1:16" ht="15" thickBot="1" x14ac:dyDescent="0.35">
      <c r="A32" s="95" t="s">
        <v>131</v>
      </c>
      <c r="B32" s="105">
        <f>+B$4*EXP('Correleted YC'!C30)</f>
        <v>10.304421090547157</v>
      </c>
      <c r="C32" s="105">
        <f>+C$4*EXP('Correleted YC'!D30)</f>
        <v>10.212946699016342</v>
      </c>
      <c r="D32" s="105">
        <f>+D$4*EXP('Correleted YC'!E30)</f>
        <v>10.133989612855748</v>
      </c>
      <c r="E32" s="105">
        <f>+E$4*EXP('Correleted YC'!F30)</f>
        <v>10.067436557920471</v>
      </c>
      <c r="F32" s="105">
        <f>+F$4*EXP('Correleted YC'!G30)</f>
        <v>9.9201312997013087</v>
      </c>
      <c r="G32" s="105">
        <f>+G$4*EXP('Correleted YC'!H30)</f>
        <v>9.9517584110499726</v>
      </c>
      <c r="J32" s="95" t="s">
        <v>130</v>
      </c>
      <c r="K32" s="105">
        <f t="shared" si="1"/>
        <v>1080.0224619999999</v>
      </c>
      <c r="L32" s="105">
        <f t="shared" si="2"/>
        <v>1080.5095570000001</v>
      </c>
      <c r="M32" s="105">
        <f t="shared" si="3"/>
        <v>984.93036900000004</v>
      </c>
      <c r="N32" s="105">
        <f t="shared" si="4"/>
        <v>2491.4952859999999</v>
      </c>
      <c r="O32" s="105">
        <f t="shared" si="5"/>
        <v>27780.842722000001</v>
      </c>
      <c r="P32" s="105">
        <f t="shared" si="6"/>
        <v>16679.741524000001</v>
      </c>
    </row>
    <row r="33" spans="1:16" ht="15" thickBot="1" x14ac:dyDescent="0.35">
      <c r="A33" s="95" t="s">
        <v>132</v>
      </c>
      <c r="B33" s="105">
        <f>+B$4*EXP('Correleted YC'!C31)</f>
        <v>10.345680217836152</v>
      </c>
      <c r="C33" s="105">
        <f>+C$4*EXP('Correleted YC'!D31)</f>
        <v>10.251834137016148</v>
      </c>
      <c r="D33" s="105">
        <f>+D$4*EXP('Correleted YC'!E31)</f>
        <v>10.170955574569902</v>
      </c>
      <c r="E33" s="105">
        <f>+E$4*EXP('Correleted YC'!F31)</f>
        <v>10.103046316765791</v>
      </c>
      <c r="F33" s="105">
        <f>+F$4*EXP('Correleted YC'!G31)</f>
        <v>9.9535619336790742</v>
      </c>
      <c r="G33" s="105">
        <f>+G$4*EXP('Correleted YC'!H31)</f>
        <v>9.9884076749126383</v>
      </c>
      <c r="J33" s="95" t="s">
        <v>131</v>
      </c>
      <c r="K33" s="105">
        <f t="shared" si="1"/>
        <v>1079.1270850000001</v>
      </c>
      <c r="L33" s="105">
        <f t="shared" si="2"/>
        <v>1079.0186639999999</v>
      </c>
      <c r="M33" s="105">
        <f t="shared" si="3"/>
        <v>983.26434800000004</v>
      </c>
      <c r="N33" s="105">
        <f t="shared" si="4"/>
        <v>2487.0140430000001</v>
      </c>
      <c r="O33" s="105">
        <f t="shared" si="5"/>
        <v>27761.221775999998</v>
      </c>
      <c r="P33" s="105">
        <f t="shared" si="6"/>
        <v>16711.426626</v>
      </c>
    </row>
    <row r="34" spans="1:16" ht="15" thickBot="1" x14ac:dyDescent="0.35">
      <c r="A34" s="95" t="s">
        <v>133</v>
      </c>
      <c r="B34" s="105">
        <f>+B$4*EXP('Correleted YC'!C32)</f>
        <v>10.323975574536368</v>
      </c>
      <c r="C34" s="105">
        <f>+C$4*EXP('Correleted YC'!D32)</f>
        <v>10.240147948372073</v>
      </c>
      <c r="D34" s="105">
        <f>+D$4*EXP('Correleted YC'!E32)</f>
        <v>10.168603188319571</v>
      </c>
      <c r="E34" s="105">
        <f>+E$4*EXP('Correleted YC'!F32)</f>
        <v>10.109678751811526</v>
      </c>
      <c r="F34" s="105">
        <f>+F$4*EXP('Correleted YC'!G32)</f>
        <v>9.9926434400732269</v>
      </c>
      <c r="G34" s="105">
        <f>+G$4*EXP('Correleted YC'!H32)</f>
        <v>10.054073773299864</v>
      </c>
      <c r="J34" s="95" t="s">
        <v>132</v>
      </c>
      <c r="K34" s="105">
        <f t="shared" si="1"/>
        <v>1079.0185819999999</v>
      </c>
      <c r="L34" s="105">
        <f t="shared" si="2"/>
        <v>1078.8190930000001</v>
      </c>
      <c r="M34" s="105">
        <f t="shared" si="3"/>
        <v>983.01106400000003</v>
      </c>
      <c r="N34" s="105">
        <f t="shared" si="4"/>
        <v>2486.2096879999999</v>
      </c>
      <c r="O34" s="105">
        <f t="shared" si="5"/>
        <v>27745.741873999999</v>
      </c>
      <c r="P34" s="105">
        <f t="shared" si="6"/>
        <v>16697.289118000001</v>
      </c>
    </row>
    <row r="35" spans="1:16" ht="15" thickBot="1" x14ac:dyDescent="0.35">
      <c r="A35" s="95" t="s">
        <v>134</v>
      </c>
      <c r="B35" s="105">
        <f>+B$4*EXP('Correleted YC'!C33)</f>
        <v>10.502420870262636</v>
      </c>
      <c r="C35" s="105">
        <f>+C$4*EXP('Correleted YC'!D33)</f>
        <v>10.42273172836982</v>
      </c>
      <c r="D35" s="105">
        <f>+D$4*EXP('Correleted YC'!E33)</f>
        <v>10.355216950203005</v>
      </c>
      <c r="E35" s="105">
        <f>+E$4*EXP('Correleted YC'!F33)</f>
        <v>10.299905857367012</v>
      </c>
      <c r="F35" s="105">
        <f>+F$4*EXP('Correleted YC'!G33)</f>
        <v>10.19383026754012</v>
      </c>
      <c r="G35" s="105">
        <f>+G$4*EXP('Correleted YC'!H33)</f>
        <v>10.261757814540617</v>
      </c>
      <c r="J35" s="95" t="s">
        <v>133</v>
      </c>
      <c r="K35" s="105">
        <f t="shared" si="1"/>
        <v>1079.075658</v>
      </c>
      <c r="L35" s="105">
        <f t="shared" si="2"/>
        <v>1078.8790590000001</v>
      </c>
      <c r="M35" s="105">
        <f t="shared" si="3"/>
        <v>983.02717800000005</v>
      </c>
      <c r="N35" s="105">
        <f t="shared" si="4"/>
        <v>2486.0599320000001</v>
      </c>
      <c r="O35" s="105">
        <f t="shared" si="5"/>
        <v>27727.667235000001</v>
      </c>
      <c r="P35" s="105">
        <f t="shared" si="6"/>
        <v>16672.018056000001</v>
      </c>
    </row>
    <row r="36" spans="1:16" ht="15" thickBot="1" x14ac:dyDescent="0.35">
      <c r="A36" s="95" t="s">
        <v>135</v>
      </c>
      <c r="B36" s="105">
        <f>+B$4*EXP('Correleted YC'!C34)</f>
        <v>10.3590110432683</v>
      </c>
      <c r="C36" s="105">
        <f>+C$4*EXP('Correleted YC'!D34)</f>
        <v>10.26427021232675</v>
      </c>
      <c r="D36" s="105">
        <f>+D$4*EXP('Correleted YC'!E34)</f>
        <v>10.183371189820292</v>
      </c>
      <c r="E36" s="105">
        <f>+E$4*EXP('Correleted YC'!F34)</f>
        <v>10.116108277928332</v>
      </c>
      <c r="F36" s="105">
        <f>+F$4*EXP('Correleted YC'!G34)</f>
        <v>9.9751519685556627</v>
      </c>
      <c r="G36" s="105">
        <f>+G$4*EXP('Correleted YC'!H34)</f>
        <v>10.024456585853081</v>
      </c>
      <c r="J36" s="95" t="s">
        <v>134</v>
      </c>
      <c r="K36" s="105">
        <f t="shared" si="1"/>
        <v>1078.6065840000001</v>
      </c>
      <c r="L36" s="105">
        <f t="shared" si="2"/>
        <v>1077.942916</v>
      </c>
      <c r="M36" s="105">
        <f t="shared" si="3"/>
        <v>981.75048400000003</v>
      </c>
      <c r="N36" s="105">
        <f t="shared" si="4"/>
        <v>2481.7723850000002</v>
      </c>
      <c r="O36" s="105">
        <f t="shared" si="5"/>
        <v>27634.992597</v>
      </c>
      <c r="P36" s="105">
        <f t="shared" si="6"/>
        <v>16592.593699000001</v>
      </c>
    </row>
    <row r="37" spans="1:16" ht="15" thickBot="1" x14ac:dyDescent="0.35">
      <c r="A37" s="95" t="s">
        <v>136</v>
      </c>
      <c r="B37" s="105">
        <f>+B$4*EXP('Correleted YC'!C35)</f>
        <v>10.013737636144773</v>
      </c>
      <c r="C37" s="105">
        <f>+C$4*EXP('Correleted YC'!D35)</f>
        <v>9.9259801626320545</v>
      </c>
      <c r="D37" s="105">
        <f>+D$4*EXP('Correleted YC'!E35)</f>
        <v>9.8504548000253624</v>
      </c>
      <c r="E37" s="105">
        <f>+E$4*EXP('Correleted YC'!F35)</f>
        <v>9.7869971982404724</v>
      </c>
      <c r="F37" s="105">
        <f>+F$4*EXP('Correleted YC'!G35)</f>
        <v>9.6490303245257056</v>
      </c>
      <c r="G37" s="105">
        <f>+G$4*EXP('Correleted YC'!H35)</f>
        <v>9.6863591129102282</v>
      </c>
      <c r="J37" s="95" t="s">
        <v>135</v>
      </c>
      <c r="K37" s="105">
        <f t="shared" si="1"/>
        <v>1078.9835290000001</v>
      </c>
      <c r="L37" s="105">
        <f t="shared" si="2"/>
        <v>1078.7552860000001</v>
      </c>
      <c r="M37" s="105">
        <f t="shared" si="3"/>
        <v>982.92602399999998</v>
      </c>
      <c r="N37" s="105">
        <f t="shared" si="4"/>
        <v>2485.9147739999999</v>
      </c>
      <c r="O37" s="105">
        <f t="shared" si="5"/>
        <v>27735.753879</v>
      </c>
      <c r="P37" s="105">
        <f t="shared" si="6"/>
        <v>16683.406512000001</v>
      </c>
    </row>
    <row r="38" spans="1:16" ht="15" thickBot="1" x14ac:dyDescent="0.35">
      <c r="A38" s="95" t="s">
        <v>137</v>
      </c>
      <c r="B38" s="105">
        <f>+B$4*EXP('Correleted YC'!C36)</f>
        <v>10.196011633285721</v>
      </c>
      <c r="C38" s="105">
        <f>+C$4*EXP('Correleted YC'!D36)</f>
        <v>10.135491101995729</v>
      </c>
      <c r="D38" s="105">
        <f>+D$4*EXP('Correleted YC'!E36)</f>
        <v>10.085380662715007</v>
      </c>
      <c r="E38" s="105">
        <f>+E$4*EXP('Correleted YC'!F36)</f>
        <v>10.045675759249637</v>
      </c>
      <c r="F38" s="105">
        <f>+F$4*EXP('Correleted YC'!G36)</f>
        <v>9.987748110964171</v>
      </c>
      <c r="G38" s="105">
        <f>+G$4*EXP('Correleted YC'!H36)</f>
        <v>10.086206970376594</v>
      </c>
      <c r="J38" s="95" t="s">
        <v>136</v>
      </c>
      <c r="K38" s="105">
        <f t="shared" si="1"/>
        <v>1079.8921439999999</v>
      </c>
      <c r="L38" s="105">
        <f t="shared" si="2"/>
        <v>1080.4936709999999</v>
      </c>
      <c r="M38" s="105">
        <f t="shared" si="3"/>
        <v>985.21142299999997</v>
      </c>
      <c r="N38" s="105">
        <f t="shared" si="4"/>
        <v>2493.3668590000002</v>
      </c>
      <c r="O38" s="105">
        <f t="shared" si="5"/>
        <v>27887.394729</v>
      </c>
      <c r="P38" s="105">
        <f t="shared" si="6"/>
        <v>16814.523617999999</v>
      </c>
    </row>
    <row r="39" spans="1:16" ht="15" thickBot="1" x14ac:dyDescent="0.35">
      <c r="A39" s="95" t="s">
        <v>138</v>
      </c>
      <c r="B39" s="105">
        <f>+B$4*EXP('Correleted YC'!C37)</f>
        <v>10.598979370378959</v>
      </c>
      <c r="C39" s="105">
        <f>+C$4*EXP('Correleted YC'!D37)</f>
        <v>10.511296654168653</v>
      </c>
      <c r="D39" s="105">
        <f>+D$4*EXP('Correleted YC'!E37)</f>
        <v>10.436377151544452</v>
      </c>
      <c r="E39" s="105">
        <f>+E$4*EXP('Correleted YC'!F37)</f>
        <v>10.374406076908478</v>
      </c>
      <c r="F39" s="105">
        <f>+F$4*EXP('Correleted YC'!G37)</f>
        <v>10.249487726712474</v>
      </c>
      <c r="G39" s="105">
        <f>+G$4*EXP('Correleted YC'!H37)</f>
        <v>10.309492564797914</v>
      </c>
      <c r="J39" s="95" t="s">
        <v>137</v>
      </c>
      <c r="K39" s="105">
        <f t="shared" si="1"/>
        <v>1079.412284</v>
      </c>
      <c r="L39" s="105">
        <f t="shared" si="2"/>
        <v>1079.416389</v>
      </c>
      <c r="M39" s="105">
        <f t="shared" si="3"/>
        <v>983.59760600000004</v>
      </c>
      <c r="N39" s="105">
        <f t="shared" si="4"/>
        <v>2487.505834</v>
      </c>
      <c r="O39" s="105">
        <f t="shared" si="5"/>
        <v>27729.929964999999</v>
      </c>
      <c r="P39" s="105">
        <f t="shared" si="6"/>
        <v>16659.679712000001</v>
      </c>
    </row>
    <row r="40" spans="1:16" ht="15" thickBot="1" x14ac:dyDescent="0.35">
      <c r="A40" s="95" t="s">
        <v>139</v>
      </c>
      <c r="B40" s="105">
        <f>+B$4*EXP('Correleted YC'!C38)</f>
        <v>10.218980634397363</v>
      </c>
      <c r="C40" s="105">
        <f>+C$4*EXP('Correleted YC'!D38)</f>
        <v>10.173387377824525</v>
      </c>
      <c r="D40" s="105">
        <f>+D$4*EXP('Correleted YC'!E38)</f>
        <v>10.137017020840489</v>
      </c>
      <c r="E40" s="105">
        <f>+E$4*EXP('Correleted YC'!F38)</f>
        <v>10.109790582387008</v>
      </c>
      <c r="F40" s="105">
        <f>+F$4*EXP('Correleted YC'!G38)</f>
        <v>10.094068176433012</v>
      </c>
      <c r="G40" s="105">
        <f>+G$4*EXP('Correleted YC'!H38)</f>
        <v>10.225285955696807</v>
      </c>
      <c r="J40" s="95" t="s">
        <v>138</v>
      </c>
      <c r="K40" s="105">
        <f t="shared" si="1"/>
        <v>1078.352934</v>
      </c>
      <c r="L40" s="105">
        <f t="shared" si="2"/>
        <v>1077.489411</v>
      </c>
      <c r="M40" s="105">
        <f t="shared" si="3"/>
        <v>981.19627000000003</v>
      </c>
      <c r="N40" s="105">
        <f t="shared" si="4"/>
        <v>2480.0972449999999</v>
      </c>
      <c r="O40" s="105">
        <f t="shared" si="5"/>
        <v>27609.463857999999</v>
      </c>
      <c r="P40" s="105">
        <f t="shared" si="6"/>
        <v>16574.445393999998</v>
      </c>
    </row>
    <row r="41" spans="1:16" ht="15" thickBot="1" x14ac:dyDescent="0.35">
      <c r="A41" s="95" t="s">
        <v>140</v>
      </c>
      <c r="B41" s="105">
        <f>+B$4*EXP('Correleted YC'!C39)</f>
        <v>10.038467268507485</v>
      </c>
      <c r="C41" s="105">
        <f>+C$4*EXP('Correleted YC'!D39)</f>
        <v>9.9938290310973485</v>
      </c>
      <c r="D41" s="105">
        <f>+D$4*EXP('Correleted YC'!E39)</f>
        <v>9.957610178259948</v>
      </c>
      <c r="E41" s="105">
        <f>+E$4*EXP('Correleted YC'!F39)</f>
        <v>9.9297890781837648</v>
      </c>
      <c r="F41" s="105">
        <f>+F$4*EXP('Correleted YC'!G39)</f>
        <v>9.9045546894573615</v>
      </c>
      <c r="G41" s="105">
        <f>+G$4*EXP('Correleted YC'!H39)</f>
        <v>10.015951038094455</v>
      </c>
      <c r="J41" s="95" t="s">
        <v>139</v>
      </c>
      <c r="K41" s="105">
        <f t="shared" si="1"/>
        <v>1079.351846</v>
      </c>
      <c r="L41" s="105">
        <f t="shared" si="2"/>
        <v>1079.2217599999999</v>
      </c>
      <c r="M41" s="105">
        <f t="shared" si="3"/>
        <v>983.24360000000001</v>
      </c>
      <c r="N41" s="105">
        <f t="shared" si="4"/>
        <v>2486.0574069999998</v>
      </c>
      <c r="O41" s="105">
        <f t="shared" si="5"/>
        <v>27680.869416000001</v>
      </c>
      <c r="P41" s="105">
        <f t="shared" si="6"/>
        <v>16606.486764000001</v>
      </c>
    </row>
    <row r="42" spans="1:16" ht="15" thickBot="1" x14ac:dyDescent="0.35">
      <c r="A42" s="95" t="s">
        <v>141</v>
      </c>
      <c r="B42" s="105">
        <f>+B$4*EXP('Correleted YC'!C40)</f>
        <v>10.361940344317357</v>
      </c>
      <c r="C42" s="105">
        <f>+C$4*EXP('Correleted YC'!D40)</f>
        <v>10.284327948300602</v>
      </c>
      <c r="D42" s="105">
        <f>+D$4*EXP('Correleted YC'!E40)</f>
        <v>10.219472884456763</v>
      </c>
      <c r="E42" s="105">
        <f>+E$4*EXP('Correleted YC'!F40)</f>
        <v>10.167471366578928</v>
      </c>
      <c r="F42" s="105">
        <f>+F$4*EXP('Correleted YC'!G40)</f>
        <v>10.080318573217715</v>
      </c>
      <c r="G42" s="105">
        <f>+G$4*EXP('Correleted YC'!H40)</f>
        <v>10.173546533563769</v>
      </c>
      <c r="J42" s="95" t="s">
        <v>140</v>
      </c>
      <c r="K42" s="105">
        <f t="shared" si="1"/>
        <v>1079.8270150000001</v>
      </c>
      <c r="L42" s="105">
        <f t="shared" si="2"/>
        <v>1080.1445639999999</v>
      </c>
      <c r="M42" s="105">
        <f t="shared" si="3"/>
        <v>984.47466599999996</v>
      </c>
      <c r="N42" s="105">
        <f t="shared" si="4"/>
        <v>2490.1281330000002</v>
      </c>
      <c r="O42" s="105">
        <f t="shared" si="5"/>
        <v>27768.440353999998</v>
      </c>
      <c r="P42" s="105">
        <f t="shared" si="6"/>
        <v>16686.679958000001</v>
      </c>
    </row>
    <row r="43" spans="1:16" ht="15" thickBot="1" x14ac:dyDescent="0.35">
      <c r="A43" s="95" t="s">
        <v>142</v>
      </c>
      <c r="B43" s="105">
        <f>+B$4*EXP('Correleted YC'!C41)</f>
        <v>10.277635158847955</v>
      </c>
      <c r="C43" s="105">
        <f>+C$4*EXP('Correleted YC'!D41)</f>
        <v>10.214990399677871</v>
      </c>
      <c r="D43" s="105">
        <f>+D$4*EXP('Correleted YC'!E41)</f>
        <v>10.16326246472423</v>
      </c>
      <c r="E43" s="105">
        <f>+E$4*EXP('Correleted YC'!F41)</f>
        <v>10.122772530759658</v>
      </c>
      <c r="F43" s="105">
        <f>+F$4*EXP('Correleted YC'!G41)</f>
        <v>10.066058215834023</v>
      </c>
      <c r="G43" s="105">
        <f>+G$4*EXP('Correleted YC'!H41)</f>
        <v>10.169545856794237</v>
      </c>
      <c r="J43" s="95" t="s">
        <v>141</v>
      </c>
      <c r="K43" s="105">
        <f t="shared" si="1"/>
        <v>1078.975827</v>
      </c>
      <c r="L43" s="105">
        <f t="shared" si="2"/>
        <v>1078.65239</v>
      </c>
      <c r="M43" s="105">
        <f t="shared" si="3"/>
        <v>982.67882999999995</v>
      </c>
      <c r="N43" s="105">
        <f t="shared" si="4"/>
        <v>2484.755772</v>
      </c>
      <c r="O43" s="105">
        <f t="shared" si="5"/>
        <v>27687.204285</v>
      </c>
      <c r="P43" s="105">
        <f t="shared" si="6"/>
        <v>16626.235595999999</v>
      </c>
    </row>
    <row r="44" spans="1:16" ht="15" thickBot="1" x14ac:dyDescent="0.35">
      <c r="A44" s="95" t="s">
        <v>143</v>
      </c>
      <c r="B44" s="105">
        <f>+B$4*EXP('Correleted YC'!C42)</f>
        <v>10.439842657764526</v>
      </c>
      <c r="C44" s="105">
        <f>+C$4*EXP('Correleted YC'!D42)</f>
        <v>10.367900551236035</v>
      </c>
      <c r="D44" s="105">
        <f>+D$4*EXP('Correleted YC'!E42)</f>
        <v>10.307581572245455</v>
      </c>
      <c r="E44" s="105">
        <f>+E$4*EXP('Correleted YC'!F42)</f>
        <v>10.258532917191857</v>
      </c>
      <c r="F44" s="105">
        <f>+F$4*EXP('Correleted YC'!G42)</f>
        <v>10.173599986797111</v>
      </c>
      <c r="G44" s="105">
        <f>+G$4*EXP('Correleted YC'!H42)</f>
        <v>10.258365431689926</v>
      </c>
      <c r="J44" s="95" t="s">
        <v>142</v>
      </c>
      <c r="K44" s="105">
        <f t="shared" si="1"/>
        <v>1079.197539</v>
      </c>
      <c r="L44" s="105">
        <f t="shared" si="2"/>
        <v>1079.0081740000001</v>
      </c>
      <c r="M44" s="105">
        <f t="shared" si="3"/>
        <v>983.06376499999999</v>
      </c>
      <c r="N44" s="105">
        <f t="shared" si="4"/>
        <v>2485.7643349999998</v>
      </c>
      <c r="O44" s="105">
        <f t="shared" si="5"/>
        <v>27693.777538999999</v>
      </c>
      <c r="P44" s="105">
        <f t="shared" si="6"/>
        <v>16627.764601999999</v>
      </c>
    </row>
    <row r="45" spans="1:16" ht="15" thickBot="1" x14ac:dyDescent="0.35">
      <c r="A45" s="95" t="s">
        <v>144</v>
      </c>
      <c r="B45" s="105">
        <f>+B$4*EXP('Correleted YC'!C43)</f>
        <v>10.092997014388638</v>
      </c>
      <c r="C45" s="105">
        <f>+C$4*EXP('Correleted YC'!D43)</f>
        <v>10.035153084376393</v>
      </c>
      <c r="D45" s="105">
        <f>+D$4*EXP('Correleted YC'!E43)</f>
        <v>9.988054491390038</v>
      </c>
      <c r="E45" s="105">
        <f>+E$4*EXP('Correleted YC'!F43)</f>
        <v>9.9514804276812772</v>
      </c>
      <c r="F45" s="105">
        <f>+F$4*EXP('Correleted YC'!G43)</f>
        <v>9.9087143279698875</v>
      </c>
      <c r="G45" s="105">
        <f>+G$4*EXP('Correleted YC'!H43)</f>
        <v>10.025200965696873</v>
      </c>
      <c r="J45" s="95" t="s">
        <v>143</v>
      </c>
      <c r="K45" s="105">
        <f t="shared" si="1"/>
        <v>1078.771035</v>
      </c>
      <c r="L45" s="105">
        <f t="shared" si="2"/>
        <v>1078.2238749999999</v>
      </c>
      <c r="M45" s="105">
        <f t="shared" si="3"/>
        <v>982.07605999999998</v>
      </c>
      <c r="N45" s="105">
        <f t="shared" si="4"/>
        <v>2482.7036349999998</v>
      </c>
      <c r="O45" s="105">
        <f t="shared" si="5"/>
        <v>27644.283444000001</v>
      </c>
      <c r="P45" s="105">
        <f t="shared" si="6"/>
        <v>16593.884964000001</v>
      </c>
    </row>
    <row r="46" spans="1:16" ht="15" thickBot="1" x14ac:dyDescent="0.35">
      <c r="A46" s="95" t="s">
        <v>145</v>
      </c>
      <c r="B46" s="105">
        <f>+B$4*EXP('Correleted YC'!C44)</f>
        <v>10.16279492880305</v>
      </c>
      <c r="C46" s="105">
        <f>+C$4*EXP('Correleted YC'!D44)</f>
        <v>10.10173649565216</v>
      </c>
      <c r="D46" s="105">
        <f>+D$4*EXP('Correleted YC'!E44)</f>
        <v>10.050342181202788</v>
      </c>
      <c r="E46" s="105">
        <f>+E$4*EXP('Correleted YC'!F44)</f>
        <v>10.008763273790681</v>
      </c>
      <c r="F46" s="105">
        <f>+F$4*EXP('Correleted YC'!G44)</f>
        <v>9.9381682766823634</v>
      </c>
      <c r="G46" s="105">
        <f>+G$4*EXP('Correleted YC'!H44)</f>
        <v>10.017557241259926</v>
      </c>
      <c r="J46" s="95" t="s">
        <v>144</v>
      </c>
      <c r="K46" s="105">
        <f t="shared" si="1"/>
        <v>1079.6834309999999</v>
      </c>
      <c r="L46" s="105">
        <f t="shared" si="2"/>
        <v>1079.9320479999999</v>
      </c>
      <c r="M46" s="105">
        <f t="shared" si="3"/>
        <v>984.26554399999998</v>
      </c>
      <c r="N46" s="105">
        <f t="shared" si="4"/>
        <v>2489.6368779999998</v>
      </c>
      <c r="O46" s="105">
        <f t="shared" si="5"/>
        <v>27766.512309999998</v>
      </c>
      <c r="P46" s="105">
        <f t="shared" si="6"/>
        <v>16683.120091000001</v>
      </c>
    </row>
    <row r="47" spans="1:16" ht="15" thickBot="1" x14ac:dyDescent="0.35">
      <c r="A47" s="95" t="s">
        <v>146</v>
      </c>
      <c r="B47" s="105">
        <f>+B$4*EXP('Correleted YC'!C45)</f>
        <v>9.9921241018113225</v>
      </c>
      <c r="C47" s="105">
        <f>+C$4*EXP('Correleted YC'!D45)</f>
        <v>9.9365945708201142</v>
      </c>
      <c r="D47" s="105">
        <f>+D$4*EXP('Correleted YC'!E45)</f>
        <v>9.890893388058279</v>
      </c>
      <c r="E47" s="105">
        <f>+E$4*EXP('Correleted YC'!F45)</f>
        <v>9.855403258976196</v>
      </c>
      <c r="F47" s="105">
        <f>+F$4*EXP('Correleted YC'!G45)</f>
        <v>9.8120897663254176</v>
      </c>
      <c r="G47" s="105">
        <f>+G$4*EXP('Correleted YC'!H45)</f>
        <v>9.9237074124552187</v>
      </c>
      <c r="J47" s="95" t="s">
        <v>145</v>
      </c>
      <c r="K47" s="105">
        <f t="shared" si="1"/>
        <v>1079.4997000000001</v>
      </c>
      <c r="L47" s="105">
        <f t="shared" si="2"/>
        <v>1079.589806</v>
      </c>
      <c r="M47" s="105">
        <f t="shared" si="3"/>
        <v>983.83796600000005</v>
      </c>
      <c r="N47" s="105">
        <f t="shared" si="4"/>
        <v>2488.3404949999999</v>
      </c>
      <c r="O47" s="105">
        <f t="shared" si="5"/>
        <v>27752.867690999999</v>
      </c>
      <c r="P47" s="105">
        <f t="shared" si="6"/>
        <v>16686.061696000001</v>
      </c>
    </row>
    <row r="48" spans="1:16" ht="15" thickBot="1" x14ac:dyDescent="0.35">
      <c r="A48" s="95" t="s">
        <v>147</v>
      </c>
      <c r="B48" s="105">
        <f>+B$4*EXP('Correleted YC'!C46)</f>
        <v>10.1408091400289</v>
      </c>
      <c r="C48" s="105">
        <f>+C$4*EXP('Correleted YC'!D46)</f>
        <v>10.090397719279935</v>
      </c>
      <c r="D48" s="105">
        <f>+D$4*EXP('Correleted YC'!E46)</f>
        <v>10.049560188160433</v>
      </c>
      <c r="E48" s="105">
        <f>+E$4*EXP('Correleted YC'!F46)</f>
        <v>10.018380249947327</v>
      </c>
      <c r="F48" s="105">
        <f>+F$4*EXP('Correleted YC'!G46)</f>
        <v>9.9890501237571208</v>
      </c>
      <c r="G48" s="105">
        <f>+G$4*EXP('Correleted YC'!H46)</f>
        <v>10.109855632145509</v>
      </c>
      <c r="J48" s="95" t="s">
        <v>146</v>
      </c>
      <c r="K48" s="105">
        <f t="shared" si="1"/>
        <v>1079.9490719999999</v>
      </c>
      <c r="L48" s="105">
        <f t="shared" si="2"/>
        <v>1080.4390410000001</v>
      </c>
      <c r="M48" s="105">
        <f t="shared" si="3"/>
        <v>984.93325400000003</v>
      </c>
      <c r="N48" s="105">
        <f t="shared" si="4"/>
        <v>2491.8142600000001</v>
      </c>
      <c r="O48" s="105">
        <f t="shared" si="5"/>
        <v>27811.368243000001</v>
      </c>
      <c r="P48" s="105">
        <f t="shared" si="6"/>
        <v>16722.263525999999</v>
      </c>
    </row>
    <row r="49" spans="1:16" ht="15" thickBot="1" x14ac:dyDescent="0.35">
      <c r="A49" s="95" t="s">
        <v>148</v>
      </c>
      <c r="B49" s="105">
        <f>+B$4*EXP('Correleted YC'!C47)</f>
        <v>10.347595696779525</v>
      </c>
      <c r="C49" s="105">
        <f>+C$4*EXP('Correleted YC'!D47)</f>
        <v>10.268618394824543</v>
      </c>
      <c r="D49" s="105">
        <f>+D$4*EXP('Correleted YC'!E47)</f>
        <v>10.200706076544076</v>
      </c>
      <c r="E49" s="105">
        <f>+E$4*EXP('Correleted YC'!F47)</f>
        <v>10.144032286873349</v>
      </c>
      <c r="F49" s="105">
        <f>+F$4*EXP('Correleted YC'!G47)</f>
        <v>10.026086858531178</v>
      </c>
      <c r="G49" s="105">
        <f>+G$4*EXP('Correleted YC'!H47)</f>
        <v>10.075647961347007</v>
      </c>
      <c r="J49" s="95" t="s">
        <v>147</v>
      </c>
      <c r="K49" s="105">
        <f t="shared" si="1"/>
        <v>1079.5575670000001</v>
      </c>
      <c r="L49" s="105">
        <f t="shared" si="2"/>
        <v>1079.6480730000001</v>
      </c>
      <c r="M49" s="105">
        <f t="shared" si="3"/>
        <v>983.84333200000003</v>
      </c>
      <c r="N49" s="105">
        <f t="shared" si="4"/>
        <v>2488.1229830000002</v>
      </c>
      <c r="O49" s="105">
        <f t="shared" si="5"/>
        <v>27729.328108999998</v>
      </c>
      <c r="P49" s="105">
        <f t="shared" si="6"/>
        <v>16650.610875999999</v>
      </c>
    </row>
    <row r="50" spans="1:16" ht="15" thickBot="1" x14ac:dyDescent="0.35">
      <c r="A50" s="95" t="s">
        <v>149</v>
      </c>
      <c r="B50" s="105">
        <f>+B$4*EXP('Correleted YC'!C48)</f>
        <v>10.233652224369813</v>
      </c>
      <c r="C50" s="105">
        <f>+C$4*EXP('Correleted YC'!D48)</f>
        <v>10.195675450856799</v>
      </c>
      <c r="D50" s="105">
        <f>+D$4*EXP('Correleted YC'!E48)</f>
        <v>10.166855636076955</v>
      </c>
      <c r="E50" s="105">
        <f>+E$4*EXP('Correleted YC'!F48)</f>
        <v>10.147329689945074</v>
      </c>
      <c r="F50" s="105">
        <f>+F$4*EXP('Correleted YC'!G48)</f>
        <v>10.160252847503763</v>
      </c>
      <c r="G50" s="105">
        <f>+G$4*EXP('Correleted YC'!H48)</f>
        <v>10.314498642766118</v>
      </c>
      <c r="J50" s="95" t="s">
        <v>148</v>
      </c>
      <c r="K50" s="105">
        <f t="shared" si="1"/>
        <v>1079.013545</v>
      </c>
      <c r="L50" s="105">
        <f t="shared" si="2"/>
        <v>1078.732978</v>
      </c>
      <c r="M50" s="105">
        <f t="shared" si="3"/>
        <v>982.80731400000002</v>
      </c>
      <c r="N50" s="105">
        <f t="shared" si="4"/>
        <v>2485.2845379999999</v>
      </c>
      <c r="O50" s="105">
        <f t="shared" si="5"/>
        <v>27712.218819000002</v>
      </c>
      <c r="P50" s="105">
        <f t="shared" si="6"/>
        <v>16663.732091999998</v>
      </c>
    </row>
    <row r="51" spans="1:16" ht="15" thickBot="1" x14ac:dyDescent="0.35">
      <c r="A51" s="95" t="s">
        <v>150</v>
      </c>
      <c r="B51" s="105">
        <f>+B$4*EXP('Correleted YC'!C49)</f>
        <v>10.287458732164129</v>
      </c>
      <c r="C51" s="105">
        <f>+C$4*EXP('Correleted YC'!D49)</f>
        <v>10.203065334086608</v>
      </c>
      <c r="D51" s="105">
        <f>+D$4*EXP('Correleted YC'!E49)</f>
        <v>10.130335716594635</v>
      </c>
      <c r="E51" s="105">
        <f>+E$4*EXP('Correleted YC'!F49)</f>
        <v>10.06919129415002</v>
      </c>
      <c r="F51" s="105">
        <f>+F$4*EXP('Correleted YC'!G49)</f>
        <v>9.9376039993386645</v>
      </c>
      <c r="G51" s="105">
        <f>+G$4*EXP('Correleted YC'!H49)</f>
        <v>9.9788530388122023</v>
      </c>
      <c r="J51" s="95" t="s">
        <v>149</v>
      </c>
      <c r="K51" s="105">
        <f t="shared" si="1"/>
        <v>1079.3132439999999</v>
      </c>
      <c r="L51" s="105">
        <f t="shared" si="2"/>
        <v>1079.1073249999999</v>
      </c>
      <c r="M51" s="105">
        <f t="shared" si="3"/>
        <v>983.03914899999995</v>
      </c>
      <c r="N51" s="105">
        <f t="shared" si="4"/>
        <v>2485.2101379999999</v>
      </c>
      <c r="O51" s="105">
        <f t="shared" si="5"/>
        <v>27650.416598</v>
      </c>
      <c r="P51" s="105">
        <f t="shared" si="6"/>
        <v>16572.544430000002</v>
      </c>
    </row>
    <row r="52" spans="1:16" ht="15" thickBot="1" x14ac:dyDescent="0.35">
      <c r="A52" s="95" t="s">
        <v>151</v>
      </c>
      <c r="B52" s="105">
        <f>+B$4*EXP('Correleted YC'!C50)</f>
        <v>10.260660895945533</v>
      </c>
      <c r="C52" s="105">
        <f>+C$4*EXP('Correleted YC'!D50)</f>
        <v>10.190968225279883</v>
      </c>
      <c r="D52" s="105">
        <f>+D$4*EXP('Correleted YC'!E50)</f>
        <v>10.133145318305358</v>
      </c>
      <c r="E52" s="105">
        <f>+E$4*EXP('Correleted YC'!F50)</f>
        <v>10.086841913699063</v>
      </c>
      <c r="F52" s="105">
        <f>+F$4*EXP('Correleted YC'!G50)</f>
        <v>10.014508770808296</v>
      </c>
      <c r="G52" s="105">
        <f>+G$4*EXP('Correleted YC'!H50)</f>
        <v>10.113062102693723</v>
      </c>
      <c r="J52" s="95" t="s">
        <v>150</v>
      </c>
      <c r="K52" s="105">
        <f t="shared" si="1"/>
        <v>1079.171699</v>
      </c>
      <c r="L52" s="105">
        <f t="shared" si="2"/>
        <v>1079.0693879999999</v>
      </c>
      <c r="M52" s="105">
        <f t="shared" si="3"/>
        <v>983.28939100000002</v>
      </c>
      <c r="N52" s="105">
        <f t="shared" si="4"/>
        <v>2486.9743950000002</v>
      </c>
      <c r="O52" s="105">
        <f t="shared" si="5"/>
        <v>27753.128968000001</v>
      </c>
      <c r="P52" s="105">
        <f t="shared" si="6"/>
        <v>16700.972527000002</v>
      </c>
    </row>
    <row r="53" spans="1:16" ht="15" thickBot="1" x14ac:dyDescent="0.35">
      <c r="A53" s="95" t="s">
        <v>152</v>
      </c>
      <c r="B53" s="105">
        <f>+B$4*EXP('Correleted YC'!C51)</f>
        <v>10.420656651462632</v>
      </c>
      <c r="C53" s="105">
        <f>+C$4*EXP('Correleted YC'!D51)</f>
        <v>10.327043312009442</v>
      </c>
      <c r="D53" s="105">
        <f>+D$4*EXP('Correleted YC'!E51)</f>
        <v>10.245523180472285</v>
      </c>
      <c r="E53" s="105">
        <f>+E$4*EXP('Correleted YC'!F51)</f>
        <v>10.175909210583484</v>
      </c>
      <c r="F53" s="105">
        <f>+F$4*EXP('Correleted YC'!G51)</f>
        <v>10.011888048812608</v>
      </c>
      <c r="G53" s="105">
        <f>+G$4*EXP('Correleted YC'!H51)</f>
        <v>10.021482696537518</v>
      </c>
      <c r="J53" s="95" t="s">
        <v>151</v>
      </c>
      <c r="K53" s="105">
        <f t="shared" si="1"/>
        <v>1079.2421899999999</v>
      </c>
      <c r="L53" s="105">
        <f t="shared" si="2"/>
        <v>1079.1314910000001</v>
      </c>
      <c r="M53" s="105">
        <f t="shared" si="3"/>
        <v>983.27013399999998</v>
      </c>
      <c r="N53" s="105">
        <f t="shared" si="4"/>
        <v>2486.5756489999999</v>
      </c>
      <c r="O53" s="105">
        <f t="shared" si="5"/>
        <v>27717.565101</v>
      </c>
      <c r="P53" s="105">
        <f t="shared" si="6"/>
        <v>16649.382012999999</v>
      </c>
    </row>
    <row r="54" spans="1:16" ht="15" thickBot="1" x14ac:dyDescent="0.35">
      <c r="A54" s="95" t="s">
        <v>153</v>
      </c>
      <c r="B54" s="105">
        <f>+B$4*EXP('Correleted YC'!C52)</f>
        <v>10.018711999620981</v>
      </c>
      <c r="C54" s="105">
        <f>+C$4*EXP('Correleted YC'!D52)</f>
        <v>9.9915464767048583</v>
      </c>
      <c r="D54" s="105">
        <f>+D$4*EXP('Correleted YC'!E52)</f>
        <v>9.9724904713226152</v>
      </c>
      <c r="E54" s="105">
        <f>+E$4*EXP('Correleted YC'!F52)</f>
        <v>9.9616554022848725</v>
      </c>
      <c r="F54" s="105">
        <f>+F$4*EXP('Correleted YC'!G52)</f>
        <v>10.001033756045647</v>
      </c>
      <c r="G54" s="105">
        <f>+G$4*EXP('Correleted YC'!H52)</f>
        <v>10.173091798988503</v>
      </c>
      <c r="J54" s="95" t="s">
        <v>152</v>
      </c>
      <c r="K54" s="105">
        <f t="shared" si="1"/>
        <v>1078.821465</v>
      </c>
      <c r="L54" s="105">
        <f t="shared" si="2"/>
        <v>1078.433327</v>
      </c>
      <c r="M54" s="105">
        <f t="shared" si="3"/>
        <v>982.50053800000001</v>
      </c>
      <c r="N54" s="105">
        <f t="shared" si="4"/>
        <v>2484.5654770000001</v>
      </c>
      <c r="O54" s="105">
        <f t="shared" si="5"/>
        <v>27718.775527999998</v>
      </c>
      <c r="P54" s="105">
        <f t="shared" si="6"/>
        <v>16684.550897000001</v>
      </c>
    </row>
    <row r="55" spans="1:16" ht="15" thickBot="1" x14ac:dyDescent="0.35">
      <c r="A55" s="95" t="s">
        <v>154</v>
      </c>
      <c r="B55" s="105">
        <f>+B$4*EXP('Correleted YC'!C53)</f>
        <v>10.195336145029003</v>
      </c>
      <c r="C55" s="105">
        <f>+C$4*EXP('Correleted YC'!D53)</f>
        <v>10.12765123957289</v>
      </c>
      <c r="D55" s="105">
        <f>+D$4*EXP('Correleted YC'!E53)</f>
        <v>10.071147217963357</v>
      </c>
      <c r="E55" s="105">
        <f>+E$4*EXP('Correleted YC'!F53)</f>
        <v>10.025813665690437</v>
      </c>
      <c r="F55" s="105">
        <f>+F$4*EXP('Correleted YC'!G53)</f>
        <v>9.9523835036813875</v>
      </c>
      <c r="G55" s="105">
        <f>+G$4*EXP('Correleted YC'!H53)</f>
        <v>10.044542592506323</v>
      </c>
      <c r="J55" s="95" t="s">
        <v>153</v>
      </c>
      <c r="K55" s="105">
        <f t="shared" si="1"/>
        <v>1079.879042</v>
      </c>
      <c r="L55" s="105">
        <f t="shared" si="2"/>
        <v>1080.156305</v>
      </c>
      <c r="M55" s="105">
        <f t="shared" si="3"/>
        <v>984.37244199999998</v>
      </c>
      <c r="N55" s="105">
        <f t="shared" si="4"/>
        <v>2489.4065059999998</v>
      </c>
      <c r="O55" s="105">
        <f t="shared" si="5"/>
        <v>27723.789904000001</v>
      </c>
      <c r="P55" s="105">
        <f t="shared" si="6"/>
        <v>16626.409374999999</v>
      </c>
    </row>
    <row r="56" spans="1:16" ht="15" thickBot="1" x14ac:dyDescent="0.35">
      <c r="A56" s="95" t="s">
        <v>155</v>
      </c>
      <c r="B56" s="105">
        <f>+B$4*EXP('Correleted YC'!C54)</f>
        <v>10.304097475732782</v>
      </c>
      <c r="C56" s="105">
        <f>+C$4*EXP('Correleted YC'!D54)</f>
        <v>10.23441859566706</v>
      </c>
      <c r="D56" s="105">
        <f>+D$4*EXP('Correleted YC'!E54)</f>
        <v>10.175459246534098</v>
      </c>
      <c r="E56" s="105">
        <f>+E$4*EXP('Correleted YC'!F54)</f>
        <v>10.127373693412441</v>
      </c>
      <c r="F56" s="105">
        <f>+F$4*EXP('Correleted YC'!G54)</f>
        <v>10.040597320886528</v>
      </c>
      <c r="G56" s="105">
        <f>+G$4*EXP('Correleted YC'!H54)</f>
        <v>10.116514516931932</v>
      </c>
      <c r="J56" s="95" t="s">
        <v>154</v>
      </c>
      <c r="K56" s="105">
        <f t="shared" si="1"/>
        <v>1079.4140620000001</v>
      </c>
      <c r="L56" s="105">
        <f t="shared" si="2"/>
        <v>1079.4566620000001</v>
      </c>
      <c r="M56" s="105">
        <f t="shared" si="3"/>
        <v>983.69523200000003</v>
      </c>
      <c r="N56" s="105">
        <f t="shared" si="4"/>
        <v>2487.9548829999999</v>
      </c>
      <c r="O56" s="105">
        <f t="shared" si="5"/>
        <v>27746.287247</v>
      </c>
      <c r="P56" s="105">
        <f t="shared" si="6"/>
        <v>16675.681306999999</v>
      </c>
    </row>
    <row r="57" spans="1:16" ht="15" thickBot="1" x14ac:dyDescent="0.35">
      <c r="A57" s="95" t="s">
        <v>156</v>
      </c>
      <c r="B57" s="105">
        <f>+B$4*EXP('Correleted YC'!C55)</f>
        <v>10.103787109056636</v>
      </c>
      <c r="C57" s="105">
        <f>+C$4*EXP('Correleted YC'!D55)</f>
        <v>10.046659673883671</v>
      </c>
      <c r="D57" s="105">
        <f>+D$4*EXP('Correleted YC'!E55)</f>
        <v>9.9994792711218334</v>
      </c>
      <c r="E57" s="105">
        <f>+E$4*EXP('Correleted YC'!F55)</f>
        <v>9.962438465845759</v>
      </c>
      <c r="F57" s="105">
        <f>+F$4*EXP('Correleted YC'!G55)</f>
        <v>9.9130025055248225</v>
      </c>
      <c r="G57" s="105">
        <f>+G$4*EXP('Correleted YC'!H55)</f>
        <v>10.017032727741903</v>
      </c>
      <c r="J57" s="95" t="s">
        <v>155</v>
      </c>
      <c r="K57" s="105">
        <f t="shared" si="1"/>
        <v>1079.1279360000001</v>
      </c>
      <c r="L57" s="105">
        <f t="shared" si="2"/>
        <v>1078.908461</v>
      </c>
      <c r="M57" s="105">
        <f t="shared" si="3"/>
        <v>982.98021500000004</v>
      </c>
      <c r="N57" s="105">
        <f t="shared" si="4"/>
        <v>2485.6604790000001</v>
      </c>
      <c r="O57" s="105">
        <f t="shared" si="5"/>
        <v>27705.521398000001</v>
      </c>
      <c r="P57" s="105">
        <f t="shared" si="6"/>
        <v>16648.059095000001</v>
      </c>
    </row>
    <row r="58" spans="1:16" ht="15" thickBot="1" x14ac:dyDescent="0.35">
      <c r="A58" s="95" t="s">
        <v>157</v>
      </c>
      <c r="B58" s="105">
        <f>+B$4*EXP('Correleted YC'!C56)</f>
        <v>10.102548049130407</v>
      </c>
      <c r="C58" s="105">
        <f>+C$4*EXP('Correleted YC'!D56)</f>
        <v>10.057139070902933</v>
      </c>
      <c r="D58" s="105">
        <f>+D$4*EXP('Correleted YC'!E56)</f>
        <v>10.02125481224919</v>
      </c>
      <c r="E58" s="105">
        <f>+E$4*EXP('Correleted YC'!F56)</f>
        <v>9.995278498406746</v>
      </c>
      <c r="F58" s="105">
        <f>+F$4*EXP('Correleted YC'!G56)</f>
        <v>9.9856054240894352</v>
      </c>
      <c r="G58" s="105">
        <f>+G$4*EXP('Correleted YC'!H56)</f>
        <v>10.123450649034323</v>
      </c>
      <c r="J58" s="95" t="s">
        <v>156</v>
      </c>
      <c r="K58" s="105">
        <f t="shared" si="1"/>
        <v>1079.6550239999999</v>
      </c>
      <c r="L58" s="105">
        <f t="shared" si="2"/>
        <v>1079.8728880000001</v>
      </c>
      <c r="M58" s="105">
        <f t="shared" si="3"/>
        <v>984.18709000000001</v>
      </c>
      <c r="N58" s="105">
        <f t="shared" si="4"/>
        <v>2489.3887789999999</v>
      </c>
      <c r="O58" s="105">
        <f t="shared" si="5"/>
        <v>27764.524966000001</v>
      </c>
      <c r="P58" s="105">
        <f t="shared" si="6"/>
        <v>16686.263587000001</v>
      </c>
    </row>
    <row r="59" spans="1:16" ht="15" thickBot="1" x14ac:dyDescent="0.35">
      <c r="A59" s="95" t="s">
        <v>158</v>
      </c>
      <c r="B59" s="105">
        <f>+B$4*EXP('Correleted YC'!C57)</f>
        <v>10.185128055783544</v>
      </c>
      <c r="C59" s="105">
        <f>+C$4*EXP('Correleted YC'!D57)</f>
        <v>10.134581132246684</v>
      </c>
      <c r="D59" s="105">
        <f>+D$4*EXP('Correleted YC'!E57)</f>
        <v>10.093691296848169</v>
      </c>
      <c r="E59" s="105">
        <f>+E$4*EXP('Correleted YC'!F57)</f>
        <v>10.062802945411283</v>
      </c>
      <c r="F59" s="105">
        <f>+F$4*EXP('Correleted YC'!G57)</f>
        <v>10.036059849760431</v>
      </c>
      <c r="G59" s="105">
        <f>+G$4*EXP('Correleted YC'!H57)</f>
        <v>10.161153579551273</v>
      </c>
      <c r="J59" s="95" t="s">
        <v>157</v>
      </c>
      <c r="K59" s="105">
        <f t="shared" si="1"/>
        <v>1079.6582860000001</v>
      </c>
      <c r="L59" s="105">
        <f t="shared" si="2"/>
        <v>1079.819015</v>
      </c>
      <c r="M59" s="105">
        <f t="shared" si="3"/>
        <v>984.03759200000002</v>
      </c>
      <c r="N59" s="105">
        <f t="shared" si="4"/>
        <v>2488.6455510000001</v>
      </c>
      <c r="O59" s="105">
        <f t="shared" si="5"/>
        <v>27730.920478</v>
      </c>
      <c r="P59" s="105">
        <f t="shared" si="6"/>
        <v>16645.401901000001</v>
      </c>
    </row>
    <row r="60" spans="1:16" ht="15" thickBot="1" x14ac:dyDescent="0.35">
      <c r="A60" s="95" t="s">
        <v>159</v>
      </c>
      <c r="B60" s="105">
        <f>+B$4*EXP('Correleted YC'!C58)</f>
        <v>10.225827726425793</v>
      </c>
      <c r="C60" s="105">
        <f>+C$4*EXP('Correleted YC'!D58)</f>
        <v>10.157241398515538</v>
      </c>
      <c r="D60" s="105">
        <f>+D$4*EXP('Correleted YC'!E58)</f>
        <v>10.099111900772545</v>
      </c>
      <c r="E60" s="105">
        <f>+E$4*EXP('Correleted YC'!F58)</f>
        <v>10.051278087266983</v>
      </c>
      <c r="F60" s="105">
        <f>+F$4*EXP('Correleted YC'!G58)</f>
        <v>9.9627537480449728</v>
      </c>
      <c r="G60" s="105">
        <f>+G$4*EXP('Correleted YC'!H58)</f>
        <v>10.034005233072479</v>
      </c>
      <c r="J60" s="95" t="s">
        <v>158</v>
      </c>
      <c r="K60" s="105">
        <f t="shared" si="1"/>
        <v>1079.4409250000001</v>
      </c>
      <c r="L60" s="105">
        <f t="shared" si="2"/>
        <v>1079.421063</v>
      </c>
      <c r="M60" s="105">
        <f t="shared" si="3"/>
        <v>983.54061300000001</v>
      </c>
      <c r="N60" s="105">
        <f t="shared" si="4"/>
        <v>2487.1187460000001</v>
      </c>
      <c r="O60" s="105">
        <f t="shared" si="5"/>
        <v>27707.615356999999</v>
      </c>
      <c r="P60" s="105">
        <f t="shared" si="6"/>
        <v>16630.972935999998</v>
      </c>
    </row>
    <row r="61" spans="1:16" ht="15" thickBot="1" x14ac:dyDescent="0.35">
      <c r="A61" s="95" t="s">
        <v>160</v>
      </c>
      <c r="B61" s="105">
        <f>+B$4*EXP('Correleted YC'!C59)</f>
        <v>10.65175185898425</v>
      </c>
      <c r="C61" s="105">
        <f>+C$4*EXP('Correleted YC'!D59)</f>
        <v>10.540799739138512</v>
      </c>
      <c r="D61" s="105">
        <f>+D$4*EXP('Correleted YC'!E59)</f>
        <v>10.443726282969264</v>
      </c>
      <c r="E61" s="105">
        <f>+E$4*EXP('Correleted YC'!F59)</f>
        <v>10.360364546225378</v>
      </c>
      <c r="F61" s="105">
        <f>+F$4*EXP('Correleted YC'!G59)</f>
        <v>10.157109698591029</v>
      </c>
      <c r="G61" s="105">
        <f>+G$4*EXP('Correleted YC'!H59)</f>
        <v>10.149007603389617</v>
      </c>
      <c r="J61" s="95" t="s">
        <v>159</v>
      </c>
      <c r="K61" s="105">
        <f t="shared" si="1"/>
        <v>1079.33383</v>
      </c>
      <c r="L61" s="105">
        <f t="shared" si="2"/>
        <v>1079.304674</v>
      </c>
      <c r="M61" s="105">
        <f t="shared" si="3"/>
        <v>983.50344299999995</v>
      </c>
      <c r="N61" s="105">
        <f t="shared" si="4"/>
        <v>2487.379203</v>
      </c>
      <c r="O61" s="105">
        <f t="shared" si="5"/>
        <v>27741.488671999999</v>
      </c>
      <c r="P61" s="105">
        <f t="shared" si="6"/>
        <v>16679.73315</v>
      </c>
    </row>
    <row r="62" spans="1:16" ht="15" thickBot="1" x14ac:dyDescent="0.35">
      <c r="A62" s="95" t="s">
        <v>161</v>
      </c>
      <c r="B62" s="105">
        <f>+B$4*EXP('Correleted YC'!C60)</f>
        <v>10.371464624741204</v>
      </c>
      <c r="C62" s="105">
        <f>+C$4*EXP('Correleted YC'!D60)</f>
        <v>10.2845466066547</v>
      </c>
      <c r="D62" s="105">
        <f>+D$4*EXP('Correleted YC'!E60)</f>
        <v>10.209146625333437</v>
      </c>
      <c r="E62" s="105">
        <f>+E$4*EXP('Correleted YC'!F60)</f>
        <v>10.145068873295116</v>
      </c>
      <c r="F62" s="105">
        <f>+F$4*EXP('Correleted YC'!G60)</f>
        <v>10.000614809056344</v>
      </c>
      <c r="G62" s="105">
        <f>+G$4*EXP('Correleted YC'!H60)</f>
        <v>10.029114335665192</v>
      </c>
      <c r="J62" s="95" t="s">
        <v>160</v>
      </c>
      <c r="K62" s="105">
        <f t="shared" si="1"/>
        <v>1078.214356</v>
      </c>
      <c r="L62" s="105">
        <f t="shared" si="2"/>
        <v>1077.338422</v>
      </c>
      <c r="M62" s="105">
        <f t="shared" si="3"/>
        <v>981.146117</v>
      </c>
      <c r="N62" s="105">
        <f t="shared" si="4"/>
        <v>2480.4127960000001</v>
      </c>
      <c r="O62" s="105">
        <f t="shared" si="5"/>
        <v>27651.861303999998</v>
      </c>
      <c r="P62" s="105">
        <f t="shared" si="6"/>
        <v>16635.618485999999</v>
      </c>
    </row>
    <row r="63" spans="1:16" ht="15" thickBot="1" x14ac:dyDescent="0.35">
      <c r="A63" s="95" t="s">
        <v>162</v>
      </c>
      <c r="B63" s="105">
        <f>+B$4*EXP('Correleted YC'!C61)</f>
        <v>10.220098517746671</v>
      </c>
      <c r="C63" s="105">
        <f>+C$4*EXP('Correleted YC'!D61)</f>
        <v>10.158940252131259</v>
      </c>
      <c r="D63" s="105">
        <f>+D$4*EXP('Correleted YC'!E61)</f>
        <v>10.106975219027643</v>
      </c>
      <c r="E63" s="105">
        <f>+E$4*EXP('Correleted YC'!F61)</f>
        <v>10.064396958888024</v>
      </c>
      <c r="F63" s="105">
        <f>+F$4*EXP('Correleted YC'!G61)</f>
        <v>9.9873443202337526</v>
      </c>
      <c r="G63" s="105">
        <f>+G$4*EXP('Correleted YC'!H61)</f>
        <v>10.057321440918843</v>
      </c>
      <c r="J63" s="95" t="s">
        <v>161</v>
      </c>
      <c r="K63" s="105">
        <f t="shared" si="1"/>
        <v>1078.950785</v>
      </c>
      <c r="L63" s="105">
        <f t="shared" si="2"/>
        <v>1078.651269</v>
      </c>
      <c r="M63" s="105">
        <f t="shared" si="3"/>
        <v>982.74952299999995</v>
      </c>
      <c r="N63" s="105">
        <f t="shared" si="4"/>
        <v>2485.2611489999999</v>
      </c>
      <c r="O63" s="105">
        <f t="shared" si="5"/>
        <v>27723.983482</v>
      </c>
      <c r="P63" s="105">
        <f t="shared" si="6"/>
        <v>16681.614474999998</v>
      </c>
    </row>
    <row r="64" spans="1:16" ht="15" thickBot="1" x14ac:dyDescent="0.35">
      <c r="A64" s="95" t="s">
        <v>163</v>
      </c>
      <c r="B64" s="105">
        <f>+B$4*EXP('Correleted YC'!C62)</f>
        <v>10.242294226819595</v>
      </c>
      <c r="C64" s="105">
        <f>+C$4*EXP('Correleted YC'!D62)</f>
        <v>10.19522662810046</v>
      </c>
      <c r="D64" s="105">
        <f>+D$4*EXP('Correleted YC'!E62)</f>
        <v>10.157590532811771</v>
      </c>
      <c r="E64" s="105">
        <f>+E$4*EXP('Correleted YC'!F62)</f>
        <v>10.129564534541954</v>
      </c>
      <c r="F64" s="105">
        <f>+F$4*EXP('Correleted YC'!G62)</f>
        <v>10.113436023970067</v>
      </c>
      <c r="G64" s="105">
        <f>+G$4*EXP('Correleted YC'!H62)</f>
        <v>10.246762498306431</v>
      </c>
      <c r="J64" s="95" t="s">
        <v>162</v>
      </c>
      <c r="K64" s="105">
        <f t="shared" si="1"/>
        <v>1079.3489050000001</v>
      </c>
      <c r="L64" s="105">
        <f t="shared" si="2"/>
        <v>1079.2959499999999</v>
      </c>
      <c r="M64" s="105">
        <f t="shared" si="3"/>
        <v>983.44952799999999</v>
      </c>
      <c r="N64" s="105">
        <f t="shared" si="4"/>
        <v>2487.0827260000001</v>
      </c>
      <c r="O64" s="105">
        <f t="shared" si="5"/>
        <v>27730.116622000001</v>
      </c>
      <c r="P64" s="105">
        <f t="shared" si="6"/>
        <v>16670.770203</v>
      </c>
    </row>
    <row r="65" spans="1:16" ht="15" thickBot="1" x14ac:dyDescent="0.35">
      <c r="A65" s="95" t="s">
        <v>164</v>
      </c>
      <c r="B65" s="105">
        <f>+B$4*EXP('Correleted YC'!C63)</f>
        <v>9.9078575541466911</v>
      </c>
      <c r="C65" s="105">
        <f>+C$4*EXP('Correleted YC'!D63)</f>
        <v>9.8785207304820197</v>
      </c>
      <c r="D65" s="105">
        <f>+D$4*EXP('Correleted YC'!E63)</f>
        <v>9.8579831120946562</v>
      </c>
      <c r="E65" s="105">
        <f>+E$4*EXP('Correleted YC'!F63)</f>
        <v>9.8461643745064276</v>
      </c>
      <c r="F65" s="105">
        <f>+F$4*EXP('Correleted YC'!G63)</f>
        <v>9.8865407989815424</v>
      </c>
      <c r="G65" s="105">
        <f>+G$4*EXP('Correleted YC'!H63)</f>
        <v>10.064877749607151</v>
      </c>
      <c r="J65" s="95" t="s">
        <v>163</v>
      </c>
      <c r="K65" s="105">
        <f t="shared" si="1"/>
        <v>1079.290508</v>
      </c>
      <c r="L65" s="105">
        <f t="shared" si="2"/>
        <v>1079.109629</v>
      </c>
      <c r="M65" s="105">
        <f t="shared" si="3"/>
        <v>983.10262399999999</v>
      </c>
      <c r="N65" s="105">
        <f t="shared" si="4"/>
        <v>2485.6110309999999</v>
      </c>
      <c r="O65" s="105">
        <f t="shared" si="5"/>
        <v>27671.950962999999</v>
      </c>
      <c r="P65" s="105">
        <f t="shared" si="6"/>
        <v>16598.302984000002</v>
      </c>
    </row>
    <row r="66" spans="1:16" ht="15" thickBot="1" x14ac:dyDescent="0.35">
      <c r="A66" s="95" t="s">
        <v>165</v>
      </c>
      <c r="B66" s="105">
        <f>+B$4*EXP('Correleted YC'!C64)</f>
        <v>10.370322275478104</v>
      </c>
      <c r="C66" s="105">
        <f>+C$4*EXP('Correleted YC'!D64)</f>
        <v>10.272371615106147</v>
      </c>
      <c r="D66" s="105">
        <f>+D$4*EXP('Correleted YC'!E64)</f>
        <v>10.188582730536165</v>
      </c>
      <c r="E66" s="105">
        <f>+E$4*EXP('Correleted YC'!F64)</f>
        <v>10.1184336660579</v>
      </c>
      <c r="F66" s="105">
        <f>+F$4*EXP('Correleted YC'!G64)</f>
        <v>9.9685764717810113</v>
      </c>
      <c r="G66" s="105">
        <f>+G$4*EXP('Correleted YC'!H64)</f>
        <v>10.013585256255633</v>
      </c>
      <c r="J66" s="95" t="s">
        <v>164</v>
      </c>
      <c r="K66" s="105">
        <f t="shared" si="1"/>
        <v>1080.1710820000001</v>
      </c>
      <c r="L66" s="105">
        <f t="shared" si="2"/>
        <v>1080.7380009999999</v>
      </c>
      <c r="M66" s="105">
        <f t="shared" si="3"/>
        <v>985.159626</v>
      </c>
      <c r="N66" s="105">
        <f t="shared" si="4"/>
        <v>2492.0238410000002</v>
      </c>
      <c r="O66" s="105">
        <f t="shared" si="5"/>
        <v>27776.793109999999</v>
      </c>
      <c r="P66" s="105">
        <f t="shared" si="6"/>
        <v>16667.867560999999</v>
      </c>
    </row>
    <row r="67" spans="1:16" ht="15" thickBot="1" x14ac:dyDescent="0.35">
      <c r="A67" s="95" t="s">
        <v>166</v>
      </c>
      <c r="B67" s="105">
        <f>+B$4*EXP('Correleted YC'!C65)</f>
        <v>9.7917915490625287</v>
      </c>
      <c r="C67" s="105">
        <f>+C$4*EXP('Correleted YC'!D65)</f>
        <v>9.7354146154043466</v>
      </c>
      <c r="D67" s="105">
        <f>+D$4*EXP('Correleted YC'!E65)</f>
        <v>9.6896063035302049</v>
      </c>
      <c r="E67" s="105">
        <f>+E$4*EXP('Correleted YC'!F65)</f>
        <v>9.6544884520685255</v>
      </c>
      <c r="F67" s="105">
        <f>+F$4*EXP('Correleted YC'!G65)</f>
        <v>9.6160729153538309</v>
      </c>
      <c r="G67" s="105">
        <f>+G$4*EXP('Correleted YC'!H65)</f>
        <v>9.7335311116035328</v>
      </c>
      <c r="J67" s="95" t="s">
        <v>165</v>
      </c>
      <c r="K67" s="105">
        <f t="shared" si="1"/>
        <v>1078.9537889999999</v>
      </c>
      <c r="L67" s="105">
        <f t="shared" si="2"/>
        <v>1078.713724</v>
      </c>
      <c r="M67" s="105">
        <f t="shared" si="3"/>
        <v>982.89033199999994</v>
      </c>
      <c r="N67" s="105">
        <f t="shared" si="4"/>
        <v>2485.8622780000001</v>
      </c>
      <c r="O67" s="105">
        <f t="shared" si="5"/>
        <v>27738.795077999999</v>
      </c>
      <c r="P67" s="105">
        <f t="shared" si="6"/>
        <v>16687.590681000001</v>
      </c>
    </row>
    <row r="68" spans="1:16" ht="15" thickBot="1" x14ac:dyDescent="0.35">
      <c r="A68" s="95" t="s">
        <v>167</v>
      </c>
      <c r="B68" s="105">
        <f>+B$4*EXP('Correleted YC'!C66)</f>
        <v>10.100105135314937</v>
      </c>
      <c r="C68" s="105">
        <f>+C$4*EXP('Correleted YC'!D66)</f>
        <v>10.014083561257589</v>
      </c>
      <c r="D68" s="105">
        <f>+D$4*EXP('Correleted YC'!E66)</f>
        <v>9.9401320106100908</v>
      </c>
      <c r="E68" s="105">
        <f>+E$4*EXP('Correleted YC'!F66)</f>
        <v>9.878155992460945</v>
      </c>
      <c r="F68" s="105">
        <f>+F$4*EXP('Correleted YC'!G66)</f>
        <v>9.7446009480312288</v>
      </c>
      <c r="G68" s="105">
        <f>+G$4*EXP('Correleted YC'!H66)</f>
        <v>9.7845303112439623</v>
      </c>
      <c r="J68" s="95" t="s">
        <v>166</v>
      </c>
      <c r="K68" s="105">
        <f t="shared" si="1"/>
        <v>1080.4770209999999</v>
      </c>
      <c r="L68" s="105">
        <f t="shared" si="2"/>
        <v>1081.475408</v>
      </c>
      <c r="M68" s="105">
        <f t="shared" si="3"/>
        <v>986.31942600000002</v>
      </c>
      <c r="N68" s="105">
        <f t="shared" si="4"/>
        <v>2496.379895</v>
      </c>
      <c r="O68" s="105">
        <f t="shared" si="5"/>
        <v>27902.81165</v>
      </c>
      <c r="P68" s="105">
        <f t="shared" si="6"/>
        <v>16796.106334</v>
      </c>
    </row>
    <row r="69" spans="1:16" ht="15" thickBot="1" x14ac:dyDescent="0.35">
      <c r="A69" s="95" t="s">
        <v>168</v>
      </c>
      <c r="B69" s="105">
        <f>+B$4*EXP('Correleted YC'!C67)</f>
        <v>10.116226704848293</v>
      </c>
      <c r="C69" s="105">
        <f>+C$4*EXP('Correleted YC'!D67)</f>
        <v>10.058794037650376</v>
      </c>
      <c r="D69" s="105">
        <f>+D$4*EXP('Correleted YC'!E67)</f>
        <v>10.011160998753748</v>
      </c>
      <c r="E69" s="105">
        <f>+E$4*EXP('Correleted YC'!F67)</f>
        <v>9.973615762858179</v>
      </c>
      <c r="F69" s="105">
        <f>+F$4*EXP('Correleted YC'!G67)</f>
        <v>9.9223474837556864</v>
      </c>
      <c r="G69" s="105">
        <f>+G$4*EXP('Correleted YC'!H67)</f>
        <v>10.026111912470627</v>
      </c>
      <c r="J69" s="95" t="s">
        <v>167</v>
      </c>
      <c r="K69" s="105">
        <f t="shared" si="1"/>
        <v>1079.6647170000001</v>
      </c>
      <c r="L69" s="105">
        <f t="shared" si="2"/>
        <v>1080.040391</v>
      </c>
      <c r="M69" s="105">
        <f t="shared" si="3"/>
        <v>984.59476299999994</v>
      </c>
      <c r="N69" s="105">
        <f t="shared" si="4"/>
        <v>2491.2982740000002</v>
      </c>
      <c r="O69" s="105">
        <f t="shared" si="5"/>
        <v>27842.784576999999</v>
      </c>
      <c r="P69" s="105">
        <f t="shared" si="6"/>
        <v>16776.240137000001</v>
      </c>
    </row>
    <row r="70" spans="1:16" ht="15" thickBot="1" x14ac:dyDescent="0.35">
      <c r="A70" s="95" t="s">
        <v>169</v>
      </c>
      <c r="B70" s="105">
        <f>+B$4*EXP('Correleted YC'!C68)</f>
        <v>10.244166430149301</v>
      </c>
      <c r="C70" s="105">
        <f>+C$4*EXP('Correleted YC'!D68)</f>
        <v>10.165689678195552</v>
      </c>
      <c r="D70" s="105">
        <f>+D$4*EXP('Correleted YC'!E68)</f>
        <v>10.097905021250673</v>
      </c>
      <c r="E70" s="105">
        <f>+E$4*EXP('Correleted YC'!F68)</f>
        <v>10.040827817109372</v>
      </c>
      <c r="F70" s="105">
        <f>+F$4*EXP('Correleted YC'!G68)</f>
        <v>9.9174937564679286</v>
      </c>
      <c r="G70" s="105">
        <f>+G$4*EXP('Correleted YC'!H68)</f>
        <v>9.9564419445363743</v>
      </c>
      <c r="J70" s="95" t="s">
        <v>168</v>
      </c>
      <c r="K70" s="105">
        <f t="shared" ref="K70:K133" si="7">+ROUND(K$4/(1+B69/100*K$2/$K$1),6)</f>
        <v>1079.6222760000001</v>
      </c>
      <c r="L70" s="105">
        <f t="shared" ref="L70:L133" si="8">+ROUND(L$4/(1+C69/100*L$2/$K$1),6)</f>
        <v>1079.810508</v>
      </c>
      <c r="M70" s="105">
        <f t="shared" ref="M70:M133" si="9">+ROUND(M$4/(1+D69/100*M$2/$K$1),6)</f>
        <v>984.10688400000004</v>
      </c>
      <c r="N70" s="105">
        <f t="shared" ref="N70:N133" si="10">+ROUND(N$4/(1+E69/100*N$2/$K$1),6)</f>
        <v>2489.1357670000002</v>
      </c>
      <c r="O70" s="105">
        <f t="shared" ref="O70:O133" si="11">+ROUND(O$4/(1+F69/100*O$2/$K$1),6)</f>
        <v>27760.195047000001</v>
      </c>
      <c r="P70" s="105">
        <f t="shared" ref="P70:P133" si="12">+ROUND(P$4/(1+G69/100*P$2/$K$1),6)</f>
        <v>16682.769593000001</v>
      </c>
    </row>
    <row r="71" spans="1:16" ht="15" thickBot="1" x14ac:dyDescent="0.35">
      <c r="A71" s="95" t="s">
        <v>170</v>
      </c>
      <c r="B71" s="105">
        <f>+B$4*EXP('Correleted YC'!C69)</f>
        <v>10.057353245081503</v>
      </c>
      <c r="C71" s="105">
        <f>+C$4*EXP('Correleted YC'!D69)</f>
        <v>10.015606220761322</v>
      </c>
      <c r="D71" s="105">
        <f>+D$4*EXP('Correleted YC'!E69)</f>
        <v>9.9840499989830516</v>
      </c>
      <c r="E71" s="105">
        <f>+E$4*EXP('Correleted YC'!F69)</f>
        <v>9.9625474225917294</v>
      </c>
      <c r="F71" s="105">
        <f>+F$4*EXP('Correleted YC'!G69)</f>
        <v>9.9746439531638345</v>
      </c>
      <c r="G71" s="105">
        <f>+G$4*EXP('Correleted YC'!H69)</f>
        <v>10.136323153015566</v>
      </c>
      <c r="J71" s="95" t="s">
        <v>169</v>
      </c>
      <c r="K71" s="105">
        <f t="shared" si="7"/>
        <v>1079.285582</v>
      </c>
      <c r="L71" s="105">
        <f t="shared" si="8"/>
        <v>1079.2612879999999</v>
      </c>
      <c r="M71" s="105">
        <f t="shared" si="9"/>
        <v>983.51171799999997</v>
      </c>
      <c r="N71" s="105">
        <f t="shared" si="10"/>
        <v>2487.6154230000002</v>
      </c>
      <c r="O71" s="105">
        <f t="shared" si="11"/>
        <v>27762.443813000002</v>
      </c>
      <c r="P71" s="105">
        <f t="shared" si="12"/>
        <v>16709.618611999998</v>
      </c>
    </row>
    <row r="72" spans="1:16" ht="15" thickBot="1" x14ac:dyDescent="0.35">
      <c r="A72" s="95" t="s">
        <v>171</v>
      </c>
      <c r="B72" s="105">
        <f>+B$4*EXP('Correleted YC'!C70)</f>
        <v>10.012253886230447</v>
      </c>
      <c r="C72" s="105">
        <f>+C$4*EXP('Correleted YC'!D70)</f>
        <v>9.9724741394344587</v>
      </c>
      <c r="D72" s="105">
        <f>+D$4*EXP('Correleted YC'!E70)</f>
        <v>9.9425730545996007</v>
      </c>
      <c r="E72" s="105">
        <f>+E$4*EXP('Correleted YC'!F70)</f>
        <v>9.9225408979337626</v>
      </c>
      <c r="F72" s="105">
        <f>+F$4*EXP('Correleted YC'!G70)</f>
        <v>9.9385068516205255</v>
      </c>
      <c r="G72" s="105">
        <f>+G$4*EXP('Correleted YC'!H70)</f>
        <v>10.103003063965085</v>
      </c>
      <c r="J72" s="95" t="s">
        <v>170</v>
      </c>
      <c r="K72" s="105">
        <f t="shared" si="7"/>
        <v>1079.7772809999999</v>
      </c>
      <c r="L72" s="105">
        <f t="shared" si="8"/>
        <v>1080.032561</v>
      </c>
      <c r="M72" s="105">
        <f t="shared" si="9"/>
        <v>984.293046</v>
      </c>
      <c r="N72" s="105">
        <f t="shared" si="10"/>
        <v>2489.3863120000001</v>
      </c>
      <c r="O72" s="105">
        <f t="shared" si="11"/>
        <v>27735.988815000001</v>
      </c>
      <c r="P72" s="105">
        <f t="shared" si="12"/>
        <v>16640.472761000001</v>
      </c>
    </row>
    <row r="73" spans="1:16" ht="15" thickBot="1" x14ac:dyDescent="0.35">
      <c r="A73" s="95" t="s">
        <v>172</v>
      </c>
      <c r="B73" s="105">
        <f>+B$4*EXP('Correleted YC'!C71)</f>
        <v>10.160302661354116</v>
      </c>
      <c r="C73" s="105">
        <f>+C$4*EXP('Correleted YC'!D71)</f>
        <v>10.089224381516839</v>
      </c>
      <c r="D73" s="105">
        <f>+D$4*EXP('Correleted YC'!E71)</f>
        <v>10.028853428173141</v>
      </c>
      <c r="E73" s="105">
        <f>+E$4*EXP('Correleted YC'!F71)</f>
        <v>9.9792236550007019</v>
      </c>
      <c r="F73" s="105">
        <f>+F$4*EXP('Correleted YC'!G71)</f>
        <v>9.8853656217555361</v>
      </c>
      <c r="G73" s="105">
        <f>+G$4*EXP('Correleted YC'!H71)</f>
        <v>9.9531044111730473</v>
      </c>
      <c r="J73" s="95" t="s">
        <v>171</v>
      </c>
      <c r="K73" s="105">
        <f t="shared" si="7"/>
        <v>1079.8960509999999</v>
      </c>
      <c r="L73" s="105">
        <f t="shared" si="8"/>
        <v>1080.2544190000001</v>
      </c>
      <c r="M73" s="105">
        <f t="shared" si="9"/>
        <v>984.577989</v>
      </c>
      <c r="N73" s="105">
        <f t="shared" si="10"/>
        <v>2490.2923289999999</v>
      </c>
      <c r="O73" s="105">
        <f t="shared" si="11"/>
        <v>27752.710923999999</v>
      </c>
      <c r="P73" s="105">
        <f t="shared" si="12"/>
        <v>16653.237697</v>
      </c>
    </row>
    <row r="74" spans="1:16" ht="15" thickBot="1" x14ac:dyDescent="0.35">
      <c r="A74" s="95" t="s">
        <v>173</v>
      </c>
      <c r="B74" s="105">
        <f>+B$4*EXP('Correleted YC'!C72)</f>
        <v>9.987898103273718</v>
      </c>
      <c r="C74" s="105">
        <f>+C$4*EXP('Correleted YC'!D72)</f>
        <v>9.9250164941576102</v>
      </c>
      <c r="D74" s="105">
        <f>+D$4*EXP('Correleted YC'!E72)</f>
        <v>9.872574165684501</v>
      </c>
      <c r="E74" s="105">
        <f>+E$4*EXP('Correleted YC'!F72)</f>
        <v>9.830829832838166</v>
      </c>
      <c r="F74" s="105">
        <f>+F$4*EXP('Correleted YC'!G72)</f>
        <v>9.7665918634836775</v>
      </c>
      <c r="G74" s="105">
        <f>+G$4*EXP('Correleted YC'!H72)</f>
        <v>9.8616878579196232</v>
      </c>
      <c r="J74" s="95" t="s">
        <v>172</v>
      </c>
      <c r="K74" s="105">
        <f t="shared" si="7"/>
        <v>1079.506259</v>
      </c>
      <c r="L74" s="105">
        <f t="shared" si="8"/>
        <v>1079.6541030000001</v>
      </c>
      <c r="M74" s="105">
        <f t="shared" si="9"/>
        <v>983.98543500000005</v>
      </c>
      <c r="N74" s="105">
        <f t="shared" si="10"/>
        <v>2489.0088449999998</v>
      </c>
      <c r="O74" s="105">
        <f t="shared" si="11"/>
        <v>27777.338196000001</v>
      </c>
      <c r="P74" s="105">
        <f t="shared" si="12"/>
        <v>16710.906981</v>
      </c>
    </row>
    <row r="75" spans="1:16" ht="15" thickBot="1" x14ac:dyDescent="0.35">
      <c r="A75" s="95" t="s">
        <v>174</v>
      </c>
      <c r="B75" s="105">
        <f>+B$4*EXP('Correleted YC'!C73)</f>
        <v>10.194079292647851</v>
      </c>
      <c r="C75" s="105">
        <f>+C$4*EXP('Correleted YC'!D73)</f>
        <v>10.11185389588695</v>
      </c>
      <c r="D75" s="105">
        <f>+D$4*EXP('Correleted YC'!E73)</f>
        <v>10.042770960498089</v>
      </c>
      <c r="E75" s="105">
        <f>+E$4*EXP('Correleted YC'!F73)</f>
        <v>9.9863517148581664</v>
      </c>
      <c r="F75" s="105">
        <f>+F$4*EXP('Correleted YC'!G73)</f>
        <v>9.8820711850572707</v>
      </c>
      <c r="G75" s="105">
        <f>+G$4*EXP('Correleted YC'!H73)</f>
        <v>9.9566477938714151</v>
      </c>
      <c r="J75" s="95" t="s">
        <v>173</v>
      </c>
      <c r="K75" s="105">
        <f t="shared" si="7"/>
        <v>1079.960204</v>
      </c>
      <c r="L75" s="105">
        <f t="shared" si="8"/>
        <v>1080.4986309999999</v>
      </c>
      <c r="M75" s="105">
        <f t="shared" si="9"/>
        <v>985.05924900000002</v>
      </c>
      <c r="N75" s="105">
        <f t="shared" si="10"/>
        <v>2492.371776</v>
      </c>
      <c r="O75" s="105">
        <f t="shared" si="11"/>
        <v>27832.539918999999</v>
      </c>
      <c r="P75" s="105">
        <f t="shared" si="12"/>
        <v>16746.273407000001</v>
      </c>
    </row>
    <row r="76" spans="1:16" ht="15" thickBot="1" x14ac:dyDescent="0.35">
      <c r="A76" s="95" t="s">
        <v>175</v>
      </c>
      <c r="B76" s="105">
        <f>+B$4*EXP('Correleted YC'!C74)</f>
        <v>10.161434964718996</v>
      </c>
      <c r="C76" s="105">
        <f>+C$4*EXP('Correleted YC'!D74)</f>
        <v>10.091046869163124</v>
      </c>
      <c r="D76" s="105">
        <f>+D$4*EXP('Correleted YC'!E74)</f>
        <v>10.031396452077216</v>
      </c>
      <c r="E76" s="105">
        <f>+E$4*EXP('Correleted YC'!F74)</f>
        <v>9.9825839044324223</v>
      </c>
      <c r="F76" s="105">
        <f>+F$4*EXP('Correleted YC'!G74)</f>
        <v>9.8931197175375054</v>
      </c>
      <c r="G76" s="105">
        <f>+G$4*EXP('Correleted YC'!H74)</f>
        <v>9.9662138634803679</v>
      </c>
      <c r="J76" s="95" t="s">
        <v>174</v>
      </c>
      <c r="K76" s="105">
        <f t="shared" si="7"/>
        <v>1079.417369</v>
      </c>
      <c r="L76" s="105">
        <f t="shared" si="8"/>
        <v>1079.5378209999999</v>
      </c>
      <c r="M76" s="105">
        <f t="shared" si="9"/>
        <v>983.88991999999996</v>
      </c>
      <c r="N76" s="105">
        <f t="shared" si="10"/>
        <v>2488.8475360000002</v>
      </c>
      <c r="O76" s="105">
        <f t="shared" si="11"/>
        <v>27778.866376999998</v>
      </c>
      <c r="P76" s="105">
        <f t="shared" si="12"/>
        <v>16709.539155999999</v>
      </c>
    </row>
    <row r="77" spans="1:16" ht="15" thickBot="1" x14ac:dyDescent="0.35">
      <c r="A77" s="95" t="s">
        <v>176</v>
      </c>
      <c r="B77" s="105">
        <f>+B$4*EXP('Correleted YC'!C75)</f>
        <v>10.441510112379008</v>
      </c>
      <c r="C77" s="105">
        <f>+C$4*EXP('Correleted YC'!D75)</f>
        <v>10.353679652444393</v>
      </c>
      <c r="D77" s="105">
        <f>+D$4*EXP('Correleted YC'!E75)</f>
        <v>10.278512258859141</v>
      </c>
      <c r="E77" s="105">
        <f>+E$4*EXP('Correleted YC'!F75)</f>
        <v>10.215937244749773</v>
      </c>
      <c r="F77" s="105">
        <f>+F$4*EXP('Correleted YC'!G75)</f>
        <v>10.085613076312052</v>
      </c>
      <c r="G77" s="105">
        <f>+G$4*EXP('Correleted YC'!H75)</f>
        <v>10.137232612820879</v>
      </c>
      <c r="J77" s="95" t="s">
        <v>175</v>
      </c>
      <c r="K77" s="105">
        <f t="shared" si="7"/>
        <v>1079.503279</v>
      </c>
      <c r="L77" s="105">
        <f t="shared" si="8"/>
        <v>1079.6447370000001</v>
      </c>
      <c r="M77" s="105">
        <f t="shared" si="9"/>
        <v>983.96798100000001</v>
      </c>
      <c r="N77" s="105">
        <f t="shared" si="10"/>
        <v>2488.9327990000002</v>
      </c>
      <c r="O77" s="105">
        <f t="shared" si="11"/>
        <v>27773.741987000001</v>
      </c>
      <c r="P77" s="105">
        <f t="shared" si="12"/>
        <v>16705.847556000001</v>
      </c>
    </row>
    <row r="78" spans="1:16" ht="15" thickBot="1" x14ac:dyDescent="0.35">
      <c r="A78" s="95" t="s">
        <v>177</v>
      </c>
      <c r="B78" s="105">
        <f>+B$4*EXP('Correleted YC'!C76)</f>
        <v>10.253457333206574</v>
      </c>
      <c r="C78" s="105">
        <f>+C$4*EXP('Correleted YC'!D76)</f>
        <v>10.173210313367768</v>
      </c>
      <c r="D78" s="105">
        <f>+D$4*EXP('Correleted YC'!E76)</f>
        <v>10.104906335502477</v>
      </c>
      <c r="E78" s="105">
        <f>+E$4*EXP('Correleted YC'!F76)</f>
        <v>10.048350916761777</v>
      </c>
      <c r="F78" s="105">
        <f>+F$4*EXP('Correleted YC'!G76)</f>
        <v>9.935688289745821</v>
      </c>
      <c r="G78" s="105">
        <f>+G$4*EXP('Correleted YC'!H76)</f>
        <v>9.9954867795651055</v>
      </c>
      <c r="J78" s="95" t="s">
        <v>176</v>
      </c>
      <c r="K78" s="105">
        <f t="shared" si="7"/>
        <v>1078.7666529999999</v>
      </c>
      <c r="L78" s="105">
        <f t="shared" si="8"/>
        <v>1078.2967679999999</v>
      </c>
      <c r="M78" s="105">
        <f t="shared" si="9"/>
        <v>982.27484700000002</v>
      </c>
      <c r="N78" s="105">
        <f t="shared" si="10"/>
        <v>2483.663137</v>
      </c>
      <c r="O78" s="105">
        <f t="shared" si="11"/>
        <v>27684.764599999999</v>
      </c>
      <c r="P78" s="105">
        <f t="shared" si="12"/>
        <v>16640.124620999999</v>
      </c>
    </row>
    <row r="79" spans="1:16" ht="15" thickBot="1" x14ac:dyDescent="0.35">
      <c r="A79" s="95" t="s">
        <v>178</v>
      </c>
      <c r="B79" s="105">
        <f>+B$4*EXP('Correleted YC'!C77)</f>
        <v>10.141420512335037</v>
      </c>
      <c r="C79" s="105">
        <f>+C$4*EXP('Correleted YC'!D77)</f>
        <v>10.080207124338221</v>
      </c>
      <c r="D79" s="105">
        <f>+D$4*EXP('Correleted YC'!E77)</f>
        <v>10.029326823958877</v>
      </c>
      <c r="E79" s="105">
        <f>+E$4*EXP('Correleted YC'!F77)</f>
        <v>9.9884334426313703</v>
      </c>
      <c r="F79" s="105">
        <f>+F$4*EXP('Correleted YC'!G77)</f>
        <v>9.9239609109611528</v>
      </c>
      <c r="G79" s="105">
        <f>+G$4*EXP('Correleted YC'!H77)</f>
        <v>10.013170330549407</v>
      </c>
      <c r="J79" s="95" t="s">
        <v>177</v>
      </c>
      <c r="K79" s="105">
        <f t="shared" si="7"/>
        <v>1079.2611400000001</v>
      </c>
      <c r="L79" s="105">
        <f t="shared" si="8"/>
        <v>1079.222669</v>
      </c>
      <c r="M79" s="105">
        <f t="shared" si="9"/>
        <v>983.46371299999998</v>
      </c>
      <c r="N79" s="105">
        <f t="shared" si="10"/>
        <v>2487.445365</v>
      </c>
      <c r="O79" s="105">
        <f t="shared" si="11"/>
        <v>27754.016035000001</v>
      </c>
      <c r="P79" s="105">
        <f t="shared" si="12"/>
        <v>16694.561097999998</v>
      </c>
    </row>
    <row r="80" spans="1:16" ht="15" thickBot="1" x14ac:dyDescent="0.35">
      <c r="A80" s="95" t="s">
        <v>179</v>
      </c>
      <c r="B80" s="105">
        <f>+B$4*EXP('Correleted YC'!C78)</f>
        <v>10.564285860322425</v>
      </c>
      <c r="C80" s="105">
        <f>+C$4*EXP('Correleted YC'!D78)</f>
        <v>10.474900386733569</v>
      </c>
      <c r="D80" s="105">
        <f>+D$4*EXP('Correleted YC'!E78)</f>
        <v>10.397840175267287</v>
      </c>
      <c r="E80" s="105">
        <f>+E$4*EXP('Correleted YC'!F78)</f>
        <v>10.332703609928362</v>
      </c>
      <c r="F80" s="105">
        <f>+F$4*EXP('Correleted YC'!G78)</f>
        <v>10.189284336277934</v>
      </c>
      <c r="G80" s="105">
        <f>+G$4*EXP('Correleted YC'!H78)</f>
        <v>10.224935361760824</v>
      </c>
      <c r="J80" s="95" t="s">
        <v>178</v>
      </c>
      <c r="K80" s="105">
        <f t="shared" si="7"/>
        <v>1079.5559579999999</v>
      </c>
      <c r="L80" s="105">
        <f t="shared" si="8"/>
        <v>1079.7004440000001</v>
      </c>
      <c r="M80" s="105">
        <f t="shared" si="9"/>
        <v>983.98218599999996</v>
      </c>
      <c r="N80" s="105">
        <f t="shared" si="10"/>
        <v>2488.8004299999998</v>
      </c>
      <c r="O80" s="105">
        <f t="shared" si="11"/>
        <v>27759.447616000001</v>
      </c>
      <c r="P80" s="105">
        <f t="shared" si="12"/>
        <v>16687.750419</v>
      </c>
    </row>
    <row r="81" spans="1:16" ht="15" thickBot="1" x14ac:dyDescent="0.35">
      <c r="A81" s="95" t="s">
        <v>180</v>
      </c>
      <c r="B81" s="105">
        <f>+B$4*EXP('Correleted YC'!C79)</f>
        <v>9.844683326317984</v>
      </c>
      <c r="C81" s="105">
        <f>+C$4*EXP('Correleted YC'!D79)</f>
        <v>9.7995594631814047</v>
      </c>
      <c r="D81" s="105">
        <f>+D$4*EXP('Correleted YC'!E79)</f>
        <v>9.763213351805538</v>
      </c>
      <c r="E81" s="105">
        <f>+E$4*EXP('Correleted YC'!F79)</f>
        <v>9.7360001735848272</v>
      </c>
      <c r="F81" s="105">
        <f>+F$4*EXP('Correleted YC'!G79)</f>
        <v>9.7170357130283804</v>
      </c>
      <c r="G81" s="105">
        <f>+G$4*EXP('Correleted YC'!H79)</f>
        <v>9.8396323302760358</v>
      </c>
      <c r="J81" s="95" t="s">
        <v>179</v>
      </c>
      <c r="K81" s="105">
        <f t="shared" si="7"/>
        <v>1078.4440569999999</v>
      </c>
      <c r="L81" s="105">
        <f t="shared" si="8"/>
        <v>1077.675735</v>
      </c>
      <c r="M81" s="105">
        <f t="shared" si="9"/>
        <v>981.45934699999998</v>
      </c>
      <c r="N81" s="105">
        <f t="shared" si="10"/>
        <v>2481.0346479999998</v>
      </c>
      <c r="O81" s="105">
        <f t="shared" si="11"/>
        <v>27637.079792</v>
      </c>
      <c r="P81" s="105">
        <f t="shared" si="12"/>
        <v>16606.620427000002</v>
      </c>
    </row>
    <row r="82" spans="1:16" ht="15" thickBot="1" x14ac:dyDescent="0.35">
      <c r="A82" s="95" t="s">
        <v>181</v>
      </c>
      <c r="B82" s="105">
        <f>+B$4*EXP('Correleted YC'!C80)</f>
        <v>9.8554571731222662</v>
      </c>
      <c r="C82" s="105">
        <f>+C$4*EXP('Correleted YC'!D80)</f>
        <v>9.7985467695727575</v>
      </c>
      <c r="D82" s="105">
        <f>+D$4*EXP('Correleted YC'!E80)</f>
        <v>9.7520359843028324</v>
      </c>
      <c r="E82" s="105">
        <f>+E$4*EXP('Correleted YC'!F80)</f>
        <v>9.7160941780785013</v>
      </c>
      <c r="F82" s="105">
        <f>+F$4*EXP('Correleted YC'!G80)</f>
        <v>9.6738004280095993</v>
      </c>
      <c r="G82" s="105">
        <f>+G$4*EXP('Correleted YC'!H80)</f>
        <v>9.7868219458902654</v>
      </c>
      <c r="J82" s="95" t="s">
        <v>180</v>
      </c>
      <c r="K82" s="105">
        <f t="shared" si="7"/>
        <v>1080.3375820000001</v>
      </c>
      <c r="L82" s="105">
        <f t="shared" si="8"/>
        <v>1081.144753</v>
      </c>
      <c r="M82" s="105">
        <f t="shared" si="9"/>
        <v>985.81207600000005</v>
      </c>
      <c r="N82" s="105">
        <f t="shared" si="10"/>
        <v>2494.5255889999999</v>
      </c>
      <c r="O82" s="105">
        <f t="shared" si="11"/>
        <v>27855.636737000001</v>
      </c>
      <c r="P82" s="105">
        <f t="shared" si="12"/>
        <v>16754.828481</v>
      </c>
    </row>
    <row r="83" spans="1:16" ht="15" thickBot="1" x14ac:dyDescent="0.35">
      <c r="A83" s="95" t="s">
        <v>182</v>
      </c>
      <c r="B83" s="105">
        <f>+B$4*EXP('Correleted YC'!C81)</f>
        <v>10.325260692109755</v>
      </c>
      <c r="C83" s="105">
        <f>+C$4*EXP('Correleted YC'!D81)</f>
        <v>10.254506394447139</v>
      </c>
      <c r="D83" s="105">
        <f>+D$4*EXP('Correleted YC'!E81)</f>
        <v>10.194009643552443</v>
      </c>
      <c r="E83" s="105">
        <f>+E$4*EXP('Correleted YC'!F81)</f>
        <v>10.1440133932416</v>
      </c>
      <c r="F83" s="105">
        <f>+F$4*EXP('Correleted YC'!G81)</f>
        <v>10.046962743619035</v>
      </c>
      <c r="G83" s="105">
        <f>+G$4*EXP('Correleted YC'!H81)</f>
        <v>10.111492954329369</v>
      </c>
      <c r="J83" s="95" t="s">
        <v>181</v>
      </c>
      <c r="K83" s="105">
        <f t="shared" si="7"/>
        <v>1080.3091830000001</v>
      </c>
      <c r="L83" s="105">
        <f t="shared" si="8"/>
        <v>1081.1499719999999</v>
      </c>
      <c r="M83" s="105">
        <f t="shared" si="9"/>
        <v>985.88908400000003</v>
      </c>
      <c r="N83" s="105">
        <f t="shared" si="10"/>
        <v>2494.9781750000002</v>
      </c>
      <c r="O83" s="105">
        <f t="shared" si="11"/>
        <v>27875.818900999999</v>
      </c>
      <c r="P83" s="105">
        <f t="shared" si="12"/>
        <v>16775.348558000002</v>
      </c>
    </row>
    <row r="84" spans="1:16" ht="15" thickBot="1" x14ac:dyDescent="0.35">
      <c r="A84" s="95" t="s">
        <v>183</v>
      </c>
      <c r="B84" s="105">
        <f>+B$4*EXP('Correleted YC'!C82)</f>
        <v>10.321530898025459</v>
      </c>
      <c r="C84" s="105">
        <f>+C$4*EXP('Correleted YC'!D82)</f>
        <v>10.248446306002059</v>
      </c>
      <c r="D84" s="105">
        <f>+D$4*EXP('Correleted YC'!E82)</f>
        <v>10.187491266764376</v>
      </c>
      <c r="E84" s="105">
        <f>+E$4*EXP('Correleted YC'!F82)</f>
        <v>10.138458986148136</v>
      </c>
      <c r="F84" s="105">
        <f>+F$4*EXP('Correleted YC'!G82)</f>
        <v>10.058410450175904</v>
      </c>
      <c r="G84" s="105">
        <f>+G$4*EXP('Correleted YC'!H82)</f>
        <v>10.155424892469924</v>
      </c>
      <c r="J84" s="95" t="s">
        <v>182</v>
      </c>
      <c r="K84" s="105">
        <f t="shared" si="7"/>
        <v>1079.072279</v>
      </c>
      <c r="L84" s="105">
        <f t="shared" si="8"/>
        <v>1078.805382</v>
      </c>
      <c r="M84" s="105">
        <f t="shared" si="9"/>
        <v>982.85316799999998</v>
      </c>
      <c r="N84" s="105">
        <f t="shared" si="10"/>
        <v>2485.2849649999998</v>
      </c>
      <c r="O84" s="105">
        <f t="shared" si="11"/>
        <v>27702.584407999999</v>
      </c>
      <c r="P84" s="105">
        <f t="shared" si="12"/>
        <v>16649.983358000001</v>
      </c>
    </row>
    <row r="85" spans="1:16" ht="15" thickBot="1" x14ac:dyDescent="0.35">
      <c r="A85" s="95" t="s">
        <v>184</v>
      </c>
      <c r="B85" s="105">
        <f>+B$4*EXP('Correleted YC'!C83)</f>
        <v>10.029017951050774</v>
      </c>
      <c r="C85" s="105">
        <f>+C$4*EXP('Correleted YC'!D83)</f>
        <v>9.9850812198336119</v>
      </c>
      <c r="D85" s="105">
        <f>+D$4*EXP('Correleted YC'!E83)</f>
        <v>9.95055877746017</v>
      </c>
      <c r="E85" s="105">
        <f>+E$4*EXP('Correleted YC'!F83)</f>
        <v>9.9256456634804113</v>
      </c>
      <c r="F85" s="105">
        <f>+F$4*EXP('Correleted YC'!G83)</f>
        <v>9.9201742043041659</v>
      </c>
      <c r="G85" s="105">
        <f>+G$4*EXP('Correleted YC'!H83)</f>
        <v>10.061844047009918</v>
      </c>
      <c r="J85" s="95" t="s">
        <v>183</v>
      </c>
      <c r="K85" s="105">
        <f t="shared" si="7"/>
        <v>1079.082087</v>
      </c>
      <c r="L85" s="105">
        <f t="shared" si="8"/>
        <v>1078.8364759999999</v>
      </c>
      <c r="M85" s="105">
        <f t="shared" si="9"/>
        <v>982.89780699999994</v>
      </c>
      <c r="N85" s="105">
        <f t="shared" si="10"/>
        <v>2485.4103</v>
      </c>
      <c r="O85" s="105">
        <f t="shared" si="11"/>
        <v>27697.304031</v>
      </c>
      <c r="P85" s="105">
        <f t="shared" si="12"/>
        <v>16633.163700000001</v>
      </c>
    </row>
    <row r="86" spans="1:16" ht="15" thickBot="1" x14ac:dyDescent="0.35">
      <c r="A86" s="95" t="s">
        <v>185</v>
      </c>
      <c r="B86" s="105">
        <f>+B$4*EXP('Correleted YC'!C84)</f>
        <v>10.285217417394968</v>
      </c>
      <c r="C86" s="105">
        <f>+C$4*EXP('Correleted YC'!D84)</f>
        <v>10.229985682238931</v>
      </c>
      <c r="D86" s="105">
        <f>+D$4*EXP('Correleted YC'!E84)</f>
        <v>10.184546351212068</v>
      </c>
      <c r="E86" s="105">
        <f>+E$4*EXP('Correleted YC'!F84)</f>
        <v>10.148734209136</v>
      </c>
      <c r="F86" s="105">
        <f>+F$4*EXP('Correleted YC'!G84)</f>
        <v>10.100911541690968</v>
      </c>
      <c r="G86" s="105">
        <f>+G$4*EXP('Correleted YC'!H84)</f>
        <v>10.20362255587078</v>
      </c>
      <c r="J86" s="95" t="s">
        <v>184</v>
      </c>
      <c r="K86" s="105">
        <f t="shared" si="7"/>
        <v>1079.8518999999999</v>
      </c>
      <c r="L86" s="105">
        <f t="shared" si="8"/>
        <v>1080.189562</v>
      </c>
      <c r="M86" s="105">
        <f t="shared" si="9"/>
        <v>984.52311399999996</v>
      </c>
      <c r="N86" s="105">
        <f t="shared" si="10"/>
        <v>2490.2219930000001</v>
      </c>
      <c r="O86" s="105">
        <f t="shared" si="11"/>
        <v>27761.201897999999</v>
      </c>
      <c r="P86" s="105">
        <f t="shared" si="12"/>
        <v>16669.032790000001</v>
      </c>
    </row>
    <row r="87" spans="1:16" ht="15" thickBot="1" x14ac:dyDescent="0.35">
      <c r="A87" s="95" t="s">
        <v>186</v>
      </c>
      <c r="B87" s="105">
        <f>+B$4*EXP('Correleted YC'!C85)</f>
        <v>10.271611781015562</v>
      </c>
      <c r="C87" s="105">
        <f>+C$4*EXP('Correleted YC'!D85)</f>
        <v>10.180800462563182</v>
      </c>
      <c r="D87" s="105">
        <f>+D$4*EXP('Correleted YC'!E85)</f>
        <v>10.101871997664535</v>
      </c>
      <c r="E87" s="105">
        <f>+E$4*EXP('Correleted YC'!F85)</f>
        <v>10.034908354577611</v>
      </c>
      <c r="F87" s="105">
        <f>+F$4*EXP('Correleted YC'!G85)</f>
        <v>9.8822052159581073</v>
      </c>
      <c r="G87" s="105">
        <f>+G$4*EXP('Correleted YC'!H85)</f>
        <v>9.9052227336022547</v>
      </c>
      <c r="J87" s="95" t="s">
        <v>185</v>
      </c>
      <c r="K87" s="105">
        <f t="shared" si="7"/>
        <v>1079.1775950000001</v>
      </c>
      <c r="L87" s="105">
        <f t="shared" si="8"/>
        <v>1078.9312110000001</v>
      </c>
      <c r="M87" s="105">
        <f t="shared" si="9"/>
        <v>982.91797499999996</v>
      </c>
      <c r="N87" s="105">
        <f t="shared" si="10"/>
        <v>2485.178449</v>
      </c>
      <c r="O87" s="105">
        <f t="shared" si="11"/>
        <v>27677.717545</v>
      </c>
      <c r="P87" s="105">
        <f t="shared" si="12"/>
        <v>16614.749927000001</v>
      </c>
    </row>
    <row r="88" spans="1:16" ht="15" thickBot="1" x14ac:dyDescent="0.35">
      <c r="A88" s="95" t="s">
        <v>187</v>
      </c>
      <c r="B88" s="105">
        <f>+B$4*EXP('Correleted YC'!C86)</f>
        <v>10.454765427055058</v>
      </c>
      <c r="C88" s="105">
        <f>+C$4*EXP('Correleted YC'!D86)</f>
        <v>10.36005012448355</v>
      </c>
      <c r="D88" s="105">
        <f>+D$4*EXP('Correleted YC'!E86)</f>
        <v>10.27690947225163</v>
      </c>
      <c r="E88" s="105">
        <f>+E$4*EXP('Correleted YC'!F86)</f>
        <v>10.205356905175741</v>
      </c>
      <c r="F88" s="105">
        <f>+F$4*EXP('Correleted YC'!G86)</f>
        <v>10.032398044443736</v>
      </c>
      <c r="G88" s="105">
        <f>+G$4*EXP('Correleted YC'!H86)</f>
        <v>10.035286056282258</v>
      </c>
      <c r="J88" s="95" t="s">
        <v>186</v>
      </c>
      <c r="K88" s="105">
        <f t="shared" si="7"/>
        <v>1079.213383</v>
      </c>
      <c r="L88" s="105">
        <f t="shared" si="8"/>
        <v>1079.1836960000001</v>
      </c>
      <c r="M88" s="105">
        <f t="shared" si="9"/>
        <v>983.48451799999998</v>
      </c>
      <c r="N88" s="105">
        <f t="shared" si="10"/>
        <v>2487.7492470000002</v>
      </c>
      <c r="O88" s="105">
        <f t="shared" si="11"/>
        <v>27778.804201999999</v>
      </c>
      <c r="P88" s="105">
        <f t="shared" si="12"/>
        <v>16729.412369000001</v>
      </c>
    </row>
    <row r="89" spans="1:16" ht="15" thickBot="1" x14ac:dyDescent="0.35">
      <c r="A89" s="95" t="s">
        <v>188</v>
      </c>
      <c r="B89" s="105">
        <f>+B$4*EXP('Correleted YC'!C87)</f>
        <v>10.192061292291216</v>
      </c>
      <c r="C89" s="105">
        <f>+C$4*EXP('Correleted YC'!D87)</f>
        <v>10.098793361513438</v>
      </c>
      <c r="D89" s="105">
        <f>+D$4*EXP('Correleted YC'!E87)</f>
        <v>10.018124221119994</v>
      </c>
      <c r="E89" s="105">
        <f>+E$4*EXP('Correleted YC'!F87)</f>
        <v>9.9495107261945197</v>
      </c>
      <c r="F89" s="105">
        <f>+F$4*EXP('Correleted YC'!G87)</f>
        <v>9.7925310547527857</v>
      </c>
      <c r="G89" s="105">
        <f>+G$4*EXP('Correleted YC'!H87)</f>
        <v>9.8120220949053074</v>
      </c>
      <c r="J89" s="95" t="s">
        <v>187</v>
      </c>
      <c r="K89" s="105">
        <f t="shared" si="7"/>
        <v>1078.7318150000001</v>
      </c>
      <c r="L89" s="105">
        <f t="shared" si="8"/>
        <v>1078.2641140000001</v>
      </c>
      <c r="M89" s="105">
        <f t="shared" si="9"/>
        <v>982.28580999999997</v>
      </c>
      <c r="N89" s="105">
        <f t="shared" si="10"/>
        <v>2483.9015829999998</v>
      </c>
      <c r="O89" s="105">
        <f t="shared" si="11"/>
        <v>27709.305442000001</v>
      </c>
      <c r="P89" s="105">
        <f t="shared" si="12"/>
        <v>16679.240539999999</v>
      </c>
    </row>
    <row r="90" spans="1:16" ht="15" thickBot="1" x14ac:dyDescent="0.35">
      <c r="A90" s="95" t="s">
        <v>189</v>
      </c>
      <c r="B90" s="105">
        <f>+B$4*EXP('Correleted YC'!C88)</f>
        <v>10.119855896239955</v>
      </c>
      <c r="C90" s="105">
        <f>+C$4*EXP('Correleted YC'!D88)</f>
        <v>10.046062527816954</v>
      </c>
      <c r="D90" s="105">
        <f>+D$4*EXP('Correleted YC'!E88)</f>
        <v>9.9832823139760656</v>
      </c>
      <c r="E90" s="105">
        <f>+E$4*EXP('Correleted YC'!F88)</f>
        <v>9.9314329460114266</v>
      </c>
      <c r="F90" s="105">
        <f>+F$4*EXP('Correleted YC'!G88)</f>
        <v>9.8301866489170209</v>
      </c>
      <c r="G90" s="105">
        <f>+G$4*EXP('Correleted YC'!H88)</f>
        <v>9.8916502589330388</v>
      </c>
      <c r="J90" s="95" t="s">
        <v>188</v>
      </c>
      <c r="K90" s="105">
        <f t="shared" si="7"/>
        <v>1079.4226799999999</v>
      </c>
      <c r="L90" s="105">
        <f t="shared" si="8"/>
        <v>1079.60493</v>
      </c>
      <c r="M90" s="105">
        <f t="shared" si="9"/>
        <v>984.05908199999999</v>
      </c>
      <c r="N90" s="105">
        <f t="shared" si="10"/>
        <v>2489.681478</v>
      </c>
      <c r="O90" s="105">
        <f t="shared" si="11"/>
        <v>27820.465607999999</v>
      </c>
      <c r="P90" s="105">
        <f t="shared" si="12"/>
        <v>16765.550487</v>
      </c>
    </row>
    <row r="91" spans="1:16" ht="15" thickBot="1" x14ac:dyDescent="0.35">
      <c r="A91" s="95" t="s">
        <v>190</v>
      </c>
      <c r="B91" s="105">
        <f>+B$4*EXP('Correleted YC'!C89)</f>
        <v>10.286957113627853</v>
      </c>
      <c r="C91" s="105">
        <f>+C$4*EXP('Correleted YC'!D89)</f>
        <v>10.198740050864789</v>
      </c>
      <c r="D91" s="105">
        <f>+D$4*EXP('Correleted YC'!E89)</f>
        <v>10.122265826602597</v>
      </c>
      <c r="E91" s="105">
        <f>+E$4*EXP('Correleted YC'!F89)</f>
        <v>10.057522334465359</v>
      </c>
      <c r="F91" s="105">
        <f>+F$4*EXP('Correleted YC'!G89)</f>
        <v>9.9109087909132345</v>
      </c>
      <c r="G91" s="105">
        <f>+G$4*EXP('Correleted YC'!H89)</f>
        <v>9.9354629457181733</v>
      </c>
      <c r="J91" s="95" t="s">
        <v>189</v>
      </c>
      <c r="K91" s="105">
        <f t="shared" si="7"/>
        <v>1079.6127220000001</v>
      </c>
      <c r="L91" s="105">
        <f t="shared" si="8"/>
        <v>1079.8759580000001</v>
      </c>
      <c r="M91" s="105">
        <f t="shared" si="9"/>
        <v>984.29831799999999</v>
      </c>
      <c r="N91" s="105">
        <f t="shared" si="10"/>
        <v>2490.0908960000002</v>
      </c>
      <c r="O91" s="105">
        <f t="shared" si="11"/>
        <v>27802.956117000002</v>
      </c>
      <c r="P91" s="105">
        <f t="shared" si="12"/>
        <v>16734.665338999999</v>
      </c>
    </row>
    <row r="92" spans="1:16" ht="15" thickBot="1" x14ac:dyDescent="0.35">
      <c r="A92" s="95" t="s">
        <v>191</v>
      </c>
      <c r="B92" s="105">
        <f>+B$4*EXP('Correleted YC'!C90)</f>
        <v>10.418963919771729</v>
      </c>
      <c r="C92" s="105">
        <f>+C$4*EXP('Correleted YC'!D90)</f>
        <v>10.333812673743148</v>
      </c>
      <c r="D92" s="105">
        <f>+D$4*EXP('Correleted YC'!E90)</f>
        <v>10.260974753972725</v>
      </c>
      <c r="E92" s="105">
        <f>+E$4*EXP('Correleted YC'!F90)</f>
        <v>10.20022656259456</v>
      </c>
      <c r="F92" s="105">
        <f>+F$4*EXP('Correleted YC'!G90)</f>
        <v>10.0755038523062</v>
      </c>
      <c r="G92" s="105">
        <f>+G$4*EXP('Correleted YC'!H90)</f>
        <v>10.129997148393651</v>
      </c>
      <c r="J92" s="95" t="s">
        <v>190</v>
      </c>
      <c r="K92" s="105">
        <f t="shared" si="7"/>
        <v>1079.1730190000001</v>
      </c>
      <c r="L92" s="105">
        <f t="shared" si="8"/>
        <v>1079.091592</v>
      </c>
      <c r="M92" s="105">
        <f t="shared" si="9"/>
        <v>983.34470399999998</v>
      </c>
      <c r="N92" s="105">
        <f t="shared" si="10"/>
        <v>2487.2380790000002</v>
      </c>
      <c r="O92" s="105">
        <f t="shared" si="11"/>
        <v>27765.495256999999</v>
      </c>
      <c r="P92" s="105">
        <f t="shared" si="12"/>
        <v>16717.720318</v>
      </c>
    </row>
    <row r="93" spans="1:16" ht="15" thickBot="1" x14ac:dyDescent="0.35">
      <c r="A93" s="95" t="s">
        <v>192</v>
      </c>
      <c r="B93" s="105">
        <f>+B$4*EXP('Correleted YC'!C91)</f>
        <v>9.7986162963359913</v>
      </c>
      <c r="C93" s="105">
        <f>+C$4*EXP('Correleted YC'!D91)</f>
        <v>9.779616844885112</v>
      </c>
      <c r="D93" s="105">
        <f>+D$4*EXP('Correleted YC'!E91)</f>
        <v>9.7679234854148937</v>
      </c>
      <c r="E93" s="105">
        <f>+E$4*EXP('Correleted YC'!F91)</f>
        <v>9.7636471751628662</v>
      </c>
      <c r="F93" s="105">
        <f>+F$4*EXP('Correleted YC'!G91)</f>
        <v>9.8227124831878569</v>
      </c>
      <c r="G93" s="105">
        <f>+G$4*EXP('Correleted YC'!H91)</f>
        <v>10.005061782031527</v>
      </c>
      <c r="J93" s="95" t="s">
        <v>191</v>
      </c>
      <c r="K93" s="105">
        <f t="shared" si="7"/>
        <v>1078.825914</v>
      </c>
      <c r="L93" s="105">
        <f t="shared" si="8"/>
        <v>1078.3986179999999</v>
      </c>
      <c r="M93" s="105">
        <f t="shared" si="9"/>
        <v>982.39481499999999</v>
      </c>
      <c r="N93" s="105">
        <f t="shared" si="10"/>
        <v>2484.0172200000002</v>
      </c>
      <c r="O93" s="105">
        <f t="shared" si="11"/>
        <v>27689.423262</v>
      </c>
      <c r="P93" s="105">
        <f t="shared" si="12"/>
        <v>16642.894749999999</v>
      </c>
    </row>
    <row r="94" spans="1:16" ht="15" thickBot="1" x14ac:dyDescent="0.35">
      <c r="A94" s="95" t="s">
        <v>193</v>
      </c>
      <c r="B94" s="105">
        <f>+B$4*EXP('Correleted YC'!C92)</f>
        <v>10.081400129625912</v>
      </c>
      <c r="C94" s="105">
        <f>+C$4*EXP('Correleted YC'!D92)</f>
        <v>10.002297092910252</v>
      </c>
      <c r="D94" s="105">
        <f>+D$4*EXP('Correleted YC'!E92)</f>
        <v>9.9340241857139464</v>
      </c>
      <c r="E94" s="105">
        <f>+E$4*EXP('Correleted YC'!F92)</f>
        <v>9.8767617225423461</v>
      </c>
      <c r="F94" s="105">
        <f>+F$4*EXP('Correleted YC'!G92)</f>
        <v>9.7547347764897001</v>
      </c>
      <c r="G94" s="105">
        <f>+G$4*EXP('Correleted YC'!H92)</f>
        <v>9.7991788244337954</v>
      </c>
      <c r="J94" s="95" t="s">
        <v>192</v>
      </c>
      <c r="K94" s="105">
        <f t="shared" si="7"/>
        <v>1080.459026</v>
      </c>
      <c r="L94" s="105">
        <f t="shared" si="8"/>
        <v>1081.2475320000001</v>
      </c>
      <c r="M94" s="105">
        <f t="shared" si="9"/>
        <v>985.779628</v>
      </c>
      <c r="N94" s="105">
        <f t="shared" si="10"/>
        <v>2493.897273</v>
      </c>
      <c r="O94" s="105">
        <f t="shared" si="11"/>
        <v>27806.429778999998</v>
      </c>
      <c r="P94" s="105">
        <f t="shared" si="12"/>
        <v>16690.872672000001</v>
      </c>
    </row>
    <row r="95" spans="1:16" ht="15" thickBot="1" x14ac:dyDescent="0.35">
      <c r="A95" s="95" t="s">
        <v>194</v>
      </c>
      <c r="B95" s="105">
        <f>+B$4*EXP('Correleted YC'!C93)</f>
        <v>10.256076920544732</v>
      </c>
      <c r="C95" s="105">
        <f>+C$4*EXP('Correleted YC'!D93)</f>
        <v>10.162287950368503</v>
      </c>
      <c r="D95" s="105">
        <f>+D$4*EXP('Correleted YC'!E93)</f>
        <v>10.081670847033919</v>
      </c>
      <c r="E95" s="105">
        <f>+E$4*EXP('Correleted YC'!F93)</f>
        <v>10.014337189418026</v>
      </c>
      <c r="F95" s="105">
        <f>+F$4*EXP('Correleted YC'!G93)</f>
        <v>9.8675110298137891</v>
      </c>
      <c r="G95" s="105">
        <f>+G$4*EXP('Correleted YC'!H93)</f>
        <v>9.9032976274587643</v>
      </c>
      <c r="J95" s="95" t="s">
        <v>193</v>
      </c>
      <c r="K95" s="105">
        <f t="shared" si="7"/>
        <v>1079.713964</v>
      </c>
      <c r="L95" s="105">
        <f t="shared" si="8"/>
        <v>1080.101009</v>
      </c>
      <c r="M95" s="105">
        <f t="shared" si="9"/>
        <v>984.63673900000003</v>
      </c>
      <c r="N95" s="105">
        <f t="shared" si="10"/>
        <v>2491.3298869999999</v>
      </c>
      <c r="O95" s="105">
        <f t="shared" si="11"/>
        <v>27838.062709000002</v>
      </c>
      <c r="P95" s="105">
        <f t="shared" si="12"/>
        <v>16770.542648999999</v>
      </c>
    </row>
    <row r="96" spans="1:16" ht="15" thickBot="1" x14ac:dyDescent="0.35">
      <c r="A96" s="95" t="s">
        <v>195</v>
      </c>
      <c r="B96" s="105">
        <f>+B$4*EXP('Correleted YC'!C94)</f>
        <v>10.139452805439223</v>
      </c>
      <c r="C96" s="105">
        <f>+C$4*EXP('Correleted YC'!D94)</f>
        <v>10.096661795848746</v>
      </c>
      <c r="D96" s="105">
        <f>+D$4*EXP('Correleted YC'!E94)</f>
        <v>10.063999978982089</v>
      </c>
      <c r="E96" s="105">
        <f>+E$4*EXP('Correleted YC'!F94)</f>
        <v>10.041823067405986</v>
      </c>
      <c r="F96" s="105">
        <f>+F$4*EXP('Correleted YC'!G94)</f>
        <v>10.053112858448067</v>
      </c>
      <c r="G96" s="105">
        <f>+G$4*EXP('Correleted YC'!H94)</f>
        <v>10.21874271808236</v>
      </c>
      <c r="J96" s="95" t="s">
        <v>194</v>
      </c>
      <c r="K96" s="105">
        <f t="shared" si="7"/>
        <v>1079.2542490000001</v>
      </c>
      <c r="L96" s="105">
        <f t="shared" si="8"/>
        <v>1079.278757</v>
      </c>
      <c r="M96" s="105">
        <f t="shared" si="9"/>
        <v>983.62304900000004</v>
      </c>
      <c r="N96" s="105">
        <f t="shared" si="10"/>
        <v>2488.214422</v>
      </c>
      <c r="O96" s="105">
        <f t="shared" si="11"/>
        <v>27785.622372000002</v>
      </c>
      <c r="P96" s="105">
        <f t="shared" si="12"/>
        <v>16730.157244999999</v>
      </c>
    </row>
    <row r="97" spans="1:16" ht="15" thickBot="1" x14ac:dyDescent="0.35">
      <c r="A97" s="95" t="s">
        <v>196</v>
      </c>
      <c r="B97" s="105">
        <f>+B$4*EXP('Correleted YC'!C95)</f>
        <v>9.9829972433215151</v>
      </c>
      <c r="C97" s="105">
        <f>+C$4*EXP('Correleted YC'!D95)</f>
        <v>9.9399143690051162</v>
      </c>
      <c r="D97" s="105">
        <f>+D$4*EXP('Correleted YC'!E95)</f>
        <v>9.9062622922552404</v>
      </c>
      <c r="E97" s="105">
        <f>+E$4*EXP('Correleted YC'!F95)</f>
        <v>9.8823615734199723</v>
      </c>
      <c r="F97" s="105">
        <f>+F$4*EXP('Correleted YC'!G95)</f>
        <v>9.8825204618777143</v>
      </c>
      <c r="G97" s="105">
        <f>+G$4*EXP('Correleted YC'!H95)</f>
        <v>10.032075844482486</v>
      </c>
      <c r="J97" s="95" t="s">
        <v>195</v>
      </c>
      <c r="K97" s="105">
        <f t="shared" si="7"/>
        <v>1079.5611369999999</v>
      </c>
      <c r="L97" s="105">
        <f t="shared" si="8"/>
        <v>1079.6158829999999</v>
      </c>
      <c r="M97" s="105">
        <f t="shared" si="9"/>
        <v>983.74426100000005</v>
      </c>
      <c r="N97" s="105">
        <f t="shared" si="10"/>
        <v>2487.592924</v>
      </c>
      <c r="O97" s="105">
        <f t="shared" si="11"/>
        <v>27699.747351999999</v>
      </c>
      <c r="P97" s="105">
        <f t="shared" si="12"/>
        <v>16608.981713000001</v>
      </c>
    </row>
    <row r="98" spans="1:16" ht="15" thickBot="1" x14ac:dyDescent="0.35">
      <c r="A98" s="95" t="s">
        <v>197</v>
      </c>
      <c r="B98" s="105">
        <f>+B$4*EXP('Correleted YC'!C96)</f>
        <v>10.078910911360108</v>
      </c>
      <c r="C98" s="105">
        <f>+C$4*EXP('Correleted YC'!D96)</f>
        <v>10.033065573362599</v>
      </c>
      <c r="D98" s="105">
        <f>+D$4*EXP('Correleted YC'!E96)</f>
        <v>9.996609230186813</v>
      </c>
      <c r="E98" s="105">
        <f>+E$4*EXP('Correleted YC'!F96)</f>
        <v>9.9698914220412131</v>
      </c>
      <c r="F98" s="105">
        <f>+F$4*EXP('Correleted YC'!G96)</f>
        <v>9.9578212467743139</v>
      </c>
      <c r="G98" s="105">
        <f>+G$4*EXP('Correleted YC'!H96)</f>
        <v>10.092796298138245</v>
      </c>
      <c r="J98" s="95" t="s">
        <v>196</v>
      </c>
      <c r="K98" s="105">
        <f t="shared" si="7"/>
        <v>1079.973113</v>
      </c>
      <c r="L98" s="105">
        <f t="shared" si="8"/>
        <v>1080.4219559999999</v>
      </c>
      <c r="M98" s="105">
        <f t="shared" si="9"/>
        <v>984.82757600000002</v>
      </c>
      <c r="N98" s="105">
        <f t="shared" si="10"/>
        <v>2491.2029240000002</v>
      </c>
      <c r="O98" s="105">
        <f t="shared" si="11"/>
        <v>27778.657963000001</v>
      </c>
      <c r="P98" s="105">
        <f t="shared" si="12"/>
        <v>16680.475255000001</v>
      </c>
    </row>
    <row r="99" spans="1:16" ht="15" thickBot="1" x14ac:dyDescent="0.35">
      <c r="A99" s="95" t="s">
        <v>198</v>
      </c>
      <c r="B99" s="105">
        <f>+B$4*EXP('Correleted YC'!C97)</f>
        <v>10.217726062501578</v>
      </c>
      <c r="C99" s="105">
        <f>+C$4*EXP('Correleted YC'!D97)</f>
        <v>10.125093817738906</v>
      </c>
      <c r="D99" s="105">
        <f>+D$4*EXP('Correleted YC'!E97)</f>
        <v>10.04468569013788</v>
      </c>
      <c r="E99" s="105">
        <f>+E$4*EXP('Correleted YC'!F97)</f>
        <v>9.9765336345509361</v>
      </c>
      <c r="F99" s="105">
        <f>+F$4*EXP('Correleted YC'!G97)</f>
        <v>9.8214444883482539</v>
      </c>
      <c r="G99" s="105">
        <f>+G$4*EXP('Correleted YC'!H97)</f>
        <v>9.8456109761119297</v>
      </c>
      <c r="J99" s="95" t="s">
        <v>197</v>
      </c>
      <c r="K99" s="105">
        <f t="shared" si="7"/>
        <v>1079.7205180000001</v>
      </c>
      <c r="L99" s="105">
        <f t="shared" si="8"/>
        <v>1079.942781</v>
      </c>
      <c r="M99" s="105">
        <f t="shared" si="9"/>
        <v>984.20679700000005</v>
      </c>
      <c r="N99" s="105">
        <f t="shared" si="10"/>
        <v>2489.2200659999999</v>
      </c>
      <c r="O99" s="105">
        <f t="shared" si="11"/>
        <v>27743.770859</v>
      </c>
      <c r="P99" s="105">
        <f t="shared" si="12"/>
        <v>16657.151830999999</v>
      </c>
    </row>
    <row r="100" spans="1:16" ht="15" thickBot="1" x14ac:dyDescent="0.35">
      <c r="A100" s="95" t="s">
        <v>199</v>
      </c>
      <c r="B100" s="105">
        <f>+B$4*EXP('Correleted YC'!C98)</f>
        <v>10.158603668091276</v>
      </c>
      <c r="C100" s="105">
        <f>+C$4*EXP('Correleted YC'!D98)</f>
        <v>10.094707670925942</v>
      </c>
      <c r="D100" s="105">
        <f>+D$4*EXP('Correleted YC'!E98)</f>
        <v>10.040577228615378</v>
      </c>
      <c r="E100" s="105">
        <f>+E$4*EXP('Correleted YC'!F98)</f>
        <v>9.9962537696999298</v>
      </c>
      <c r="F100" s="105">
        <f>+F$4*EXP('Correleted YC'!G98)</f>
        <v>9.9169629671156745</v>
      </c>
      <c r="G100" s="105">
        <f>+G$4*EXP('Correleted YC'!H98)</f>
        <v>9.9916664544912539</v>
      </c>
      <c r="J100" s="95" t="s">
        <v>198</v>
      </c>
      <c r="K100" s="105">
        <f t="shared" si="7"/>
        <v>1079.355147</v>
      </c>
      <c r="L100" s="105">
        <f t="shared" si="8"/>
        <v>1079.4698000000001</v>
      </c>
      <c r="M100" s="105">
        <f t="shared" si="9"/>
        <v>983.87678000000005</v>
      </c>
      <c r="N100" s="105">
        <f t="shared" si="10"/>
        <v>2489.0697260000002</v>
      </c>
      <c r="O100" s="105">
        <f t="shared" si="11"/>
        <v>27807.019173000001</v>
      </c>
      <c r="P100" s="105">
        <f t="shared" si="12"/>
        <v>16752.508572999999</v>
      </c>
    </row>
    <row r="101" spans="1:16" ht="15" thickBot="1" x14ac:dyDescent="0.35">
      <c r="A101" s="95" t="s">
        <v>200</v>
      </c>
      <c r="B101" s="105">
        <f>+B$4*EXP('Correleted YC'!C99)</f>
        <v>10.033196728842555</v>
      </c>
      <c r="C101" s="105">
        <f>+C$4*EXP('Correleted YC'!D99)</f>
        <v>9.9911201331560058</v>
      </c>
      <c r="D101" s="105">
        <f>+D$4*EXP('Correleted YC'!E99)</f>
        <v>9.9585829126099412</v>
      </c>
      <c r="E101" s="105">
        <f>+E$4*EXP('Correleted YC'!F99)</f>
        <v>9.9359479305758036</v>
      </c>
      <c r="F101" s="105">
        <f>+F$4*EXP('Correleted YC'!G99)</f>
        <v>9.9406518632814826</v>
      </c>
      <c r="G101" s="105">
        <f>+G$4*EXP('Correleted YC'!H99)</f>
        <v>10.093978771901476</v>
      </c>
      <c r="J101" s="95" t="s">
        <v>199</v>
      </c>
      <c r="K101" s="105">
        <f t="shared" si="7"/>
        <v>1079.5107310000001</v>
      </c>
      <c r="L101" s="105">
        <f t="shared" si="8"/>
        <v>1079.6259239999999</v>
      </c>
      <c r="M101" s="105">
        <f t="shared" si="9"/>
        <v>983.90497400000004</v>
      </c>
      <c r="N101" s="105">
        <f t="shared" si="10"/>
        <v>2488.6234850000001</v>
      </c>
      <c r="O101" s="105">
        <f t="shared" si="11"/>
        <v>27762.689753999999</v>
      </c>
      <c r="P101" s="105">
        <f t="shared" si="12"/>
        <v>16696.033197000001</v>
      </c>
    </row>
    <row r="102" spans="1:16" ht="15" thickBot="1" x14ac:dyDescent="0.35">
      <c r="A102" s="95" t="s">
        <v>201</v>
      </c>
      <c r="B102" s="105">
        <f>+B$4*EXP('Correleted YC'!C100)</f>
        <v>10.201907335947878</v>
      </c>
      <c r="C102" s="105">
        <f>+C$4*EXP('Correleted YC'!D100)</f>
        <v>10.125927846501922</v>
      </c>
      <c r="D102" s="105">
        <f>+D$4*EXP('Correleted YC'!E100)</f>
        <v>10.061265675071349</v>
      </c>
      <c r="E102" s="105">
        <f>+E$4*EXP('Correleted YC'!F100)</f>
        <v>10.00768217070434</v>
      </c>
      <c r="F102" s="105">
        <f>+F$4*EXP('Correleted YC'!G100)</f>
        <v>9.9026754377842199</v>
      </c>
      <c r="G102" s="105">
        <f>+G$4*EXP('Correleted YC'!H100)</f>
        <v>9.9659881252000933</v>
      </c>
      <c r="J102" s="95" t="s">
        <v>200</v>
      </c>
      <c r="K102" s="105">
        <f t="shared" si="7"/>
        <v>1079.840895</v>
      </c>
      <c r="L102" s="105">
        <f t="shared" si="8"/>
        <v>1080.158498</v>
      </c>
      <c r="M102" s="105">
        <f t="shared" si="9"/>
        <v>984.467983</v>
      </c>
      <c r="N102" s="105">
        <f t="shared" si="10"/>
        <v>2489.9886299999998</v>
      </c>
      <c r="O102" s="105">
        <f t="shared" si="11"/>
        <v>27751.717777000002</v>
      </c>
      <c r="P102" s="105">
        <f t="shared" si="12"/>
        <v>16656.698277</v>
      </c>
    </row>
    <row r="103" spans="1:16" ht="15" thickBot="1" x14ac:dyDescent="0.35">
      <c r="A103" s="95" t="s">
        <v>202</v>
      </c>
      <c r="B103" s="105">
        <f>+B$4*EXP('Correleted YC'!C101)</f>
        <v>10.231295350765444</v>
      </c>
      <c r="C103" s="105">
        <f>+C$4*EXP('Correleted YC'!D101)</f>
        <v>10.154601557202419</v>
      </c>
      <c r="D103" s="105">
        <f>+D$4*EXP('Correleted YC'!E101)</f>
        <v>10.088877701597886</v>
      </c>
      <c r="E103" s="105">
        <f>+E$4*EXP('Correleted YC'!F101)</f>
        <v>10.03448527673171</v>
      </c>
      <c r="F103" s="105">
        <f>+F$4*EXP('Correleted YC'!G101)</f>
        <v>9.9260763168774186</v>
      </c>
      <c r="G103" s="105">
        <f>+G$4*EXP('Correleted YC'!H101)</f>
        <v>9.9859750782096857</v>
      </c>
      <c r="J103" s="95" t="s">
        <v>201</v>
      </c>
      <c r="K103" s="105">
        <f t="shared" si="7"/>
        <v>1079.3967700000001</v>
      </c>
      <c r="L103" s="105">
        <f t="shared" si="8"/>
        <v>1079.4655150000001</v>
      </c>
      <c r="M103" s="105">
        <f t="shared" si="9"/>
        <v>983.76301999999998</v>
      </c>
      <c r="N103" s="105">
        <f t="shared" si="10"/>
        <v>2488.3649489999998</v>
      </c>
      <c r="O103" s="105">
        <f t="shared" si="11"/>
        <v>27769.311498999999</v>
      </c>
      <c r="P103" s="105">
        <f t="shared" si="12"/>
        <v>16705.934651</v>
      </c>
    </row>
    <row r="104" spans="1:16" ht="15" thickBot="1" x14ac:dyDescent="0.35">
      <c r="A104" s="95" t="s">
        <v>203</v>
      </c>
      <c r="B104" s="105">
        <f>+B$4*EXP('Correleted YC'!C102)</f>
        <v>10.467674929845993</v>
      </c>
      <c r="C104" s="105">
        <f>+C$4*EXP('Correleted YC'!D102)</f>
        <v>10.409435652596287</v>
      </c>
      <c r="D104" s="105">
        <f>+D$4*EXP('Correleted YC'!E102)</f>
        <v>10.361333958708029</v>
      </c>
      <c r="E104" s="105">
        <f>+E$4*EXP('Correleted YC'!F102)</f>
        <v>10.323369582079778</v>
      </c>
      <c r="F104" s="105">
        <f>+F$4*EXP('Correleted YC'!G102)</f>
        <v>10.271049431760844</v>
      </c>
      <c r="G104" s="105">
        <f>+G$4*EXP('Correleted YC'!H102)</f>
        <v>10.372755878412248</v>
      </c>
      <c r="J104" s="95" t="s">
        <v>202</v>
      </c>
      <c r="K104" s="105">
        <f t="shared" si="7"/>
        <v>1079.3194450000001</v>
      </c>
      <c r="L104" s="105">
        <f t="shared" si="8"/>
        <v>1079.3182320000001</v>
      </c>
      <c r="M104" s="105">
        <f t="shared" si="9"/>
        <v>983.573623</v>
      </c>
      <c r="N104" s="105">
        <f t="shared" si="10"/>
        <v>2487.758812</v>
      </c>
      <c r="O104" s="105">
        <f t="shared" si="11"/>
        <v>27758.467700000001</v>
      </c>
      <c r="P104" s="105">
        <f t="shared" si="12"/>
        <v>16698.226753999999</v>
      </c>
    </row>
    <row r="105" spans="1:16" ht="15" thickBot="1" x14ac:dyDescent="0.35">
      <c r="A105" s="95" t="s">
        <v>204</v>
      </c>
      <c r="B105" s="105">
        <f>+B$4*EXP('Correleted YC'!C103)</f>
        <v>10.249705182627185</v>
      </c>
      <c r="C105" s="105">
        <f>+C$4*EXP('Correleted YC'!D103)</f>
        <v>10.191987136094619</v>
      </c>
      <c r="D105" s="105">
        <f>+D$4*EXP('Correleted YC'!E103)</f>
        <v>10.145175489423881</v>
      </c>
      <c r="E105" s="105">
        <f>+E$4*EXP('Correleted YC'!F103)</f>
        <v>10.109395578159905</v>
      </c>
      <c r="F105" s="105">
        <f>+F$4*EXP('Correleted YC'!G103)</f>
        <v>10.072044584602859</v>
      </c>
      <c r="G105" s="105">
        <f>+G$4*EXP('Correleted YC'!H103)</f>
        <v>10.196998392438459</v>
      </c>
      <c r="J105" s="95" t="s">
        <v>203</v>
      </c>
      <c r="K105" s="105">
        <f t="shared" si="7"/>
        <v>1078.6978879999999</v>
      </c>
      <c r="L105" s="105">
        <f t="shared" si="8"/>
        <v>1078.011033</v>
      </c>
      <c r="M105" s="105">
        <f t="shared" si="9"/>
        <v>981.70869100000004</v>
      </c>
      <c r="N105" s="105">
        <f t="shared" si="10"/>
        <v>2481.2445579999999</v>
      </c>
      <c r="O105" s="105">
        <f t="shared" si="11"/>
        <v>27599.586693000001</v>
      </c>
      <c r="P105" s="105">
        <f t="shared" si="12"/>
        <v>16550.454358999999</v>
      </c>
    </row>
    <row r="106" spans="1:16" ht="15" thickBot="1" x14ac:dyDescent="0.35">
      <c r="A106" s="95" t="s">
        <v>205</v>
      </c>
      <c r="B106" s="105">
        <f>+B$4*EXP('Correleted YC'!C104)</f>
        <v>10.567332849541479</v>
      </c>
      <c r="C106" s="105">
        <f>+C$4*EXP('Correleted YC'!D104)</f>
        <v>10.467547058619761</v>
      </c>
      <c r="D106" s="105">
        <f>+D$4*EXP('Correleted YC'!E104)</f>
        <v>10.380114335305128</v>
      </c>
      <c r="E106" s="105">
        <f>+E$4*EXP('Correleted YC'!F104)</f>
        <v>10.305080027903026</v>
      </c>
      <c r="F106" s="105">
        <f>+F$4*EXP('Correleted YC'!G104)</f>
        <v>10.123822057774111</v>
      </c>
      <c r="G106" s="105">
        <f>+G$4*EXP('Correleted YC'!H104)</f>
        <v>10.123626401236526</v>
      </c>
      <c r="J106" s="95" t="s">
        <v>204</v>
      </c>
      <c r="K106" s="105">
        <f t="shared" si="7"/>
        <v>1079.271011</v>
      </c>
      <c r="L106" s="105">
        <f t="shared" si="8"/>
        <v>1079.12626</v>
      </c>
      <c r="M106" s="105">
        <f t="shared" si="9"/>
        <v>983.18768999999998</v>
      </c>
      <c r="N106" s="105">
        <f t="shared" si="10"/>
        <v>2486.0663249999998</v>
      </c>
      <c r="O106" s="105">
        <f t="shared" si="11"/>
        <v>27691.017766000001</v>
      </c>
      <c r="P106" s="105">
        <f t="shared" si="12"/>
        <v>16617.278252</v>
      </c>
    </row>
    <row r="107" spans="1:16" ht="15" thickBot="1" x14ac:dyDescent="0.35">
      <c r="A107" s="95" t="s">
        <v>206</v>
      </c>
      <c r="B107" s="105">
        <f>+B$4*EXP('Correleted YC'!C105)</f>
        <v>10.248727711863044</v>
      </c>
      <c r="C107" s="105">
        <f>+C$4*EXP('Correleted YC'!D105)</f>
        <v>10.188989390222872</v>
      </c>
      <c r="D107" s="105">
        <f>+D$4*EXP('Correleted YC'!E105)</f>
        <v>10.139466466423366</v>
      </c>
      <c r="E107" s="105">
        <f>+E$4*EXP('Correleted YC'!F105)</f>
        <v>10.100214147240909</v>
      </c>
      <c r="F107" s="105">
        <f>+F$4*EXP('Correleted YC'!G105)</f>
        <v>10.044394054043735</v>
      </c>
      <c r="G107" s="105">
        <f>+G$4*EXP('Correleted YC'!H105)</f>
        <v>10.144256494901404</v>
      </c>
      <c r="J107" s="95" t="s">
        <v>205</v>
      </c>
      <c r="K107" s="105">
        <f t="shared" si="7"/>
        <v>1078.4360529999999</v>
      </c>
      <c r="L107" s="105">
        <f t="shared" si="8"/>
        <v>1077.713387</v>
      </c>
      <c r="M107" s="105">
        <f t="shared" si="9"/>
        <v>981.58040200000005</v>
      </c>
      <c r="N107" s="105">
        <f t="shared" si="10"/>
        <v>2481.6559699999998</v>
      </c>
      <c r="O107" s="105">
        <f t="shared" si="11"/>
        <v>27667.170796999999</v>
      </c>
      <c r="P107" s="105">
        <f t="shared" si="12"/>
        <v>16645.334582</v>
      </c>
    </row>
    <row r="108" spans="1:16" ht="15" thickBot="1" x14ac:dyDescent="0.35">
      <c r="A108" s="95" t="s">
        <v>207</v>
      </c>
      <c r="B108" s="105">
        <f>+B$4*EXP('Correleted YC'!C106)</f>
        <v>10.143558800521863</v>
      </c>
      <c r="C108" s="105">
        <f>+C$4*EXP('Correleted YC'!D106)</f>
        <v>10.070659442643677</v>
      </c>
      <c r="D108" s="105">
        <f>+D$4*EXP('Correleted YC'!E106)</f>
        <v>10.009222849270163</v>
      </c>
      <c r="E108" s="105">
        <f>+E$4*EXP('Correleted YC'!F106)</f>
        <v>9.9592447727434426</v>
      </c>
      <c r="F108" s="105">
        <f>+F$4*EXP('Correleted YC'!G106)</f>
        <v>9.8705609621024966</v>
      </c>
      <c r="G108" s="105">
        <f>+G$4*EXP('Correleted YC'!H106)</f>
        <v>9.9511166825640665</v>
      </c>
      <c r="J108" s="95" t="s">
        <v>206</v>
      </c>
      <c r="K108" s="105">
        <f t="shared" si="7"/>
        <v>1079.273582</v>
      </c>
      <c r="L108" s="105">
        <f t="shared" si="8"/>
        <v>1079.1416509999999</v>
      </c>
      <c r="M108" s="105">
        <f t="shared" si="9"/>
        <v>983.22681299999999</v>
      </c>
      <c r="N108" s="105">
        <f t="shared" si="10"/>
        <v>2486.2736420000001</v>
      </c>
      <c r="O108" s="105">
        <f t="shared" si="11"/>
        <v>27703.769520000002</v>
      </c>
      <c r="P108" s="105">
        <f t="shared" si="12"/>
        <v>16637.436378999999</v>
      </c>
    </row>
    <row r="109" spans="1:16" ht="15" thickBot="1" x14ac:dyDescent="0.35">
      <c r="A109" s="95" t="s">
        <v>208</v>
      </c>
      <c r="B109" s="105">
        <f>+B$4*EXP('Correleted YC'!C107)</f>
        <v>10.165906513833797</v>
      </c>
      <c r="C109" s="105">
        <f>+C$4*EXP('Correleted YC'!D107)</f>
        <v>10.094509351373516</v>
      </c>
      <c r="D109" s="105">
        <f>+D$4*EXP('Correleted YC'!E107)</f>
        <v>10.034081555541993</v>
      </c>
      <c r="E109" s="105">
        <f>+E$4*EXP('Correleted YC'!F107)</f>
        <v>9.9846240163074231</v>
      </c>
      <c r="F109" s="105">
        <f>+F$4*EXP('Correleted YC'!G107)</f>
        <v>9.8946870952717365</v>
      </c>
      <c r="G109" s="105">
        <f>+G$4*EXP('Correleted YC'!H107)</f>
        <v>9.9715431326291171</v>
      </c>
      <c r="J109" s="95" t="s">
        <v>207</v>
      </c>
      <c r="K109" s="105">
        <f t="shared" si="7"/>
        <v>1079.5503289999999</v>
      </c>
      <c r="L109" s="105">
        <f t="shared" si="8"/>
        <v>1079.749517</v>
      </c>
      <c r="M109" s="105">
        <f t="shared" si="9"/>
        <v>984.12019099999998</v>
      </c>
      <c r="N109" s="105">
        <f t="shared" si="10"/>
        <v>2489.4610819999998</v>
      </c>
      <c r="O109" s="105">
        <f t="shared" si="11"/>
        <v>27784.206913999999</v>
      </c>
      <c r="P109" s="105">
        <f t="shared" si="12"/>
        <v>16711.674386999999</v>
      </c>
    </row>
    <row r="110" spans="1:16" ht="15" thickBot="1" x14ac:dyDescent="0.35">
      <c r="A110" s="95" t="s">
        <v>209</v>
      </c>
      <c r="B110" s="105">
        <f>+B$4*EXP('Correleted YC'!C108)</f>
        <v>10.07027790190031</v>
      </c>
      <c r="C110" s="105">
        <f>+C$4*EXP('Correleted YC'!D108)</f>
        <v>10.003445832741418</v>
      </c>
      <c r="D110" s="105">
        <f>+D$4*EXP('Correleted YC'!E108)</f>
        <v>9.9470513047644644</v>
      </c>
      <c r="E110" s="105">
        <f>+E$4*EXP('Correleted YC'!F108)</f>
        <v>9.9012043386808166</v>
      </c>
      <c r="F110" s="105">
        <f>+F$4*EXP('Correleted YC'!G108)</f>
        <v>9.8199646973169319</v>
      </c>
      <c r="G110" s="105">
        <f>+G$4*EXP('Correleted YC'!H108)</f>
        <v>9.897925804734566</v>
      </c>
      <c r="J110" s="95" t="s">
        <v>208</v>
      </c>
      <c r="K110" s="105">
        <f t="shared" si="7"/>
        <v>1079.4915109999999</v>
      </c>
      <c r="L110" s="105">
        <f t="shared" si="8"/>
        <v>1079.6269440000001</v>
      </c>
      <c r="M110" s="105">
        <f t="shared" si="9"/>
        <v>983.94955200000004</v>
      </c>
      <c r="N110" s="105">
        <f t="shared" si="10"/>
        <v>2488.8866320000002</v>
      </c>
      <c r="O110" s="105">
        <f t="shared" si="11"/>
        <v>27773.015179000002</v>
      </c>
      <c r="P110" s="105">
        <f t="shared" si="12"/>
        <v>16703.791668000002</v>
      </c>
    </row>
    <row r="111" spans="1:16" ht="15" thickBot="1" x14ac:dyDescent="0.35">
      <c r="A111" s="95" t="s">
        <v>210</v>
      </c>
      <c r="B111" s="105">
        <f>+B$4*EXP('Correleted YC'!C109)</f>
        <v>10.316264380713935</v>
      </c>
      <c r="C111" s="105">
        <f>+C$4*EXP('Correleted YC'!D109)</f>
        <v>10.244676461906634</v>
      </c>
      <c r="D111" s="105">
        <f>+D$4*EXP('Correleted YC'!E109)</f>
        <v>10.184345067550845</v>
      </c>
      <c r="E111" s="105">
        <f>+E$4*EXP('Correleted YC'!F109)</f>
        <v>10.135307886407617</v>
      </c>
      <c r="F111" s="105">
        <f>+F$4*EXP('Correleted YC'!G109)</f>
        <v>10.046861640314328</v>
      </c>
      <c r="G111" s="105">
        <f>+G$4*EXP('Correleted YC'!H109)</f>
        <v>10.124169712329094</v>
      </c>
      <c r="J111" s="95" t="s">
        <v>209</v>
      </c>
      <c r="K111" s="105">
        <f t="shared" si="7"/>
        <v>1079.7432490000001</v>
      </c>
      <c r="L111" s="105">
        <f t="shared" si="8"/>
        <v>1080.0951010000001</v>
      </c>
      <c r="M111" s="105">
        <f t="shared" si="9"/>
        <v>984.54721500000005</v>
      </c>
      <c r="N111" s="105">
        <f t="shared" si="10"/>
        <v>2490.7758020000001</v>
      </c>
      <c r="O111" s="105">
        <f t="shared" si="11"/>
        <v>27807.707047</v>
      </c>
      <c r="P111" s="105">
        <f t="shared" si="12"/>
        <v>16732.236098000001</v>
      </c>
    </row>
    <row r="112" spans="1:16" ht="15" thickBot="1" x14ac:dyDescent="0.35">
      <c r="A112" s="95" t="s">
        <v>211</v>
      </c>
      <c r="B112" s="105">
        <f>+B$4*EXP('Correleted YC'!C110)</f>
        <v>10.129521965312602</v>
      </c>
      <c r="C112" s="105">
        <f>+C$4*EXP('Correleted YC'!D110)</f>
        <v>10.100027951497664</v>
      </c>
      <c r="D112" s="105">
        <f>+D$4*EXP('Correleted YC'!E110)</f>
        <v>10.079269284441756</v>
      </c>
      <c r="E112" s="105">
        <f>+E$4*EXP('Correleted YC'!F110)</f>
        <v>10.067394738670611</v>
      </c>
      <c r="F112" s="105">
        <f>+F$4*EXP('Correleted YC'!G110)</f>
        <v>10.108113435953907</v>
      </c>
      <c r="G112" s="105">
        <f>+G$4*EXP('Correleted YC'!H110)</f>
        <v>10.287490190957218</v>
      </c>
      <c r="J112" s="95" t="s">
        <v>210</v>
      </c>
      <c r="K112" s="105">
        <f t="shared" si="7"/>
        <v>1079.0959379999999</v>
      </c>
      <c r="L112" s="105">
        <f t="shared" si="8"/>
        <v>1078.8558210000001</v>
      </c>
      <c r="M112" s="105">
        <f t="shared" si="9"/>
        <v>982.919354</v>
      </c>
      <c r="N112" s="105">
        <f t="shared" si="10"/>
        <v>2485.4814110000002</v>
      </c>
      <c r="O112" s="105">
        <f t="shared" si="11"/>
        <v>27702.631052000001</v>
      </c>
      <c r="P112" s="105">
        <f t="shared" si="12"/>
        <v>16645.126479999999</v>
      </c>
    </row>
    <row r="113" spans="1:16" ht="15" thickBot="1" x14ac:dyDescent="0.35">
      <c r="A113" s="95" t="s">
        <v>212</v>
      </c>
      <c r="B113" s="105">
        <f>+B$4*EXP('Correleted YC'!C111)</f>
        <v>9.9021638386770867</v>
      </c>
      <c r="C113" s="105">
        <f>+C$4*EXP('Correleted YC'!D111)</f>
        <v>9.8218186953999709</v>
      </c>
      <c r="D113" s="105">
        <f>+D$4*EXP('Correleted YC'!E111)</f>
        <v>9.7534886688527624</v>
      </c>
      <c r="E113" s="105">
        <f>+E$4*EXP('Correleted YC'!F111)</f>
        <v>9.6971930214146695</v>
      </c>
      <c r="F113" s="105">
        <f>+F$4*EXP('Correleted YC'!G111)</f>
        <v>9.5857526732071108</v>
      </c>
      <c r="G113" s="105">
        <f>+G$4*EXP('Correleted YC'!H111)</f>
        <v>9.646379819768276</v>
      </c>
      <c r="J113" s="95" t="s">
        <v>211</v>
      </c>
      <c r="K113" s="105">
        <f t="shared" si="7"/>
        <v>1079.5872770000001</v>
      </c>
      <c r="L113" s="105">
        <f t="shared" si="8"/>
        <v>1079.5985860000001</v>
      </c>
      <c r="M113" s="105">
        <f t="shared" si="9"/>
        <v>983.63952099999995</v>
      </c>
      <c r="N113" s="105">
        <f t="shared" si="10"/>
        <v>2487.0149879999999</v>
      </c>
      <c r="O113" s="105">
        <f t="shared" si="11"/>
        <v>27674.401321000001</v>
      </c>
      <c r="P113" s="105">
        <f t="shared" si="12"/>
        <v>16582.805555999999</v>
      </c>
    </row>
    <row r="114" spans="1:16" ht="15" thickBot="1" x14ac:dyDescent="0.35">
      <c r="A114" s="95" t="s">
        <v>213</v>
      </c>
      <c r="B114" s="105">
        <f>+B$4*EXP('Correleted YC'!C112)</f>
        <v>10.180342990450116</v>
      </c>
      <c r="C114" s="105">
        <f>+C$4*EXP('Correleted YC'!D112)</f>
        <v>10.095010295883572</v>
      </c>
      <c r="D114" s="105">
        <f>+D$4*EXP('Correleted YC'!E112)</f>
        <v>10.022033154048788</v>
      </c>
      <c r="E114" s="105">
        <f>+E$4*EXP('Correleted YC'!F112)</f>
        <v>9.9613136520207064</v>
      </c>
      <c r="F114" s="105">
        <f>+F$4*EXP('Correleted YC'!G112)</f>
        <v>9.8353870173917279</v>
      </c>
      <c r="G114" s="105">
        <f>+G$4*EXP('Correleted YC'!H112)</f>
        <v>9.8855616469045113</v>
      </c>
      <c r="J114" s="95" t="s">
        <v>212</v>
      </c>
      <c r="K114" s="105">
        <f t="shared" si="7"/>
        <v>1080.1860859999999</v>
      </c>
      <c r="L114" s="105">
        <f t="shared" si="8"/>
        <v>1081.0300589999999</v>
      </c>
      <c r="M114" s="105">
        <f t="shared" si="9"/>
        <v>985.87907499999994</v>
      </c>
      <c r="N114" s="105">
        <f t="shared" si="10"/>
        <v>2495.4080669999998</v>
      </c>
      <c r="O114" s="105">
        <f t="shared" si="11"/>
        <v>27917.010010000002</v>
      </c>
      <c r="P114" s="105">
        <f t="shared" si="12"/>
        <v>16830.164317999999</v>
      </c>
    </row>
    <row r="115" spans="1:16" ht="15" thickBot="1" x14ac:dyDescent="0.35">
      <c r="A115" s="95" t="s">
        <v>214</v>
      </c>
      <c r="B115" s="105">
        <f>+B$4*EXP('Correleted YC'!C113)</f>
        <v>10.201097635286063</v>
      </c>
      <c r="C115" s="105">
        <f>+C$4*EXP('Correleted YC'!D113)</f>
        <v>10.157739423133615</v>
      </c>
      <c r="D115" s="105">
        <f>+D$4*EXP('Correleted YC'!E113)</f>
        <v>10.124677031666257</v>
      </c>
      <c r="E115" s="105">
        <f>+E$4*EXP('Correleted YC'!F113)</f>
        <v>10.101994952097353</v>
      </c>
      <c r="F115" s="105">
        <f>+F$4*EXP('Correleted YC'!G113)</f>
        <v>10.112220728824651</v>
      </c>
      <c r="G115" s="105">
        <f>+G$4*EXP('Correleted YC'!H113)</f>
        <v>10.277657481963335</v>
      </c>
      <c r="J115" s="95" t="s">
        <v>213</v>
      </c>
      <c r="K115" s="105">
        <f t="shared" si="7"/>
        <v>1079.4535169999999</v>
      </c>
      <c r="L115" s="105">
        <f t="shared" si="8"/>
        <v>1079.6243689999999</v>
      </c>
      <c r="M115" s="105">
        <f t="shared" si="9"/>
        <v>984.03224899999998</v>
      </c>
      <c r="N115" s="105">
        <f t="shared" si="10"/>
        <v>2489.4142430000002</v>
      </c>
      <c r="O115" s="105">
        <f t="shared" si="11"/>
        <v>27800.539726999999</v>
      </c>
      <c r="P115" s="105">
        <f t="shared" si="12"/>
        <v>16737.022893000001</v>
      </c>
    </row>
    <row r="116" spans="1:16" ht="15" thickBot="1" x14ac:dyDescent="0.35">
      <c r="A116" s="95" t="s">
        <v>215</v>
      </c>
      <c r="B116" s="105">
        <f>+B$4*EXP('Correleted YC'!C114)</f>
        <v>10.078573538894815</v>
      </c>
      <c r="C116" s="105">
        <f>+C$4*EXP('Correleted YC'!D114)</f>
        <v>9.9841468439623942</v>
      </c>
      <c r="D116" s="105">
        <f>+D$4*EXP('Correleted YC'!E114)</f>
        <v>9.9027336957986503</v>
      </c>
      <c r="E116" s="105">
        <f>+E$4*EXP('Correleted YC'!F114)</f>
        <v>9.8342080253446991</v>
      </c>
      <c r="F116" s="105">
        <f>+F$4*EXP('Correleted YC'!G114)</f>
        <v>9.6821974749459763</v>
      </c>
      <c r="G116" s="105">
        <f>+G$4*EXP('Correleted YC'!H114)</f>
        <v>9.7136089265680035</v>
      </c>
      <c r="J116" s="95" t="s">
        <v>214</v>
      </c>
      <c r="K116" s="105">
        <f t="shared" si="7"/>
        <v>1079.398901</v>
      </c>
      <c r="L116" s="105">
        <f t="shared" si="8"/>
        <v>1079.302117</v>
      </c>
      <c r="M116" s="105">
        <f t="shared" si="9"/>
        <v>983.32817599999998</v>
      </c>
      <c r="N116" s="105">
        <f t="shared" si="10"/>
        <v>2486.2334289999999</v>
      </c>
      <c r="O116" s="105">
        <f t="shared" si="11"/>
        <v>27672.510408999999</v>
      </c>
      <c r="P116" s="105">
        <f t="shared" si="12"/>
        <v>16586.544382</v>
      </c>
    </row>
    <row r="117" spans="1:16" ht="15" thickBot="1" x14ac:dyDescent="0.35">
      <c r="A117" s="95" t="s">
        <v>216</v>
      </c>
      <c r="B117" s="105">
        <f>+B$4*EXP('Correleted YC'!C115)</f>
        <v>9.9037915754584152</v>
      </c>
      <c r="C117" s="105">
        <f>+C$4*EXP('Correleted YC'!D115)</f>
        <v>9.8699654073260703</v>
      </c>
      <c r="D117" s="105">
        <f>+D$4*EXP('Correleted YC'!E115)</f>
        <v>9.8448580676832744</v>
      </c>
      <c r="E117" s="105">
        <f>+E$4*EXP('Correleted YC'!F115)</f>
        <v>9.8283967117831406</v>
      </c>
      <c r="F117" s="105">
        <f>+F$4*EXP('Correleted YC'!G115)</f>
        <v>9.8491628306097248</v>
      </c>
      <c r="G117" s="105">
        <f>+G$4*EXP('Correleted YC'!H115)</f>
        <v>10.006832405290515</v>
      </c>
      <c r="J117" s="95" t="s">
        <v>215</v>
      </c>
      <c r="K117" s="105">
        <f t="shared" si="7"/>
        <v>1079.7214059999999</v>
      </c>
      <c r="L117" s="105">
        <f t="shared" si="8"/>
        <v>1080.1943690000001</v>
      </c>
      <c r="M117" s="105">
        <f t="shared" si="9"/>
        <v>984.85183700000005</v>
      </c>
      <c r="N117" s="105">
        <f t="shared" si="10"/>
        <v>2492.295118</v>
      </c>
      <c r="O117" s="105">
        <f t="shared" si="11"/>
        <v>27871.896884000002</v>
      </c>
      <c r="P117" s="105">
        <f t="shared" si="12"/>
        <v>16803.879595999999</v>
      </c>
    </row>
    <row r="118" spans="1:16" ht="15" thickBot="1" x14ac:dyDescent="0.35">
      <c r="A118" s="95" t="s">
        <v>217</v>
      </c>
      <c r="B118" s="105">
        <f>+B$4*EXP('Correleted YC'!C116)</f>
        <v>10.080424016287241</v>
      </c>
      <c r="C118" s="105">
        <f>+C$4*EXP('Correleted YC'!D116)</f>
        <v>10.004011594171351</v>
      </c>
      <c r="D118" s="105">
        <f>+D$4*EXP('Correleted YC'!E116)</f>
        <v>9.9394206422839577</v>
      </c>
      <c r="E118" s="105">
        <f>+E$4*EXP('Correleted YC'!F116)</f>
        <v>9.8868204867093699</v>
      </c>
      <c r="F118" s="105">
        <f>+F$4*EXP('Correleted YC'!G116)</f>
        <v>9.7896341958410975</v>
      </c>
      <c r="G118" s="105">
        <f>+G$4*EXP('Correleted YC'!H116)</f>
        <v>9.8646195262381582</v>
      </c>
      <c r="J118" s="95" t="s">
        <v>216</v>
      </c>
      <c r="K118" s="105">
        <f t="shared" si="7"/>
        <v>1080.181797</v>
      </c>
      <c r="L118" s="105">
        <f t="shared" si="8"/>
        <v>1080.7820569999999</v>
      </c>
      <c r="M118" s="105">
        <f t="shared" si="9"/>
        <v>985.24993500000005</v>
      </c>
      <c r="N118" s="105">
        <f t="shared" si="10"/>
        <v>2492.4269920000002</v>
      </c>
      <c r="O118" s="105">
        <f t="shared" si="11"/>
        <v>27794.140723</v>
      </c>
      <c r="P118" s="105">
        <f t="shared" si="12"/>
        <v>16690.190782000001</v>
      </c>
    </row>
    <row r="119" spans="1:16" ht="15" thickBot="1" x14ac:dyDescent="0.35">
      <c r="A119" s="95" t="s">
        <v>218</v>
      </c>
      <c r="B119" s="105">
        <f>+B$4*EXP('Correleted YC'!C117)</f>
        <v>10.30468236496827</v>
      </c>
      <c r="C119" s="105">
        <f>+C$4*EXP('Correleted YC'!D117)</f>
        <v>10.238704749734794</v>
      </c>
      <c r="D119" s="105">
        <f>+D$4*EXP('Correleted YC'!E117)</f>
        <v>10.183338483784262</v>
      </c>
      <c r="E119" s="105">
        <f>+E$4*EXP('Correleted YC'!F117)</f>
        <v>10.138445262712494</v>
      </c>
      <c r="F119" s="105">
        <f>+F$4*EXP('Correleted YC'!G117)</f>
        <v>10.063037908447118</v>
      </c>
      <c r="G119" s="105">
        <f>+G$4*EXP('Correleted YC'!H117)</f>
        <v>10.148708652304203</v>
      </c>
      <c r="J119" s="95" t="s">
        <v>217</v>
      </c>
      <c r="K119" s="105">
        <f t="shared" si="7"/>
        <v>1079.7165339999999</v>
      </c>
      <c r="L119" s="105">
        <f t="shared" si="8"/>
        <v>1080.092191</v>
      </c>
      <c r="M119" s="105">
        <f t="shared" si="9"/>
        <v>984.59965199999999</v>
      </c>
      <c r="N119" s="105">
        <f t="shared" si="10"/>
        <v>2491.1018370000002</v>
      </c>
      <c r="O119" s="105">
        <f t="shared" si="11"/>
        <v>27821.813534000001</v>
      </c>
      <c r="P119" s="105">
        <f t="shared" si="12"/>
        <v>16745.136906</v>
      </c>
    </row>
    <row r="120" spans="1:16" ht="15" thickBot="1" x14ac:dyDescent="0.35">
      <c r="A120" s="95" t="s">
        <v>219</v>
      </c>
      <c r="B120" s="105">
        <f>+B$4*EXP('Correleted YC'!C118)</f>
        <v>10.340333379222939</v>
      </c>
      <c r="C120" s="105">
        <f>+C$4*EXP('Correleted YC'!D118)</f>
        <v>10.263550219451702</v>
      </c>
      <c r="D120" s="105">
        <f>+D$4*EXP('Correleted YC'!E118)</f>
        <v>10.198458038410218</v>
      </c>
      <c r="E120" s="105">
        <f>+E$4*EXP('Correleted YC'!F118)</f>
        <v>10.145005579041356</v>
      </c>
      <c r="F120" s="105">
        <f>+F$4*EXP('Correleted YC'!G118)</f>
        <v>10.044090497361358</v>
      </c>
      <c r="G120" s="105">
        <f>+G$4*EXP('Correleted YC'!H118)</f>
        <v>10.115617757409231</v>
      </c>
      <c r="J120" s="95" t="s">
        <v>218</v>
      </c>
      <c r="K120" s="105">
        <f t="shared" si="7"/>
        <v>1079.1263980000001</v>
      </c>
      <c r="L120" s="105">
        <f t="shared" si="8"/>
        <v>1078.886465</v>
      </c>
      <c r="M120" s="105">
        <f t="shared" si="9"/>
        <v>982.92624799999999</v>
      </c>
      <c r="N120" s="105">
        <f t="shared" si="10"/>
        <v>2485.4106099999999</v>
      </c>
      <c r="O120" s="105">
        <f t="shared" si="11"/>
        <v>27695.170138000001</v>
      </c>
      <c r="P120" s="105">
        <f t="shared" si="12"/>
        <v>16635.73286</v>
      </c>
    </row>
    <row r="121" spans="1:16" ht="15" thickBot="1" x14ac:dyDescent="0.35">
      <c r="A121" s="95" t="s">
        <v>220</v>
      </c>
      <c r="B121" s="105">
        <f>+B$4*EXP('Correleted YC'!C119)</f>
        <v>9.9217693378866212</v>
      </c>
      <c r="C121" s="105">
        <f>+C$4*EXP('Correleted YC'!D119)</f>
        <v>9.8849141755461627</v>
      </c>
      <c r="D121" s="105">
        <f>+D$4*EXP('Correleted YC'!E119)</f>
        <v>9.8572117063348905</v>
      </c>
      <c r="E121" s="105">
        <f>+E$4*EXP('Correleted YC'!F119)</f>
        <v>9.8387039290565408</v>
      </c>
      <c r="F121" s="105">
        <f>+F$4*EXP('Correleted YC'!G119)</f>
        <v>9.8556572804750626</v>
      </c>
      <c r="G121" s="105">
        <f>+G$4*EXP('Correleted YC'!H119)</f>
        <v>10.013765328199927</v>
      </c>
      <c r="J121" s="95" t="s">
        <v>219</v>
      </c>
      <c r="K121" s="105">
        <f t="shared" si="7"/>
        <v>1079.0326419999999</v>
      </c>
      <c r="L121" s="105">
        <f t="shared" si="8"/>
        <v>1078.7589800000001</v>
      </c>
      <c r="M121" s="105">
        <f t="shared" si="9"/>
        <v>982.82270700000004</v>
      </c>
      <c r="N121" s="105">
        <f t="shared" si="10"/>
        <v>2485.262577</v>
      </c>
      <c r="O121" s="105">
        <f t="shared" si="11"/>
        <v>27703.909577999999</v>
      </c>
      <c r="P121" s="105">
        <f t="shared" si="12"/>
        <v>16648.402700999999</v>
      </c>
    </row>
    <row r="122" spans="1:16" ht="15" thickBot="1" x14ac:dyDescent="0.35">
      <c r="A122" s="95" t="s">
        <v>221</v>
      </c>
      <c r="B122" s="105">
        <f>+B$4*EXP('Correleted YC'!C120)</f>
        <v>10.143660577706575</v>
      </c>
      <c r="C122" s="105">
        <f>+C$4*EXP('Correleted YC'!D120)</f>
        <v>10.07923306232863</v>
      </c>
      <c r="D122" s="105">
        <f>+D$4*EXP('Correleted YC'!E120)</f>
        <v>10.025417536078663</v>
      </c>
      <c r="E122" s="105">
        <f>+E$4*EXP('Correleted YC'!F120)</f>
        <v>9.9824286657108043</v>
      </c>
      <c r="F122" s="105">
        <f>+F$4*EXP('Correleted YC'!G120)</f>
        <v>9.9157934276939788</v>
      </c>
      <c r="G122" s="105">
        <f>+G$4*EXP('Correleted YC'!H120)</f>
        <v>10.011799467888846</v>
      </c>
      <c r="J122" s="95" t="s">
        <v>220</v>
      </c>
      <c r="K122" s="105">
        <f t="shared" si="7"/>
        <v>1080.1344240000001</v>
      </c>
      <c r="L122" s="105">
        <f t="shared" si="8"/>
        <v>1080.70508</v>
      </c>
      <c r="M122" s="105">
        <f t="shared" si="9"/>
        <v>985.16493300000002</v>
      </c>
      <c r="N122" s="105">
        <f t="shared" si="10"/>
        <v>2492.1931030000001</v>
      </c>
      <c r="O122" s="105">
        <f t="shared" si="11"/>
        <v>27791.125006999999</v>
      </c>
      <c r="P122" s="105">
        <f t="shared" si="12"/>
        <v>16687.521357000001</v>
      </c>
    </row>
    <row r="123" spans="1:16" ht="15" thickBot="1" x14ac:dyDescent="0.35">
      <c r="A123" s="95" t="s">
        <v>222</v>
      </c>
      <c r="B123" s="105">
        <f>+B$4*EXP('Correleted YC'!C121)</f>
        <v>9.907087143146974</v>
      </c>
      <c r="C123" s="105">
        <f>+C$4*EXP('Correleted YC'!D121)</f>
        <v>9.8569836725327171</v>
      </c>
      <c r="D123" s="105">
        <f>+D$4*EXP('Correleted YC'!E121)</f>
        <v>9.8167371872169937</v>
      </c>
      <c r="E123" s="105">
        <f>+E$4*EXP('Correleted YC'!F121)</f>
        <v>9.7864279305119517</v>
      </c>
      <c r="F123" s="105">
        <f>+F$4*EXP('Correleted YC'!G121)</f>
        <v>9.7626934980670086</v>
      </c>
      <c r="G123" s="105">
        <f>+G$4*EXP('Correleted YC'!H121)</f>
        <v>9.8899334614498287</v>
      </c>
      <c r="J123" s="95" t="s">
        <v>221</v>
      </c>
      <c r="K123" s="105">
        <f t="shared" si="7"/>
        <v>1079.550062</v>
      </c>
      <c r="L123" s="105">
        <f t="shared" si="8"/>
        <v>1079.705451</v>
      </c>
      <c r="M123" s="105">
        <f t="shared" si="9"/>
        <v>984.00901799999997</v>
      </c>
      <c r="N123" s="105">
        <f t="shared" si="10"/>
        <v>2488.9363119999998</v>
      </c>
      <c r="O123" s="105">
        <f t="shared" si="11"/>
        <v>27763.231673999999</v>
      </c>
      <c r="P123" s="105">
        <f t="shared" si="12"/>
        <v>16688.278198</v>
      </c>
    </row>
    <row r="124" spans="1:16" ht="15" thickBot="1" x14ac:dyDescent="0.35">
      <c r="A124" s="95" t="s">
        <v>223</v>
      </c>
      <c r="B124" s="105">
        <f>+B$4*EXP('Correleted YC'!C122)</f>
        <v>10.408455008106689</v>
      </c>
      <c r="C124" s="105">
        <f>+C$4*EXP('Correleted YC'!D122)</f>
        <v>10.326750426305926</v>
      </c>
      <c r="D124" s="105">
        <f>+D$4*EXP('Correleted YC'!E122)</f>
        <v>10.257946450431453</v>
      </c>
      <c r="E124" s="105">
        <f>+E$4*EXP('Correleted YC'!F122)</f>
        <v>10.202266622513575</v>
      </c>
      <c r="F124" s="105">
        <f>+F$4*EXP('Correleted YC'!G122)</f>
        <v>10.102060143531501</v>
      </c>
      <c r="G124" s="105">
        <f>+G$4*EXP('Correleted YC'!H122)</f>
        <v>10.184829172754551</v>
      </c>
      <c r="J124" s="95" t="s">
        <v>222</v>
      </c>
      <c r="K124" s="105">
        <f t="shared" si="7"/>
        <v>1080.1731119999999</v>
      </c>
      <c r="L124" s="105">
        <f t="shared" si="8"/>
        <v>1080.8489139999999</v>
      </c>
      <c r="M124" s="105">
        <f t="shared" si="9"/>
        <v>985.44348000000002</v>
      </c>
      <c r="N124" s="105">
        <f t="shared" si="10"/>
        <v>2493.3797880000002</v>
      </c>
      <c r="O124" s="105">
        <f t="shared" si="11"/>
        <v>27834.355456000001</v>
      </c>
      <c r="P124" s="105">
        <f t="shared" si="12"/>
        <v>16735.330028</v>
      </c>
    </row>
    <row r="125" spans="1:16" ht="15" thickBot="1" x14ac:dyDescent="0.35">
      <c r="A125" s="95" t="s">
        <v>224</v>
      </c>
      <c r="B125" s="105">
        <f>+B$4*EXP('Correleted YC'!C123)</f>
        <v>10.187383473271462</v>
      </c>
      <c r="C125" s="105">
        <f>+C$4*EXP('Correleted YC'!D123)</f>
        <v>10.142374901871477</v>
      </c>
      <c r="D125" s="105">
        <f>+D$4*EXP('Correleted YC'!E123)</f>
        <v>10.106634330534689</v>
      </c>
      <c r="E125" s="105">
        <f>+E$4*EXP('Correleted YC'!F123)</f>
        <v>10.080371661857956</v>
      </c>
      <c r="F125" s="105">
        <f>+F$4*EXP('Correleted YC'!G123)</f>
        <v>10.068540474682568</v>
      </c>
      <c r="G125" s="105">
        <f>+G$4*EXP('Correleted YC'!H123)</f>
        <v>10.204214462464995</v>
      </c>
      <c r="J125" s="95" t="s">
        <v>223</v>
      </c>
      <c r="K125" s="105">
        <f t="shared" si="7"/>
        <v>1078.853539</v>
      </c>
      <c r="L125" s="105">
        <f t="shared" si="8"/>
        <v>1078.4348279999999</v>
      </c>
      <c r="M125" s="105">
        <f t="shared" si="9"/>
        <v>982.41553299999998</v>
      </c>
      <c r="N125" s="105">
        <f t="shared" si="10"/>
        <v>2483.9712359999999</v>
      </c>
      <c r="O125" s="105">
        <f t="shared" si="11"/>
        <v>27677.188600000001</v>
      </c>
      <c r="P125" s="105">
        <f t="shared" si="12"/>
        <v>16621.925031999999</v>
      </c>
    </row>
    <row r="126" spans="1:16" ht="15" thickBot="1" x14ac:dyDescent="0.35">
      <c r="A126" s="95" t="s">
        <v>225</v>
      </c>
      <c r="B126" s="105">
        <f>+B$4*EXP('Correleted YC'!C124)</f>
        <v>10.305613121600437</v>
      </c>
      <c r="C126" s="105">
        <f>+C$4*EXP('Correleted YC'!D124)</f>
        <v>10.212034959973332</v>
      </c>
      <c r="D126" s="105">
        <f>+D$4*EXP('Correleted YC'!E124)</f>
        <v>10.131272980864011</v>
      </c>
      <c r="E126" s="105">
        <f>+E$4*EXP('Correleted YC'!F124)</f>
        <v>10.06313065437331</v>
      </c>
      <c r="F126" s="105">
        <f>+F$4*EXP('Correleted YC'!G124)</f>
        <v>9.9113425855515995</v>
      </c>
      <c r="G126" s="105">
        <f>+G$4*EXP('Correleted YC'!H124)</f>
        <v>9.941943114337441</v>
      </c>
      <c r="J126" s="95" t="s">
        <v>224</v>
      </c>
      <c r="K126" s="105">
        <f t="shared" si="7"/>
        <v>1079.43499</v>
      </c>
      <c r="L126" s="105">
        <f t="shared" si="8"/>
        <v>1079.38103</v>
      </c>
      <c r="M126" s="105">
        <f t="shared" si="9"/>
        <v>983.451865</v>
      </c>
      <c r="N126" s="105">
        <f t="shared" si="10"/>
        <v>2486.7218039999998</v>
      </c>
      <c r="O126" s="105">
        <f t="shared" si="11"/>
        <v>27692.633127000001</v>
      </c>
      <c r="P126" s="105">
        <f t="shared" si="12"/>
        <v>16614.524044999998</v>
      </c>
    </row>
    <row r="127" spans="1:16" ht="15" thickBot="1" x14ac:dyDescent="0.35">
      <c r="A127" s="95" t="s">
        <v>226</v>
      </c>
      <c r="B127" s="105">
        <f>+B$4*EXP('Correleted YC'!C125)</f>
        <v>10.519599666460387</v>
      </c>
      <c r="C127" s="105">
        <f>+C$4*EXP('Correleted YC'!D125)</f>
        <v>10.440276111164108</v>
      </c>
      <c r="D127" s="105">
        <f>+D$4*EXP('Correleted YC'!E125)</f>
        <v>10.372429030522234</v>
      </c>
      <c r="E127" s="105">
        <f>+E$4*EXP('Correleted YC'!F125)</f>
        <v>10.316173141199901</v>
      </c>
      <c r="F127" s="105">
        <f>+F$4*EXP('Correleted YC'!G125)</f>
        <v>10.203978761711605</v>
      </c>
      <c r="G127" s="105">
        <f>+G$4*EXP('Correleted YC'!H125)</f>
        <v>10.265649117379121</v>
      </c>
      <c r="J127" s="95" t="s">
        <v>225</v>
      </c>
      <c r="K127" s="105">
        <f t="shared" si="7"/>
        <v>1079.1239499999999</v>
      </c>
      <c r="L127" s="105">
        <f t="shared" si="8"/>
        <v>1079.023344</v>
      </c>
      <c r="M127" s="105">
        <f t="shared" si="9"/>
        <v>983.28296699999999</v>
      </c>
      <c r="N127" s="105">
        <f t="shared" si="10"/>
        <v>2487.1113399999999</v>
      </c>
      <c r="O127" s="105">
        <f t="shared" si="11"/>
        <v>27765.294216999999</v>
      </c>
      <c r="P127" s="105">
        <f t="shared" si="12"/>
        <v>16715.216957000001</v>
      </c>
    </row>
    <row r="128" spans="1:16" ht="15" thickBot="1" x14ac:dyDescent="0.35">
      <c r="A128" s="95" t="s">
        <v>227</v>
      </c>
      <c r="B128" s="105">
        <f>+B$4*EXP('Correleted YC'!C126)</f>
        <v>9.9518337232768168</v>
      </c>
      <c r="C128" s="105">
        <f>+C$4*EXP('Correleted YC'!D126)</f>
        <v>9.8972141479546867</v>
      </c>
      <c r="D128" s="105">
        <f>+D$4*EXP('Correleted YC'!E126)</f>
        <v>9.8522569234298256</v>
      </c>
      <c r="E128" s="105">
        <f>+E$4*EXP('Correleted YC'!F126)</f>
        <v>9.8169723885851017</v>
      </c>
      <c r="F128" s="105">
        <f>+F$4*EXP('Correleted YC'!G126)</f>
        <v>9.7717809812785408</v>
      </c>
      <c r="G128" s="105">
        <f>+G$4*EXP('Correleted YC'!H126)</f>
        <v>9.8755165655865245</v>
      </c>
      <c r="J128" s="95" t="s">
        <v>226</v>
      </c>
      <c r="K128" s="105">
        <f t="shared" si="7"/>
        <v>1078.5614479999999</v>
      </c>
      <c r="L128" s="105">
        <f t="shared" si="8"/>
        <v>1077.8530479999999</v>
      </c>
      <c r="M128" s="105">
        <f t="shared" si="9"/>
        <v>981.63289599999996</v>
      </c>
      <c r="N128" s="105">
        <f t="shared" si="10"/>
        <v>2481.4064210000001</v>
      </c>
      <c r="O128" s="105">
        <f t="shared" si="11"/>
        <v>27630.334208</v>
      </c>
      <c r="P128" s="105">
        <f t="shared" si="12"/>
        <v>16591.112775000001</v>
      </c>
    </row>
    <row r="129" spans="1:16" ht="15" thickBot="1" x14ac:dyDescent="0.35">
      <c r="A129" s="95" t="s">
        <v>228</v>
      </c>
      <c r="B129" s="105">
        <f>+B$4*EXP('Correleted YC'!C127)</f>
        <v>10.265320862997857</v>
      </c>
      <c r="C129" s="105">
        <f>+C$4*EXP('Correleted YC'!D127)</f>
        <v>10.205824908207427</v>
      </c>
      <c r="D129" s="105">
        <f>+D$4*EXP('Correleted YC'!E127)</f>
        <v>10.156113860942337</v>
      </c>
      <c r="E129" s="105">
        <f>+E$4*EXP('Correleted YC'!F127)</f>
        <v>10.116460328095624</v>
      </c>
      <c r="F129" s="105">
        <f>+F$4*EXP('Correleted YC'!G127)</f>
        <v>10.054342316861019</v>
      </c>
      <c r="G129" s="105">
        <f>+G$4*EXP('Correleted YC'!H127)</f>
        <v>10.142853079982226</v>
      </c>
      <c r="J129" s="95" t="s">
        <v>227</v>
      </c>
      <c r="K129" s="105">
        <f t="shared" si="7"/>
        <v>1080.05521</v>
      </c>
      <c r="L129" s="105">
        <f t="shared" si="8"/>
        <v>1080.6417510000001</v>
      </c>
      <c r="M129" s="105">
        <f t="shared" si="9"/>
        <v>985.19902400000001</v>
      </c>
      <c r="N129" s="105">
        <f t="shared" si="10"/>
        <v>2492.6862799999999</v>
      </c>
      <c r="O129" s="105">
        <f t="shared" si="11"/>
        <v>27830.123622999999</v>
      </c>
      <c r="P129" s="105">
        <f t="shared" si="12"/>
        <v>16740.913873000001</v>
      </c>
    </row>
    <row r="130" spans="1:16" ht="15" thickBot="1" x14ac:dyDescent="0.35">
      <c r="A130" s="95" t="s">
        <v>229</v>
      </c>
      <c r="B130" s="105">
        <f>+B$4*EXP('Correleted YC'!C128)</f>
        <v>10.170691344026743</v>
      </c>
      <c r="C130" s="105">
        <f>+C$4*EXP('Correleted YC'!D128)</f>
        <v>10.106242507661195</v>
      </c>
      <c r="D130" s="105">
        <f>+D$4*EXP('Correleted YC'!E128)</f>
        <v>10.053401075114389</v>
      </c>
      <c r="E130" s="105">
        <f>+E$4*EXP('Correleted YC'!F128)</f>
        <v>10.012314225150972</v>
      </c>
      <c r="F130" s="105">
        <f>+F$4*EXP('Correleted YC'!G128)</f>
        <v>9.958659222495287</v>
      </c>
      <c r="G130" s="105">
        <f>+G$4*EXP('Correleted YC'!H128)</f>
        <v>10.07315979883974</v>
      </c>
      <c r="J130" s="95" t="s">
        <v>228</v>
      </c>
      <c r="K130" s="105">
        <f t="shared" si="7"/>
        <v>1079.2299310000001</v>
      </c>
      <c r="L130" s="105">
        <f t="shared" si="8"/>
        <v>1079.055222</v>
      </c>
      <c r="M130" s="105">
        <f t="shared" si="9"/>
        <v>983.11274100000003</v>
      </c>
      <c r="N130" s="105">
        <f t="shared" si="10"/>
        <v>2485.9068259999999</v>
      </c>
      <c r="O130" s="105">
        <f t="shared" si="11"/>
        <v>27699.180270000001</v>
      </c>
      <c r="P130" s="105">
        <f t="shared" si="12"/>
        <v>16637.973437000001</v>
      </c>
    </row>
    <row r="131" spans="1:16" ht="15" thickBot="1" x14ac:dyDescent="0.35">
      <c r="A131" s="95" t="s">
        <v>230</v>
      </c>
      <c r="B131" s="105">
        <f>+B$4*EXP('Correleted YC'!C129)</f>
        <v>10.074374666649248</v>
      </c>
      <c r="C131" s="105">
        <f>+C$4*EXP('Correleted YC'!D129)</f>
        <v>9.9921057669522142</v>
      </c>
      <c r="D131" s="105">
        <f>+D$4*EXP('Correleted YC'!E129)</f>
        <v>9.9219756416580687</v>
      </c>
      <c r="E131" s="105">
        <f>+E$4*EXP('Correleted YC'!F129)</f>
        <v>9.8638025714144195</v>
      </c>
      <c r="F131" s="105">
        <f>+F$4*EXP('Correleted YC'!G129)</f>
        <v>9.7452390146790453</v>
      </c>
      <c r="G131" s="105">
        <f>+G$4*EXP('Correleted YC'!H129)</f>
        <v>9.7983262423048529</v>
      </c>
      <c r="J131" s="95" t="s">
        <v>229</v>
      </c>
      <c r="K131" s="105">
        <f t="shared" si="7"/>
        <v>1079.478918</v>
      </c>
      <c r="L131" s="105">
        <f t="shared" si="8"/>
        <v>1079.5666530000001</v>
      </c>
      <c r="M131" s="105">
        <f t="shared" si="9"/>
        <v>983.81697799999995</v>
      </c>
      <c r="N131" s="105">
        <f t="shared" si="10"/>
        <v>2488.2601770000001</v>
      </c>
      <c r="O131" s="105">
        <f t="shared" si="11"/>
        <v>27743.383115000001</v>
      </c>
      <c r="P131" s="105">
        <f t="shared" si="12"/>
        <v>16664.687297</v>
      </c>
    </row>
    <row r="132" spans="1:16" ht="15" thickBot="1" x14ac:dyDescent="0.35">
      <c r="A132" s="95" t="s">
        <v>231</v>
      </c>
      <c r="B132" s="105">
        <f>+B$4*EXP('Correleted YC'!C130)</f>
        <v>10.180471363624646</v>
      </c>
      <c r="C132" s="105">
        <f>+C$4*EXP('Correleted YC'!D130)</f>
        <v>10.124380165869905</v>
      </c>
      <c r="D132" s="105">
        <f>+D$4*EXP('Correleted YC'!E130)</f>
        <v>10.079169503210482</v>
      </c>
      <c r="E132" s="105">
        <f>+E$4*EXP('Correleted YC'!F130)</f>
        <v>10.04455401234066</v>
      </c>
      <c r="F132" s="105">
        <f>+F$4*EXP('Correleted YC'!G130)</f>
        <v>10.011659106841076</v>
      </c>
      <c r="G132" s="105">
        <f>+G$4*EXP('Correleted YC'!H130)</f>
        <v>10.141332634885162</v>
      </c>
      <c r="J132" s="95" t="s">
        <v>230</v>
      </c>
      <c r="K132" s="105">
        <f t="shared" si="7"/>
        <v>1079.7324619999999</v>
      </c>
      <c r="L132" s="105">
        <f t="shared" si="8"/>
        <v>1080.1534280000001</v>
      </c>
      <c r="M132" s="105">
        <f t="shared" si="9"/>
        <v>984.71955200000002</v>
      </c>
      <c r="N132" s="105">
        <f t="shared" si="10"/>
        <v>2491.623756</v>
      </c>
      <c r="O132" s="105">
        <f t="shared" si="11"/>
        <v>27842.487222</v>
      </c>
      <c r="P132" s="105">
        <f t="shared" si="12"/>
        <v>16770.874152</v>
      </c>
    </row>
    <row r="133" spans="1:16" ht="15" thickBot="1" x14ac:dyDescent="0.35">
      <c r="A133" s="95" t="s">
        <v>232</v>
      </c>
      <c r="B133" s="105">
        <f>+B$4*EXP('Correleted YC'!C131)</f>
        <v>10.432981876109247</v>
      </c>
      <c r="C133" s="105">
        <f>+C$4*EXP('Correleted YC'!D131)</f>
        <v>10.348205971900194</v>
      </c>
      <c r="D133" s="105">
        <f>+D$4*EXP('Correleted YC'!E131)</f>
        <v>10.275843051349932</v>
      </c>
      <c r="E133" s="105">
        <f>+E$4*EXP('Correleted YC'!F131)</f>
        <v>10.215908200312109</v>
      </c>
      <c r="F133" s="105">
        <f>+F$4*EXP('Correleted YC'!G131)</f>
        <v>10.09417418866961</v>
      </c>
      <c r="G133" s="105">
        <f>+G$4*EXP('Correleted YC'!H131)</f>
        <v>10.150031354868517</v>
      </c>
      <c r="J133" s="95" t="s">
        <v>231</v>
      </c>
      <c r="K133" s="105">
        <f t="shared" si="7"/>
        <v>1079.45318</v>
      </c>
      <c r="L133" s="105">
        <f t="shared" si="8"/>
        <v>1079.4734659999999</v>
      </c>
      <c r="M133" s="105">
        <f t="shared" si="9"/>
        <v>983.64020500000004</v>
      </c>
      <c r="N133" s="105">
        <f t="shared" si="10"/>
        <v>2487.5311900000002</v>
      </c>
      <c r="O133" s="105">
        <f t="shared" si="11"/>
        <v>27718.881273999999</v>
      </c>
      <c r="P133" s="105">
        <f t="shared" si="12"/>
        <v>16638.555318999999</v>
      </c>
    </row>
    <row r="134" spans="1:16" ht="15" thickBot="1" x14ac:dyDescent="0.35">
      <c r="A134" s="95" t="s">
        <v>233</v>
      </c>
      <c r="B134" s="105">
        <f>+B$4*EXP('Correleted YC'!C132)</f>
        <v>10.351167364290401</v>
      </c>
      <c r="C134" s="105">
        <f>+C$4*EXP('Correleted YC'!D132)</f>
        <v>10.294455663209378</v>
      </c>
      <c r="D134" s="105">
        <f>+D$4*EXP('Correleted YC'!E132)</f>
        <v>10.247529751719481</v>
      </c>
      <c r="E134" s="105">
        <f>+E$4*EXP('Correleted YC'!F132)</f>
        <v>10.210292951186435</v>
      </c>
      <c r="F134" s="105">
        <f>+F$4*EXP('Correleted YC'!G132)</f>
        <v>10.157747866605327</v>
      </c>
      <c r="G134" s="105">
        <f>+G$4*EXP('Correleted YC'!H132)</f>
        <v>10.256074559013062</v>
      </c>
      <c r="J134" s="95" t="s">
        <v>232</v>
      </c>
      <c r="K134" s="105">
        <f t="shared" ref="K134:K197" si="13">+ROUND(K$4/(1+B133/100*K$2/$K$1),6)</f>
        <v>1078.789068</v>
      </c>
      <c r="L134" s="105">
        <f t="shared" ref="L134:L197" si="14">+ROUND(L$4/(1+C133/100*L$2/$K$1),6)</f>
        <v>1078.324828</v>
      </c>
      <c r="M134" s="105">
        <f t="shared" ref="M134:M197" si="15">+ROUND(M$4/(1+D133/100*M$2/$K$1),6)</f>
        <v>982.29310499999997</v>
      </c>
      <c r="N134" s="105">
        <f t="shared" ref="N134:N197" si="16">+ROUND(N$4/(1+E133/100*N$2/$K$1),6)</f>
        <v>2483.6637909999999</v>
      </c>
      <c r="O134" s="105">
        <f t="shared" ref="O134:O197" si="17">+ROUND(O$4/(1+F133/100*O$2/$K$1),6)</f>
        <v>27680.820584000001</v>
      </c>
      <c r="P134" s="105">
        <f t="shared" ref="P134:P197" si="18">+ROUND(P$4/(1+G133/100*P$2/$K$1),6)</f>
        <v>16635.226825000002</v>
      </c>
    </row>
    <row r="135" spans="1:16" ht="15" thickBot="1" x14ac:dyDescent="0.35">
      <c r="A135" s="95" t="s">
        <v>234</v>
      </c>
      <c r="B135" s="105">
        <f>+B$4*EXP('Correleted YC'!C133)</f>
        <v>9.9986058350740254</v>
      </c>
      <c r="C135" s="105">
        <f>+C$4*EXP('Correleted YC'!D133)</f>
        <v>9.9415176194584838</v>
      </c>
      <c r="D135" s="105">
        <f>+D$4*EXP('Correleted YC'!E133)</f>
        <v>9.8955299645419892</v>
      </c>
      <c r="E135" s="105">
        <f>+E$4*EXP('Correleted YC'!F133)</f>
        <v>9.8606799203980895</v>
      </c>
      <c r="F135" s="105">
        <f>+F$4*EXP('Correleted YC'!G133)</f>
        <v>9.8284760384494785</v>
      </c>
      <c r="G135" s="105">
        <f>+G$4*EXP('Correleted YC'!H133)</f>
        <v>9.9590159390397481</v>
      </c>
      <c r="J135" s="95" t="s">
        <v>233</v>
      </c>
      <c r="K135" s="105">
        <f t="shared" si="13"/>
        <v>1079.004154</v>
      </c>
      <c r="L135" s="105">
        <f t="shared" si="14"/>
        <v>1078.600443</v>
      </c>
      <c r="M135" s="105">
        <f t="shared" si="15"/>
        <v>982.486807</v>
      </c>
      <c r="N135" s="105">
        <f t="shared" si="16"/>
        <v>2483.7903350000001</v>
      </c>
      <c r="O135" s="105">
        <f t="shared" si="17"/>
        <v>27651.567966999999</v>
      </c>
      <c r="P135" s="105">
        <f t="shared" si="18"/>
        <v>16594.757067999999</v>
      </c>
    </row>
    <row r="136" spans="1:16" ht="15" thickBot="1" x14ac:dyDescent="0.35">
      <c r="A136" s="95" t="s">
        <v>235</v>
      </c>
      <c r="B136" s="105">
        <f>+B$4*EXP('Correleted YC'!C134)</f>
        <v>10.033988680919943</v>
      </c>
      <c r="C136" s="105">
        <f>+C$4*EXP('Correleted YC'!D134)</f>
        <v>9.9937245386181495</v>
      </c>
      <c r="D136" s="105">
        <f>+D$4*EXP('Correleted YC'!E134)</f>
        <v>9.9635249150185494</v>
      </c>
      <c r="E136" s="105">
        <f>+E$4*EXP('Correleted YC'!F134)</f>
        <v>9.9435522572600306</v>
      </c>
      <c r="F136" s="105">
        <f>+F$4*EXP('Correleted YC'!G134)</f>
        <v>9.9619745811536866</v>
      </c>
      <c r="G136" s="105">
        <f>+G$4*EXP('Correleted YC'!H134)</f>
        <v>10.130082511689485</v>
      </c>
      <c r="J136" s="95" t="s">
        <v>234</v>
      </c>
      <c r="K136" s="105">
        <f t="shared" si="13"/>
        <v>1079.9319989999999</v>
      </c>
      <c r="L136" s="105">
        <f t="shared" si="14"/>
        <v>1080.413706</v>
      </c>
      <c r="M136" s="105">
        <f t="shared" si="15"/>
        <v>984.90137000000004</v>
      </c>
      <c r="N136" s="105">
        <f t="shared" si="16"/>
        <v>2491.6945770000002</v>
      </c>
      <c r="O136" s="105">
        <f t="shared" si="17"/>
        <v>27803.751056000001</v>
      </c>
      <c r="P136" s="105">
        <f t="shared" si="18"/>
        <v>16708.625123000002</v>
      </c>
    </row>
    <row r="137" spans="1:16" ht="15" thickBot="1" x14ac:dyDescent="0.35">
      <c r="A137" s="95" t="s">
        <v>236</v>
      </c>
      <c r="B137" s="105">
        <f>+B$4*EXP('Correleted YC'!C135)</f>
        <v>10.260578639311936</v>
      </c>
      <c r="C137" s="105">
        <f>+C$4*EXP('Correleted YC'!D135)</f>
        <v>10.190564228263133</v>
      </c>
      <c r="D137" s="105">
        <f>+D$4*EXP('Correleted YC'!E135)</f>
        <v>10.130791500274377</v>
      </c>
      <c r="E137" s="105">
        <f>+E$4*EXP('Correleted YC'!F135)</f>
        <v>10.081232556041037</v>
      </c>
      <c r="F137" s="105">
        <f>+F$4*EXP('Correleted YC'!G135)</f>
        <v>9.9834697993032879</v>
      </c>
      <c r="G137" s="105">
        <f>+G$4*EXP('Correleted YC'!H135)</f>
        <v>10.042237400710526</v>
      </c>
      <c r="J137" s="95" t="s">
        <v>235</v>
      </c>
      <c r="K137" s="105">
        <f t="shared" si="13"/>
        <v>1079.8388090000001</v>
      </c>
      <c r="L137" s="105">
        <f t="shared" si="14"/>
        <v>1080.145102</v>
      </c>
      <c r="M137" s="105">
        <f t="shared" si="15"/>
        <v>984.43403000000001</v>
      </c>
      <c r="N137" s="105">
        <f t="shared" si="16"/>
        <v>2489.8164080000001</v>
      </c>
      <c r="O137" s="105">
        <f t="shared" si="17"/>
        <v>27741.849155</v>
      </c>
      <c r="P137" s="105">
        <f t="shared" si="18"/>
        <v>16642.862063</v>
      </c>
    </row>
    <row r="138" spans="1:16" ht="15" thickBot="1" x14ac:dyDescent="0.35">
      <c r="A138" s="95" t="s">
        <v>237</v>
      </c>
      <c r="B138" s="105">
        <f>+B$4*EXP('Correleted YC'!C136)</f>
        <v>10.238140976807435</v>
      </c>
      <c r="C138" s="105">
        <f>+C$4*EXP('Correleted YC'!D136)</f>
        <v>10.171317127119023</v>
      </c>
      <c r="D138" s="105">
        <f>+D$4*EXP('Correleted YC'!E136)</f>
        <v>10.115470135153874</v>
      </c>
      <c r="E138" s="105">
        <f>+E$4*EXP('Correleted YC'!F136)</f>
        <v>10.070654495130324</v>
      </c>
      <c r="F138" s="105">
        <f>+F$4*EXP('Correleted YC'!G136)</f>
        <v>9.9975402966877613</v>
      </c>
      <c r="G138" s="105">
        <f>+G$4*EXP('Correleted YC'!H136)</f>
        <v>10.086713069964352</v>
      </c>
      <c r="J138" s="95" t="s">
        <v>236</v>
      </c>
      <c r="K138" s="105">
        <f t="shared" si="13"/>
        <v>1079.2424060000001</v>
      </c>
      <c r="L138" s="105">
        <f t="shared" si="14"/>
        <v>1079.1335650000001</v>
      </c>
      <c r="M138" s="105">
        <f t="shared" si="15"/>
        <v>983.28626699999995</v>
      </c>
      <c r="N138" s="105">
        <f t="shared" si="16"/>
        <v>2486.7023570000001</v>
      </c>
      <c r="O138" s="105">
        <f t="shared" si="17"/>
        <v>27731.907798</v>
      </c>
      <c r="P138" s="105">
        <f t="shared" si="18"/>
        <v>16676.567534999998</v>
      </c>
    </row>
    <row r="139" spans="1:16" ht="15" thickBot="1" x14ac:dyDescent="0.35">
      <c r="A139" s="95" t="s">
        <v>238</v>
      </c>
      <c r="B139" s="105">
        <f>+B$4*EXP('Correleted YC'!C137)</f>
        <v>10.126265506772668</v>
      </c>
      <c r="C139" s="105">
        <f>+C$4*EXP('Correleted YC'!D137)</f>
        <v>10.071917092128325</v>
      </c>
      <c r="D139" s="105">
        <f>+D$4*EXP('Correleted YC'!E137)</f>
        <v>10.02745883777253</v>
      </c>
      <c r="E139" s="105">
        <f>+E$4*EXP('Correleted YC'!F137)</f>
        <v>9.993186466958301</v>
      </c>
      <c r="F139" s="105">
        <f>+F$4*EXP('Correleted YC'!G137)</f>
        <v>9.9534462786383529</v>
      </c>
      <c r="G139" s="105">
        <f>+G$4*EXP('Correleted YC'!H137)</f>
        <v>10.064647146053678</v>
      </c>
      <c r="J139" s="95" t="s">
        <v>237</v>
      </c>
      <c r="K139" s="105">
        <f t="shared" si="13"/>
        <v>1079.301434</v>
      </c>
      <c r="L139" s="105">
        <f t="shared" si="14"/>
        <v>1079.232391</v>
      </c>
      <c r="M139" s="105">
        <f t="shared" si="15"/>
        <v>983.39128900000003</v>
      </c>
      <c r="N139" s="105">
        <f t="shared" si="16"/>
        <v>2486.941335</v>
      </c>
      <c r="O139" s="105">
        <f t="shared" si="17"/>
        <v>27725.404169000001</v>
      </c>
      <c r="P139" s="105">
        <f t="shared" si="18"/>
        <v>16659.485528000001</v>
      </c>
    </row>
    <row r="140" spans="1:16" ht="15" thickBot="1" x14ac:dyDescent="0.35">
      <c r="A140" s="95" t="s">
        <v>239</v>
      </c>
      <c r="B140" s="105">
        <f>+B$4*EXP('Correleted YC'!C138)</f>
        <v>10.197603847504988</v>
      </c>
      <c r="C140" s="105">
        <f>+C$4*EXP('Correleted YC'!D138)</f>
        <v>10.124847123043615</v>
      </c>
      <c r="D140" s="105">
        <f>+D$4*EXP('Correleted YC'!E138)</f>
        <v>10.062984142491635</v>
      </c>
      <c r="E140" s="105">
        <f>+E$4*EXP('Correleted YC'!F138)</f>
        <v>10.012001798060444</v>
      </c>
      <c r="F140" s="105">
        <f>+F$4*EXP('Correleted YC'!G138)</f>
        <v>9.9139621765229506</v>
      </c>
      <c r="G140" s="105">
        <f>+G$4*EXP('Correleted YC'!H138)</f>
        <v>9.9792237892944335</v>
      </c>
      <c r="J140" s="95" t="s">
        <v>238</v>
      </c>
      <c r="K140" s="105">
        <f t="shared" si="13"/>
        <v>1079.595849</v>
      </c>
      <c r="L140" s="105">
        <f t="shared" si="14"/>
        <v>1079.743052</v>
      </c>
      <c r="M140" s="105">
        <f t="shared" si="15"/>
        <v>983.99500699999999</v>
      </c>
      <c r="N140" s="105">
        <f t="shared" si="16"/>
        <v>2488.692884</v>
      </c>
      <c r="O140" s="105">
        <f t="shared" si="17"/>
        <v>27745.795397999998</v>
      </c>
      <c r="P140" s="105">
        <f t="shared" si="18"/>
        <v>16667.956128999998</v>
      </c>
    </row>
    <row r="141" spans="1:16" ht="15" thickBot="1" x14ac:dyDescent="0.35">
      <c r="A141" s="95" t="s">
        <v>240</v>
      </c>
      <c r="B141" s="105">
        <f>+B$4*EXP('Correleted YC'!C139)</f>
        <v>10.186747403269171</v>
      </c>
      <c r="C141" s="105">
        <f>+C$4*EXP('Correleted YC'!D139)</f>
        <v>10.109303797398349</v>
      </c>
      <c r="D141" s="105">
        <f>+D$4*EXP('Correleted YC'!E139)</f>
        <v>10.042515439277841</v>
      </c>
      <c r="E141" s="105">
        <f>+E$4*EXP('Correleted YC'!F139)</f>
        <v>9.9864172338364003</v>
      </c>
      <c r="F141" s="105">
        <f>+F$4*EXP('Correleted YC'!G139)</f>
        <v>9.8659652503531046</v>
      </c>
      <c r="G141" s="105">
        <f>+G$4*EXP('Correleted YC'!H139)</f>
        <v>9.9063388108144323</v>
      </c>
      <c r="J141" s="95" t="s">
        <v>239</v>
      </c>
      <c r="K141" s="105">
        <f t="shared" si="13"/>
        <v>1079.408095</v>
      </c>
      <c r="L141" s="105">
        <f t="shared" si="14"/>
        <v>1079.4710669999999</v>
      </c>
      <c r="M141" s="105">
        <f t="shared" si="15"/>
        <v>983.75122999999996</v>
      </c>
      <c r="N141" s="105">
        <f t="shared" si="16"/>
        <v>2488.2672429999998</v>
      </c>
      <c r="O141" s="105">
        <f t="shared" si="17"/>
        <v>27764.080247999998</v>
      </c>
      <c r="P141" s="105">
        <f t="shared" si="18"/>
        <v>16700.829569000001</v>
      </c>
    </row>
    <row r="142" spans="1:16" ht="15" thickBot="1" x14ac:dyDescent="0.35">
      <c r="A142" s="95" t="s">
        <v>241</v>
      </c>
      <c r="B142" s="105">
        <f>+B$4*EXP('Correleted YC'!C140)</f>
        <v>10.027599578772838</v>
      </c>
      <c r="C142" s="105">
        <f>+C$4*EXP('Correleted YC'!D140)</f>
        <v>9.9651398531913227</v>
      </c>
      <c r="D142" s="105">
        <f>+D$4*EXP('Correleted YC'!E140)</f>
        <v>9.9126741694371034</v>
      </c>
      <c r="E142" s="105">
        <f>+E$4*EXP('Correleted YC'!F140)</f>
        <v>9.870104585786418</v>
      </c>
      <c r="F142" s="105">
        <f>+F$4*EXP('Correleted YC'!G140)</f>
        <v>9.7980963205691367</v>
      </c>
      <c r="G142" s="105">
        <f>+G$4*EXP('Correleted YC'!H140)</f>
        <v>9.8788592052411399</v>
      </c>
      <c r="J142" s="95" t="s">
        <v>240</v>
      </c>
      <c r="K142" s="105">
        <f t="shared" si="13"/>
        <v>1079.436663</v>
      </c>
      <c r="L142" s="105">
        <f t="shared" si="14"/>
        <v>1079.5509239999999</v>
      </c>
      <c r="M142" s="105">
        <f t="shared" si="15"/>
        <v>983.89167299999997</v>
      </c>
      <c r="N142" s="105">
        <f t="shared" si="16"/>
        <v>2488.8460530000002</v>
      </c>
      <c r="O142" s="105">
        <f t="shared" si="17"/>
        <v>27786.339816</v>
      </c>
      <c r="P142" s="105">
        <f t="shared" si="18"/>
        <v>16728.980559</v>
      </c>
    </row>
    <row r="143" spans="1:16" ht="15" thickBot="1" x14ac:dyDescent="0.35">
      <c r="A143" s="95" t="s">
        <v>242</v>
      </c>
      <c r="B143" s="105">
        <f>+B$4*EXP('Correleted YC'!C141)</f>
        <v>10.139806308010691</v>
      </c>
      <c r="C143" s="105">
        <f>+C$4*EXP('Correleted YC'!D141)</f>
        <v>10.096351072266323</v>
      </c>
      <c r="D143" s="105">
        <f>+D$4*EXP('Correleted YC'!E141)</f>
        <v>10.061550387195551</v>
      </c>
      <c r="E143" s="105">
        <f>+E$4*EXP('Correleted YC'!F141)</f>
        <v>10.03555002441529</v>
      </c>
      <c r="F143" s="105">
        <f>+F$4*EXP('Correleted YC'!G141)</f>
        <v>10.019349925000714</v>
      </c>
      <c r="G143" s="105">
        <f>+G$4*EXP('Correleted YC'!H141)</f>
        <v>10.14341960962363</v>
      </c>
      <c r="J143" s="95" t="s">
        <v>241</v>
      </c>
      <c r="K143" s="105">
        <f t="shared" si="13"/>
        <v>1079.8556349999999</v>
      </c>
      <c r="L143" s="105">
        <f t="shared" si="14"/>
        <v>1080.2921530000001</v>
      </c>
      <c r="M143" s="105">
        <f t="shared" si="15"/>
        <v>984.78349400000002</v>
      </c>
      <c r="N143" s="105">
        <f t="shared" si="16"/>
        <v>2491.4808400000002</v>
      </c>
      <c r="O143" s="105">
        <f t="shared" si="17"/>
        <v>27817.876423999998</v>
      </c>
      <c r="P143" s="105">
        <f t="shared" si="18"/>
        <v>16739.618895</v>
      </c>
    </row>
    <row r="144" spans="1:16" ht="15" thickBot="1" x14ac:dyDescent="0.35">
      <c r="A144" s="95" t="s">
        <v>243</v>
      </c>
      <c r="B144" s="105">
        <f>+B$4*EXP('Correleted YC'!C142)</f>
        <v>10.132360440582891</v>
      </c>
      <c r="C144" s="105">
        <f>+C$4*EXP('Correleted YC'!D142)</f>
        <v>10.07034991199073</v>
      </c>
      <c r="D144" s="105">
        <f>+D$4*EXP('Correleted YC'!E142)</f>
        <v>10.018746072316468</v>
      </c>
      <c r="E144" s="105">
        <f>+E$4*EXP('Correleted YC'!F142)</f>
        <v>9.9774372668270743</v>
      </c>
      <c r="F144" s="105">
        <f>+F$4*EXP('Correleted YC'!G142)</f>
        <v>9.9133788506008624</v>
      </c>
      <c r="G144" s="105">
        <f>+G$4*EXP('Correleted YC'!H142)</f>
        <v>10.006459340915143</v>
      </c>
      <c r="J144" s="95" t="s">
        <v>242</v>
      </c>
      <c r="K144" s="105">
        <f t="shared" si="13"/>
        <v>1079.560207</v>
      </c>
      <c r="L144" s="105">
        <f t="shared" si="14"/>
        <v>1079.6174799999999</v>
      </c>
      <c r="M144" s="105">
        <f t="shared" si="15"/>
        <v>983.76106600000003</v>
      </c>
      <c r="N144" s="105">
        <f t="shared" si="16"/>
        <v>2487.7347399999999</v>
      </c>
      <c r="O144" s="105">
        <f t="shared" si="17"/>
        <v>27715.329405</v>
      </c>
      <c r="P144" s="105">
        <f t="shared" si="18"/>
        <v>16637.756634000001</v>
      </c>
    </row>
    <row r="145" spans="1:16" ht="15" thickBot="1" x14ac:dyDescent="0.35">
      <c r="A145" s="95" t="s">
        <v>244</v>
      </c>
      <c r="B145" s="105">
        <f>+B$4*EXP('Correleted YC'!C143)</f>
        <v>10.447281103700078</v>
      </c>
      <c r="C145" s="105">
        <f>+C$4*EXP('Correleted YC'!D143)</f>
        <v>10.364989239298321</v>
      </c>
      <c r="D145" s="105">
        <f>+D$4*EXP('Correleted YC'!E143)</f>
        <v>10.295062503429921</v>
      </c>
      <c r="E145" s="105">
        <f>+E$4*EXP('Correleted YC'!F143)</f>
        <v>10.237558757761089</v>
      </c>
      <c r="F145" s="105">
        <f>+F$4*EXP('Correleted YC'!G143)</f>
        <v>10.126572556767785</v>
      </c>
      <c r="G145" s="105">
        <f>+G$4*EXP('Correleted YC'!H143)</f>
        <v>10.196322239511076</v>
      </c>
      <c r="J145" s="95" t="s">
        <v>243</v>
      </c>
      <c r="K145" s="105">
        <f t="shared" si="13"/>
        <v>1079.579806</v>
      </c>
      <c r="L145" s="105">
        <f t="shared" si="14"/>
        <v>1079.7511079999999</v>
      </c>
      <c r="M145" s="105">
        <f t="shared" si="15"/>
        <v>984.05481299999997</v>
      </c>
      <c r="N145" s="105">
        <f t="shared" si="16"/>
        <v>2489.049274</v>
      </c>
      <c r="O145" s="105">
        <f t="shared" si="17"/>
        <v>27764.350563</v>
      </c>
      <c r="P145" s="105">
        <f t="shared" si="18"/>
        <v>16690.334449000002</v>
      </c>
    </row>
    <row r="146" spans="1:16" ht="15" thickBot="1" x14ac:dyDescent="0.35">
      <c r="A146" s="95" t="s">
        <v>245</v>
      </c>
      <c r="B146" s="105">
        <f>+B$4*EXP('Correleted YC'!C144)</f>
        <v>10.243343132415447</v>
      </c>
      <c r="C146" s="105">
        <f>+C$4*EXP('Correleted YC'!D144)</f>
        <v>10.200920172149106</v>
      </c>
      <c r="D146" s="105">
        <f>+D$4*EXP('Correleted YC'!E144)</f>
        <v>10.167665927765306</v>
      </c>
      <c r="E146" s="105">
        <f>+E$4*EXP('Correleted YC'!F144)</f>
        <v>10.143617837040892</v>
      </c>
      <c r="F146" s="105">
        <f>+F$4*EXP('Correleted YC'!G144)</f>
        <v>10.139568488995225</v>
      </c>
      <c r="G146" s="105">
        <f>+G$4*EXP('Correleted YC'!H144)</f>
        <v>10.280882075535928</v>
      </c>
      <c r="J146" s="95" t="s">
        <v>244</v>
      </c>
      <c r="K146" s="105">
        <f t="shared" si="13"/>
        <v>1078.751485</v>
      </c>
      <c r="L146" s="105">
        <f t="shared" si="14"/>
        <v>1078.238797</v>
      </c>
      <c r="M146" s="105">
        <f t="shared" si="15"/>
        <v>982.16165999999998</v>
      </c>
      <c r="N146" s="105">
        <f t="shared" si="16"/>
        <v>2483.1760020000002</v>
      </c>
      <c r="O146" s="105">
        <f t="shared" si="17"/>
        <v>27665.905158000001</v>
      </c>
      <c r="P146" s="105">
        <f t="shared" si="18"/>
        <v>16617.536370999998</v>
      </c>
    </row>
    <row r="147" spans="1:16" ht="15" thickBot="1" x14ac:dyDescent="0.35">
      <c r="A147" s="95" t="s">
        <v>246</v>
      </c>
      <c r="B147" s="105">
        <f>+B$4*EXP('Correleted YC'!C145)</f>
        <v>10.128220354872488</v>
      </c>
      <c r="C147" s="105">
        <f>+C$4*EXP('Correleted YC'!D145)</f>
        <v>10.068928678599841</v>
      </c>
      <c r="D147" s="105">
        <f>+D$4*EXP('Correleted YC'!E145)</f>
        <v>10.020046180899252</v>
      </c>
      <c r="E147" s="105">
        <f>+E$4*EXP('Correleted YC'!F145)</f>
        <v>9.981612529286231</v>
      </c>
      <c r="F147" s="105">
        <f>+F$4*EXP('Correleted YC'!G145)</f>
        <v>9.9290647881253129</v>
      </c>
      <c r="G147" s="105">
        <f>+G$4*EXP('Correleted YC'!H145)</f>
        <v>10.031790748007262</v>
      </c>
      <c r="J147" s="95" t="s">
        <v>245</v>
      </c>
      <c r="K147" s="105">
        <f t="shared" si="13"/>
        <v>1079.287748</v>
      </c>
      <c r="L147" s="105">
        <f t="shared" si="14"/>
        <v>1079.0804000000001</v>
      </c>
      <c r="M147" s="105">
        <f t="shared" si="15"/>
        <v>983.03359899999998</v>
      </c>
      <c r="N147" s="105">
        <f t="shared" si="16"/>
        <v>2485.2938899999999</v>
      </c>
      <c r="O147" s="105">
        <f t="shared" si="17"/>
        <v>27659.926661000001</v>
      </c>
      <c r="P147" s="105">
        <f t="shared" si="18"/>
        <v>16585.318064999999</v>
      </c>
    </row>
    <row r="148" spans="1:16" ht="15" thickBot="1" x14ac:dyDescent="0.35">
      <c r="A148" s="95" t="s">
        <v>247</v>
      </c>
      <c r="B148" s="105">
        <f>+B$4*EXP('Correleted YC'!C146)</f>
        <v>10.159997176327082</v>
      </c>
      <c r="C148" s="105">
        <f>+C$4*EXP('Correleted YC'!D146)</f>
        <v>10.095035270152136</v>
      </c>
      <c r="D148" s="105">
        <f>+D$4*EXP('Correleted YC'!E146)</f>
        <v>10.042256998783417</v>
      </c>
      <c r="E148" s="105">
        <f>+E$4*EXP('Correleted YC'!F146)</f>
        <v>10.001335238032691</v>
      </c>
      <c r="F148" s="105">
        <f>+F$4*EXP('Correleted YC'!G146)</f>
        <v>9.9519170904293492</v>
      </c>
      <c r="G148" s="105">
        <f>+G$4*EXP('Correleted YC'!H146)</f>
        <v>10.073350278132793</v>
      </c>
      <c r="J148" s="95" t="s">
        <v>246</v>
      </c>
      <c r="K148" s="105">
        <f t="shared" si="13"/>
        <v>1079.590704</v>
      </c>
      <c r="L148" s="105">
        <f t="shared" si="14"/>
        <v>1079.758413</v>
      </c>
      <c r="M148" s="105">
        <f t="shared" si="15"/>
        <v>984.04588899999999</v>
      </c>
      <c r="N148" s="105">
        <f t="shared" si="16"/>
        <v>2488.9547819999998</v>
      </c>
      <c r="O148" s="105">
        <f t="shared" si="17"/>
        <v>27757.083473999999</v>
      </c>
      <c r="P148" s="105">
        <f t="shared" si="18"/>
        <v>16680.584918</v>
      </c>
    </row>
    <row r="149" spans="1:16" ht="15" thickBot="1" x14ac:dyDescent="0.35">
      <c r="A149" s="95" t="s">
        <v>248</v>
      </c>
      <c r="B149" s="105">
        <f>+B$4*EXP('Correleted YC'!C147)</f>
        <v>10.13227011086874</v>
      </c>
      <c r="C149" s="105">
        <f>+C$4*EXP('Correleted YC'!D147)</f>
        <v>10.056422590943377</v>
      </c>
      <c r="D149" s="105">
        <f>+D$4*EXP('Correleted YC'!E147)</f>
        <v>9.9909777426835991</v>
      </c>
      <c r="E149" s="105">
        <f>+E$4*EXP('Correleted YC'!F147)</f>
        <v>9.936012328084356</v>
      </c>
      <c r="F149" s="105">
        <f>+F$4*EXP('Correleted YC'!G147)</f>
        <v>9.8187096464351917</v>
      </c>
      <c r="G149" s="105">
        <f>+G$4*EXP('Correleted YC'!H147)</f>
        <v>9.8612623201376444</v>
      </c>
      <c r="J149" s="95" t="s">
        <v>247</v>
      </c>
      <c r="K149" s="105">
        <f t="shared" si="13"/>
        <v>1079.507063</v>
      </c>
      <c r="L149" s="105">
        <f t="shared" si="14"/>
        <v>1079.624241</v>
      </c>
      <c r="M149" s="105">
        <f t="shared" si="15"/>
        <v>983.89344600000004</v>
      </c>
      <c r="N149" s="105">
        <f t="shared" si="16"/>
        <v>2488.5085239999999</v>
      </c>
      <c r="O149" s="105">
        <f t="shared" si="17"/>
        <v>27746.503108000001</v>
      </c>
      <c r="P149" s="105">
        <f t="shared" si="18"/>
        <v>16664.614168</v>
      </c>
    </row>
    <row r="150" spans="1:16" ht="15" thickBot="1" x14ac:dyDescent="0.35">
      <c r="A150" s="95" t="s">
        <v>249</v>
      </c>
      <c r="B150" s="105">
        <f>+B$4*EXP('Correleted YC'!C148)</f>
        <v>10.200581383086433</v>
      </c>
      <c r="C150" s="105">
        <f>+C$4*EXP('Correleted YC'!D148)</f>
        <v>10.139685885736895</v>
      </c>
      <c r="D150" s="105">
        <f>+D$4*EXP('Correleted YC'!E148)</f>
        <v>10.088707013331119</v>
      </c>
      <c r="E150" s="105">
        <f>+E$4*EXP('Correleted YC'!F148)</f>
        <v>10.048057846694274</v>
      </c>
      <c r="F150" s="105">
        <f>+F$4*EXP('Correleted YC'!G148)</f>
        <v>9.983829460516489</v>
      </c>
      <c r="G150" s="105">
        <f>+G$4*EXP('Correleted YC'!H148)</f>
        <v>10.072082052460438</v>
      </c>
      <c r="J150" s="95" t="s">
        <v>248</v>
      </c>
      <c r="K150" s="105">
        <f t="shared" si="13"/>
        <v>1079.5800429999999</v>
      </c>
      <c r="L150" s="105">
        <f t="shared" si="14"/>
        <v>1079.8226979999999</v>
      </c>
      <c r="M150" s="105">
        <f t="shared" si="15"/>
        <v>984.24546899999996</v>
      </c>
      <c r="N150" s="105">
        <f t="shared" si="16"/>
        <v>2489.9871720000001</v>
      </c>
      <c r="O150" s="105">
        <f t="shared" si="17"/>
        <v>27808.290477999999</v>
      </c>
      <c r="P150" s="105">
        <f t="shared" si="18"/>
        <v>16746.438386000002</v>
      </c>
    </row>
    <row r="151" spans="1:16" ht="15" thickBot="1" x14ac:dyDescent="0.35">
      <c r="A151" s="95" t="s">
        <v>250</v>
      </c>
      <c r="B151" s="105">
        <f>+B$4*EXP('Correleted YC'!C149)</f>
        <v>10.450007594545706</v>
      </c>
      <c r="C151" s="105">
        <f>+C$4*EXP('Correleted YC'!D149)</f>
        <v>10.374417774504051</v>
      </c>
      <c r="D151" s="105">
        <f>+D$4*EXP('Correleted YC'!E149)</f>
        <v>10.310348051693824</v>
      </c>
      <c r="E151" s="105">
        <f>+E$4*EXP('Correleted YC'!F149)</f>
        <v>10.258017471033035</v>
      </c>
      <c r="F151" s="105">
        <f>+F$4*EXP('Correleted YC'!G149)</f>
        <v>10.161114476838362</v>
      </c>
      <c r="G151" s="105">
        <f>+G$4*EXP('Correleted YC'!H149)</f>
        <v>10.235690324830152</v>
      </c>
      <c r="J151" s="95" t="s">
        <v>249</v>
      </c>
      <c r="K151" s="105">
        <f t="shared" si="13"/>
        <v>1079.4002599999999</v>
      </c>
      <c r="L151" s="105">
        <f t="shared" si="14"/>
        <v>1079.3948419999999</v>
      </c>
      <c r="M151" s="105">
        <f t="shared" si="15"/>
        <v>983.574793</v>
      </c>
      <c r="N151" s="105">
        <f t="shared" si="16"/>
        <v>2487.4519890000001</v>
      </c>
      <c r="O151" s="105">
        <f t="shared" si="17"/>
        <v>27731.741517999999</v>
      </c>
      <c r="P151" s="105">
        <f t="shared" si="18"/>
        <v>16665.101076999999</v>
      </c>
    </row>
    <row r="152" spans="1:16" ht="15" thickBot="1" x14ac:dyDescent="0.35">
      <c r="A152" s="95" t="s">
        <v>251</v>
      </c>
      <c r="B152" s="105">
        <f>+B$4*EXP('Correleted YC'!C150)</f>
        <v>10.415644244655223</v>
      </c>
      <c r="C152" s="105">
        <f>+C$4*EXP('Correleted YC'!D150)</f>
        <v>10.325398448756573</v>
      </c>
      <c r="D152" s="105">
        <f>+D$4*EXP('Correleted YC'!E150)</f>
        <v>10.248080502801855</v>
      </c>
      <c r="E152" s="105">
        <f>+E$4*EXP('Correleted YC'!F150)</f>
        <v>10.183764421897793</v>
      </c>
      <c r="F152" s="105">
        <f>+F$4*EXP('Correleted YC'!G150)</f>
        <v>10.050000322768833</v>
      </c>
      <c r="G152" s="105">
        <f>+G$4*EXP('Correleted YC'!H150)</f>
        <v>10.101732358310448</v>
      </c>
      <c r="J152" s="95" t="s">
        <v>250</v>
      </c>
      <c r="K152" s="105">
        <f t="shared" si="13"/>
        <v>1078.7443189999999</v>
      </c>
      <c r="L152" s="105">
        <f t="shared" si="14"/>
        <v>1078.1904730000001</v>
      </c>
      <c r="M152" s="105">
        <f t="shared" si="15"/>
        <v>982.05714599999999</v>
      </c>
      <c r="N152" s="105">
        <f t="shared" si="16"/>
        <v>2482.7152409999999</v>
      </c>
      <c r="O152" s="105">
        <f t="shared" si="17"/>
        <v>27650.020587999999</v>
      </c>
      <c r="P152" s="105">
        <f t="shared" si="18"/>
        <v>16602.521101999999</v>
      </c>
    </row>
    <row r="153" spans="1:16" ht="15" thickBot="1" x14ac:dyDescent="0.35">
      <c r="A153" s="95" t="s">
        <v>252</v>
      </c>
      <c r="B153" s="105">
        <f>+B$4*EXP('Correleted YC'!C151)</f>
        <v>10.414794632958115</v>
      </c>
      <c r="C153" s="105">
        <f>+C$4*EXP('Correleted YC'!D151)</f>
        <v>10.328193366429664</v>
      </c>
      <c r="D153" s="105">
        <f>+D$4*EXP('Correleted YC'!E151)</f>
        <v>10.255265187846538</v>
      </c>
      <c r="E153" s="105">
        <f>+E$4*EXP('Correleted YC'!F151)</f>
        <v>10.19575082887394</v>
      </c>
      <c r="F153" s="105">
        <f>+F$4*EXP('Correleted YC'!G151)</f>
        <v>10.085040456320236</v>
      </c>
      <c r="G153" s="105">
        <f>+G$4*EXP('Correleted YC'!H151)</f>
        <v>10.163745401600631</v>
      </c>
      <c r="J153" s="95" t="s">
        <v>251</v>
      </c>
      <c r="K153" s="105">
        <f t="shared" si="13"/>
        <v>1078.83464</v>
      </c>
      <c r="L153" s="105">
        <f t="shared" si="14"/>
        <v>1078.441761</v>
      </c>
      <c r="M153" s="105">
        <f t="shared" si="15"/>
        <v>982.48303799999996</v>
      </c>
      <c r="N153" s="105">
        <f t="shared" si="16"/>
        <v>2484.388348</v>
      </c>
      <c r="O153" s="105">
        <f t="shared" si="17"/>
        <v>27701.183096000001</v>
      </c>
      <c r="P153" s="105">
        <f t="shared" si="18"/>
        <v>16653.724891999998</v>
      </c>
    </row>
    <row r="154" spans="1:16" ht="15" thickBot="1" x14ac:dyDescent="0.35">
      <c r="A154" s="95" t="s">
        <v>253</v>
      </c>
      <c r="B154" s="105">
        <f>+B$4*EXP('Correleted YC'!C152)</f>
        <v>10.347503272872345</v>
      </c>
      <c r="C154" s="105">
        <f>+C$4*EXP('Correleted YC'!D152)</f>
        <v>10.287226436901193</v>
      </c>
      <c r="D154" s="105">
        <f>+D$4*EXP('Correleted YC'!E152)</f>
        <v>10.238317802026126</v>
      </c>
      <c r="E154" s="105">
        <f>+E$4*EXP('Correleted YC'!F152)</f>
        <v>10.200645180059032</v>
      </c>
      <c r="F154" s="105">
        <f>+F$4*EXP('Correleted YC'!G152)</f>
        <v>10.157722460211696</v>
      </c>
      <c r="G154" s="105">
        <f>+G$4*EXP('Correleted YC'!H152)</f>
        <v>10.279469056445793</v>
      </c>
      <c r="J154" s="95" t="s">
        <v>252</v>
      </c>
      <c r="K154" s="105">
        <f t="shared" si="13"/>
        <v>1078.8368740000001</v>
      </c>
      <c r="L154" s="105">
        <f t="shared" si="14"/>
        <v>1078.42743</v>
      </c>
      <c r="M154" s="105">
        <f t="shared" si="15"/>
        <v>982.43387800000005</v>
      </c>
      <c r="N154" s="105">
        <f t="shared" si="16"/>
        <v>2484.1181110000002</v>
      </c>
      <c r="O154" s="105">
        <f t="shared" si="17"/>
        <v>27685.028439999998</v>
      </c>
      <c r="P154" s="105">
        <f t="shared" si="18"/>
        <v>16629.981961000001</v>
      </c>
    </row>
    <row r="155" spans="1:16" ht="15" thickBot="1" x14ac:dyDescent="0.35">
      <c r="A155" s="95" t="s">
        <v>254</v>
      </c>
      <c r="B155" s="105">
        <f>+B$4*EXP('Correleted YC'!C153)</f>
        <v>10.123356504484102</v>
      </c>
      <c r="C155" s="105">
        <f>+C$4*EXP('Correleted YC'!D153)</f>
        <v>10.055125318106528</v>
      </c>
      <c r="D155" s="105">
        <f>+D$4*EXP('Correleted YC'!E153)</f>
        <v>9.9979637769159471</v>
      </c>
      <c r="E155" s="105">
        <f>+E$4*EXP('Correleted YC'!F153)</f>
        <v>9.9520366232042043</v>
      </c>
      <c r="F155" s="105">
        <f>+F$4*EXP('Correleted YC'!G153)</f>
        <v>9.8751841241758811</v>
      </c>
      <c r="G155" s="105">
        <f>+G$4*EXP('Correleted YC'!H153)</f>
        <v>9.9620207678497117</v>
      </c>
      <c r="J155" s="95" t="s">
        <v>253</v>
      </c>
      <c r="K155" s="105">
        <f t="shared" si="13"/>
        <v>1079.013788</v>
      </c>
      <c r="L155" s="105">
        <f t="shared" si="14"/>
        <v>1078.6375230000001</v>
      </c>
      <c r="M155" s="105">
        <f t="shared" si="15"/>
        <v>982.549846</v>
      </c>
      <c r="N155" s="105">
        <f t="shared" si="16"/>
        <v>2484.0077839999999</v>
      </c>
      <c r="O155" s="105">
        <f t="shared" si="17"/>
        <v>27651.579645000002</v>
      </c>
      <c r="P155" s="105">
        <f t="shared" si="18"/>
        <v>16585.855415000002</v>
      </c>
    </row>
    <row r="156" spans="1:16" ht="15" thickBot="1" x14ac:dyDescent="0.35">
      <c r="A156" s="95" t="s">
        <v>255</v>
      </c>
      <c r="B156" s="105">
        <f>+B$4*EXP('Correleted YC'!C154)</f>
        <v>10.03329501797246</v>
      </c>
      <c r="C156" s="105">
        <f>+C$4*EXP('Correleted YC'!D154)</f>
        <v>9.9959719850352027</v>
      </c>
      <c r="D156" s="105">
        <f>+D$4*EXP('Correleted YC'!E154)</f>
        <v>9.9681933949098589</v>
      </c>
      <c r="E156" s="105">
        <f>+E$4*EXP('Correleted YC'!F154)</f>
        <v>9.9501233007828223</v>
      </c>
      <c r="F156" s="105">
        <f>+F$4*EXP('Correleted YC'!G154)</f>
        <v>9.9722704594589793</v>
      </c>
      <c r="G156" s="105">
        <f>+G$4*EXP('Correleted YC'!H154)</f>
        <v>10.14079914985099</v>
      </c>
      <c r="J156" s="95" t="s">
        <v>254</v>
      </c>
      <c r="K156" s="105">
        <f t="shared" si="13"/>
        <v>1079.603507</v>
      </c>
      <c r="L156" s="105">
        <f t="shared" si="14"/>
        <v>1079.829367</v>
      </c>
      <c r="M156" s="105">
        <f t="shared" si="15"/>
        <v>984.197496</v>
      </c>
      <c r="N156" s="105">
        <f t="shared" si="16"/>
        <v>2489.624284</v>
      </c>
      <c r="O156" s="105">
        <f t="shared" si="17"/>
        <v>27782.061602999998</v>
      </c>
      <c r="P156" s="105">
        <f t="shared" si="18"/>
        <v>16707.465494</v>
      </c>
    </row>
    <row r="157" spans="1:16" ht="15" thickBot="1" x14ac:dyDescent="0.35">
      <c r="A157" s="95" t="s">
        <v>256</v>
      </c>
      <c r="B157" s="105">
        <f>+B$4*EXP('Correleted YC'!C155)</f>
        <v>10.117336948640688</v>
      </c>
      <c r="C157" s="105">
        <f>+C$4*EXP('Correleted YC'!D155)</f>
        <v>10.081728344856497</v>
      </c>
      <c r="D157" s="105">
        <f>+D$4*EXP('Correleted YC'!E155)</f>
        <v>10.055022839230549</v>
      </c>
      <c r="E157" s="105">
        <f>+E$4*EXP('Correleted YC'!F155)</f>
        <v>10.037436487823868</v>
      </c>
      <c r="F157" s="105">
        <f>+F$4*EXP('Correleted YC'!G155)</f>
        <v>10.057053536005874</v>
      </c>
      <c r="G157" s="105">
        <f>+G$4*EXP('Correleted YC'!H155)</f>
        <v>10.217982768721347</v>
      </c>
      <c r="J157" s="95" t="s">
        <v>255</v>
      </c>
      <c r="K157" s="105">
        <f t="shared" si="13"/>
        <v>1079.8406359999999</v>
      </c>
      <c r="L157" s="105">
        <f t="shared" si="14"/>
        <v>1080.133542</v>
      </c>
      <c r="M157" s="105">
        <f t="shared" si="15"/>
        <v>984.40196000000003</v>
      </c>
      <c r="N157" s="105">
        <f t="shared" si="16"/>
        <v>2489.6676069999999</v>
      </c>
      <c r="O157" s="105">
        <f t="shared" si="17"/>
        <v>27737.086509000001</v>
      </c>
      <c r="P157" s="105">
        <f t="shared" si="18"/>
        <v>16638.759495999999</v>
      </c>
    </row>
    <row r="158" spans="1:16" ht="15" thickBot="1" x14ac:dyDescent="0.35">
      <c r="A158" s="95" t="s">
        <v>257</v>
      </c>
      <c r="B158" s="105">
        <f>+B$4*EXP('Correleted YC'!C156)</f>
        <v>10.040880638490435</v>
      </c>
      <c r="C158" s="105">
        <f>+C$4*EXP('Correleted YC'!D156)</f>
        <v>9.9749731438132265</v>
      </c>
      <c r="D158" s="105">
        <f>+D$4*EXP('Correleted YC'!E156)</f>
        <v>9.9211087054557954</v>
      </c>
      <c r="E158" s="105">
        <f>+E$4*EXP('Correleted YC'!F156)</f>
        <v>9.8790362073486957</v>
      </c>
      <c r="F158" s="105">
        <f>+F$4*EXP('Correleted YC'!G156)</f>
        <v>9.8250803808455505</v>
      </c>
      <c r="G158" s="105">
        <f>+G$4*EXP('Correleted YC'!H156)</f>
        <v>9.9444353741082647</v>
      </c>
      <c r="J158" s="95" t="s">
        <v>256</v>
      </c>
      <c r="K158" s="105">
        <f t="shared" si="13"/>
        <v>1079.619353</v>
      </c>
      <c r="L158" s="105">
        <f t="shared" si="14"/>
        <v>1079.692626</v>
      </c>
      <c r="M158" s="105">
        <f t="shared" si="15"/>
        <v>983.80585099999996</v>
      </c>
      <c r="N158" s="105">
        <f t="shared" si="16"/>
        <v>2487.6920909999999</v>
      </c>
      <c r="O158" s="105">
        <f t="shared" si="17"/>
        <v>27697.929817</v>
      </c>
      <c r="P158" s="105">
        <f t="shared" si="18"/>
        <v>16609.271531999999</v>
      </c>
    </row>
    <row r="159" spans="1:16" ht="15" thickBot="1" x14ac:dyDescent="0.35">
      <c r="A159" s="95" t="s">
        <v>258</v>
      </c>
      <c r="B159" s="105">
        <f>+B$4*EXP('Correleted YC'!C157)</f>
        <v>10.343466889861705</v>
      </c>
      <c r="C159" s="105">
        <f>+C$4*EXP('Correleted YC'!D157)</f>
        <v>10.248902243326436</v>
      </c>
      <c r="D159" s="105">
        <f>+D$4*EXP('Correleted YC'!E157)</f>
        <v>10.167920445584924</v>
      </c>
      <c r="E159" s="105">
        <f>+E$4*EXP('Correleted YC'!F157)</f>
        <v>10.10017160555272</v>
      </c>
      <c r="F159" s="105">
        <f>+F$4*EXP('Correleted YC'!G157)</f>
        <v>9.9550810242828245</v>
      </c>
      <c r="G159" s="105">
        <f>+G$4*EXP('Correleted YC'!H157)</f>
        <v>9.9974771619090426</v>
      </c>
      <c r="J159" s="95" t="s">
        <v>257</v>
      </c>
      <c r="K159" s="105">
        <f t="shared" si="13"/>
        <v>1079.820659</v>
      </c>
      <c r="L159" s="105">
        <f t="shared" si="14"/>
        <v>1080.2415619999999</v>
      </c>
      <c r="M159" s="105">
        <f t="shared" si="15"/>
        <v>984.72551199999998</v>
      </c>
      <c r="N159" s="105">
        <f t="shared" si="16"/>
        <v>2491.2783169999998</v>
      </c>
      <c r="O159" s="105">
        <f t="shared" si="17"/>
        <v>27805.329191000001</v>
      </c>
      <c r="P159" s="105">
        <f t="shared" si="18"/>
        <v>16714.254368999998</v>
      </c>
    </row>
    <row r="160" spans="1:16" ht="15" thickBot="1" x14ac:dyDescent="0.35">
      <c r="A160" s="95" t="s">
        <v>259</v>
      </c>
      <c r="B160" s="105">
        <f>+B$4*EXP('Correleted YC'!C158)</f>
        <v>10.224809901563408</v>
      </c>
      <c r="C160" s="105">
        <f>+C$4*EXP('Correleted YC'!D158)</f>
        <v>10.1639358346929</v>
      </c>
      <c r="D160" s="105">
        <f>+D$4*EXP('Correleted YC'!E158)</f>
        <v>10.113346764111704</v>
      </c>
      <c r="E160" s="105">
        <f>+E$4*EXP('Correleted YC'!F158)</f>
        <v>10.073079620557452</v>
      </c>
      <c r="F160" s="105">
        <f>+F$4*EXP('Correleted YC'!G158)</f>
        <v>10.013893643416472</v>
      </c>
      <c r="G160" s="105">
        <f>+G$4*EXP('Correleted YC'!H158)</f>
        <v>10.112678309906679</v>
      </c>
      <c r="J160" s="95" t="s">
        <v>258</v>
      </c>
      <c r="K160" s="105">
        <f t="shared" si="13"/>
        <v>1079.024402</v>
      </c>
      <c r="L160" s="105">
        <f t="shared" si="14"/>
        <v>1078.8341370000001</v>
      </c>
      <c r="M160" s="105">
        <f t="shared" si="15"/>
        <v>983.03185499999995</v>
      </c>
      <c r="N160" s="105">
        <f t="shared" si="16"/>
        <v>2486.2746029999998</v>
      </c>
      <c r="O160" s="105">
        <f t="shared" si="17"/>
        <v>27745.038875999999</v>
      </c>
      <c r="P160" s="105">
        <f t="shared" si="18"/>
        <v>16693.794241</v>
      </c>
    </row>
    <row r="161" spans="1:16" ht="15" thickBot="1" x14ac:dyDescent="0.35">
      <c r="A161" s="95" t="s">
        <v>260</v>
      </c>
      <c r="B161" s="105">
        <f>+B$4*EXP('Correleted YC'!C159)</f>
        <v>10.24970031849354</v>
      </c>
      <c r="C161" s="105">
        <f>+C$4*EXP('Correleted YC'!D159)</f>
        <v>10.143351683207289</v>
      </c>
      <c r="D161" s="105">
        <f>+D$4*EXP('Correleted YC'!E159)</f>
        <v>10.050528775234815</v>
      </c>
      <c r="E161" s="105">
        <f>+E$4*EXP('Correleted YC'!F159)</f>
        <v>9.9711351332831626</v>
      </c>
      <c r="F161" s="105">
        <f>+F$4*EXP('Correleted YC'!G159)</f>
        <v>9.7808529880346491</v>
      </c>
      <c r="G161" s="105">
        <f>+G$4*EXP('Correleted YC'!H159)</f>
        <v>9.782005996208623</v>
      </c>
      <c r="J161" s="95" t="s">
        <v>259</v>
      </c>
      <c r="K161" s="105">
        <f t="shared" si="13"/>
        <v>1079.3365080000001</v>
      </c>
      <c r="L161" s="105">
        <f t="shared" si="14"/>
        <v>1079.270295</v>
      </c>
      <c r="M161" s="105">
        <f t="shared" si="15"/>
        <v>983.405845</v>
      </c>
      <c r="N161" s="105">
        <f t="shared" si="16"/>
        <v>2486.8865430000001</v>
      </c>
      <c r="O161" s="105">
        <f t="shared" si="17"/>
        <v>27717.849199</v>
      </c>
      <c r="P161" s="105">
        <f t="shared" si="18"/>
        <v>16649.52909</v>
      </c>
    </row>
    <row r="162" spans="1:16" ht="15" thickBot="1" x14ac:dyDescent="0.35">
      <c r="A162" s="95" t="s">
        <v>261</v>
      </c>
      <c r="B162" s="105">
        <f>+B$4*EXP('Correleted YC'!C160)</f>
        <v>10.177603885831441</v>
      </c>
      <c r="C162" s="105">
        <f>+C$4*EXP('Correleted YC'!D160)</f>
        <v>10.092112991730398</v>
      </c>
      <c r="D162" s="105">
        <f>+D$4*EXP('Correleted YC'!E160)</f>
        <v>10.017930498715957</v>
      </c>
      <c r="E162" s="105">
        <f>+E$4*EXP('Correleted YC'!F160)</f>
        <v>9.9554727993602956</v>
      </c>
      <c r="F162" s="105">
        <f>+F$4*EXP('Correleted YC'!G160)</f>
        <v>9.8170898565775655</v>
      </c>
      <c r="G162" s="105">
        <f>+G$4*EXP('Correleted YC'!H160)</f>
        <v>9.8502658511725425</v>
      </c>
      <c r="J162" s="95" t="s">
        <v>260</v>
      </c>
      <c r="K162" s="105">
        <f t="shared" si="13"/>
        <v>1079.2710239999999</v>
      </c>
      <c r="L162" s="105">
        <f t="shared" si="14"/>
        <v>1079.3760130000001</v>
      </c>
      <c r="M162" s="105">
        <f t="shared" si="15"/>
        <v>983.83668599999999</v>
      </c>
      <c r="N162" s="105">
        <f t="shared" si="16"/>
        <v>2489.1919149999999</v>
      </c>
      <c r="O162" s="105">
        <f t="shared" si="17"/>
        <v>27825.900279000001</v>
      </c>
      <c r="P162" s="105">
        <f t="shared" si="18"/>
        <v>16777.222352000001</v>
      </c>
    </row>
    <row r="163" spans="1:16" ht="15" thickBot="1" x14ac:dyDescent="0.35">
      <c r="A163" s="95" t="s">
        <v>262</v>
      </c>
      <c r="B163" s="105">
        <f>+B$4*EXP('Correleted YC'!C161)</f>
        <v>10.044550725845987</v>
      </c>
      <c r="C163" s="105">
        <f>+C$4*EXP('Correleted YC'!D161)</f>
        <v>10.008934432695051</v>
      </c>
      <c r="D163" s="105">
        <f>+D$4*EXP('Correleted YC'!E161)</f>
        <v>9.9820371183226051</v>
      </c>
      <c r="E163" s="105">
        <f>+E$4*EXP('Correleted YC'!F161)</f>
        <v>9.9640611511963666</v>
      </c>
      <c r="F163" s="105">
        <f>+F$4*EXP('Correleted YC'!G161)</f>
        <v>9.9809858082272349</v>
      </c>
      <c r="G163" s="105">
        <f>+G$4*EXP('Correleted YC'!H161)</f>
        <v>10.137597369467594</v>
      </c>
      <c r="J163" s="95" t="s">
        <v>261</v>
      </c>
      <c r="K163" s="105">
        <f t="shared" si="13"/>
        <v>1079.460726</v>
      </c>
      <c r="L163" s="105">
        <f t="shared" si="14"/>
        <v>1079.6392579999999</v>
      </c>
      <c r="M163" s="105">
        <f t="shared" si="15"/>
        <v>984.06041200000004</v>
      </c>
      <c r="N163" s="105">
        <f t="shared" si="16"/>
        <v>2489.5464809999999</v>
      </c>
      <c r="O163" s="105">
        <f t="shared" si="17"/>
        <v>27809.0435</v>
      </c>
      <c r="P163" s="105">
        <f t="shared" si="18"/>
        <v>16750.702775000002</v>
      </c>
    </row>
    <row r="164" spans="1:16" ht="15" thickBot="1" x14ac:dyDescent="0.35">
      <c r="A164" s="95" t="s">
        <v>263</v>
      </c>
      <c r="B164" s="105">
        <f>+B$4*EXP('Correleted YC'!C162)</f>
        <v>10.357698903555802</v>
      </c>
      <c r="C164" s="105">
        <f>+C$4*EXP('Correleted YC'!D162)</f>
        <v>10.268717665220434</v>
      </c>
      <c r="D164" s="105">
        <f>+D$4*EXP('Correleted YC'!E162)</f>
        <v>10.191548642822168</v>
      </c>
      <c r="E164" s="105">
        <f>+E$4*EXP('Correleted YC'!F162)</f>
        <v>10.126279965101997</v>
      </c>
      <c r="F164" s="105">
        <f>+F$4*EXP('Correleted YC'!G162)</f>
        <v>9.9800708260639155</v>
      </c>
      <c r="G164" s="105">
        <f>+G$4*EXP('Correleted YC'!H162)</f>
        <v>10.010639119307475</v>
      </c>
      <c r="J164" s="95" t="s">
        <v>262</v>
      </c>
      <c r="K164" s="105">
        <f t="shared" si="13"/>
        <v>1079.8109939999999</v>
      </c>
      <c r="L164" s="105">
        <f t="shared" si="14"/>
        <v>1080.0668720000001</v>
      </c>
      <c r="M164" s="105">
        <f t="shared" si="15"/>
        <v>984.30687</v>
      </c>
      <c r="N164" s="105">
        <f t="shared" si="16"/>
        <v>2489.3520440000002</v>
      </c>
      <c r="O164" s="105">
        <f t="shared" si="17"/>
        <v>27733.056258000001</v>
      </c>
      <c r="P164" s="105">
        <f t="shared" si="18"/>
        <v>16639.984997</v>
      </c>
    </row>
    <row r="165" spans="1:16" ht="15" thickBot="1" x14ac:dyDescent="0.35">
      <c r="A165" s="95" t="s">
        <v>264</v>
      </c>
      <c r="B165" s="105">
        <f>+B$4*EXP('Correleted YC'!C163)</f>
        <v>10.331776935044095</v>
      </c>
      <c r="C165" s="105">
        <f>+C$4*EXP('Correleted YC'!D163)</f>
        <v>10.24374491909912</v>
      </c>
      <c r="D165" s="105">
        <f>+D$4*EXP('Correleted YC'!E163)</f>
        <v>10.168238545055623</v>
      </c>
      <c r="E165" s="105">
        <f>+E$4*EXP('Correleted YC'!F163)</f>
        <v>10.105246785317616</v>
      </c>
      <c r="F165" s="105">
        <f>+F$4*EXP('Correleted YC'!G163)</f>
        <v>9.9715849225378825</v>
      </c>
      <c r="G165" s="105">
        <f>+G$4*EXP('Correleted YC'!H163)</f>
        <v>10.016374049936092</v>
      </c>
      <c r="J165" s="95" t="s">
        <v>263</v>
      </c>
      <c r="K165" s="105">
        <f t="shared" si="13"/>
        <v>1078.986979</v>
      </c>
      <c r="L165" s="105">
        <f t="shared" si="14"/>
        <v>1078.732469</v>
      </c>
      <c r="M165" s="105">
        <f t="shared" si="15"/>
        <v>982.87002099999995</v>
      </c>
      <c r="N165" s="105">
        <f t="shared" si="16"/>
        <v>2485.6851649999999</v>
      </c>
      <c r="O165" s="105">
        <f t="shared" si="17"/>
        <v>27733.479319999999</v>
      </c>
      <c r="P165" s="105">
        <f t="shared" si="18"/>
        <v>16688.724955000002</v>
      </c>
    </row>
    <row r="166" spans="1:16" ht="15" thickBot="1" x14ac:dyDescent="0.35">
      <c r="A166" s="95" t="s">
        <v>265</v>
      </c>
      <c r="B166" s="105">
        <f>+B$4*EXP('Correleted YC'!C164)</f>
        <v>10.157305206866793</v>
      </c>
      <c r="C166" s="105">
        <f>+C$4*EXP('Correleted YC'!D164)</f>
        <v>10.074546784334878</v>
      </c>
      <c r="D166" s="105">
        <f>+D$4*EXP('Correleted YC'!E164)</f>
        <v>10.004589193074365</v>
      </c>
      <c r="E166" s="105">
        <f>+E$4*EXP('Correleted YC'!F164)</f>
        <v>9.9469380505180851</v>
      </c>
      <c r="F166" s="105">
        <f>+F$4*EXP('Correleted YC'!G164)</f>
        <v>9.8356191832332058</v>
      </c>
      <c r="G166" s="105">
        <f>+G$4*EXP('Correleted YC'!H164)</f>
        <v>9.9028623830467382</v>
      </c>
      <c r="J166" s="95" t="s">
        <v>264</v>
      </c>
      <c r="K166" s="105">
        <f t="shared" si="13"/>
        <v>1079.0551419999999</v>
      </c>
      <c r="L166" s="105">
        <f t="shared" si="14"/>
        <v>1078.8606010000001</v>
      </c>
      <c r="M166" s="105">
        <f t="shared" si="15"/>
        <v>983.02967599999999</v>
      </c>
      <c r="N166" s="105">
        <f t="shared" si="16"/>
        <v>2486.1600010000002</v>
      </c>
      <c r="O166" s="105">
        <f t="shared" si="17"/>
        <v>27737.403571999999</v>
      </c>
      <c r="P166" s="105">
        <f t="shared" si="18"/>
        <v>16686.517126999999</v>
      </c>
    </row>
    <row r="167" spans="1:16" ht="15" thickBot="1" x14ac:dyDescent="0.35">
      <c r="A167" s="95" t="s">
        <v>266</v>
      </c>
      <c r="B167" s="105">
        <f>+B$4*EXP('Correleted YC'!C165)</f>
        <v>10.316949279896855</v>
      </c>
      <c r="C167" s="105">
        <f>+C$4*EXP('Correleted YC'!D165)</f>
        <v>10.236101836861964</v>
      </c>
      <c r="D167" s="105">
        <f>+D$4*EXP('Correleted YC'!E165)</f>
        <v>10.169237301029618</v>
      </c>
      <c r="E167" s="105">
        <f>+E$4*EXP('Correleted YC'!F165)</f>
        <v>10.115637890643685</v>
      </c>
      <c r="F167" s="105">
        <f>+F$4*EXP('Correleted YC'!G165)</f>
        <v>10.029349391455121</v>
      </c>
      <c r="G167" s="105">
        <f>+G$4*EXP('Correleted YC'!H165)</f>
        <v>10.131102777340679</v>
      </c>
      <c r="J167" s="95" t="s">
        <v>265</v>
      </c>
      <c r="K167" s="105">
        <f t="shared" si="13"/>
        <v>1079.514148</v>
      </c>
      <c r="L167" s="105">
        <f t="shared" si="14"/>
        <v>1079.7295360000001</v>
      </c>
      <c r="M167" s="105">
        <f t="shared" si="15"/>
        <v>984.15200400000003</v>
      </c>
      <c r="N167" s="105">
        <f t="shared" si="16"/>
        <v>2489.7397350000001</v>
      </c>
      <c r="O167" s="105">
        <f t="shared" si="17"/>
        <v>27800.431859</v>
      </c>
      <c r="P167" s="105">
        <f t="shared" si="18"/>
        <v>16730.325660999999</v>
      </c>
    </row>
    <row r="168" spans="1:16" ht="15" thickBot="1" x14ac:dyDescent="0.35">
      <c r="A168" s="95" t="s">
        <v>267</v>
      </c>
      <c r="B168" s="105">
        <f>+B$4*EXP('Correleted YC'!C166)</f>
        <v>10.018227560328636</v>
      </c>
      <c r="C168" s="105">
        <f>+C$4*EXP('Correleted YC'!D166)</f>
        <v>9.9756705703914363</v>
      </c>
      <c r="D168" s="105">
        <f>+D$4*EXP('Correleted YC'!E166)</f>
        <v>9.9421705465869792</v>
      </c>
      <c r="E168" s="105">
        <f>+E$4*EXP('Correleted YC'!F166)</f>
        <v>9.9178380879039238</v>
      </c>
      <c r="F168" s="105">
        <f>+F$4*EXP('Correleted YC'!G166)</f>
        <v>9.9115221789085037</v>
      </c>
      <c r="G168" s="105">
        <f>+G$4*EXP('Correleted YC'!H166)</f>
        <v>10.047835798747926</v>
      </c>
      <c r="J168" s="95" t="s">
        <v>266</v>
      </c>
      <c r="K168" s="105">
        <f t="shared" si="13"/>
        <v>1079.0941359999999</v>
      </c>
      <c r="L168" s="105">
        <f t="shared" si="14"/>
        <v>1078.899823</v>
      </c>
      <c r="M168" s="105">
        <f t="shared" si="15"/>
        <v>983.02283399999999</v>
      </c>
      <c r="N168" s="105">
        <f t="shared" si="16"/>
        <v>2485.925393</v>
      </c>
      <c r="O168" s="105">
        <f t="shared" si="17"/>
        <v>27710.712688</v>
      </c>
      <c r="P168" s="105">
        <f t="shared" si="18"/>
        <v>16642.471396000001</v>
      </c>
    </row>
    <row r="169" spans="1:16" ht="15" thickBot="1" x14ac:dyDescent="0.35">
      <c r="A169" s="95" t="s">
        <v>268</v>
      </c>
      <c r="B169" s="105">
        <f>+B$4*EXP('Correleted YC'!C167)</f>
        <v>10.37875355614805</v>
      </c>
      <c r="C169" s="105">
        <f>+C$4*EXP('Correleted YC'!D167)</f>
        <v>10.312239457049056</v>
      </c>
      <c r="D169" s="105">
        <f>+D$4*EXP('Correleted YC'!E167)</f>
        <v>10.256510740074555</v>
      </c>
      <c r="E169" s="105">
        <f>+E$4*EXP('Correleted YC'!F167)</f>
        <v>10.211705509294454</v>
      </c>
      <c r="F169" s="105">
        <f>+F$4*EXP('Correleted YC'!G167)</f>
        <v>10.139879767683405</v>
      </c>
      <c r="G169" s="105">
        <f>+G$4*EXP('Correleted YC'!H167)</f>
        <v>10.233936215483864</v>
      </c>
      <c r="J169" s="95" t="s">
        <v>267</v>
      </c>
      <c r="K169" s="105">
        <f t="shared" si="13"/>
        <v>1079.880318</v>
      </c>
      <c r="L169" s="105">
        <f t="shared" si="14"/>
        <v>1080.2379739999999</v>
      </c>
      <c r="M169" s="105">
        <f t="shared" si="15"/>
        <v>984.58075499999995</v>
      </c>
      <c r="N169" s="105">
        <f t="shared" si="16"/>
        <v>2490.3988760000002</v>
      </c>
      <c r="O169" s="105">
        <f t="shared" si="17"/>
        <v>27765.210986999999</v>
      </c>
      <c r="P169" s="105">
        <f t="shared" si="18"/>
        <v>16674.415400999998</v>
      </c>
    </row>
    <row r="170" spans="1:16" ht="15" thickBot="1" x14ac:dyDescent="0.35">
      <c r="A170" s="95" t="s">
        <v>269</v>
      </c>
      <c r="B170" s="105">
        <f>+B$4*EXP('Correleted YC'!C168)</f>
        <v>9.9559926589068919</v>
      </c>
      <c r="C170" s="105">
        <f>+C$4*EXP('Correleted YC'!D168)</f>
        <v>9.9031708196693558</v>
      </c>
      <c r="D170" s="105">
        <f>+D$4*EXP('Correleted YC'!E168)</f>
        <v>9.8603814112325932</v>
      </c>
      <c r="E170" s="105">
        <f>+E$4*EXP('Correleted YC'!F168)</f>
        <v>9.8276747003759795</v>
      </c>
      <c r="F170" s="105">
        <f>+F$4*EXP('Correleted YC'!G168)</f>
        <v>9.7953278856870103</v>
      </c>
      <c r="G170" s="105">
        <f>+G$4*EXP('Correleted YC'!H168)</f>
        <v>9.9165096184631008</v>
      </c>
      <c r="J170" s="95" t="s">
        <v>268</v>
      </c>
      <c r="K170" s="105">
        <f t="shared" si="13"/>
        <v>1078.9316220000001</v>
      </c>
      <c r="L170" s="105">
        <f t="shared" si="14"/>
        <v>1078.509237</v>
      </c>
      <c r="M170" s="105">
        <f t="shared" si="15"/>
        <v>982.42535599999997</v>
      </c>
      <c r="N170" s="105">
        <f t="shared" si="16"/>
        <v>2483.7585009999998</v>
      </c>
      <c r="O170" s="105">
        <f t="shared" si="17"/>
        <v>27659.783496</v>
      </c>
      <c r="P170" s="105">
        <f t="shared" si="18"/>
        <v>16603.189555000001</v>
      </c>
    </row>
    <row r="171" spans="1:16" ht="15" thickBot="1" x14ac:dyDescent="0.35">
      <c r="A171" s="95" t="s">
        <v>270</v>
      </c>
      <c r="B171" s="105">
        <f>+B$4*EXP('Correleted YC'!C169)</f>
        <v>9.9454770425363623</v>
      </c>
      <c r="C171" s="105">
        <f>+C$4*EXP('Correleted YC'!D169)</f>
        <v>9.8870101301029933</v>
      </c>
      <c r="D171" s="105">
        <f>+D$4*EXP('Correleted YC'!E169)</f>
        <v>9.8385718286189281</v>
      </c>
      <c r="E171" s="105">
        <f>+E$4*EXP('Correleted YC'!F169)</f>
        <v>9.8000772491729435</v>
      </c>
      <c r="F171" s="105">
        <f>+F$4*EXP('Correleted YC'!G169)</f>
        <v>9.7450741416347952</v>
      </c>
      <c r="G171" s="105">
        <f>+G$4*EXP('Correleted YC'!H169)</f>
        <v>9.8437426867798887</v>
      </c>
      <c r="J171" s="95" t="s">
        <v>269</v>
      </c>
      <c r="K171" s="105">
        <f t="shared" si="13"/>
        <v>1080.044253</v>
      </c>
      <c r="L171" s="105">
        <f t="shared" si="14"/>
        <v>1080.6110839999999</v>
      </c>
      <c r="M171" s="105">
        <f t="shared" si="15"/>
        <v>985.14312600000005</v>
      </c>
      <c r="N171" s="105">
        <f t="shared" si="16"/>
        <v>2492.4433770000001</v>
      </c>
      <c r="O171" s="105">
        <f t="shared" si="17"/>
        <v>27819.164350999999</v>
      </c>
      <c r="P171" s="105">
        <f t="shared" si="18"/>
        <v>16725.046504999998</v>
      </c>
    </row>
    <row r="172" spans="1:16" ht="15" thickBot="1" x14ac:dyDescent="0.35">
      <c r="A172" s="95" t="s">
        <v>271</v>
      </c>
      <c r="B172" s="105">
        <f>+B$4*EXP('Correleted YC'!C170)</f>
        <v>10.106209502529437</v>
      </c>
      <c r="C172" s="105">
        <f>+C$4*EXP('Correleted YC'!D170)</f>
        <v>10.047960623090788</v>
      </c>
      <c r="D172" s="105">
        <f>+D$4*EXP('Correleted YC'!E170)</f>
        <v>10.000122666992187</v>
      </c>
      <c r="E172" s="105">
        <f>+E$4*EXP('Correleted YC'!F170)</f>
        <v>9.963018403695612</v>
      </c>
      <c r="F172" s="105">
        <f>+F$4*EXP('Correleted YC'!G170)</f>
        <v>9.9168011888332099</v>
      </c>
      <c r="G172" s="105">
        <f>+G$4*EXP('Correleted YC'!H170)</f>
        <v>10.028899914067914</v>
      </c>
      <c r="J172" s="95" t="s">
        <v>270</v>
      </c>
      <c r="K172" s="105">
        <f t="shared" si="13"/>
        <v>1080.071958</v>
      </c>
      <c r="L172" s="105">
        <f t="shared" si="14"/>
        <v>1080.6942879999999</v>
      </c>
      <c r="M172" s="105">
        <f t="shared" si="15"/>
        <v>985.29319399999997</v>
      </c>
      <c r="N172" s="105">
        <f t="shared" si="16"/>
        <v>2493.0698349999998</v>
      </c>
      <c r="O172" s="105">
        <f t="shared" si="17"/>
        <v>27842.564057</v>
      </c>
      <c r="P172" s="105">
        <f t="shared" si="18"/>
        <v>16753.233459999999</v>
      </c>
    </row>
    <row r="173" spans="1:16" ht="15" thickBot="1" x14ac:dyDescent="0.35">
      <c r="A173" s="95" t="s">
        <v>272</v>
      </c>
      <c r="B173" s="105">
        <f>+B$4*EXP('Correleted YC'!C171)</f>
        <v>10.29200789151534</v>
      </c>
      <c r="C173" s="105">
        <f>+C$4*EXP('Correleted YC'!D171)</f>
        <v>10.234867790570423</v>
      </c>
      <c r="D173" s="105">
        <f>+D$4*EXP('Correleted YC'!E171)</f>
        <v>10.188461561320619</v>
      </c>
      <c r="E173" s="105">
        <f>+E$4*EXP('Correleted YC'!F171)</f>
        <v>10.152921252614048</v>
      </c>
      <c r="F173" s="105">
        <f>+F$4*EXP('Correleted YC'!G171)</f>
        <v>10.114409294024764</v>
      </c>
      <c r="G173" s="105">
        <f>+G$4*EXP('Correleted YC'!H171)</f>
        <v>10.234537664203945</v>
      </c>
      <c r="J173" s="95" t="s">
        <v>271</v>
      </c>
      <c r="K173" s="105">
        <f t="shared" si="13"/>
        <v>1079.6486460000001</v>
      </c>
      <c r="L173" s="105">
        <f t="shared" si="14"/>
        <v>1079.8661999999999</v>
      </c>
      <c r="M173" s="105">
        <f t="shared" si="15"/>
        <v>984.18267200000003</v>
      </c>
      <c r="N173" s="105">
        <f t="shared" si="16"/>
        <v>2489.37565</v>
      </c>
      <c r="O173" s="105">
        <f t="shared" si="17"/>
        <v>27762.764715000001</v>
      </c>
      <c r="P173" s="105">
        <f t="shared" si="18"/>
        <v>16681.696963999999</v>
      </c>
    </row>
    <row r="174" spans="1:16" ht="15" thickBot="1" x14ac:dyDescent="0.35">
      <c r="A174" s="95" t="s">
        <v>273</v>
      </c>
      <c r="B174" s="105">
        <f>+B$4*EXP('Correleted YC'!C172)</f>
        <v>10.232320411346445</v>
      </c>
      <c r="C174" s="105">
        <f>+C$4*EXP('Correleted YC'!D172)</f>
        <v>10.165008158559369</v>
      </c>
      <c r="D174" s="105">
        <f>+D$4*EXP('Correleted YC'!E172)</f>
        <v>10.108242360534774</v>
      </c>
      <c r="E174" s="105">
        <f>+E$4*EXP('Correleted YC'!F172)</f>
        <v>10.062031013966459</v>
      </c>
      <c r="F174" s="105">
        <f>+F$4*EXP('Correleted YC'!G172)</f>
        <v>9.9805213008802856</v>
      </c>
      <c r="G174" s="105">
        <f>+G$4*EXP('Correleted YC'!H172)</f>
        <v>10.058293573601134</v>
      </c>
      <c r="J174" s="95" t="s">
        <v>272</v>
      </c>
      <c r="K174" s="105">
        <f t="shared" si="13"/>
        <v>1079.1597340000001</v>
      </c>
      <c r="L174" s="105">
        <f t="shared" si="14"/>
        <v>1078.906156</v>
      </c>
      <c r="M174" s="105">
        <f t="shared" si="15"/>
        <v>982.89116200000001</v>
      </c>
      <c r="N174" s="105">
        <f t="shared" si="16"/>
        <v>2485.0839839999999</v>
      </c>
      <c r="O174" s="105">
        <f t="shared" si="17"/>
        <v>27671.502946000001</v>
      </c>
      <c r="P174" s="105">
        <f t="shared" si="18"/>
        <v>16602.960350000001</v>
      </c>
    </row>
    <row r="175" spans="1:16" ht="15" thickBot="1" x14ac:dyDescent="0.35">
      <c r="A175" s="95" t="s">
        <v>274</v>
      </c>
      <c r="B175" s="105">
        <f>+B$4*EXP('Correleted YC'!C173)</f>
        <v>10.278331952373479</v>
      </c>
      <c r="C175" s="105">
        <f>+C$4*EXP('Correleted YC'!D173)</f>
        <v>10.226218800269811</v>
      </c>
      <c r="D175" s="105">
        <f>+D$4*EXP('Correleted YC'!E173)</f>
        <v>10.184447652875228</v>
      </c>
      <c r="E175" s="105">
        <f>+E$4*EXP('Correleted YC'!F173)</f>
        <v>10.152791293573824</v>
      </c>
      <c r="F175" s="105">
        <f>+F$4*EXP('Correleted YC'!G173)</f>
        <v>10.126742579247455</v>
      </c>
      <c r="G175" s="105">
        <f>+G$4*EXP('Correleted YC'!H173)</f>
        <v>10.254290499679962</v>
      </c>
      <c r="J175" s="95" t="s">
        <v>273</v>
      </c>
      <c r="K175" s="105">
        <f t="shared" si="13"/>
        <v>1079.316748</v>
      </c>
      <c r="L175" s="105">
        <f t="shared" si="14"/>
        <v>1079.264788</v>
      </c>
      <c r="M175" s="105">
        <f t="shared" si="15"/>
        <v>983.44083999999998</v>
      </c>
      <c r="N175" s="105">
        <f t="shared" si="16"/>
        <v>2487.1361889999998</v>
      </c>
      <c r="O175" s="105">
        <f t="shared" si="17"/>
        <v>27733.271032000001</v>
      </c>
      <c r="P175" s="105">
        <f t="shared" si="18"/>
        <v>16670.396715999999</v>
      </c>
    </row>
    <row r="176" spans="1:16" ht="15" thickBot="1" x14ac:dyDescent="0.35">
      <c r="A176" s="95" t="s">
        <v>275</v>
      </c>
      <c r="B176" s="105">
        <f>+B$4*EXP('Correleted YC'!C174)</f>
        <v>10.141230926257609</v>
      </c>
      <c r="C176" s="105">
        <f>+C$4*EXP('Correleted YC'!D174)</f>
        <v>10.09509312109288</v>
      </c>
      <c r="D176" s="105">
        <f>+D$4*EXP('Correleted YC'!E174)</f>
        <v>10.058064042596996</v>
      </c>
      <c r="E176" s="105">
        <f>+E$4*EXP('Correleted YC'!F174)</f>
        <v>10.030714227890938</v>
      </c>
      <c r="F176" s="105">
        <f>+F$4*EXP('Correleted YC'!G174)</f>
        <v>10.016284251679718</v>
      </c>
      <c r="G176" s="105">
        <f>+G$4*EXP('Correleted YC'!H174)</f>
        <v>10.150413073671093</v>
      </c>
      <c r="J176" s="95" t="s">
        <v>274</v>
      </c>
      <c r="K176" s="105">
        <f t="shared" si="13"/>
        <v>1079.195706</v>
      </c>
      <c r="L176" s="105">
        <f t="shared" si="14"/>
        <v>1078.9505429999999</v>
      </c>
      <c r="M176" s="105">
        <f t="shared" si="15"/>
        <v>982.91865099999995</v>
      </c>
      <c r="N176" s="105">
        <f t="shared" si="16"/>
        <v>2485.0869160000002</v>
      </c>
      <c r="O176" s="105">
        <f t="shared" si="17"/>
        <v>27665.826926999998</v>
      </c>
      <c r="P176" s="105">
        <f t="shared" si="18"/>
        <v>16595.436298000001</v>
      </c>
    </row>
    <row r="177" spans="1:16" ht="15" thickBot="1" x14ac:dyDescent="0.35">
      <c r="A177" s="95" t="s">
        <v>276</v>
      </c>
      <c r="B177" s="105">
        <f>+B$4*EXP('Correleted YC'!C175)</f>
        <v>9.8441447346958313</v>
      </c>
      <c r="C177" s="105">
        <f>+C$4*EXP('Correleted YC'!D175)</f>
        <v>9.7786605853019797</v>
      </c>
      <c r="D177" s="105">
        <f>+D$4*EXP('Correleted YC'!E175)</f>
        <v>9.7241484931371911</v>
      </c>
      <c r="E177" s="105">
        <f>+E$4*EXP('Correleted YC'!F175)</f>
        <v>9.6805315816246527</v>
      </c>
      <c r="F177" s="105">
        <f>+F$4*EXP('Correleted YC'!G175)</f>
        <v>9.6110158635946092</v>
      </c>
      <c r="G177" s="105">
        <f>+G$4*EXP('Correleted YC'!H175)</f>
        <v>9.7021498518355305</v>
      </c>
      <c r="J177" s="95" t="s">
        <v>275</v>
      </c>
      <c r="K177" s="105">
        <f t="shared" si="13"/>
        <v>1079.5564569999999</v>
      </c>
      <c r="L177" s="105">
        <f t="shared" si="14"/>
        <v>1079.6239439999999</v>
      </c>
      <c r="M177" s="105">
        <f t="shared" si="15"/>
        <v>983.78498500000001</v>
      </c>
      <c r="N177" s="105">
        <f t="shared" si="16"/>
        <v>2487.844075</v>
      </c>
      <c r="O177" s="105">
        <f t="shared" si="17"/>
        <v>27716.745123000001</v>
      </c>
      <c r="P177" s="105">
        <f t="shared" si="18"/>
        <v>16635.080794000001</v>
      </c>
    </row>
    <row r="178" spans="1:16" ht="15" thickBot="1" x14ac:dyDescent="0.35">
      <c r="A178" s="95" t="s">
        <v>277</v>
      </c>
      <c r="B178" s="105">
        <f>+B$4*EXP('Correleted YC'!C176)</f>
        <v>10.595170992767914</v>
      </c>
      <c r="C178" s="105">
        <f>+C$4*EXP('Correleted YC'!D176)</f>
        <v>10.513440941878896</v>
      </c>
      <c r="D178" s="105">
        <f>+D$4*EXP('Correleted YC'!E176)</f>
        <v>10.442794475848542</v>
      </c>
      <c r="E178" s="105">
        <f>+E$4*EXP('Correleted YC'!F176)</f>
        <v>10.383043840752142</v>
      </c>
      <c r="F178" s="105">
        <f>+F$4*EXP('Correleted YC'!G176)</f>
        <v>10.25226586613028</v>
      </c>
      <c r="G178" s="105">
        <f>+G$4*EXP('Correleted YC'!H176)</f>
        <v>10.289764403546217</v>
      </c>
      <c r="J178" s="95" t="s">
        <v>276</v>
      </c>
      <c r="K178" s="105">
        <f t="shared" si="13"/>
        <v>1080.3390010000001</v>
      </c>
      <c r="L178" s="105">
        <f t="shared" si="14"/>
        <v>1081.252461</v>
      </c>
      <c r="M178" s="105">
        <f t="shared" si="15"/>
        <v>986.08127200000001</v>
      </c>
      <c r="N178" s="105">
        <f t="shared" si="16"/>
        <v>2495.7871420000001</v>
      </c>
      <c r="O178" s="105">
        <f t="shared" si="17"/>
        <v>27905.178762</v>
      </c>
      <c r="P178" s="105">
        <f t="shared" si="18"/>
        <v>16808.353971</v>
      </c>
    </row>
    <row r="179" spans="1:16" ht="15" thickBot="1" x14ac:dyDescent="0.35">
      <c r="A179" s="95" t="s">
        <v>278</v>
      </c>
      <c r="B179" s="105">
        <f>+B$4*EXP('Correleted YC'!C177)</f>
        <v>10.164486353849073</v>
      </c>
      <c r="C179" s="105">
        <f>+C$4*EXP('Correleted YC'!D177)</f>
        <v>10.080493495446579</v>
      </c>
      <c r="D179" s="105">
        <f>+D$4*EXP('Correleted YC'!E177)</f>
        <v>10.00937982641104</v>
      </c>
      <c r="E179" s="105">
        <f>+E$4*EXP('Correleted YC'!F177)</f>
        <v>9.9513926125303271</v>
      </c>
      <c r="F179" s="105">
        <f>+F$4*EXP('Correleted YC'!G177)</f>
        <v>9.8432354130498165</v>
      </c>
      <c r="G179" s="105">
        <f>+G$4*EXP('Correleted YC'!H177)</f>
        <v>9.9207159035057675</v>
      </c>
      <c r="J179" s="95" t="s">
        <v>277</v>
      </c>
      <c r="K179" s="105">
        <f t="shared" si="13"/>
        <v>1078.362936</v>
      </c>
      <c r="L179" s="105">
        <f t="shared" si="14"/>
        <v>1077.4784360000001</v>
      </c>
      <c r="M179" s="105">
        <f t="shared" si="15"/>
        <v>981.15247499999998</v>
      </c>
      <c r="N179" s="105">
        <f t="shared" si="16"/>
        <v>2479.9031709999999</v>
      </c>
      <c r="O179" s="105">
        <f t="shared" si="17"/>
        <v>27608.190827999999</v>
      </c>
      <c r="P179" s="105">
        <f t="shared" si="18"/>
        <v>16581.941040999998</v>
      </c>
    </row>
    <row r="180" spans="1:16" ht="15" thickBot="1" x14ac:dyDescent="0.35">
      <c r="A180" s="95" t="s">
        <v>279</v>
      </c>
      <c r="B180" s="105">
        <f>+B$4*EXP('Correleted YC'!C178)</f>
        <v>10.204053016293146</v>
      </c>
      <c r="C180" s="105">
        <f>+C$4*EXP('Correleted YC'!D178)</f>
        <v>10.135762762969783</v>
      </c>
      <c r="D180" s="105">
        <f>+D$4*EXP('Correleted YC'!E178)</f>
        <v>10.078850926683129</v>
      </c>
      <c r="E180" s="105">
        <f>+E$4*EXP('Correleted YC'!F178)</f>
        <v>10.033486677925636</v>
      </c>
      <c r="F180" s="105">
        <f>+F$4*EXP('Correleted YC'!G178)</f>
        <v>9.9617462392683933</v>
      </c>
      <c r="G180" s="105">
        <f>+G$4*EXP('Correleted YC'!H178)</f>
        <v>10.058285132573443</v>
      </c>
      <c r="J180" s="95" t="s">
        <v>278</v>
      </c>
      <c r="K180" s="105">
        <f t="shared" si="13"/>
        <v>1079.4952479999999</v>
      </c>
      <c r="L180" s="105">
        <f t="shared" si="14"/>
        <v>1079.698973</v>
      </c>
      <c r="M180" s="105">
        <f t="shared" si="15"/>
        <v>984.11911299999997</v>
      </c>
      <c r="N180" s="105">
        <f t="shared" si="16"/>
        <v>2489.6388659999998</v>
      </c>
      <c r="O180" s="105">
        <f t="shared" si="17"/>
        <v>27796.893706999999</v>
      </c>
      <c r="P180" s="105">
        <f t="shared" si="18"/>
        <v>16723.42006</v>
      </c>
    </row>
    <row r="181" spans="1:16" ht="15" thickBot="1" x14ac:dyDescent="0.35">
      <c r="A181" s="95" t="s">
        <v>280</v>
      </c>
      <c r="B181" s="105">
        <f>+B$4*EXP('Correleted YC'!C179)</f>
        <v>10.256184867737332</v>
      </c>
      <c r="C181" s="105">
        <f>+C$4*EXP('Correleted YC'!D179)</f>
        <v>10.174487793298212</v>
      </c>
      <c r="D181" s="105">
        <f>+D$4*EXP('Correleted YC'!E179)</f>
        <v>10.104940752006446</v>
      </c>
      <c r="E181" s="105">
        <f>+E$4*EXP('Correleted YC'!F179)</f>
        <v>10.047608497620446</v>
      </c>
      <c r="F181" s="105">
        <f>+F$4*EXP('Correleted YC'!G179)</f>
        <v>9.93412777127282</v>
      </c>
      <c r="G181" s="105">
        <f>+G$4*EXP('Correleted YC'!H179)</f>
        <v>9.9970913309549658</v>
      </c>
      <c r="J181" s="95" t="s">
        <v>279</v>
      </c>
      <c r="K181" s="105">
        <f t="shared" si="13"/>
        <v>1079.391124</v>
      </c>
      <c r="L181" s="105">
        <f t="shared" si="14"/>
        <v>1079.414994</v>
      </c>
      <c r="M181" s="105">
        <f t="shared" si="15"/>
        <v>983.64238999999998</v>
      </c>
      <c r="N181" s="105">
        <f t="shared" si="16"/>
        <v>2487.7813900000001</v>
      </c>
      <c r="O181" s="105">
        <f t="shared" si="17"/>
        <v>27741.954798999999</v>
      </c>
      <c r="P181" s="105">
        <f t="shared" si="18"/>
        <v>16670.399958999998</v>
      </c>
    </row>
    <row r="182" spans="1:16" ht="15" thickBot="1" x14ac:dyDescent="0.35">
      <c r="A182" s="95" t="s">
        <v>281</v>
      </c>
      <c r="B182" s="105">
        <f>+B$4*EXP('Correleted YC'!C180)</f>
        <v>10.460419285927573</v>
      </c>
      <c r="C182" s="105">
        <f>+C$4*EXP('Correleted YC'!D180)</f>
        <v>10.385281123114362</v>
      </c>
      <c r="D182" s="105">
        <f>+D$4*EXP('Correleted YC'!E180)</f>
        <v>10.322435902961219</v>
      </c>
      <c r="E182" s="105">
        <f>+E$4*EXP('Correleted YC'!F180)</f>
        <v>10.27151369356111</v>
      </c>
      <c r="F182" s="105">
        <f>+F$4*EXP('Correleted YC'!G180)</f>
        <v>10.184151465498248</v>
      </c>
      <c r="G182" s="105">
        <f>+G$4*EXP('Correleted YC'!H180)</f>
        <v>10.271589880717988</v>
      </c>
      <c r="J182" s="95" t="s">
        <v>280</v>
      </c>
      <c r="K182" s="105">
        <f t="shared" si="13"/>
        <v>1079.2539650000001</v>
      </c>
      <c r="L182" s="105">
        <f t="shared" si="14"/>
        <v>1079.216109</v>
      </c>
      <c r="M182" s="105">
        <f t="shared" si="15"/>
        <v>983.46347700000001</v>
      </c>
      <c r="N182" s="105">
        <f t="shared" si="16"/>
        <v>2487.4621459999998</v>
      </c>
      <c r="O182" s="105">
        <f t="shared" si="17"/>
        <v>27754.738671999999</v>
      </c>
      <c r="P182" s="105">
        <f t="shared" si="18"/>
        <v>16693.942889000002</v>
      </c>
    </row>
    <row r="183" spans="1:16" ht="15" thickBot="1" x14ac:dyDescent="0.35">
      <c r="A183" s="95" t="s">
        <v>282</v>
      </c>
      <c r="B183" s="105">
        <f>+B$4*EXP('Correleted YC'!C181)</f>
        <v>10.300338665145256</v>
      </c>
      <c r="C183" s="105">
        <f>+C$4*EXP('Correleted YC'!D181)</f>
        <v>10.173442407063183</v>
      </c>
      <c r="D183" s="105">
        <f>+D$4*EXP('Correleted YC'!E181)</f>
        <v>10.061226476392191</v>
      </c>
      <c r="E183" s="105">
        <f>+E$4*EXP('Correleted YC'!F181)</f>
        <v>9.9633244839231452</v>
      </c>
      <c r="F183" s="105">
        <f>+F$4*EXP('Correleted YC'!G181)</f>
        <v>9.7091334768901714</v>
      </c>
      <c r="G183" s="105">
        <f>+G$4*EXP('Correleted YC'!H181)</f>
        <v>9.6593851669161968</v>
      </c>
      <c r="J183" s="95" t="s">
        <v>281</v>
      </c>
      <c r="K183" s="105">
        <f t="shared" si="13"/>
        <v>1078.716956</v>
      </c>
      <c r="L183" s="105">
        <f t="shared" si="14"/>
        <v>1078.1348</v>
      </c>
      <c r="M183" s="105">
        <f t="shared" si="15"/>
        <v>981.97451100000001</v>
      </c>
      <c r="N183" s="105">
        <f t="shared" si="16"/>
        <v>2482.4113790000001</v>
      </c>
      <c r="O183" s="105">
        <f t="shared" si="17"/>
        <v>27639.436850999999</v>
      </c>
      <c r="P183" s="105">
        <f t="shared" si="18"/>
        <v>16588.852391</v>
      </c>
    </row>
    <row r="184" spans="1:16" ht="15" thickBot="1" x14ac:dyDescent="0.35">
      <c r="A184" s="95" t="s">
        <v>283</v>
      </c>
      <c r="B184" s="105">
        <f>+B$4*EXP('Correleted YC'!C182)</f>
        <v>10.173563598966638</v>
      </c>
      <c r="C184" s="105">
        <f>+C$4*EXP('Correleted YC'!D182)</f>
        <v>10.104803457858726</v>
      </c>
      <c r="D184" s="105">
        <f>+D$4*EXP('Correleted YC'!E182)</f>
        <v>10.046251956521127</v>
      </c>
      <c r="E184" s="105">
        <f>+E$4*EXP('Correleted YC'!F182)</f>
        <v>9.9978341396301662</v>
      </c>
      <c r="F184" s="105">
        <f>+F$4*EXP('Correleted YC'!G182)</f>
        <v>9.9042553761560068</v>
      </c>
      <c r="G184" s="105">
        <f>+G$4*EXP('Correleted YC'!H182)</f>
        <v>9.9666476651145768</v>
      </c>
      <c r="J184" s="95" t="s">
        <v>282</v>
      </c>
      <c r="K184" s="105">
        <f t="shared" si="13"/>
        <v>1079.1378219999999</v>
      </c>
      <c r="L184" s="105">
        <f t="shared" si="14"/>
        <v>1079.221477</v>
      </c>
      <c r="M184" s="105">
        <f t="shared" si="15"/>
        <v>983.76328899999999</v>
      </c>
      <c r="N184" s="105">
        <f t="shared" si="16"/>
        <v>2489.3687209999998</v>
      </c>
      <c r="O184" s="105">
        <f t="shared" si="17"/>
        <v>27859.323305999998</v>
      </c>
      <c r="P184" s="105">
        <f t="shared" si="18"/>
        <v>16825.073174000001</v>
      </c>
    </row>
    <row r="185" spans="1:16" ht="15" thickBot="1" x14ac:dyDescent="0.35">
      <c r="A185" s="95" t="s">
        <v>284</v>
      </c>
      <c r="B185" s="105">
        <f>+B$4*EXP('Correleted YC'!C183)</f>
        <v>10.166952593800582</v>
      </c>
      <c r="C185" s="105">
        <f>+C$4*EXP('Correleted YC'!D183)</f>
        <v>10.118761514753972</v>
      </c>
      <c r="D185" s="105">
        <f>+D$4*EXP('Correleted YC'!E183)</f>
        <v>10.081313988685862</v>
      </c>
      <c r="E185" s="105">
        <f>+E$4*EXP('Correleted YC'!F183)</f>
        <v>10.05475083397611</v>
      </c>
      <c r="F185" s="105">
        <f>+F$4*EXP('Correleted YC'!G183)</f>
        <v>10.053713767440732</v>
      </c>
      <c r="G185" s="105">
        <f>+G$4*EXP('Correleted YC'!H183)</f>
        <v>10.21445997962134</v>
      </c>
      <c r="J185" s="95" t="s">
        <v>283</v>
      </c>
      <c r="K185" s="105">
        <f t="shared" si="13"/>
        <v>1079.4713589999999</v>
      </c>
      <c r="L185" s="105">
        <f t="shared" si="14"/>
        <v>1079.5740470000001</v>
      </c>
      <c r="M185" s="105">
        <f t="shared" si="15"/>
        <v>983.86603200000002</v>
      </c>
      <c r="N185" s="105">
        <f t="shared" si="16"/>
        <v>2488.5877300000002</v>
      </c>
      <c r="O185" s="105">
        <f t="shared" si="17"/>
        <v>27768.579099999999</v>
      </c>
      <c r="P185" s="105">
        <f t="shared" si="18"/>
        <v>16705.680187999998</v>
      </c>
    </row>
    <row r="186" spans="1:16" ht="15" thickBot="1" x14ac:dyDescent="0.35">
      <c r="A186" s="95" t="s">
        <v>285</v>
      </c>
      <c r="B186" s="105">
        <f>+B$4*EXP('Correleted YC'!C184)</f>
        <v>10.220762308017788</v>
      </c>
      <c r="C186" s="105">
        <f>+C$4*EXP('Correleted YC'!D184)</f>
        <v>10.160049319578821</v>
      </c>
      <c r="D186" s="105">
        <f>+D$4*EXP('Correleted YC'!E184)</f>
        <v>10.110383712289517</v>
      </c>
      <c r="E186" s="105">
        <f>+E$4*EXP('Correleted YC'!F184)</f>
        <v>10.07171664296229</v>
      </c>
      <c r="F186" s="105">
        <f>+F$4*EXP('Correleted YC'!G184)</f>
        <v>10.0238657895343</v>
      </c>
      <c r="G186" s="105">
        <f>+G$4*EXP('Correleted YC'!H184)</f>
        <v>10.139602720765609</v>
      </c>
      <c r="J186" s="95" t="s">
        <v>284</v>
      </c>
      <c r="K186" s="105">
        <f t="shared" si="13"/>
        <v>1079.4887570000001</v>
      </c>
      <c r="L186" s="105">
        <f t="shared" si="14"/>
        <v>1079.502332</v>
      </c>
      <c r="M186" s="105">
        <f t="shared" si="15"/>
        <v>983.625497</v>
      </c>
      <c r="N186" s="105">
        <f t="shared" si="16"/>
        <v>2487.3007149999999</v>
      </c>
      <c r="O186" s="105">
        <f t="shared" si="17"/>
        <v>27699.470183000001</v>
      </c>
      <c r="P186" s="105">
        <f t="shared" si="18"/>
        <v>16610.615135</v>
      </c>
    </row>
    <row r="187" spans="1:16" ht="15" thickBot="1" x14ac:dyDescent="0.35">
      <c r="A187" s="95" t="s">
        <v>286</v>
      </c>
      <c r="B187" s="105">
        <f>+B$4*EXP('Correleted YC'!C185)</f>
        <v>10.101362556937429</v>
      </c>
      <c r="C187" s="105">
        <f>+C$4*EXP('Correleted YC'!D185)</f>
        <v>10.027866563590784</v>
      </c>
      <c r="D187" s="105">
        <f>+D$4*EXP('Correleted YC'!E185)</f>
        <v>9.9659812401071672</v>
      </c>
      <c r="E187" s="105">
        <f>+E$4*EXP('Correleted YC'!F185)</f>
        <v>9.9160652272212673</v>
      </c>
      <c r="F187" s="105">
        <f>+F$4*EXP('Correleted YC'!G185)</f>
        <v>9.8292336241346216</v>
      </c>
      <c r="G187" s="105">
        <f>+G$4*EXP('Correleted YC'!H185)</f>
        <v>9.9129681348518464</v>
      </c>
      <c r="J187" s="95" t="s">
        <v>285</v>
      </c>
      <c r="K187" s="105">
        <f t="shared" si="13"/>
        <v>1079.347158</v>
      </c>
      <c r="L187" s="105">
        <f t="shared" si="14"/>
        <v>1079.290254</v>
      </c>
      <c r="M187" s="105">
        <f t="shared" si="15"/>
        <v>983.42615899999998</v>
      </c>
      <c r="N187" s="105">
        <f t="shared" si="16"/>
        <v>2486.9173369999999</v>
      </c>
      <c r="O187" s="105">
        <f t="shared" si="17"/>
        <v>27713.244256999998</v>
      </c>
      <c r="P187" s="105">
        <f t="shared" si="18"/>
        <v>16639.217416</v>
      </c>
    </row>
    <row r="188" spans="1:16" ht="15" thickBot="1" x14ac:dyDescent="0.35">
      <c r="A188" s="95" t="s">
        <v>287</v>
      </c>
      <c r="B188" s="105">
        <f>+B$4*EXP('Correleted YC'!C186)</f>
        <v>10.353432526378098</v>
      </c>
      <c r="C188" s="105">
        <f>+C$4*EXP('Correleted YC'!D186)</f>
        <v>10.284044297382824</v>
      </c>
      <c r="D188" s="105">
        <f>+D$4*EXP('Correleted YC'!E186)</f>
        <v>10.224989582035464</v>
      </c>
      <c r="E188" s="105">
        <f>+E$4*EXP('Correleted YC'!F186)</f>
        <v>10.176227963069536</v>
      </c>
      <c r="F188" s="105">
        <f>+F$4*EXP('Correleted YC'!G186)</f>
        <v>10.083620226427296</v>
      </c>
      <c r="G188" s="105">
        <f>+G$4*EXP('Correleted YC'!H186)</f>
        <v>10.151172583043785</v>
      </c>
      <c r="J188" s="95" t="s">
        <v>286</v>
      </c>
      <c r="K188" s="105">
        <f t="shared" si="13"/>
        <v>1079.6614070000001</v>
      </c>
      <c r="L188" s="105">
        <f t="shared" si="14"/>
        <v>1079.9695139999999</v>
      </c>
      <c r="M188" s="105">
        <f t="shared" si="15"/>
        <v>984.41715599999998</v>
      </c>
      <c r="N188" s="105">
        <f t="shared" si="16"/>
        <v>2490.4390440000002</v>
      </c>
      <c r="O188" s="105">
        <f t="shared" si="17"/>
        <v>27803.398991999999</v>
      </c>
      <c r="P188" s="105">
        <f t="shared" si="18"/>
        <v>16726.416136</v>
      </c>
    </row>
    <row r="189" spans="1:16" ht="15" thickBot="1" x14ac:dyDescent="0.35">
      <c r="A189" s="95" t="s">
        <v>288</v>
      </c>
      <c r="B189" s="105">
        <f>+B$4*EXP('Correleted YC'!C187)</f>
        <v>10.101579989483346</v>
      </c>
      <c r="C189" s="105">
        <f>+C$4*EXP('Correleted YC'!D187)</f>
        <v>10.026754361840853</v>
      </c>
      <c r="D189" s="105">
        <f>+D$4*EXP('Correleted YC'!E187)</f>
        <v>9.9632900968688691</v>
      </c>
      <c r="E189" s="105">
        <f>+E$4*EXP('Correleted YC'!F187)</f>
        <v>9.9111464472721789</v>
      </c>
      <c r="F189" s="105">
        <f>+F$4*EXP('Correleted YC'!G187)</f>
        <v>9.8118625277470546</v>
      </c>
      <c r="G189" s="105">
        <f>+G$4*EXP('Correleted YC'!H187)</f>
        <v>9.8806408017912375</v>
      </c>
      <c r="J189" s="95" t="s">
        <v>287</v>
      </c>
      <c r="K189" s="105">
        <f t="shared" si="13"/>
        <v>1078.9981969999999</v>
      </c>
      <c r="L189" s="105">
        <f t="shared" si="14"/>
        <v>1078.653845</v>
      </c>
      <c r="M189" s="105">
        <f t="shared" si="15"/>
        <v>982.64106800000002</v>
      </c>
      <c r="N189" s="105">
        <f t="shared" si="16"/>
        <v>2484.5582890000001</v>
      </c>
      <c r="O189" s="105">
        <f t="shared" si="17"/>
        <v>27685.682846</v>
      </c>
      <c r="P189" s="105">
        <f t="shared" si="18"/>
        <v>16634.790241999999</v>
      </c>
    </row>
    <row r="190" spans="1:16" ht="15" thickBot="1" x14ac:dyDescent="0.35">
      <c r="A190" s="95" t="s">
        <v>289</v>
      </c>
      <c r="B190" s="105">
        <f>+B$4*EXP('Correleted YC'!C188)</f>
        <v>10.230204331609093</v>
      </c>
      <c r="C190" s="105">
        <f>+C$4*EXP('Correleted YC'!D188)</f>
        <v>10.148706251941528</v>
      </c>
      <c r="D190" s="105">
        <f>+D$4*EXP('Correleted YC'!E188)</f>
        <v>10.08002997249417</v>
      </c>
      <c r="E190" s="105">
        <f>+E$4*EXP('Correleted YC'!F188)</f>
        <v>10.023972567080175</v>
      </c>
      <c r="F190" s="105">
        <f>+F$4*EXP('Correleted YC'!G188)</f>
        <v>9.9185556932889885</v>
      </c>
      <c r="G190" s="105">
        <f>+G$4*EXP('Correleted YC'!H188)</f>
        <v>9.9895505283738331</v>
      </c>
      <c r="J190" s="95" t="s">
        <v>288</v>
      </c>
      <c r="K190" s="105">
        <f t="shared" si="13"/>
        <v>1079.660834</v>
      </c>
      <c r="L190" s="105">
        <f t="shared" si="14"/>
        <v>1079.9752329999999</v>
      </c>
      <c r="M190" s="105">
        <f t="shared" si="15"/>
        <v>984.43564400000002</v>
      </c>
      <c r="N190" s="105">
        <f t="shared" si="16"/>
        <v>2490.5504970000002</v>
      </c>
      <c r="O190" s="105">
        <f t="shared" si="17"/>
        <v>27811.473903999999</v>
      </c>
      <c r="P190" s="105">
        <f t="shared" si="18"/>
        <v>16738.928765000001</v>
      </c>
    </row>
    <row r="191" spans="1:16" ht="15" thickBot="1" x14ac:dyDescent="0.35">
      <c r="A191" s="95" t="s">
        <v>290</v>
      </c>
      <c r="B191" s="105">
        <f>+B$4*EXP('Correleted YC'!C189)</f>
        <v>10.219425937080558</v>
      </c>
      <c r="C191" s="105">
        <f>+C$4*EXP('Correleted YC'!D189)</f>
        <v>10.164147818780144</v>
      </c>
      <c r="D191" s="105">
        <f>+D$4*EXP('Correleted YC'!E189)</f>
        <v>10.119522769540156</v>
      </c>
      <c r="E191" s="105">
        <f>+E$4*EXP('Correleted YC'!F189)</f>
        <v>10.085468105299585</v>
      </c>
      <c r="F191" s="105">
        <f>+F$4*EXP('Correleted YC'!G189)</f>
        <v>10.051683690094677</v>
      </c>
      <c r="G191" s="105">
        <f>+G$4*EXP('Correleted YC'!H189)</f>
        <v>10.175296529066388</v>
      </c>
      <c r="J191" s="95" t="s">
        <v>289</v>
      </c>
      <c r="K191" s="105">
        <f t="shared" si="13"/>
        <v>1079.3223149999999</v>
      </c>
      <c r="L191" s="105">
        <f t="shared" si="14"/>
        <v>1079.34851</v>
      </c>
      <c r="M191" s="105">
        <f t="shared" si="15"/>
        <v>983.63430300000005</v>
      </c>
      <c r="N191" s="105">
        <f t="shared" si="16"/>
        <v>2487.9965160000002</v>
      </c>
      <c r="O191" s="105">
        <f t="shared" si="17"/>
        <v>27761.951778999999</v>
      </c>
      <c r="P191" s="105">
        <f t="shared" si="18"/>
        <v>16696.848644999998</v>
      </c>
    </row>
    <row r="192" spans="1:16" ht="15" thickBot="1" x14ac:dyDescent="0.35">
      <c r="A192" s="95" t="s">
        <v>291</v>
      </c>
      <c r="B192" s="105">
        <f>+B$4*EXP('Correleted YC'!C190)</f>
        <v>10.042626664820519</v>
      </c>
      <c r="C192" s="105">
        <f>+C$4*EXP('Correleted YC'!D190)</f>
        <v>10.001838833656866</v>
      </c>
      <c r="D192" s="105">
        <f>+D$4*EXP('Correleted YC'!E190)</f>
        <v>9.9700627153451702</v>
      </c>
      <c r="E192" s="105">
        <f>+E$4*EXP('Correleted YC'!F190)</f>
        <v>9.9474780079706733</v>
      </c>
      <c r="F192" s="105">
        <f>+F$4*EXP('Correleted YC'!G190)</f>
        <v>9.9484656638325042</v>
      </c>
      <c r="G192" s="105">
        <f>+G$4*EXP('Correleted YC'!H190)</f>
        <v>10.093966208123872</v>
      </c>
      <c r="J192" s="95" t="s">
        <v>290</v>
      </c>
      <c r="K192" s="105">
        <f t="shared" si="13"/>
        <v>1079.350674</v>
      </c>
      <c r="L192" s="105">
        <f t="shared" si="14"/>
        <v>1079.2692059999999</v>
      </c>
      <c r="M192" s="105">
        <f t="shared" si="15"/>
        <v>983.36350700000003</v>
      </c>
      <c r="N192" s="105">
        <f t="shared" si="16"/>
        <v>2486.6066810000002</v>
      </c>
      <c r="O192" s="105">
        <f t="shared" si="17"/>
        <v>27700.406577000002</v>
      </c>
      <c r="P192" s="105">
        <f t="shared" si="18"/>
        <v>16625.566857999998</v>
      </c>
    </row>
    <row r="193" spans="1:16" ht="15" thickBot="1" x14ac:dyDescent="0.35">
      <c r="A193" s="95" t="s">
        <v>292</v>
      </c>
      <c r="B193" s="105">
        <f>+B$4*EXP('Correleted YC'!C191)</f>
        <v>10.135405675618047</v>
      </c>
      <c r="C193" s="105">
        <f>+C$4*EXP('Correleted YC'!D191)</f>
        <v>10.075960603967877</v>
      </c>
      <c r="D193" s="105">
        <f>+D$4*EXP('Correleted YC'!E191)</f>
        <v>10.026590888270324</v>
      </c>
      <c r="E193" s="105">
        <f>+E$4*EXP('Correleted YC'!F191)</f>
        <v>9.9875212663297308</v>
      </c>
      <c r="F193" s="105">
        <f>+F$4*EXP('Correleted YC'!G191)</f>
        <v>9.9320440456106702</v>
      </c>
      <c r="G193" s="105">
        <f>+G$4*EXP('Correleted YC'!H191)</f>
        <v>10.033448931177061</v>
      </c>
      <c r="J193" s="95" t="s">
        <v>291</v>
      </c>
      <c r="K193" s="105">
        <f t="shared" si="13"/>
        <v>1079.816061</v>
      </c>
      <c r="L193" s="105">
        <f t="shared" si="14"/>
        <v>1080.1033660000001</v>
      </c>
      <c r="M193" s="105">
        <f t="shared" si="15"/>
        <v>984.38911900000005</v>
      </c>
      <c r="N193" s="105">
        <f t="shared" si="16"/>
        <v>2489.7275079999999</v>
      </c>
      <c r="O193" s="105">
        <f t="shared" si="17"/>
        <v>27748.100563</v>
      </c>
      <c r="P193" s="105">
        <f t="shared" si="18"/>
        <v>16656.703095000001</v>
      </c>
    </row>
    <row r="194" spans="1:16" ht="15" thickBot="1" x14ac:dyDescent="0.35">
      <c r="A194" s="95" t="s">
        <v>293</v>
      </c>
      <c r="B194" s="105">
        <f>+B$4*EXP('Correleted YC'!C192)</f>
        <v>10.3583280919026</v>
      </c>
      <c r="C194" s="105">
        <f>+C$4*EXP('Correleted YC'!D192)</f>
        <v>10.292691233342499</v>
      </c>
      <c r="D194" s="105">
        <f>+D$4*EXP('Correleted YC'!E192)</f>
        <v>10.238137721658267</v>
      </c>
      <c r="E194" s="105">
        <f>+E$4*EXP('Correleted YC'!F192)</f>
        <v>10.194698116352653</v>
      </c>
      <c r="F194" s="105">
        <f>+F$4*EXP('Correleted YC'!G192)</f>
        <v>10.128349535676051</v>
      </c>
      <c r="G194" s="105">
        <f>+G$4*EXP('Correleted YC'!H192)</f>
        <v>10.226869648001822</v>
      </c>
      <c r="J194" s="95" t="s">
        <v>292</v>
      </c>
      <c r="K194" s="105">
        <f t="shared" si="13"/>
        <v>1079.57179</v>
      </c>
      <c r="L194" s="105">
        <f t="shared" si="14"/>
        <v>1079.72227</v>
      </c>
      <c r="M194" s="105">
        <f t="shared" si="15"/>
        <v>984.00096499999995</v>
      </c>
      <c r="N194" s="105">
        <f t="shared" si="16"/>
        <v>2488.82107</v>
      </c>
      <c r="O194" s="105">
        <f t="shared" si="17"/>
        <v>27755.703653</v>
      </c>
      <c r="P194" s="105">
        <f t="shared" si="18"/>
        <v>16679.947113999999</v>
      </c>
    </row>
    <row r="195" spans="1:16" ht="15" thickBot="1" x14ac:dyDescent="0.35">
      <c r="A195" s="95" t="s">
        <v>294</v>
      </c>
      <c r="B195" s="105">
        <f>+B$4*EXP('Correleted YC'!C193)</f>
        <v>10.230735954826708</v>
      </c>
      <c r="C195" s="105">
        <f>+C$4*EXP('Correleted YC'!D193)</f>
        <v>10.162109194477361</v>
      </c>
      <c r="D195" s="105">
        <f>+D$4*EXP('Correleted YC'!E193)</f>
        <v>10.104823862554495</v>
      </c>
      <c r="E195" s="105">
        <f>+E$4*EXP('Correleted YC'!F193)</f>
        <v>10.059288401585674</v>
      </c>
      <c r="F195" s="105">
        <f>+F$4*EXP('Correleted YC'!G193)</f>
        <v>9.9875812724089972</v>
      </c>
      <c r="G195" s="105">
        <f>+G$4*EXP('Correleted YC'!H193)</f>
        <v>10.084493992611863</v>
      </c>
      <c r="J195" s="95" t="s">
        <v>293</v>
      </c>
      <c r="K195" s="105">
        <f t="shared" si="13"/>
        <v>1078.9853250000001</v>
      </c>
      <c r="L195" s="105">
        <f t="shared" si="14"/>
        <v>1078.6094929999999</v>
      </c>
      <c r="M195" s="105">
        <f t="shared" si="15"/>
        <v>982.55107799999996</v>
      </c>
      <c r="N195" s="105">
        <f t="shared" si="16"/>
        <v>2484.1418429999999</v>
      </c>
      <c r="O195" s="105">
        <f t="shared" si="17"/>
        <v>27665.087544999998</v>
      </c>
      <c r="P195" s="105">
        <f t="shared" si="18"/>
        <v>16605.883011999998</v>
      </c>
    </row>
    <row r="196" spans="1:16" ht="15" thickBot="1" x14ac:dyDescent="0.35">
      <c r="A196" s="95" t="s">
        <v>295</v>
      </c>
      <c r="B196" s="105">
        <f>+B$4*EXP('Correleted YC'!C194)</f>
        <v>10.055174844731452</v>
      </c>
      <c r="C196" s="105">
        <f>+C$4*EXP('Correleted YC'!D194)</f>
        <v>9.9851238091885133</v>
      </c>
      <c r="D196" s="105">
        <f>+D$4*EXP('Correleted YC'!E194)</f>
        <v>9.9267776158732275</v>
      </c>
      <c r="E196" s="105">
        <f>+E$4*EXP('Correleted YC'!F194)</f>
        <v>9.8802946215646017</v>
      </c>
      <c r="F196" s="105">
        <f>+F$4*EXP('Correleted YC'!G194)</f>
        <v>9.8075690189289748</v>
      </c>
      <c r="G196" s="105">
        <f>+G$4*EXP('Correleted YC'!H194)</f>
        <v>9.9077162495335607</v>
      </c>
      <c r="J196" s="95" t="s">
        <v>294</v>
      </c>
      <c r="K196" s="105">
        <f t="shared" si="13"/>
        <v>1079.320917</v>
      </c>
      <c r="L196" s="105">
        <f t="shared" si="14"/>
        <v>1079.279675</v>
      </c>
      <c r="M196" s="105">
        <f t="shared" si="15"/>
        <v>983.46427800000004</v>
      </c>
      <c r="N196" s="105">
        <f t="shared" si="16"/>
        <v>2487.198167</v>
      </c>
      <c r="O196" s="105">
        <f t="shared" si="17"/>
        <v>27730.007087999998</v>
      </c>
      <c r="P196" s="105">
        <f t="shared" si="18"/>
        <v>16660.336992</v>
      </c>
    </row>
    <row r="197" spans="1:16" ht="15" thickBot="1" x14ac:dyDescent="0.35">
      <c r="A197" s="95" t="s">
        <v>296</v>
      </c>
      <c r="B197" s="105">
        <f>+B$4*EXP('Correleted YC'!C195)</f>
        <v>10.265681189699762</v>
      </c>
      <c r="C197" s="105">
        <f>+C$4*EXP('Correleted YC'!D195)</f>
        <v>10.192550926200543</v>
      </c>
      <c r="D197" s="105">
        <f>+D$4*EXP('Correleted YC'!E195)</f>
        <v>10.131578156237149</v>
      </c>
      <c r="E197" s="105">
        <f>+E$4*EXP('Correleted YC'!F195)</f>
        <v>10.082717556361544</v>
      </c>
      <c r="F197" s="105">
        <f>+F$4*EXP('Correleted YC'!G195)</f>
        <v>10.003046750399136</v>
      </c>
      <c r="G197" s="105">
        <f>+G$4*EXP('Correleted YC'!H195)</f>
        <v>10.099013153934266</v>
      </c>
      <c r="J197" s="95" t="s">
        <v>295</v>
      </c>
      <c r="K197" s="105">
        <f t="shared" si="13"/>
        <v>1079.783017</v>
      </c>
      <c r="L197" s="105">
        <f t="shared" si="14"/>
        <v>1080.189343</v>
      </c>
      <c r="M197" s="105">
        <f t="shared" si="15"/>
        <v>984.68654500000002</v>
      </c>
      <c r="N197" s="105">
        <f t="shared" si="16"/>
        <v>2491.2497859999999</v>
      </c>
      <c r="O197" s="105">
        <f t="shared" si="17"/>
        <v>27813.470453999998</v>
      </c>
      <c r="P197" s="105">
        <f t="shared" si="18"/>
        <v>16728.447660000002</v>
      </c>
    </row>
    <row r="198" spans="1:16" ht="15" thickBot="1" x14ac:dyDescent="0.35">
      <c r="A198" s="95" t="s">
        <v>297</v>
      </c>
      <c r="B198" s="105">
        <f>+B$4*EXP('Correleted YC'!C196)</f>
        <v>9.960684596776888</v>
      </c>
      <c r="C198" s="105">
        <f>+C$4*EXP('Correleted YC'!D196)</f>
        <v>9.9359617780032892</v>
      </c>
      <c r="D198" s="105">
        <f>+D$4*EXP('Correleted YC'!E196)</f>
        <v>9.9195237601654522</v>
      </c>
      <c r="E198" s="105">
        <f>+E$4*EXP('Correleted YC'!F196)</f>
        <v>9.9114829115635388</v>
      </c>
      <c r="F198" s="105">
        <f>+F$4*EXP('Correleted YC'!G196)</f>
        <v>9.9635871562475664</v>
      </c>
      <c r="G198" s="105">
        <f>+G$4*EXP('Correleted YC'!H196)</f>
        <v>10.149793073678689</v>
      </c>
      <c r="J198" s="95" t="s">
        <v>296</v>
      </c>
      <c r="K198" s="105">
        <f t="shared" ref="K198:K256" si="19">+ROUND(K$4/(1+B197/100*K$2/$K$1),6)</f>
        <v>1079.228983</v>
      </c>
      <c r="L198" s="105">
        <f t="shared" ref="L198:L256" si="20">+ROUND(L$4/(1+C197/100*L$2/$K$1),6)</f>
        <v>1079.123366</v>
      </c>
      <c r="M198" s="105">
        <f t="shared" ref="M198:M256" si="21">+ROUND(M$4/(1+D197/100*M$2/$K$1),6)</f>
        <v>983.28087500000004</v>
      </c>
      <c r="N198" s="105">
        <f t="shared" ref="N198:N256" si="22">+ROUND(N$4/(1+E197/100*N$2/$K$1),6)</f>
        <v>2486.668811</v>
      </c>
      <c r="O198" s="105">
        <f t="shared" ref="O198:O256" si="23">+ROUND(O$4/(1+F197/100*O$2/$K$1),6)</f>
        <v>27722.859820000001</v>
      </c>
      <c r="P198" s="105">
        <f t="shared" ref="P198:P256" si="24">+ROUND(P$4/(1+G197/100*P$2/$K$1),6)</f>
        <v>16654.767544999999</v>
      </c>
    </row>
    <row r="199" spans="1:16" ht="15" thickBot="1" x14ac:dyDescent="0.35">
      <c r="A199" s="95" t="s">
        <v>298</v>
      </c>
      <c r="B199" s="105">
        <f>+B$4*EXP('Correleted YC'!C197)</f>
        <v>10.439214533691558</v>
      </c>
      <c r="C199" s="105">
        <f>+C$4*EXP('Correleted YC'!D197)</f>
        <v>10.36717365332777</v>
      </c>
      <c r="D199" s="105">
        <f>+D$4*EXP('Correleted YC'!E197)</f>
        <v>10.307331354256331</v>
      </c>
      <c r="E199" s="105">
        <f>+E$4*EXP('Correleted YC'!F197)</f>
        <v>10.25954221103807</v>
      </c>
      <c r="F199" s="105">
        <f>+F$4*EXP('Correleted YC'!G197)</f>
        <v>10.184211288187131</v>
      </c>
      <c r="G199" s="105">
        <f>+G$4*EXP('Correleted YC'!H197)</f>
        <v>10.283366640304218</v>
      </c>
      <c r="J199" s="95" t="s">
        <v>297</v>
      </c>
      <c r="K199" s="105">
        <f t="shared" si="19"/>
        <v>1080.031892</v>
      </c>
      <c r="L199" s="105">
        <f t="shared" si="20"/>
        <v>1080.4422979999999</v>
      </c>
      <c r="M199" s="105">
        <f t="shared" si="21"/>
        <v>984.73640599999999</v>
      </c>
      <c r="N199" s="105">
        <f t="shared" si="22"/>
        <v>2490.5428729999999</v>
      </c>
      <c r="O199" s="105">
        <f t="shared" si="23"/>
        <v>27741.103104999998</v>
      </c>
      <c r="P199" s="105">
        <f t="shared" si="24"/>
        <v>16635.317984000001</v>
      </c>
    </row>
    <row r="200" spans="1:16" ht="15" thickBot="1" x14ac:dyDescent="0.35">
      <c r="A200" s="95" t="s">
        <v>299</v>
      </c>
      <c r="B200" s="105">
        <f>+B$4*EXP('Correleted YC'!C198)</f>
        <v>10.343090685223919</v>
      </c>
      <c r="C200" s="105">
        <f>+C$4*EXP('Correleted YC'!D198)</f>
        <v>10.260706959588054</v>
      </c>
      <c r="D200" s="105">
        <f>+D$4*EXP('Correleted YC'!E198)</f>
        <v>10.190038097561031</v>
      </c>
      <c r="E200" s="105">
        <f>+E$4*EXP('Correleted YC'!F198)</f>
        <v>10.131378213244192</v>
      </c>
      <c r="F200" s="105">
        <f>+F$4*EXP('Correleted YC'!G198)</f>
        <v>10.010254478978633</v>
      </c>
      <c r="G200" s="105">
        <f>+G$4*EXP('Correleted YC'!H198)</f>
        <v>10.061371739706898</v>
      </c>
      <c r="J200" s="95" t="s">
        <v>298</v>
      </c>
      <c r="K200" s="105">
        <f t="shared" si="19"/>
        <v>1078.772686</v>
      </c>
      <c r="L200" s="105">
        <f t="shared" si="20"/>
        <v>1078.227601</v>
      </c>
      <c r="M200" s="105">
        <f t="shared" si="21"/>
        <v>982.07776999999999</v>
      </c>
      <c r="N200" s="105">
        <f t="shared" si="22"/>
        <v>2482.6809079999998</v>
      </c>
      <c r="O200" s="105">
        <f t="shared" si="23"/>
        <v>27639.409377</v>
      </c>
      <c r="P200" s="105">
        <f t="shared" si="24"/>
        <v>16584.373305000001</v>
      </c>
    </row>
    <row r="201" spans="1:16" ht="15" thickBot="1" x14ac:dyDescent="0.35">
      <c r="A201" s="95" t="s">
        <v>300</v>
      </c>
      <c r="B201" s="105">
        <f>+B$4*EXP('Correleted YC'!C199)</f>
        <v>10.133650045166535</v>
      </c>
      <c r="C201" s="105">
        <f>+C$4*EXP('Correleted YC'!D199)</f>
        <v>10.041251401344208</v>
      </c>
      <c r="D201" s="105">
        <f>+D$4*EXP('Correleted YC'!E199)</f>
        <v>9.9615994116767226</v>
      </c>
      <c r="E201" s="105">
        <f>+E$4*EXP('Correleted YC'!F199)</f>
        <v>9.8946029423723125</v>
      </c>
      <c r="F201" s="105">
        <f>+F$4*EXP('Correleted YC'!G199)</f>
        <v>9.7468013283001476</v>
      </c>
      <c r="G201" s="105">
        <f>+G$4*EXP('Correleted YC'!H199)</f>
        <v>9.7791466456737624</v>
      </c>
      <c r="J201" s="95" t="s">
        <v>299</v>
      </c>
      <c r="K201" s="105">
        <f t="shared" si="19"/>
        <v>1079.0253909999999</v>
      </c>
      <c r="L201" s="105">
        <f t="shared" si="20"/>
        <v>1078.7735680000001</v>
      </c>
      <c r="M201" s="105">
        <f t="shared" si="21"/>
        <v>982.88036499999998</v>
      </c>
      <c r="N201" s="105">
        <f t="shared" si="22"/>
        <v>2485.5700969999998</v>
      </c>
      <c r="O201" s="105">
        <f t="shared" si="23"/>
        <v>27719.530074999999</v>
      </c>
      <c r="P201" s="105">
        <f t="shared" si="24"/>
        <v>16669.214216</v>
      </c>
    </row>
    <row r="202" spans="1:16" ht="15" thickBot="1" x14ac:dyDescent="0.35">
      <c r="A202" s="95" t="s">
        <v>301</v>
      </c>
      <c r="B202" s="105">
        <f>+B$4*EXP('Correleted YC'!C200)</f>
        <v>10.10307851804196</v>
      </c>
      <c r="C202" s="105">
        <f>+C$4*EXP('Correleted YC'!D200)</f>
        <v>10.043064481421288</v>
      </c>
      <c r="D202" s="105">
        <f>+D$4*EXP('Correleted YC'!E200)</f>
        <v>9.9927783543665747</v>
      </c>
      <c r="E202" s="105">
        <f>+E$4*EXP('Correleted YC'!F200)</f>
        <v>9.9526173159966174</v>
      </c>
      <c r="F202" s="105">
        <f>+F$4*EXP('Correleted YC'!G200)</f>
        <v>9.8912948809250647</v>
      </c>
      <c r="G202" s="105">
        <f>+G$4*EXP('Correleted YC'!H200)</f>
        <v>9.9856055288262962</v>
      </c>
      <c r="J202" s="95" t="s">
        <v>300</v>
      </c>
      <c r="K202" s="105">
        <f t="shared" si="19"/>
        <v>1079.576411</v>
      </c>
      <c r="L202" s="105">
        <f t="shared" si="20"/>
        <v>1079.900693</v>
      </c>
      <c r="M202" s="105">
        <f t="shared" si="21"/>
        <v>984.44725900000003</v>
      </c>
      <c r="N202" s="105">
        <f t="shared" si="22"/>
        <v>2490.925424</v>
      </c>
      <c r="O202" s="105">
        <f t="shared" si="23"/>
        <v>27841.759171999998</v>
      </c>
      <c r="P202" s="105">
        <f t="shared" si="24"/>
        <v>16778.335068</v>
      </c>
    </row>
    <row r="203" spans="1:16" ht="15" thickBot="1" x14ac:dyDescent="0.35">
      <c r="A203" s="95" t="s">
        <v>302</v>
      </c>
      <c r="B203" s="105">
        <f>+B$4*EXP('Correleted YC'!C201)</f>
        <v>10.06878816347227</v>
      </c>
      <c r="C203" s="105">
        <f>+C$4*EXP('Correleted YC'!D201)</f>
        <v>10.026838286850209</v>
      </c>
      <c r="D203" s="105">
        <f>+D$4*EXP('Correleted YC'!E201)</f>
        <v>9.9949508478967246</v>
      </c>
      <c r="E203" s="105">
        <f>+E$4*EXP('Correleted YC'!F201)</f>
        <v>9.9729679859450009</v>
      </c>
      <c r="F203" s="105">
        <f>+F$4*EXP('Correleted YC'!G201)</f>
        <v>9.9834552839353652</v>
      </c>
      <c r="G203" s="105">
        <f>+G$4*EXP('Correleted YC'!H201)</f>
        <v>10.144968654354356</v>
      </c>
      <c r="J203" s="95" t="s">
        <v>301</v>
      </c>
      <c r="K203" s="105">
        <f t="shared" si="19"/>
        <v>1079.6568890000001</v>
      </c>
      <c r="L203" s="105">
        <f t="shared" si="20"/>
        <v>1079.891372</v>
      </c>
      <c r="M203" s="105">
        <f t="shared" si="21"/>
        <v>984.23310300000003</v>
      </c>
      <c r="N203" s="105">
        <f t="shared" si="22"/>
        <v>2489.6111350000001</v>
      </c>
      <c r="O203" s="105">
        <f t="shared" si="23"/>
        <v>27774.588230000001</v>
      </c>
      <c r="P203" s="105">
        <f t="shared" si="24"/>
        <v>16698.369204999999</v>
      </c>
    </row>
    <row r="204" spans="1:16" ht="15" thickBot="1" x14ac:dyDescent="0.35">
      <c r="A204" s="95" t="s">
        <v>303</v>
      </c>
      <c r="B204" s="105">
        <f>+B$4*EXP('Correleted YC'!C202)</f>
        <v>10.38764678907148</v>
      </c>
      <c r="C204" s="105">
        <f>+C$4*EXP('Correleted YC'!D202)</f>
        <v>10.303570006517241</v>
      </c>
      <c r="D204" s="105">
        <f>+D$4*EXP('Correleted YC'!E202)</f>
        <v>10.230713448837394</v>
      </c>
      <c r="E204" s="105">
        <f>+E$4*EXP('Correleted YC'!F202)</f>
        <v>10.169135847857104</v>
      </c>
      <c r="F204" s="105">
        <f>+F$4*EXP('Correleted YC'!G202)</f>
        <v>10.032787163805956</v>
      </c>
      <c r="G204" s="105">
        <f>+G$4*EXP('Correleted YC'!H202)</f>
        <v>10.066178477767432</v>
      </c>
      <c r="J204" s="95" t="s">
        <v>302</v>
      </c>
      <c r="K204" s="105">
        <f t="shared" si="19"/>
        <v>1079.747171</v>
      </c>
      <c r="L204" s="105">
        <f t="shared" si="20"/>
        <v>1079.974802</v>
      </c>
      <c r="M204" s="105">
        <f t="shared" si="21"/>
        <v>984.21818499999995</v>
      </c>
      <c r="N204" s="105">
        <f t="shared" si="22"/>
        <v>2489.1504289999998</v>
      </c>
      <c r="O204" s="105">
        <f t="shared" si="23"/>
        <v>27731.914508000002</v>
      </c>
      <c r="P204" s="105">
        <f t="shared" si="24"/>
        <v>16637.163863999998</v>
      </c>
    </row>
    <row r="205" spans="1:16" ht="15" thickBot="1" x14ac:dyDescent="0.35">
      <c r="A205" s="95" t="s">
        <v>304</v>
      </c>
      <c r="B205" s="105">
        <f>+B$4*EXP('Correleted YC'!C203)</f>
        <v>10.149141204978955</v>
      </c>
      <c r="C205" s="105">
        <f>+C$4*EXP('Correleted YC'!D203)</f>
        <v>10.100575577338155</v>
      </c>
      <c r="D205" s="105">
        <f>+D$4*EXP('Correleted YC'!E203)</f>
        <v>10.061693653706886</v>
      </c>
      <c r="E205" s="105">
        <f>+E$4*EXP('Correleted YC'!F203)</f>
        <v>10.032509628062732</v>
      </c>
      <c r="F205" s="105">
        <f>+F$4*EXP('Correleted YC'!G203)</f>
        <v>10.011072463675651</v>
      </c>
      <c r="G205" s="105">
        <f>+G$4*EXP('Correleted YC'!H203)</f>
        <v>10.137723844810687</v>
      </c>
      <c r="J205" s="95" t="s">
        <v>303</v>
      </c>
      <c r="K205" s="105">
        <f t="shared" si="19"/>
        <v>1078.9082410000001</v>
      </c>
      <c r="L205" s="105">
        <f t="shared" si="20"/>
        <v>1078.5536970000001</v>
      </c>
      <c r="M205" s="105">
        <f t="shared" si="21"/>
        <v>982.60189000000003</v>
      </c>
      <c r="N205" s="105">
        <f t="shared" si="22"/>
        <v>2484.7182320000002</v>
      </c>
      <c r="O205" s="105">
        <f t="shared" si="23"/>
        <v>27709.125837</v>
      </c>
      <c r="P205" s="105">
        <f t="shared" si="24"/>
        <v>16667.368007000001</v>
      </c>
    </row>
    <row r="206" spans="1:16" ht="15" thickBot="1" x14ac:dyDescent="0.35">
      <c r="A206" s="95" t="s">
        <v>305</v>
      </c>
      <c r="B206" s="105">
        <f>+B$4*EXP('Correleted YC'!C204)</f>
        <v>9.9309585453354856</v>
      </c>
      <c r="C206" s="105">
        <f>+C$4*EXP('Correleted YC'!D204)</f>
        <v>9.8872409893669744</v>
      </c>
      <c r="D206" s="105">
        <f>+D$4*EXP('Correleted YC'!E204)</f>
        <v>9.8526079299371521</v>
      </c>
      <c r="E206" s="105">
        <f>+E$4*EXP('Correleted YC'!F204)</f>
        <v>9.8272915605751283</v>
      </c>
      <c r="F206" s="105">
        <f>+F$4*EXP('Correleted YC'!G204)</f>
        <v>9.8177815047346737</v>
      </c>
      <c r="G206" s="105">
        <f>+G$4*EXP('Correleted YC'!H204)</f>
        <v>9.9527880308051202</v>
      </c>
      <c r="J206" s="95" t="s">
        <v>304</v>
      </c>
      <c r="K206" s="105">
        <f t="shared" si="19"/>
        <v>1079.5356360000001</v>
      </c>
      <c r="L206" s="105">
        <f t="shared" si="20"/>
        <v>1079.5957719999999</v>
      </c>
      <c r="M206" s="105">
        <f t="shared" si="21"/>
        <v>983.76008300000001</v>
      </c>
      <c r="N206" s="105">
        <f t="shared" si="22"/>
        <v>2487.80348</v>
      </c>
      <c r="O206" s="105">
        <f t="shared" si="23"/>
        <v>27719.152242</v>
      </c>
      <c r="P206" s="105">
        <f t="shared" si="24"/>
        <v>16639.936583999999</v>
      </c>
    </row>
    <row r="207" spans="1:16" ht="15" thickBot="1" x14ac:dyDescent="0.35">
      <c r="A207" s="95" t="s">
        <v>306</v>
      </c>
      <c r="B207" s="105">
        <f>+B$4*EXP('Correleted YC'!C205)</f>
        <v>10.150117607222271</v>
      </c>
      <c r="C207" s="105">
        <f>+C$4*EXP('Correleted YC'!D205)</f>
        <v>10.113587973240085</v>
      </c>
      <c r="D207" s="105">
        <f>+D$4*EXP('Correleted YC'!E205)</f>
        <v>10.08572975473588</v>
      </c>
      <c r="E207" s="105">
        <f>+E$4*EXP('Correleted YC'!F205)</f>
        <v>10.066661341579344</v>
      </c>
      <c r="F207" s="105">
        <f>+F$4*EXP('Correleted YC'!G205)</f>
        <v>10.078499666925351</v>
      </c>
      <c r="G207" s="105">
        <f>+G$4*EXP('Correleted YC'!H205)</f>
        <v>10.23018951322369</v>
      </c>
      <c r="J207" s="95" t="s">
        <v>305</v>
      </c>
      <c r="K207" s="105">
        <f t="shared" si="19"/>
        <v>1080.1102109999999</v>
      </c>
      <c r="L207" s="105">
        <f t="shared" si="20"/>
        <v>1080.6930990000001</v>
      </c>
      <c r="M207" s="105">
        <f t="shared" si="21"/>
        <v>985.19660799999997</v>
      </c>
      <c r="N207" s="105">
        <f t="shared" si="22"/>
        <v>2492.452072</v>
      </c>
      <c r="O207" s="105">
        <f t="shared" si="23"/>
        <v>27808.721955000001</v>
      </c>
      <c r="P207" s="105">
        <f t="shared" si="24"/>
        <v>16711.029122</v>
      </c>
    </row>
    <row r="208" spans="1:16" ht="15" thickBot="1" x14ac:dyDescent="0.35">
      <c r="A208" s="95" t="s">
        <v>307</v>
      </c>
      <c r="B208" s="105">
        <f>+B$4*EXP('Correleted YC'!C206)</f>
        <v>10.026167982577313</v>
      </c>
      <c r="C208" s="105">
        <f>+C$4*EXP('Correleted YC'!D206)</f>
        <v>9.9590993725086392</v>
      </c>
      <c r="D208" s="105">
        <f>+D$4*EXP('Correleted YC'!E206)</f>
        <v>9.902534497516573</v>
      </c>
      <c r="E208" s="105">
        <f>+E$4*EXP('Correleted YC'!F206)</f>
        <v>9.8567190983577841</v>
      </c>
      <c r="F208" s="105">
        <f>+F$4*EXP('Correleted YC'!G206)</f>
        <v>9.7771096251178715</v>
      </c>
      <c r="G208" s="105">
        <f>+G$4*EXP('Correleted YC'!H206)</f>
        <v>9.8580463910409382</v>
      </c>
      <c r="J208" s="95" t="s">
        <v>306</v>
      </c>
      <c r="K208" s="105">
        <f t="shared" si="19"/>
        <v>1079.533066</v>
      </c>
      <c r="L208" s="105">
        <f t="shared" si="20"/>
        <v>1079.528912</v>
      </c>
      <c r="M208" s="105">
        <f t="shared" si="21"/>
        <v>983.59521199999995</v>
      </c>
      <c r="N208" s="105">
        <f t="shared" si="22"/>
        <v>2487.0315599999999</v>
      </c>
      <c r="O208" s="105">
        <f t="shared" si="23"/>
        <v>27688.042528999998</v>
      </c>
      <c r="P208" s="105">
        <f t="shared" si="24"/>
        <v>16604.61752</v>
      </c>
    </row>
    <row r="209" spans="1:16" ht="15" thickBot="1" x14ac:dyDescent="0.35">
      <c r="A209" s="95" t="s">
        <v>308</v>
      </c>
      <c r="B209" s="105">
        <f>+B$4*EXP('Correleted YC'!C207)</f>
        <v>10.097119450420807</v>
      </c>
      <c r="C209" s="105">
        <f>+C$4*EXP('Correleted YC'!D207)</f>
        <v>10.077433157549036</v>
      </c>
      <c r="D209" s="105">
        <f>+D$4*EXP('Correleted YC'!E207)</f>
        <v>10.064814627521136</v>
      </c>
      <c r="E209" s="105">
        <f>+E$4*EXP('Correleted YC'!F207)</f>
        <v>10.059798554330824</v>
      </c>
      <c r="F209" s="105">
        <f>+F$4*EXP('Correleted YC'!G207)</f>
        <v>10.115120963644674</v>
      </c>
      <c r="G209" s="105">
        <f>+G$4*EXP('Correleted YC'!H207)</f>
        <v>10.292206616182703</v>
      </c>
      <c r="J209" s="95" t="s">
        <v>307</v>
      </c>
      <c r="K209" s="105">
        <f t="shared" si="19"/>
        <v>1079.859406</v>
      </c>
      <c r="L209" s="105">
        <f t="shared" si="20"/>
        <v>1080.3232330000001</v>
      </c>
      <c r="M209" s="105">
        <f t="shared" si="21"/>
        <v>984.853206</v>
      </c>
      <c r="N209" s="105">
        <f t="shared" si="22"/>
        <v>2491.7844140000002</v>
      </c>
      <c r="O209" s="105">
        <f t="shared" si="23"/>
        <v>27827.642792999999</v>
      </c>
      <c r="P209" s="105">
        <f t="shared" si="24"/>
        <v>16747.685286</v>
      </c>
    </row>
    <row r="210" spans="1:16" ht="15" thickBot="1" x14ac:dyDescent="0.35">
      <c r="A210" s="95" t="s">
        <v>309</v>
      </c>
      <c r="B210" s="105">
        <f>+B$4*EXP('Correleted YC'!C208)</f>
        <v>10.566186655876201</v>
      </c>
      <c r="C210" s="105">
        <f>+C$4*EXP('Correleted YC'!D208)</f>
        <v>10.456443150935854</v>
      </c>
      <c r="D210" s="105">
        <f>+D$4*EXP('Correleted YC'!E208)</f>
        <v>10.359662098317298</v>
      </c>
      <c r="E210" s="105">
        <f>+E$4*EXP('Correleted YC'!F208)</f>
        <v>10.275517179879651</v>
      </c>
      <c r="F210" s="105">
        <f>+F$4*EXP('Correleted YC'!G208)</f>
        <v>10.061549739257071</v>
      </c>
      <c r="G210" s="105">
        <f>+G$4*EXP('Correleted YC'!H208)</f>
        <v>10.032287622560006</v>
      </c>
      <c r="J210" s="95" t="s">
        <v>308</v>
      </c>
      <c r="K210" s="105">
        <f t="shared" si="19"/>
        <v>1079.6725779999999</v>
      </c>
      <c r="L210" s="105">
        <f t="shared" si="20"/>
        <v>1079.7147010000001</v>
      </c>
      <c r="M210" s="105">
        <f t="shared" si="21"/>
        <v>983.73867299999995</v>
      </c>
      <c r="N210" s="105">
        <f t="shared" si="22"/>
        <v>2487.186639</v>
      </c>
      <c r="O210" s="105">
        <f t="shared" si="23"/>
        <v>27671.175358</v>
      </c>
      <c r="P210" s="105">
        <f t="shared" si="24"/>
        <v>16581.012762999999</v>
      </c>
    </row>
    <row r="211" spans="1:16" ht="15" thickBot="1" x14ac:dyDescent="0.35">
      <c r="A211" s="95" t="s">
        <v>310</v>
      </c>
      <c r="B211" s="105">
        <f>+B$4*EXP('Correleted YC'!C209)</f>
        <v>10.178050663067705</v>
      </c>
      <c r="C211" s="105">
        <f>+C$4*EXP('Correleted YC'!D209)</f>
        <v>10.11685846131431</v>
      </c>
      <c r="D211" s="105">
        <f>+D$4*EXP('Correleted YC'!E209)</f>
        <v>10.066618591652304</v>
      </c>
      <c r="E211" s="105">
        <f>+E$4*EXP('Correleted YC'!F209)</f>
        <v>10.02714878946631</v>
      </c>
      <c r="F211" s="105">
        <f>+F$4*EXP('Correleted YC'!G209)</f>
        <v>9.9753616136763661</v>
      </c>
      <c r="G211" s="105">
        <f>+G$4*EXP('Correleted YC'!H209)</f>
        <v>10.084977198010421</v>
      </c>
      <c r="J211" s="95" t="s">
        <v>309</v>
      </c>
      <c r="K211" s="105">
        <f t="shared" si="19"/>
        <v>1078.4390639999999</v>
      </c>
      <c r="L211" s="105">
        <f t="shared" si="20"/>
        <v>1077.770248</v>
      </c>
      <c r="M211" s="105">
        <f t="shared" si="21"/>
        <v>981.72011299999997</v>
      </c>
      <c r="N211" s="105">
        <f t="shared" si="22"/>
        <v>2482.3212570000001</v>
      </c>
      <c r="O211" s="105">
        <f t="shared" si="23"/>
        <v>27695.856351999999</v>
      </c>
      <c r="P211" s="105">
        <f t="shared" si="24"/>
        <v>16680.393795</v>
      </c>
    </row>
    <row r="212" spans="1:16" ht="15" thickBot="1" x14ac:dyDescent="0.35">
      <c r="A212" s="95" t="s">
        <v>311</v>
      </c>
      <c r="B212" s="105">
        <f>+B$4*EXP('Correleted YC'!C210)</f>
        <v>9.8172686622795133</v>
      </c>
      <c r="C212" s="105">
        <f>+C$4*EXP('Correleted YC'!D210)</f>
        <v>9.8041708586971072</v>
      </c>
      <c r="D212" s="105">
        <f>+D$4*EXP('Correleted YC'!E210)</f>
        <v>9.7984767834451425</v>
      </c>
      <c r="E212" s="105">
        <f>+E$4*EXP('Correleted YC'!F210)</f>
        <v>9.8002583416285685</v>
      </c>
      <c r="F212" s="105">
        <f>+F$4*EXP('Correleted YC'!G210)</f>
        <v>9.8829177747398287</v>
      </c>
      <c r="G212" s="105">
        <f>+G$4*EXP('Correleted YC'!H210)</f>
        <v>10.087614222087076</v>
      </c>
      <c r="J212" s="95" t="s">
        <v>310</v>
      </c>
      <c r="K212" s="105">
        <f t="shared" si="19"/>
        <v>1079.45955</v>
      </c>
      <c r="L212" s="105">
        <f t="shared" si="20"/>
        <v>1079.512109</v>
      </c>
      <c r="M212" s="105">
        <f t="shared" si="21"/>
        <v>983.72629700000005</v>
      </c>
      <c r="N212" s="105">
        <f t="shared" si="22"/>
        <v>2487.9246929999999</v>
      </c>
      <c r="O212" s="105">
        <f t="shared" si="23"/>
        <v>27735.656928</v>
      </c>
      <c r="P212" s="105">
        <f t="shared" si="24"/>
        <v>16660.151578000001</v>
      </c>
    </row>
    <row r="213" spans="1:16" ht="15" thickBot="1" x14ac:dyDescent="0.35">
      <c r="A213" s="95" t="s">
        <v>312</v>
      </c>
      <c r="B213" s="105">
        <f>+B$4*EXP('Correleted YC'!C211)</f>
        <v>9.9341779567992372</v>
      </c>
      <c r="C213" s="105">
        <f>+C$4*EXP('Correleted YC'!D211)</f>
        <v>9.9068847523995771</v>
      </c>
      <c r="D213" s="105">
        <f>+D$4*EXP('Correleted YC'!E211)</f>
        <v>9.8885386244069036</v>
      </c>
      <c r="E213" s="105">
        <f>+E$4*EXP('Correleted YC'!F211)</f>
        <v>9.8790876387085049</v>
      </c>
      <c r="F213" s="105">
        <f>+F$4*EXP('Correleted YC'!G211)</f>
        <v>9.9300184800715439</v>
      </c>
      <c r="G213" s="105">
        <f>+G$4*EXP('Correleted YC'!H211)</f>
        <v>10.119247386248084</v>
      </c>
      <c r="J213" s="95" t="s">
        <v>311</v>
      </c>
      <c r="K213" s="105">
        <f t="shared" si="19"/>
        <v>1080.4098509999999</v>
      </c>
      <c r="L213" s="105">
        <f t="shared" si="20"/>
        <v>1081.1209899999999</v>
      </c>
      <c r="M213" s="105">
        <f t="shared" si="21"/>
        <v>985.56920100000002</v>
      </c>
      <c r="N213" s="105">
        <f t="shared" si="22"/>
        <v>2493.0657230000002</v>
      </c>
      <c r="O213" s="105">
        <f t="shared" si="23"/>
        <v>27778.473655999998</v>
      </c>
      <c r="P213" s="105">
        <f t="shared" si="24"/>
        <v>16659.139780000001</v>
      </c>
    </row>
    <row r="214" spans="1:16" ht="15" thickBot="1" x14ac:dyDescent="0.35">
      <c r="A214" s="95" t="s">
        <v>313</v>
      </c>
      <c r="B214" s="105">
        <f>+B$4*EXP('Correleted YC'!C212)</f>
        <v>10.297306006163588</v>
      </c>
      <c r="C214" s="105">
        <f>+C$4*EXP('Correleted YC'!D212)</f>
        <v>10.251317909512297</v>
      </c>
      <c r="D214" s="105">
        <f>+D$4*EXP('Correleted YC'!E212)</f>
        <v>10.215452926485487</v>
      </c>
      <c r="E214" s="105">
        <f>+E$4*EXP('Correleted YC'!F212)</f>
        <v>10.190019685803334</v>
      </c>
      <c r="F214" s="105">
        <f>+F$4*EXP('Correleted YC'!G212)</f>
        <v>10.189137146160176</v>
      </c>
      <c r="G214" s="105">
        <f>+G$4*EXP('Correleted YC'!H212)</f>
        <v>10.345158389834641</v>
      </c>
      <c r="J214" s="95" t="s">
        <v>312</v>
      </c>
      <c r="K214" s="105">
        <f t="shared" si="19"/>
        <v>1080.1017280000001</v>
      </c>
      <c r="L214" s="105">
        <f t="shared" si="20"/>
        <v>1080.5919650000001</v>
      </c>
      <c r="M214" s="105">
        <f t="shared" si="21"/>
        <v>984.94944799999996</v>
      </c>
      <c r="N214" s="105">
        <f t="shared" si="22"/>
        <v>2491.2771509999998</v>
      </c>
      <c r="O214" s="105">
        <f t="shared" si="23"/>
        <v>27756.641764</v>
      </c>
      <c r="P214" s="105">
        <f t="shared" si="24"/>
        <v>16647.012047</v>
      </c>
    </row>
    <row r="215" spans="1:16" ht="15" thickBot="1" x14ac:dyDescent="0.35">
      <c r="A215" s="95" t="s">
        <v>314</v>
      </c>
      <c r="B215" s="105">
        <f>+B$4*EXP('Correleted YC'!C213)</f>
        <v>10.256983642738401</v>
      </c>
      <c r="C215" s="105">
        <f>+C$4*EXP('Correleted YC'!D213)</f>
        <v>10.207130100002175</v>
      </c>
      <c r="D215" s="105">
        <f>+D$4*EXP('Correleted YC'!E213)</f>
        <v>10.167160096304928</v>
      </c>
      <c r="E215" s="105">
        <f>+E$4*EXP('Correleted YC'!F213)</f>
        <v>10.137006446363799</v>
      </c>
      <c r="F215" s="105">
        <f>+F$4*EXP('Correleted YC'!G213)</f>
        <v>10.11340367509985</v>
      </c>
      <c r="G215" s="105">
        <f>+G$4*EXP('Correleted YC'!H213)</f>
        <v>10.240435501160444</v>
      </c>
      <c r="J215" s="95" t="s">
        <v>313</v>
      </c>
      <c r="K215" s="105">
        <f t="shared" si="19"/>
        <v>1079.1457989999999</v>
      </c>
      <c r="L215" s="105">
        <f t="shared" si="20"/>
        <v>1078.8217420000001</v>
      </c>
      <c r="M215" s="105">
        <f t="shared" si="21"/>
        <v>982.70634900000005</v>
      </c>
      <c r="N215" s="105">
        <f t="shared" si="22"/>
        <v>2484.2473140000002</v>
      </c>
      <c r="O215" s="105">
        <f t="shared" si="23"/>
        <v>27637.147378000001</v>
      </c>
      <c r="P215" s="105">
        <f t="shared" si="24"/>
        <v>16560.911473</v>
      </c>
    </row>
    <row r="216" spans="1:16" ht="15" thickBot="1" x14ac:dyDescent="0.35">
      <c r="A216" s="95" t="s">
        <v>315</v>
      </c>
      <c r="B216" s="105">
        <f>+B$4*EXP('Correleted YC'!C214)</f>
        <v>10.303630670972039</v>
      </c>
      <c r="C216" s="105">
        <f>+C$4*EXP('Correleted YC'!D214)</f>
        <v>10.234412110569291</v>
      </c>
      <c r="D216" s="105">
        <f>+D$4*EXP('Correleted YC'!E214)</f>
        <v>10.175726450855784</v>
      </c>
      <c r="E216" s="105">
        <f>+E$4*EXP('Correleted YC'!F214)</f>
        <v>10.127487662040666</v>
      </c>
      <c r="F216" s="105">
        <f>+F$4*EXP('Correleted YC'!G214)</f>
        <v>10.037497405352818</v>
      </c>
      <c r="G216" s="105">
        <f>+G$4*EXP('Correleted YC'!H214)</f>
        <v>10.10668004805871</v>
      </c>
      <c r="J216" s="95" t="s">
        <v>314</v>
      </c>
      <c r="K216" s="105">
        <f t="shared" si="19"/>
        <v>1079.251863</v>
      </c>
      <c r="L216" s="105">
        <f t="shared" si="20"/>
        <v>1079.048522</v>
      </c>
      <c r="M216" s="105">
        <f t="shared" si="21"/>
        <v>983.03706399999999</v>
      </c>
      <c r="N216" s="105">
        <f t="shared" si="22"/>
        <v>2485.4430790000001</v>
      </c>
      <c r="O216" s="105">
        <f t="shared" si="23"/>
        <v>27671.965853999998</v>
      </c>
      <c r="P216" s="105">
        <f t="shared" si="24"/>
        <v>16600.713091000001</v>
      </c>
    </row>
    <row r="217" spans="1:16" ht="15" thickBot="1" x14ac:dyDescent="0.35">
      <c r="A217" s="95" t="s">
        <v>316</v>
      </c>
      <c r="B217" s="105">
        <f>+B$4*EXP('Correleted YC'!C215)</f>
        <v>10.495591363477919</v>
      </c>
      <c r="C217" s="105">
        <f>+C$4*EXP('Correleted YC'!D215)</f>
        <v>10.403353208841175</v>
      </c>
      <c r="D217" s="105">
        <f>+D$4*EXP('Correleted YC'!E215)</f>
        <v>10.323958416488537</v>
      </c>
      <c r="E217" s="105">
        <f>+E$4*EXP('Correleted YC'!F215)</f>
        <v>10.257360313168341</v>
      </c>
      <c r="F217" s="105">
        <f>+F$4*EXP('Correleted YC'!G215)</f>
        <v>10.113745259325036</v>
      </c>
      <c r="G217" s="105">
        <f>+G$4*EXP('Correleted YC'!H215)</f>
        <v>10.156189034271279</v>
      </c>
      <c r="J217" s="95" t="s">
        <v>315</v>
      </c>
      <c r="K217" s="105">
        <f t="shared" si="19"/>
        <v>1079.1291639999999</v>
      </c>
      <c r="L217" s="105">
        <f t="shared" si="20"/>
        <v>1078.908494</v>
      </c>
      <c r="M217" s="105">
        <f t="shared" si="21"/>
        <v>982.97838400000001</v>
      </c>
      <c r="N217" s="105">
        <f t="shared" si="22"/>
        <v>2485.6579059999999</v>
      </c>
      <c r="O217" s="105">
        <f t="shared" si="23"/>
        <v>27706.951916999999</v>
      </c>
      <c r="P217" s="105">
        <f t="shared" si="24"/>
        <v>16651.828082</v>
      </c>
    </row>
    <row r="218" spans="1:16" ht="15" thickBot="1" x14ac:dyDescent="0.35">
      <c r="A218" s="95" t="s">
        <v>317</v>
      </c>
      <c r="B218" s="105">
        <f>+B$4*EXP('Correleted YC'!C216)</f>
        <v>10.271298597181813</v>
      </c>
      <c r="C218" s="105">
        <f>+C$4*EXP('Correleted YC'!D216)</f>
        <v>10.205963337522919</v>
      </c>
      <c r="D218" s="105">
        <f>+D$4*EXP('Correleted YC'!E216)</f>
        <v>10.150812770139058</v>
      </c>
      <c r="E218" s="105">
        <f>+E$4*EXP('Correleted YC'!F216)</f>
        <v>10.10606516408934</v>
      </c>
      <c r="F218" s="105">
        <f>+F$4*EXP('Correleted YC'!G216)</f>
        <v>10.028557612244983</v>
      </c>
      <c r="G218" s="105">
        <f>+G$4*EXP('Correleted YC'!H216)</f>
        <v>10.10871106547078</v>
      </c>
      <c r="J218" s="95" t="s">
        <v>316</v>
      </c>
      <c r="K218" s="105">
        <f t="shared" si="19"/>
        <v>1078.6245289999999</v>
      </c>
      <c r="L218" s="105">
        <f t="shared" si="20"/>
        <v>1078.0421960000001</v>
      </c>
      <c r="M218" s="105">
        <f t="shared" si="21"/>
        <v>981.96410400000002</v>
      </c>
      <c r="N218" s="105">
        <f t="shared" si="22"/>
        <v>2482.730039</v>
      </c>
      <c r="O218" s="105">
        <f t="shared" si="23"/>
        <v>27671.808613000001</v>
      </c>
      <c r="P218" s="105">
        <f t="shared" si="24"/>
        <v>16632.871444</v>
      </c>
    </row>
    <row r="219" spans="1:16" ht="15" thickBot="1" x14ac:dyDescent="0.35">
      <c r="A219" s="95" t="s">
        <v>318</v>
      </c>
      <c r="B219" s="105">
        <f>+B$4*EXP('Correleted YC'!C217)</f>
        <v>10.275717304450884</v>
      </c>
      <c r="C219" s="105">
        <f>+C$4*EXP('Correleted YC'!D217)</f>
        <v>10.247055270025365</v>
      </c>
      <c r="D219" s="105">
        <f>+D$4*EXP('Correleted YC'!E217)</f>
        <v>10.226738063037164</v>
      </c>
      <c r="E219" s="105">
        <f>+E$4*EXP('Correleted YC'!F217)</f>
        <v>10.214969056961582</v>
      </c>
      <c r="F219" s="105">
        <f>+F$4*EXP('Correleted YC'!G217)</f>
        <v>10.254016163906613</v>
      </c>
      <c r="G219" s="105">
        <f>+G$4*EXP('Correleted YC'!H217)</f>
        <v>10.430548169854935</v>
      </c>
      <c r="J219" s="95" t="s">
        <v>317</v>
      </c>
      <c r="K219" s="105">
        <f t="shared" si="19"/>
        <v>1079.214207</v>
      </c>
      <c r="L219" s="105">
        <f t="shared" si="20"/>
        <v>1079.054511</v>
      </c>
      <c r="M219" s="105">
        <f t="shared" si="21"/>
        <v>983.14906199999996</v>
      </c>
      <c r="N219" s="105">
        <f t="shared" si="22"/>
        <v>2486.1415219999999</v>
      </c>
      <c r="O219" s="105">
        <f t="shared" si="23"/>
        <v>27711.078194000002</v>
      </c>
      <c r="P219" s="105">
        <f t="shared" si="24"/>
        <v>16651.049569999999</v>
      </c>
    </row>
    <row r="220" spans="1:16" ht="15" thickBot="1" x14ac:dyDescent="0.35">
      <c r="A220" s="95" t="s">
        <v>319</v>
      </c>
      <c r="B220" s="105">
        <f>+B$4*EXP('Correleted YC'!C218)</f>
        <v>10.036877446452705</v>
      </c>
      <c r="C220" s="105">
        <f>+C$4*EXP('Correleted YC'!D218)</f>
        <v>9.9794257693543695</v>
      </c>
      <c r="D220" s="105">
        <f>+D$4*EXP('Correleted YC'!E218)</f>
        <v>9.9334658912477529</v>
      </c>
      <c r="E220" s="105">
        <f>+E$4*EXP('Correleted YC'!F218)</f>
        <v>9.8987300478092966</v>
      </c>
      <c r="F220" s="105">
        <f>+F$4*EXP('Correleted YC'!G218)</f>
        <v>9.8676177110533114</v>
      </c>
      <c r="G220" s="105">
        <f>+G$4*EXP('Correleted YC'!H218)</f>
        <v>9.9992186128056701</v>
      </c>
      <c r="J220" s="95" t="s">
        <v>318</v>
      </c>
      <c r="K220" s="105">
        <f t="shared" si="19"/>
        <v>1079.202583</v>
      </c>
      <c r="L220" s="105">
        <f t="shared" si="20"/>
        <v>1078.8436139999999</v>
      </c>
      <c r="M220" s="105">
        <f t="shared" si="21"/>
        <v>982.62909999999999</v>
      </c>
      <c r="N220" s="105">
        <f t="shared" si="22"/>
        <v>2483.6849550000002</v>
      </c>
      <c r="O220" s="105">
        <f t="shared" si="23"/>
        <v>27607.388846999998</v>
      </c>
      <c r="P220" s="105">
        <f t="shared" si="24"/>
        <v>16528.598695000001</v>
      </c>
    </row>
    <row r="221" spans="1:16" ht="15" thickBot="1" x14ac:dyDescent="0.35">
      <c r="A221" s="95" t="s">
        <v>320</v>
      </c>
      <c r="B221" s="105">
        <f>+B$4*EXP('Correleted YC'!C219)</f>
        <v>10.274885550091666</v>
      </c>
      <c r="C221" s="105">
        <f>+C$4*EXP('Correleted YC'!D219)</f>
        <v>10.186930386178076</v>
      </c>
      <c r="D221" s="105">
        <f>+D$4*EXP('Correleted YC'!E219)</f>
        <v>10.110831166344822</v>
      </c>
      <c r="E221" s="105">
        <f>+E$4*EXP('Correleted YC'!F219)</f>
        <v>10.046559882739924</v>
      </c>
      <c r="F221" s="105">
        <f>+F$4*EXP('Correleted YC'!G219)</f>
        <v>9.9036704603628039</v>
      </c>
      <c r="G221" s="105">
        <f>+G$4*EXP('Correleted YC'!H219)</f>
        <v>9.9342117199848854</v>
      </c>
      <c r="J221" s="95" t="s">
        <v>319</v>
      </c>
      <c r="K221" s="105">
        <f t="shared" si="19"/>
        <v>1079.831201</v>
      </c>
      <c r="L221" s="105">
        <f t="shared" si="20"/>
        <v>1080.218656</v>
      </c>
      <c r="M221" s="105">
        <f t="shared" si="21"/>
        <v>984.64057600000001</v>
      </c>
      <c r="N221" s="105">
        <f t="shared" si="22"/>
        <v>2490.8318800000002</v>
      </c>
      <c r="O221" s="105">
        <f t="shared" si="23"/>
        <v>27785.57286</v>
      </c>
      <c r="P221" s="105">
        <f t="shared" si="24"/>
        <v>16693.123350000002</v>
      </c>
    </row>
    <row r="222" spans="1:16" ht="15" thickBot="1" x14ac:dyDescent="0.35">
      <c r="A222" s="95" t="s">
        <v>321</v>
      </c>
      <c r="B222" s="105">
        <f>+B$4*EXP('Correleted YC'!C220)</f>
        <v>10.1018003373183</v>
      </c>
      <c r="C222" s="105">
        <f>+C$4*EXP('Correleted YC'!D220)</f>
        <v>10.01909148391039</v>
      </c>
      <c r="D222" s="105">
        <f>+D$4*EXP('Correleted YC'!E220)</f>
        <v>9.9483037569024013</v>
      </c>
      <c r="E222" s="105">
        <f>+E$4*EXP('Correleted YC'!F220)</f>
        <v>9.8893959589334948</v>
      </c>
      <c r="F222" s="105">
        <f>+F$4*EXP('Correleted YC'!G220)</f>
        <v>9.7674799251017674</v>
      </c>
      <c r="G222" s="105">
        <f>+G$4*EXP('Correleted YC'!H220)</f>
        <v>9.8178794429591054</v>
      </c>
      <c r="J222" s="95" t="s">
        <v>320</v>
      </c>
      <c r="K222" s="105">
        <f t="shared" si="19"/>
        <v>1079.2047709999999</v>
      </c>
      <c r="L222" s="105">
        <f t="shared" si="20"/>
        <v>1079.1522219999999</v>
      </c>
      <c r="M222" s="105">
        <f t="shared" si="21"/>
        <v>983.423092</v>
      </c>
      <c r="N222" s="105">
        <f t="shared" si="22"/>
        <v>2487.4858490000001</v>
      </c>
      <c r="O222" s="105">
        <f t="shared" si="23"/>
        <v>27768.85024</v>
      </c>
      <c r="P222" s="105">
        <f t="shared" si="24"/>
        <v>16718.203766999999</v>
      </c>
    </row>
    <row r="223" spans="1:16" ht="15" thickBot="1" x14ac:dyDescent="0.35">
      <c r="A223" s="95" t="s">
        <v>322</v>
      </c>
      <c r="B223" s="105">
        <f>+B$4*EXP('Correleted YC'!C221)</f>
        <v>10.442434113331529</v>
      </c>
      <c r="C223" s="105">
        <f>+C$4*EXP('Correleted YC'!D221)</f>
        <v>10.359610693356133</v>
      </c>
      <c r="D223" s="105">
        <f>+D$4*EXP('Correleted YC'!E221)</f>
        <v>10.289014672403599</v>
      </c>
      <c r="E223" s="105">
        <f>+E$4*EXP('Correleted YC'!F221)</f>
        <v>10.23052258244307</v>
      </c>
      <c r="F223" s="105">
        <f>+F$4*EXP('Correleted YC'!G221)</f>
        <v>10.113216972536648</v>
      </c>
      <c r="G223" s="105">
        <f>+G$4*EXP('Correleted YC'!H221)</f>
        <v>10.172465163583315</v>
      </c>
      <c r="J223" s="95" t="s">
        <v>321</v>
      </c>
      <c r="K223" s="105">
        <f t="shared" si="19"/>
        <v>1079.6602539999999</v>
      </c>
      <c r="L223" s="105">
        <f t="shared" si="20"/>
        <v>1080.0146380000001</v>
      </c>
      <c r="M223" s="105">
        <f t="shared" si="21"/>
        <v>984.53860899999995</v>
      </c>
      <c r="N223" s="105">
        <f t="shared" si="22"/>
        <v>2491.0434540000001</v>
      </c>
      <c r="O223" s="105">
        <f t="shared" si="23"/>
        <v>27832.126366</v>
      </c>
      <c r="P223" s="105">
        <f t="shared" si="24"/>
        <v>16763.274730000001</v>
      </c>
    </row>
    <row r="224" spans="1:16" ht="15" thickBot="1" x14ac:dyDescent="0.35">
      <c r="A224" s="95" t="s">
        <v>323</v>
      </c>
      <c r="B224" s="105">
        <f>+B$4*EXP('Correleted YC'!C222)</f>
        <v>10.022453311816088</v>
      </c>
      <c r="C224" s="105">
        <f>+C$4*EXP('Correleted YC'!D222)</f>
        <v>9.9721692218586533</v>
      </c>
      <c r="D224" s="105">
        <f>+D$4*EXP('Correleted YC'!E222)</f>
        <v>9.9312267463806521</v>
      </c>
      <c r="E224" s="105">
        <f>+E$4*EXP('Correleted YC'!F222)</f>
        <v>9.8993839733147375</v>
      </c>
      <c r="F224" s="105">
        <f>+F$4*EXP('Correleted YC'!G222)</f>
        <v>9.8647009672595374</v>
      </c>
      <c r="G224" s="105">
        <f>+G$4*EXP('Correleted YC'!H222)</f>
        <v>9.975530386233709</v>
      </c>
      <c r="J224" s="95" t="s">
        <v>322</v>
      </c>
      <c r="K224" s="105">
        <f t="shared" si="19"/>
        <v>1078.764224</v>
      </c>
      <c r="L224" s="105">
        <f t="shared" si="20"/>
        <v>1078.2663660000001</v>
      </c>
      <c r="M224" s="105">
        <f t="shared" si="21"/>
        <v>982.20301800000004</v>
      </c>
      <c r="N224" s="105">
        <f t="shared" si="22"/>
        <v>2483.334507</v>
      </c>
      <c r="O224" s="105">
        <f t="shared" si="23"/>
        <v>27672.051799000001</v>
      </c>
      <c r="P224" s="105">
        <f t="shared" si="24"/>
        <v>16626.648852999999</v>
      </c>
    </row>
    <row r="225" spans="1:16" ht="15" thickBot="1" x14ac:dyDescent="0.35">
      <c r="A225" s="95" t="s">
        <v>324</v>
      </c>
      <c r="B225" s="105">
        <f>+B$4*EXP('Correleted YC'!C223)</f>
        <v>10.508784777798933</v>
      </c>
      <c r="C225" s="105">
        <f>+C$4*EXP('Correleted YC'!D223)</f>
        <v>10.406197847009354</v>
      </c>
      <c r="D225" s="105">
        <f>+D$4*EXP('Correleted YC'!E223)</f>
        <v>10.317348163640316</v>
      </c>
      <c r="E225" s="105">
        <f>+E$4*EXP('Correleted YC'!F223)</f>
        <v>10.242130558204762</v>
      </c>
      <c r="F225" s="105">
        <f>+F$4*EXP('Correleted YC'!G223)</f>
        <v>10.069638975925741</v>
      </c>
      <c r="G225" s="105">
        <f>+G$4*EXP('Correleted YC'!H223)</f>
        <v>10.090375672822752</v>
      </c>
      <c r="J225" s="95" t="s">
        <v>323</v>
      </c>
      <c r="K225" s="105">
        <f t="shared" si="19"/>
        <v>1079.869189</v>
      </c>
      <c r="L225" s="105">
        <f t="shared" si="20"/>
        <v>1080.255987</v>
      </c>
      <c r="M225" s="105">
        <f t="shared" si="21"/>
        <v>984.65596500000004</v>
      </c>
      <c r="N225" s="105">
        <f t="shared" si="22"/>
        <v>2490.817059</v>
      </c>
      <c r="O225" s="105">
        <f t="shared" si="23"/>
        <v>27786.926636</v>
      </c>
      <c r="P225" s="105">
        <f t="shared" si="24"/>
        <v>16702.253825</v>
      </c>
    </row>
    <row r="226" spans="1:16" ht="15" thickBot="1" x14ac:dyDescent="0.35">
      <c r="A226" s="95" t="s">
        <v>325</v>
      </c>
      <c r="B226" s="105">
        <f>+B$4*EXP('Correleted YC'!C224)</f>
        <v>10.311205718525912</v>
      </c>
      <c r="C226" s="105">
        <f>+C$4*EXP('Correleted YC'!D224)</f>
        <v>10.231905680309412</v>
      </c>
      <c r="D226" s="105">
        <f>+D$4*EXP('Correleted YC'!E224)</f>
        <v>10.163683266906867</v>
      </c>
      <c r="E226" s="105">
        <f>+E$4*EXP('Correleted YC'!F224)</f>
        <v>10.106733355711635</v>
      </c>
      <c r="F226" s="105">
        <f>+F$4*EXP('Correleted YC'!G224)</f>
        <v>9.9873337213297209</v>
      </c>
      <c r="G226" s="105">
        <f>+G$4*EXP('Correleted YC'!H224)</f>
        <v>10.03605643327367</v>
      </c>
      <c r="J226" s="95" t="s">
        <v>324</v>
      </c>
      <c r="K226" s="105">
        <f t="shared" si="19"/>
        <v>1078.5898629999999</v>
      </c>
      <c r="L226" s="105">
        <f t="shared" si="20"/>
        <v>1078.027621</v>
      </c>
      <c r="M226" s="105">
        <f t="shared" si="21"/>
        <v>982.00928999999996</v>
      </c>
      <c r="N226" s="105">
        <f t="shared" si="22"/>
        <v>2483.0730229999999</v>
      </c>
      <c r="O226" s="105">
        <f t="shared" si="23"/>
        <v>27692.126708</v>
      </c>
      <c r="P226" s="105">
        <f t="shared" si="24"/>
        <v>16658.080373000001</v>
      </c>
    </row>
    <row r="227" spans="1:16" ht="15" thickBot="1" x14ac:dyDescent="0.35">
      <c r="A227" s="95" t="s">
        <v>326</v>
      </c>
      <c r="B227" s="105">
        <f>+B$4*EXP('Correleted YC'!C225)</f>
        <v>10.272259417675917</v>
      </c>
      <c r="C227" s="105">
        <f>+C$4*EXP('Correleted YC'!D225)</f>
        <v>10.189031508118404</v>
      </c>
      <c r="D227" s="105">
        <f>+D$4*EXP('Correleted YC'!E225)</f>
        <v>10.117807464269472</v>
      </c>
      <c r="E227" s="105">
        <f>+E$4*EXP('Correleted YC'!F225)</f>
        <v>10.058444534716619</v>
      </c>
      <c r="F227" s="105">
        <f>+F$4*EXP('Correleted YC'!G225)</f>
        <v>9.935506889661271</v>
      </c>
      <c r="G227" s="105">
        <f>+G$4*EXP('Correleted YC'!H225)</f>
        <v>9.9862447426289691</v>
      </c>
      <c r="J227" s="95" t="s">
        <v>325</v>
      </c>
      <c r="K227" s="105">
        <f t="shared" si="19"/>
        <v>1079.109242</v>
      </c>
      <c r="L227" s="105">
        <f t="shared" si="20"/>
        <v>1078.9213569999999</v>
      </c>
      <c r="M227" s="105">
        <f t="shared" si="21"/>
        <v>983.06088199999999</v>
      </c>
      <c r="N227" s="105">
        <f t="shared" si="22"/>
        <v>2486.1264350000001</v>
      </c>
      <c r="O227" s="105">
        <f t="shared" si="23"/>
        <v>27730.121522000001</v>
      </c>
      <c r="P227" s="105">
        <f t="shared" si="24"/>
        <v>16678.944264000002</v>
      </c>
    </row>
    <row r="228" spans="1:16" ht="15" thickBot="1" x14ac:dyDescent="0.35">
      <c r="A228" s="95" t="s">
        <v>327</v>
      </c>
      <c r="B228" s="105">
        <f>+B$4*EXP('Correleted YC'!C226)</f>
        <v>10.67776519722694</v>
      </c>
      <c r="C228" s="105">
        <f>+C$4*EXP('Correleted YC'!D226)</f>
        <v>10.55050925058336</v>
      </c>
      <c r="D228" s="105">
        <f>+D$4*EXP('Correleted YC'!E226)</f>
        <v>10.438617318374019</v>
      </c>
      <c r="E228" s="105">
        <f>+E$4*EXP('Correleted YC'!F226)</f>
        <v>10.34179464230303</v>
      </c>
      <c r="F228" s="105">
        <f>+F$4*EXP('Correleted YC'!G226)</f>
        <v>10.096602439484041</v>
      </c>
      <c r="G228" s="105">
        <f>+G$4*EXP('Correleted YC'!H226)</f>
        <v>10.061542248637267</v>
      </c>
      <c r="J228" s="95" t="s">
        <v>326</v>
      </c>
      <c r="K228" s="105">
        <f t="shared" si="19"/>
        <v>1079.211679</v>
      </c>
      <c r="L228" s="105">
        <f t="shared" si="20"/>
        <v>1079.141435</v>
      </c>
      <c r="M228" s="105">
        <f t="shared" si="21"/>
        <v>983.37526600000001</v>
      </c>
      <c r="N228" s="105">
        <f t="shared" si="22"/>
        <v>2487.2172380000002</v>
      </c>
      <c r="O228" s="105">
        <f t="shared" si="23"/>
        <v>27754.100034999999</v>
      </c>
      <c r="P228" s="105">
        <f t="shared" si="24"/>
        <v>16698.122808</v>
      </c>
    </row>
    <row r="229" spans="1:16" ht="15" thickBot="1" x14ac:dyDescent="0.35">
      <c r="A229" s="95" t="s">
        <v>328</v>
      </c>
      <c r="B229" s="105">
        <f>+B$4*EXP('Correleted YC'!C227)</f>
        <v>10.548759786686066</v>
      </c>
      <c r="C229" s="105">
        <f>+C$4*EXP('Correleted YC'!D227)</f>
        <v>10.44307303324123</v>
      </c>
      <c r="D229" s="105">
        <f>+D$4*EXP('Correleted YC'!E227)</f>
        <v>10.351272926604642</v>
      </c>
      <c r="E229" s="105">
        <f>+E$4*EXP('Correleted YC'!F227)</f>
        <v>10.273268850232885</v>
      </c>
      <c r="F229" s="105">
        <f>+F$4*EXP('Correleted YC'!G227)</f>
        <v>10.09158101755132</v>
      </c>
      <c r="G229" s="105">
        <f>+G$4*EXP('Correleted YC'!H227)</f>
        <v>10.102722850983293</v>
      </c>
      <c r="J229" s="95" t="s">
        <v>327</v>
      </c>
      <c r="K229" s="105">
        <f t="shared" si="19"/>
        <v>1078.1460589999999</v>
      </c>
      <c r="L229" s="105">
        <f t="shared" si="20"/>
        <v>1077.2887410000001</v>
      </c>
      <c r="M229" s="105">
        <f t="shared" si="21"/>
        <v>981.18098199999997</v>
      </c>
      <c r="N229" s="105">
        <f t="shared" si="22"/>
        <v>2480.8302359999998</v>
      </c>
      <c r="O229" s="105">
        <f t="shared" si="23"/>
        <v>27679.702118000001</v>
      </c>
      <c r="P229" s="105">
        <f t="shared" si="24"/>
        <v>16669.148719000001</v>
      </c>
    </row>
    <row r="230" spans="1:16" ht="15" thickBot="1" x14ac:dyDescent="0.35">
      <c r="A230" s="95" t="s">
        <v>329</v>
      </c>
      <c r="B230" s="105">
        <f>+B$4*EXP('Correleted YC'!C228)</f>
        <v>10.242889496207985</v>
      </c>
      <c r="C230" s="105">
        <f>+C$4*EXP('Correleted YC'!D228)</f>
        <v>10.192278674222244</v>
      </c>
      <c r="D230" s="105">
        <f>+D$4*EXP('Correleted YC'!E228)</f>
        <v>10.15183050572942</v>
      </c>
      <c r="E230" s="105">
        <f>+E$4*EXP('Correleted YC'!F228)</f>
        <v>10.121213765718677</v>
      </c>
      <c r="F230" s="105">
        <f>+F$4*EXP('Correleted YC'!G228)</f>
        <v>10.097501483668085</v>
      </c>
      <c r="G230" s="105">
        <f>+G$4*EXP('Correleted YC'!H228)</f>
        <v>10.226188552287482</v>
      </c>
      <c r="J230" s="95" t="s">
        <v>328</v>
      </c>
      <c r="K230" s="105">
        <f t="shared" si="19"/>
        <v>1078.484841</v>
      </c>
      <c r="L230" s="105">
        <f t="shared" si="20"/>
        <v>1077.8387230000001</v>
      </c>
      <c r="M230" s="105">
        <f t="shared" si="21"/>
        <v>981.77743199999998</v>
      </c>
      <c r="N230" s="105">
        <f t="shared" si="22"/>
        <v>2482.3718680000002</v>
      </c>
      <c r="O230" s="105">
        <f t="shared" si="23"/>
        <v>27682.015112000001</v>
      </c>
      <c r="P230" s="105">
        <f t="shared" si="24"/>
        <v>16653.345129000001</v>
      </c>
    </row>
    <row r="231" spans="1:16" ht="15" thickBot="1" x14ac:dyDescent="0.35">
      <c r="A231" s="95" t="s">
        <v>330</v>
      </c>
      <c r="B231" s="105">
        <f>+B$4*EXP('Correleted YC'!C229)</f>
        <v>10.343334007070631</v>
      </c>
      <c r="C231" s="105">
        <f>+C$4*EXP('Correleted YC'!D229)</f>
        <v>10.258614860883364</v>
      </c>
      <c r="D231" s="105">
        <f>+D$4*EXP('Correleted YC'!E229)</f>
        <v>10.186563704202046</v>
      </c>
      <c r="E231" s="105">
        <f>+E$4*EXP('Correleted YC'!F229)</f>
        <v>10.127015150555446</v>
      </c>
      <c r="F231" s="105">
        <f>+F$4*EXP('Correleted YC'!G229)</f>
        <v>10.007542265061158</v>
      </c>
      <c r="G231" s="105">
        <f>+G$4*EXP('Correleted YC'!H229)</f>
        <v>10.06673780408264</v>
      </c>
      <c r="J231" s="95" t="s">
        <v>329</v>
      </c>
      <c r="K231" s="105">
        <f t="shared" si="19"/>
        <v>1079.2889419999999</v>
      </c>
      <c r="L231" s="105">
        <f t="shared" si="20"/>
        <v>1079.124763</v>
      </c>
      <c r="M231" s="105">
        <f t="shared" si="21"/>
        <v>983.14208900000006</v>
      </c>
      <c r="N231" s="105">
        <f t="shared" si="22"/>
        <v>2485.7995209999999</v>
      </c>
      <c r="O231" s="105">
        <f t="shared" si="23"/>
        <v>27679.288036999998</v>
      </c>
      <c r="P231" s="105">
        <f t="shared" si="24"/>
        <v>16606.142661000002</v>
      </c>
    </row>
    <row r="232" spans="1:16" ht="15" thickBot="1" x14ac:dyDescent="0.35">
      <c r="A232" s="95" t="s">
        <v>331</v>
      </c>
      <c r="B232" s="105">
        <f>+B$4*EXP('Correleted YC'!C230)</f>
        <v>10.11001964425731</v>
      </c>
      <c r="C232" s="105">
        <f>+C$4*EXP('Correleted YC'!D230)</f>
        <v>10.05962256692032</v>
      </c>
      <c r="D232" s="105">
        <f>+D$4*EXP('Correleted YC'!E230)</f>
        <v>10.01923943871981</v>
      </c>
      <c r="E232" s="105">
        <f>+E$4*EXP('Correleted YC'!F230)</f>
        <v>9.9888769130412793</v>
      </c>
      <c r="F232" s="105">
        <f>+F$4*EXP('Correleted YC'!G230)</f>
        <v>9.9661547081999</v>
      </c>
      <c r="G232" s="105">
        <f>+G$4*EXP('Correleted YC'!H230)</f>
        <v>10.097134268360895</v>
      </c>
      <c r="J232" s="95" t="s">
        <v>330</v>
      </c>
      <c r="K232" s="105">
        <f t="shared" si="19"/>
        <v>1079.0247509999999</v>
      </c>
      <c r="L232" s="105">
        <f t="shared" si="20"/>
        <v>1078.784302</v>
      </c>
      <c r="M232" s="105">
        <f t="shared" si="21"/>
        <v>982.90415900000005</v>
      </c>
      <c r="N232" s="105">
        <f t="shared" si="22"/>
        <v>2485.6685710000002</v>
      </c>
      <c r="O232" s="105">
        <f t="shared" si="23"/>
        <v>27720.782939000001</v>
      </c>
      <c r="P232" s="105">
        <f t="shared" si="24"/>
        <v>16667.153203999998</v>
      </c>
    </row>
    <row r="233" spans="1:16" ht="15" thickBot="1" x14ac:dyDescent="0.35">
      <c r="A233" s="95" t="s">
        <v>332</v>
      </c>
      <c r="B233" s="105">
        <f>+B$4*EXP('Correleted YC'!C231)</f>
        <v>10.132619584859203</v>
      </c>
      <c r="C233" s="105">
        <f>+C$4*EXP('Correleted YC'!D231)</f>
        <v>10.079683509351172</v>
      </c>
      <c r="D233" s="105">
        <f>+D$4*EXP('Correleted YC'!E231)</f>
        <v>10.037119168580833</v>
      </c>
      <c r="E233" s="105">
        <f>+E$4*EXP('Correleted YC'!F231)</f>
        <v>10.005169460800719</v>
      </c>
      <c r="F233" s="105">
        <f>+F$4*EXP('Correleted YC'!G231)</f>
        <v>9.9798749129260518</v>
      </c>
      <c r="G233" s="105">
        <f>+G$4*EXP('Correleted YC'!H231)</f>
        <v>10.111136350529431</v>
      </c>
      <c r="J233" s="95" t="s">
        <v>331</v>
      </c>
      <c r="K233" s="105">
        <f t="shared" si="19"/>
        <v>1079.638616</v>
      </c>
      <c r="L233" s="105">
        <f t="shared" si="20"/>
        <v>1079.8062480000001</v>
      </c>
      <c r="M233" s="105">
        <f t="shared" si="21"/>
        <v>984.05142599999999</v>
      </c>
      <c r="N233" s="105">
        <f t="shared" si="22"/>
        <v>2488.790395</v>
      </c>
      <c r="O233" s="105">
        <f t="shared" si="23"/>
        <v>27739.915323000001</v>
      </c>
      <c r="P233" s="105">
        <f t="shared" si="24"/>
        <v>16655.488063000001</v>
      </c>
    </row>
    <row r="234" spans="1:16" ht="15" thickBot="1" x14ac:dyDescent="0.35">
      <c r="A234" s="95" t="s">
        <v>333</v>
      </c>
      <c r="B234" s="105">
        <f>+B$4*EXP('Correleted YC'!C232)</f>
        <v>10.082706489028812</v>
      </c>
      <c r="C234" s="105">
        <f>+C$4*EXP('Correleted YC'!D232)</f>
        <v>10.017114337390996</v>
      </c>
      <c r="D234" s="105">
        <f>+D$4*EXP('Correleted YC'!E232)</f>
        <v>9.962787369883614</v>
      </c>
      <c r="E234" s="105">
        <f>+E$4*EXP('Correleted YC'!F232)</f>
        <v>9.9197343334211521</v>
      </c>
      <c r="F234" s="105">
        <f>+F$4*EXP('Correleted YC'!G232)</f>
        <v>9.855497048330415</v>
      </c>
      <c r="G234" s="105">
        <f>+G$4*EXP('Correleted YC'!H232)</f>
        <v>9.9551773571988811</v>
      </c>
      <c r="J234" s="95" t="s">
        <v>332</v>
      </c>
      <c r="K234" s="105">
        <f t="shared" si="19"/>
        <v>1079.5791240000001</v>
      </c>
      <c r="L234" s="105">
        <f t="shared" si="20"/>
        <v>1079.7031360000001</v>
      </c>
      <c r="M234" s="105">
        <f t="shared" si="21"/>
        <v>983.92870500000004</v>
      </c>
      <c r="N234" s="105">
        <f t="shared" si="22"/>
        <v>2488.4217870000002</v>
      </c>
      <c r="O234" s="105">
        <f t="shared" si="23"/>
        <v>27733.569906000001</v>
      </c>
      <c r="P234" s="105">
        <f t="shared" si="24"/>
        <v>16650.120026000001</v>
      </c>
    </row>
    <row r="235" spans="1:16" ht="15" thickBot="1" x14ac:dyDescent="0.35">
      <c r="A235" s="95" t="s">
        <v>334</v>
      </c>
      <c r="B235" s="105">
        <f>+B$4*EXP('Correleted YC'!C233)</f>
        <v>10.035534162295116</v>
      </c>
      <c r="C235" s="105">
        <f>+C$4*EXP('Correleted YC'!D233)</f>
        <v>9.9918216869347223</v>
      </c>
      <c r="D235" s="105">
        <f>+D$4*EXP('Correleted YC'!E233)</f>
        <v>9.9573925585132752</v>
      </c>
      <c r="E235" s="105">
        <f>+E$4*EXP('Correleted YC'!F233)</f>
        <v>9.9321956412809822</v>
      </c>
      <c r="F235" s="105">
        <f>+F$4*EXP('Correleted YC'!G233)</f>
        <v>9.924815046788142</v>
      </c>
      <c r="G235" s="105">
        <f>+G$4*EXP('Correleted YC'!H233)</f>
        <v>10.063360755318254</v>
      </c>
      <c r="J235" s="95" t="s">
        <v>333</v>
      </c>
      <c r="K235" s="105">
        <f t="shared" si="19"/>
        <v>1079.7105240000001</v>
      </c>
      <c r="L235" s="105">
        <f t="shared" si="20"/>
        <v>1080.024805</v>
      </c>
      <c r="M235" s="105">
        <f t="shared" si="21"/>
        <v>984.43909699999995</v>
      </c>
      <c r="N235" s="105">
        <f t="shared" si="22"/>
        <v>2490.3559140000002</v>
      </c>
      <c r="O235" s="105">
        <f t="shared" si="23"/>
        <v>27791.199402999999</v>
      </c>
      <c r="P235" s="105">
        <f t="shared" si="24"/>
        <v>16710.106749999999</v>
      </c>
    </row>
    <row r="236" spans="1:16" ht="15" thickBot="1" x14ac:dyDescent="0.35">
      <c r="A236" s="95" t="s">
        <v>335</v>
      </c>
      <c r="B236" s="105">
        <f>+B$4*EXP('Correleted YC'!C234)</f>
        <v>10.37925402164081</v>
      </c>
      <c r="C236" s="105">
        <f>+C$4*EXP('Correleted YC'!D234)</f>
        <v>10.297274311969575</v>
      </c>
      <c r="D236" s="105">
        <f>+D$4*EXP('Correleted YC'!E234)</f>
        <v>10.227519207004534</v>
      </c>
      <c r="E236" s="105">
        <f>+E$4*EXP('Correleted YC'!F234)</f>
        <v>10.169880902945284</v>
      </c>
      <c r="F236" s="105">
        <f>+F$4*EXP('Correleted YC'!G234)</f>
        <v>10.055841726309138</v>
      </c>
      <c r="G236" s="105">
        <f>+G$4*EXP('Correleted YC'!H234)</f>
        <v>10.117627499634676</v>
      </c>
      <c r="J236" s="95" t="s">
        <v>334</v>
      </c>
      <c r="K236" s="105">
        <f t="shared" si="19"/>
        <v>1079.8347389999999</v>
      </c>
      <c r="L236" s="105">
        <f t="shared" si="20"/>
        <v>1080.15489</v>
      </c>
      <c r="M236" s="105">
        <f t="shared" si="21"/>
        <v>984.47616100000005</v>
      </c>
      <c r="N236" s="105">
        <f t="shared" si="22"/>
        <v>2490.073621</v>
      </c>
      <c r="O236" s="105">
        <f t="shared" si="23"/>
        <v>27759.051948</v>
      </c>
      <c r="P236" s="105">
        <f t="shared" si="24"/>
        <v>16668.450209999999</v>
      </c>
    </row>
    <row r="237" spans="1:16" ht="15" thickBot="1" x14ac:dyDescent="0.35">
      <c r="A237" s="95" t="s">
        <v>336</v>
      </c>
      <c r="B237" s="105">
        <f>+B$4*EXP('Correleted YC'!C235)</f>
        <v>10.135802327723736</v>
      </c>
      <c r="C237" s="105">
        <f>+C$4*EXP('Correleted YC'!D235)</f>
        <v>10.077709349266364</v>
      </c>
      <c r="D237" s="105">
        <f>+D$4*EXP('Correleted YC'!E235)</f>
        <v>10.029926232819133</v>
      </c>
      <c r="E237" s="105">
        <f>+E$4*EXP('Correleted YC'!F235)</f>
        <v>9.992297720517703</v>
      </c>
      <c r="F237" s="105">
        <f>+F$4*EXP('Correleted YC'!G235)</f>
        <v>9.941849715213527</v>
      </c>
      <c r="G237" s="105">
        <f>+G$4*EXP('Correleted YC'!H235)</f>
        <v>10.045402846540636</v>
      </c>
      <c r="J237" s="95" t="s">
        <v>335</v>
      </c>
      <c r="K237" s="105">
        <f t="shared" si="19"/>
        <v>1078.930306</v>
      </c>
      <c r="L237" s="105">
        <f t="shared" si="20"/>
        <v>1078.585986</v>
      </c>
      <c r="M237" s="105">
        <f t="shared" si="21"/>
        <v>982.62375299999997</v>
      </c>
      <c r="N237" s="105">
        <f t="shared" si="22"/>
        <v>2484.7014279999999</v>
      </c>
      <c r="O237" s="105">
        <f t="shared" si="23"/>
        <v>27698.488707</v>
      </c>
      <c r="P237" s="105">
        <f t="shared" si="24"/>
        <v>16647.632661</v>
      </c>
    </row>
    <row r="238" spans="1:16" ht="15" thickBot="1" x14ac:dyDescent="0.35">
      <c r="A238" s="95" t="s">
        <v>337</v>
      </c>
      <c r="B238" s="105">
        <f>+B$4*EXP('Correleted YC'!C236)</f>
        <v>10.084192646598162</v>
      </c>
      <c r="C238" s="105">
        <f>+C$4*EXP('Correleted YC'!D236)</f>
        <v>10.016836131038628</v>
      </c>
      <c r="D238" s="105">
        <f>+D$4*EXP('Correleted YC'!E236)</f>
        <v>9.959200008934566</v>
      </c>
      <c r="E238" s="105">
        <f>+E$4*EXP('Correleted YC'!F236)</f>
        <v>9.9112818317560727</v>
      </c>
      <c r="F238" s="105">
        <f>+F$4*EXP('Correleted YC'!G236)</f>
        <v>9.8160576450967234</v>
      </c>
      <c r="G238" s="105">
        <f>+G$4*EXP('Correleted YC'!H236)</f>
        <v>9.8734458713099169</v>
      </c>
      <c r="J238" s="95" t="s">
        <v>336</v>
      </c>
      <c r="K238" s="105">
        <f t="shared" si="19"/>
        <v>1079.5707460000001</v>
      </c>
      <c r="L238" s="105">
        <f t="shared" si="20"/>
        <v>1079.7132819999999</v>
      </c>
      <c r="M238" s="105">
        <f t="shared" si="21"/>
        <v>983.978072</v>
      </c>
      <c r="N238" s="105">
        <f t="shared" si="22"/>
        <v>2488.7129930000001</v>
      </c>
      <c r="O238" s="105">
        <f t="shared" si="23"/>
        <v>27751.163197999998</v>
      </c>
      <c r="P238" s="105">
        <f t="shared" si="24"/>
        <v>16675.350607</v>
      </c>
    </row>
    <row r="239" spans="1:16" ht="15" thickBot="1" x14ac:dyDescent="0.35">
      <c r="A239" s="95" t="s">
        <v>338</v>
      </c>
      <c r="B239" s="105">
        <f>+B$4*EXP('Correleted YC'!C237)</f>
        <v>10.215397961717692</v>
      </c>
      <c r="C239" s="105">
        <f>+C$4*EXP('Correleted YC'!D237)</f>
        <v>10.155211853603278</v>
      </c>
      <c r="D239" s="105">
        <f>+D$4*EXP('Correleted YC'!E237)</f>
        <v>10.105282367425065</v>
      </c>
      <c r="E239" s="105">
        <f>+E$4*EXP('Correleted YC'!F237)</f>
        <v>10.065634012675925</v>
      </c>
      <c r="F239" s="105">
        <f>+F$4*EXP('Correleted YC'!G237)</f>
        <v>10.007757470610001</v>
      </c>
      <c r="G239" s="105">
        <f>+G$4*EXP('Correleted YC'!H237)</f>
        <v>10.10658408348438</v>
      </c>
      <c r="J239" s="95" t="s">
        <v>337</v>
      </c>
      <c r="K239" s="105">
        <f t="shared" si="19"/>
        <v>1079.7066110000001</v>
      </c>
      <c r="L239" s="105">
        <f t="shared" si="20"/>
        <v>1080.0262359999999</v>
      </c>
      <c r="M239" s="105">
        <f t="shared" si="21"/>
        <v>984.46374300000002</v>
      </c>
      <c r="N239" s="105">
        <f t="shared" si="22"/>
        <v>2490.5474290000002</v>
      </c>
      <c r="O239" s="105">
        <f t="shared" si="23"/>
        <v>27809.523385</v>
      </c>
      <c r="P239" s="105">
        <f t="shared" si="24"/>
        <v>16741.716185000001</v>
      </c>
    </row>
    <row r="240" spans="1:16" ht="15" thickBot="1" x14ac:dyDescent="0.35">
      <c r="A240" s="95" t="s">
        <v>339</v>
      </c>
      <c r="B240" s="105">
        <f>+B$4*EXP('Correleted YC'!C238)</f>
        <v>10.040391213322607</v>
      </c>
      <c r="C240" s="105">
        <f>+C$4*EXP('Correleted YC'!D238)</f>
        <v>10.005669493990229</v>
      </c>
      <c r="D240" s="105">
        <f>+D$4*EXP('Correleted YC'!E238)</f>
        <v>9.9796601047396365</v>
      </c>
      <c r="E240" s="105">
        <f>+E$4*EXP('Correleted YC'!F238)</f>
        <v>9.9627320692198325</v>
      </c>
      <c r="F240" s="105">
        <f>+F$4*EXP('Correleted YC'!G238)</f>
        <v>9.9834118632340925</v>
      </c>
      <c r="G240" s="105">
        <f>+G$4*EXP('Correleted YC'!H238)</f>
        <v>10.143149166210947</v>
      </c>
      <c r="J240" s="95" t="s">
        <v>338</v>
      </c>
      <c r="K240" s="105">
        <f t="shared" si="19"/>
        <v>1079.361273</v>
      </c>
      <c r="L240" s="105">
        <f t="shared" si="20"/>
        <v>1079.315098</v>
      </c>
      <c r="M240" s="105">
        <f t="shared" si="21"/>
        <v>983.46113400000002</v>
      </c>
      <c r="N240" s="105">
        <f t="shared" si="22"/>
        <v>2487.0547729999998</v>
      </c>
      <c r="O240" s="105">
        <f t="shared" si="23"/>
        <v>27720.683524</v>
      </c>
      <c r="P240" s="105">
        <f t="shared" si="24"/>
        <v>16651.864868000001</v>
      </c>
    </row>
    <row r="241" spans="1:16" ht="15" thickBot="1" x14ac:dyDescent="0.35">
      <c r="A241" s="95" t="s">
        <v>340</v>
      </c>
      <c r="B241" s="105">
        <f>+B$4*EXP('Correleted YC'!C239)</f>
        <v>10.24700438023514</v>
      </c>
      <c r="C241" s="105">
        <f>+C$4*EXP('Correleted YC'!D239)</f>
        <v>10.166936257035456</v>
      </c>
      <c r="D241" s="105">
        <f>+D$4*EXP('Correleted YC'!E239)</f>
        <v>10.099187169528962</v>
      </c>
      <c r="E241" s="105">
        <f>+E$4*EXP('Correleted YC'!F239)</f>
        <v>10.04381862513875</v>
      </c>
      <c r="F241" s="105">
        <f>+F$4*EXP('Correleted YC'!G239)</f>
        <v>9.9396907172713913</v>
      </c>
      <c r="G241" s="105">
        <f>+G$4*EXP('Correleted YC'!H239)</f>
        <v>10.012066156607537</v>
      </c>
      <c r="J241" s="95" t="s">
        <v>339</v>
      </c>
      <c r="K241" s="105">
        <f t="shared" si="19"/>
        <v>1079.821948</v>
      </c>
      <c r="L241" s="105">
        <f t="shared" si="20"/>
        <v>1080.083664</v>
      </c>
      <c r="M241" s="105">
        <f t="shared" si="21"/>
        <v>984.32319600000005</v>
      </c>
      <c r="N241" s="105">
        <f t="shared" si="22"/>
        <v>2489.3821320000002</v>
      </c>
      <c r="O241" s="105">
        <f t="shared" si="23"/>
        <v>27731.934582999998</v>
      </c>
      <c r="P241" s="105">
        <f t="shared" si="24"/>
        <v>16637.860128</v>
      </c>
    </row>
    <row r="242" spans="1:16" ht="15" thickBot="1" x14ac:dyDescent="0.35">
      <c r="A242" s="95" t="s">
        <v>341</v>
      </c>
      <c r="B242" s="105">
        <f>+B$4*EXP('Correleted YC'!C240)</f>
        <v>10.492230913101446</v>
      </c>
      <c r="C242" s="105">
        <f>+C$4*EXP('Correleted YC'!D240)</f>
        <v>10.395862722737689</v>
      </c>
      <c r="D242" s="105">
        <f>+D$4*EXP('Correleted YC'!E240)</f>
        <v>10.311773744417192</v>
      </c>
      <c r="E242" s="105">
        <f>+E$4*EXP('Correleted YC'!F240)</f>
        <v>10.239949422682081</v>
      </c>
      <c r="F242" s="105">
        <f>+F$4*EXP('Correleted YC'!G240)</f>
        <v>10.071786455602782</v>
      </c>
      <c r="G242" s="105">
        <f>+G$4*EXP('Correleted YC'!H240)</f>
        <v>10.086313220952437</v>
      </c>
      <c r="J242" s="95" t="s">
        <v>340</v>
      </c>
      <c r="K242" s="105">
        <f t="shared" si="19"/>
        <v>1079.278116</v>
      </c>
      <c r="L242" s="105">
        <f t="shared" si="20"/>
        <v>1079.2548870000001</v>
      </c>
      <c r="M242" s="105">
        <f t="shared" si="21"/>
        <v>983.502927</v>
      </c>
      <c r="N242" s="105">
        <f t="shared" si="22"/>
        <v>2487.547814</v>
      </c>
      <c r="O242" s="105">
        <f t="shared" si="23"/>
        <v>27752.162780999999</v>
      </c>
      <c r="P242" s="105">
        <f t="shared" si="24"/>
        <v>16688.175521000001</v>
      </c>
    </row>
    <row r="243" spans="1:16" ht="15" thickBot="1" x14ac:dyDescent="0.35">
      <c r="A243" s="95" t="s">
        <v>342</v>
      </c>
      <c r="B243" s="105">
        <f>+B$4*EXP('Correleted YC'!C241)</f>
        <v>10.376703570688386</v>
      </c>
      <c r="C243" s="105">
        <f>+C$4*EXP('Correleted YC'!D241)</f>
        <v>10.280737283705733</v>
      </c>
      <c r="D243" s="105">
        <f>+D$4*EXP('Correleted YC'!E241)</f>
        <v>10.197764880505185</v>
      </c>
      <c r="E243" s="105">
        <f>+E$4*EXP('Correleted YC'!F241)</f>
        <v>10.12747911914029</v>
      </c>
      <c r="F243" s="105">
        <f>+F$4*EXP('Correleted YC'!G241)</f>
        <v>9.9686976503038949</v>
      </c>
      <c r="G243" s="105">
        <f>+G$4*EXP('Correleted YC'!H241)</f>
        <v>9.9927290322806304</v>
      </c>
      <c r="J243" s="95" t="s">
        <v>341</v>
      </c>
      <c r="K243" s="105">
        <f t="shared" si="19"/>
        <v>1078.6333589999999</v>
      </c>
      <c r="L243" s="105">
        <f t="shared" si="20"/>
        <v>1078.0805769999999</v>
      </c>
      <c r="M243" s="105">
        <f t="shared" si="21"/>
        <v>982.04739900000004</v>
      </c>
      <c r="N243" s="105">
        <f t="shared" si="22"/>
        <v>2483.1221519999999</v>
      </c>
      <c r="O243" s="105">
        <f t="shared" si="23"/>
        <v>27691.136755</v>
      </c>
      <c r="P243" s="105">
        <f t="shared" si="24"/>
        <v>16659.638944999999</v>
      </c>
    </row>
    <row r="244" spans="1:16" ht="15" thickBot="1" x14ac:dyDescent="0.35">
      <c r="A244" s="95" t="s">
        <v>343</v>
      </c>
      <c r="B244" s="105">
        <f>+B$4*EXP('Correleted YC'!C242)</f>
        <v>10.077450127299004</v>
      </c>
      <c r="C244" s="105">
        <f>+C$4*EXP('Correleted YC'!D242)</f>
        <v>10.021907090165922</v>
      </c>
      <c r="D244" s="105">
        <f>+D$4*EXP('Correleted YC'!E242)</f>
        <v>9.9755878400396565</v>
      </c>
      <c r="E244" s="105">
        <f>+E$4*EXP('Correleted YC'!F242)</f>
        <v>9.9387927961035079</v>
      </c>
      <c r="F244" s="105">
        <f>+F$4*EXP('Correleted YC'!G242)</f>
        <v>9.8857098296154078</v>
      </c>
      <c r="G244" s="105">
        <f>+G$4*EXP('Correleted YC'!H242)</f>
        <v>9.9810784688835898</v>
      </c>
      <c r="J244" s="95" t="s">
        <v>342</v>
      </c>
      <c r="K244" s="105">
        <f t="shared" si="19"/>
        <v>1078.937011</v>
      </c>
      <c r="L244" s="105">
        <f t="shared" si="20"/>
        <v>1078.670809</v>
      </c>
      <c r="M244" s="105">
        <f t="shared" si="21"/>
        <v>982.82745299999999</v>
      </c>
      <c r="N244" s="105">
        <f t="shared" si="22"/>
        <v>2485.6580990000002</v>
      </c>
      <c r="O244" s="105">
        <f t="shared" si="23"/>
        <v>27738.739025999999</v>
      </c>
      <c r="P244" s="105">
        <f t="shared" si="24"/>
        <v>16695.623724000001</v>
      </c>
    </row>
    <row r="245" spans="1:16" ht="15" thickBot="1" x14ac:dyDescent="0.35">
      <c r="A245" s="95" t="s">
        <v>344</v>
      </c>
      <c r="B245" s="105">
        <f>+B$4*EXP('Correleted YC'!C243)</f>
        <v>10.194368005956733</v>
      </c>
      <c r="C245" s="105">
        <f>+C$4*EXP('Correleted YC'!D243)</f>
        <v>10.133040439091499</v>
      </c>
      <c r="D245" s="105">
        <f>+D$4*EXP('Correleted YC'!E243)</f>
        <v>10.080811338765315</v>
      </c>
      <c r="E245" s="105">
        <f>+E$4*EXP('Correleted YC'!F243)</f>
        <v>10.038117402856388</v>
      </c>
      <c r="F245" s="105">
        <f>+F$4*EXP('Correleted YC'!G243)</f>
        <v>9.9622682463331813</v>
      </c>
      <c r="G245" s="105">
        <f>+G$4*EXP('Correleted YC'!H243)</f>
        <v>10.037815414378455</v>
      </c>
      <c r="J245" s="95" t="s">
        <v>343</v>
      </c>
      <c r="K245" s="105">
        <f t="shared" si="19"/>
        <v>1079.7243639999999</v>
      </c>
      <c r="L245" s="105">
        <f t="shared" si="20"/>
        <v>1080.0001589999999</v>
      </c>
      <c r="M245" s="105">
        <f t="shared" si="21"/>
        <v>984.35116600000003</v>
      </c>
      <c r="N245" s="105">
        <f t="shared" si="22"/>
        <v>2489.9241969999998</v>
      </c>
      <c r="O245" s="105">
        <f t="shared" si="23"/>
        <v>27777.178539</v>
      </c>
      <c r="P245" s="105">
        <f t="shared" si="24"/>
        <v>16700.114455999999</v>
      </c>
    </row>
    <row r="246" spans="1:16" ht="15" thickBot="1" x14ac:dyDescent="0.35">
      <c r="A246" s="95" t="s">
        <v>345</v>
      </c>
      <c r="B246" s="105">
        <f>+B$4*EXP('Correleted YC'!C244)</f>
        <v>10.26288224827773</v>
      </c>
      <c r="C246" s="105">
        <f>+C$4*EXP('Correleted YC'!D244)</f>
        <v>10.188304398078737</v>
      </c>
      <c r="D246" s="105">
        <f>+D$4*EXP('Correleted YC'!E244)</f>
        <v>10.125372032744194</v>
      </c>
      <c r="E246" s="105">
        <f>+E$4*EXP('Correleted YC'!F244)</f>
        <v>10.074013239646924</v>
      </c>
      <c r="F246" s="105">
        <f>+F$4*EXP('Correleted YC'!G244)</f>
        <v>9.9792609029018049</v>
      </c>
      <c r="G246" s="105">
        <f>+G$4*EXP('Correleted YC'!H244)</f>
        <v>10.052725915911958</v>
      </c>
      <c r="J246" s="95" t="s">
        <v>344</v>
      </c>
      <c r="K246" s="105">
        <f t="shared" si="19"/>
        <v>1079.41661</v>
      </c>
      <c r="L246" s="105">
        <f t="shared" si="20"/>
        <v>1079.4289779999999</v>
      </c>
      <c r="M246" s="105">
        <f t="shared" si="21"/>
        <v>983.62894400000005</v>
      </c>
      <c r="N246" s="105">
        <f t="shared" si="22"/>
        <v>2487.6766969999999</v>
      </c>
      <c r="O246" s="105">
        <f t="shared" si="23"/>
        <v>27741.713288999999</v>
      </c>
      <c r="P246" s="105">
        <f t="shared" si="24"/>
        <v>16678.267824999999</v>
      </c>
    </row>
    <row r="247" spans="1:16" ht="15" thickBot="1" x14ac:dyDescent="0.35">
      <c r="A247" s="95" t="s">
        <v>346</v>
      </c>
      <c r="B247" s="105">
        <f>+B$4*EXP('Correleted YC'!C245)</f>
        <v>10.193361605104531</v>
      </c>
      <c r="C247" s="105">
        <f>+C$4*EXP('Correleted YC'!D245)</f>
        <v>10.097188282593558</v>
      </c>
      <c r="D247" s="105">
        <f>+D$4*EXP('Correleted YC'!E245)</f>
        <v>10.013390885540536</v>
      </c>
      <c r="E247" s="105">
        <f>+E$4*EXP('Correleted YC'!F245)</f>
        <v>9.941705221310432</v>
      </c>
      <c r="F247" s="105">
        <f>+F$4*EXP('Correleted YC'!G245)</f>
        <v>9.7726001417184598</v>
      </c>
      <c r="G247" s="105">
        <f>+G$4*EXP('Correleted YC'!H245)</f>
        <v>9.7813832031257899</v>
      </c>
      <c r="J247" s="95" t="s">
        <v>345</v>
      </c>
      <c r="K247" s="105">
        <f t="shared" si="19"/>
        <v>1079.2363459999999</v>
      </c>
      <c r="L247" s="105">
        <f t="shared" si="20"/>
        <v>1079.145168</v>
      </c>
      <c r="M247" s="105">
        <f t="shared" si="21"/>
        <v>983.32341299999996</v>
      </c>
      <c r="N247" s="105">
        <f t="shared" si="22"/>
        <v>2486.8654499999998</v>
      </c>
      <c r="O247" s="105">
        <f t="shared" si="23"/>
        <v>27733.853815999999</v>
      </c>
      <c r="P247" s="105">
        <f t="shared" si="24"/>
        <v>16672.535999</v>
      </c>
    </row>
    <row r="248" spans="1:16" ht="15" thickBot="1" x14ac:dyDescent="0.35">
      <c r="A248" s="95" t="s">
        <v>347</v>
      </c>
      <c r="B248" s="105">
        <f>+B$4*EXP('Correleted YC'!C246)</f>
        <v>9.9151619701967331</v>
      </c>
      <c r="C248" s="105">
        <f>+C$4*EXP('Correleted YC'!D246)</f>
        <v>9.8786564229849141</v>
      </c>
      <c r="D248" s="105">
        <f>+D$4*EXP('Correleted YC'!E246)</f>
        <v>9.8511440915764723</v>
      </c>
      <c r="E248" s="105">
        <f>+E$4*EXP('Correleted YC'!F246)</f>
        <v>9.8328025995458557</v>
      </c>
      <c r="F248" s="105">
        <f>+F$4*EXP('Correleted YC'!G246)</f>
        <v>9.8494376258957779</v>
      </c>
      <c r="G248" s="105">
        <f>+G$4*EXP('Correleted YC'!H246)</f>
        <v>10.007378410371372</v>
      </c>
      <c r="J248" s="95" t="s">
        <v>346</v>
      </c>
      <c r="K248" s="105">
        <f t="shared" si="19"/>
        <v>1079.4192579999999</v>
      </c>
      <c r="L248" s="105">
        <f t="shared" si="20"/>
        <v>1079.613177</v>
      </c>
      <c r="M248" s="105">
        <f t="shared" si="21"/>
        <v>984.09157600000003</v>
      </c>
      <c r="N248" s="105">
        <f t="shared" si="22"/>
        <v>2489.8582379999998</v>
      </c>
      <c r="O248" s="105">
        <f t="shared" si="23"/>
        <v>27829.742221</v>
      </c>
      <c r="P248" s="105">
        <f t="shared" si="24"/>
        <v>16777.464699</v>
      </c>
    </row>
    <row r="249" spans="1:16" ht="15" thickBot="1" x14ac:dyDescent="0.35">
      <c r="A249" s="95" t="s">
        <v>348</v>
      </c>
      <c r="B249" s="105">
        <f>+B$4*EXP('Correleted YC'!C247)</f>
        <v>10.119829825488228</v>
      </c>
      <c r="C249" s="105">
        <f>+C$4*EXP('Correleted YC'!D247)</f>
        <v>10.073755268627943</v>
      </c>
      <c r="D249" s="105">
        <f>+D$4*EXP('Correleted YC'!E247)</f>
        <v>10.037708853230212</v>
      </c>
      <c r="E249" s="105">
        <f>+E$4*EXP('Correleted YC'!F247)</f>
        <v>10.011755843979174</v>
      </c>
      <c r="F249" s="105">
        <f>+F$4*EXP('Correleted YC'!G247)</f>
        <v>10.005618210640773</v>
      </c>
      <c r="G249" s="105">
        <f>+G$4*EXP('Correleted YC'!H247)</f>
        <v>10.150089836900591</v>
      </c>
      <c r="J249" s="95" t="s">
        <v>347</v>
      </c>
      <c r="K249" s="105">
        <f t="shared" si="19"/>
        <v>1080.151834</v>
      </c>
      <c r="L249" s="105">
        <f t="shared" si="20"/>
        <v>1080.7373030000001</v>
      </c>
      <c r="M249" s="105">
        <f t="shared" si="21"/>
        <v>985.206681</v>
      </c>
      <c r="N249" s="105">
        <f t="shared" si="22"/>
        <v>2492.3270090000001</v>
      </c>
      <c r="O249" s="105">
        <f t="shared" si="23"/>
        <v>27794.013107999999</v>
      </c>
      <c r="P249" s="105">
        <f t="shared" si="24"/>
        <v>16689.980519000001</v>
      </c>
    </row>
    <row r="250" spans="1:16" ht="15" thickBot="1" x14ac:dyDescent="0.35">
      <c r="A250" s="95" t="s">
        <v>349</v>
      </c>
      <c r="B250" s="105">
        <f>+B$4*EXP('Correleted YC'!C248)</f>
        <v>10.055173310932984</v>
      </c>
      <c r="C250" s="105">
        <f>+C$4*EXP('Correleted YC'!D248)</f>
        <v>9.9862204575287894</v>
      </c>
      <c r="D250" s="105">
        <f>+D$4*EXP('Correleted YC'!E248)</f>
        <v>9.9280721993999759</v>
      </c>
      <c r="E250" s="105">
        <f>+E$4*EXP('Correleted YC'!F248)</f>
        <v>9.8809071661324381</v>
      </c>
      <c r="F250" s="105">
        <f>+F$4*EXP('Correleted YC'!G248)</f>
        <v>9.7974258337662885</v>
      </c>
      <c r="G250" s="105">
        <f>+G$4*EXP('Correleted YC'!H248)</f>
        <v>9.8753009354661376</v>
      </c>
      <c r="J250" s="95" t="s">
        <v>348</v>
      </c>
      <c r="K250" s="105">
        <f t="shared" si="19"/>
        <v>1079.612791</v>
      </c>
      <c r="L250" s="105">
        <f t="shared" si="20"/>
        <v>1079.7336049999999</v>
      </c>
      <c r="M250" s="105">
        <f t="shared" si="21"/>
        <v>983.92465800000002</v>
      </c>
      <c r="N250" s="105">
        <f t="shared" si="22"/>
        <v>2488.2728059999999</v>
      </c>
      <c r="O250" s="105">
        <f t="shared" si="23"/>
        <v>27721.671794000002</v>
      </c>
      <c r="P250" s="105">
        <f t="shared" si="24"/>
        <v>16635.204452000002</v>
      </c>
    </row>
    <row r="251" spans="1:16" ht="15" thickBot="1" x14ac:dyDescent="0.35">
      <c r="A251" s="95" t="s">
        <v>350</v>
      </c>
      <c r="B251" s="105">
        <f>+B$4*EXP('Correleted YC'!C249)</f>
        <v>10.146550994603567</v>
      </c>
      <c r="C251" s="105">
        <f>+C$4*EXP('Correleted YC'!D249)</f>
        <v>10.057003631181491</v>
      </c>
      <c r="D251" s="105">
        <f>+D$4*EXP('Correleted YC'!E249)</f>
        <v>9.9796125568228469</v>
      </c>
      <c r="E251" s="105">
        <f>+E$4*EXP('Correleted YC'!F249)</f>
        <v>9.9144918886156983</v>
      </c>
      <c r="F251" s="105">
        <f>+F$4*EXP('Correleted YC'!G249)</f>
        <v>9.7696301749316827</v>
      </c>
      <c r="G251" s="105">
        <f>+G$4*EXP('Correleted YC'!H249)</f>
        <v>9.7987281047551971</v>
      </c>
      <c r="J251" s="95" t="s">
        <v>349</v>
      </c>
      <c r="K251" s="105">
        <f t="shared" si="19"/>
        <v>1079.783021</v>
      </c>
      <c r="L251" s="105">
        <f t="shared" si="20"/>
        <v>1080.183702</v>
      </c>
      <c r="M251" s="105">
        <f t="shared" si="21"/>
        <v>984.67764699999998</v>
      </c>
      <c r="N251" s="105">
        <f t="shared" si="22"/>
        <v>2491.2358979999999</v>
      </c>
      <c r="O251" s="105">
        <f t="shared" si="23"/>
        <v>27818.188335999999</v>
      </c>
      <c r="P251" s="105">
        <f t="shared" si="24"/>
        <v>16740.997416999999</v>
      </c>
    </row>
    <row r="252" spans="1:16" ht="15" thickBot="1" x14ac:dyDescent="0.35">
      <c r="A252" s="95" t="s">
        <v>351</v>
      </c>
      <c r="B252" s="105">
        <f>+B$4*EXP('Correleted YC'!C250)</f>
        <v>10.585492231627796</v>
      </c>
      <c r="C252" s="105">
        <f>+C$4*EXP('Correleted YC'!D250)</f>
        <v>10.470995565526865</v>
      </c>
      <c r="D252" s="105">
        <f>+D$4*EXP('Correleted YC'!E250)</f>
        <v>10.371429775673173</v>
      </c>
      <c r="E252" s="105">
        <f>+E$4*EXP('Correleted YC'!F250)</f>
        <v>10.286423945217669</v>
      </c>
      <c r="F252" s="105">
        <f>+F$4*EXP('Correleted YC'!G250)</f>
        <v>10.083759658619179</v>
      </c>
      <c r="G252" s="105">
        <f>+G$4*EXP('Correleted YC'!H250)</f>
        <v>10.084673674188583</v>
      </c>
      <c r="J252" s="95" t="s">
        <v>350</v>
      </c>
      <c r="K252" s="105">
        <f t="shared" si="19"/>
        <v>1079.5424539999999</v>
      </c>
      <c r="L252" s="105">
        <f t="shared" si="20"/>
        <v>1079.8197110000001</v>
      </c>
      <c r="M252" s="105">
        <f t="shared" si="21"/>
        <v>984.32352200000003</v>
      </c>
      <c r="N252" s="105">
        <f t="shared" si="22"/>
        <v>2490.4746930000001</v>
      </c>
      <c r="O252" s="105">
        <f t="shared" si="23"/>
        <v>27831.125088000001</v>
      </c>
      <c r="P252" s="105">
        <f t="shared" si="24"/>
        <v>16770.717896999999</v>
      </c>
    </row>
    <row r="253" spans="1:16" ht="15" thickBot="1" x14ac:dyDescent="0.35">
      <c r="A253" s="95" t="s">
        <v>352</v>
      </c>
      <c r="B253" s="105">
        <f>+B$4*EXP('Correleted YC'!C251)</f>
        <v>10.162578245538322</v>
      </c>
      <c r="C253" s="105">
        <f>+C$4*EXP('Correleted YC'!D251)</f>
        <v>10.11425560792161</v>
      </c>
      <c r="D253" s="105">
        <f>+D$4*EXP('Correleted YC'!E251)</f>
        <v>10.076133302517375</v>
      </c>
      <c r="E253" s="105">
        <f>+E$4*EXP('Correleted YC'!F251)</f>
        <v>10.048255018953506</v>
      </c>
      <c r="F253" s="105">
        <f>+F$4*EXP('Correleted YC'!G251)</f>
        <v>10.03679310568967</v>
      </c>
      <c r="G253" s="105">
        <f>+G$4*EXP('Correleted YC'!H251)</f>
        <v>10.179720903697209</v>
      </c>
      <c r="J253" s="95" t="s">
        <v>351</v>
      </c>
      <c r="K253" s="105">
        <f t="shared" si="19"/>
        <v>1078.3883559999999</v>
      </c>
      <c r="L253" s="105">
        <f t="shared" si="20"/>
        <v>1077.695729</v>
      </c>
      <c r="M253" s="105">
        <f t="shared" si="21"/>
        <v>981.63972200000001</v>
      </c>
      <c r="N253" s="105">
        <f t="shared" si="22"/>
        <v>2482.0757680000002</v>
      </c>
      <c r="O253" s="105">
        <f t="shared" si="23"/>
        <v>27685.618598000001</v>
      </c>
      <c r="P253" s="105">
        <f t="shared" si="24"/>
        <v>16660.268044</v>
      </c>
    </row>
    <row r="254" spans="1:16" ht="15" thickBot="1" x14ac:dyDescent="0.35">
      <c r="A254" s="95" t="s">
        <v>353</v>
      </c>
      <c r="B254" s="105">
        <f>+B$4*EXP('Correleted YC'!C252)</f>
        <v>10.348231286954512</v>
      </c>
      <c r="C254" s="105">
        <f>+C$4*EXP('Correleted YC'!D252)</f>
        <v>10.254624576515274</v>
      </c>
      <c r="D254" s="105">
        <f>+D$4*EXP('Correleted YC'!E252)</f>
        <v>10.172627479262903</v>
      </c>
      <c r="E254" s="105">
        <f>+E$4*EXP('Correleted YC'!F252)</f>
        <v>10.102253704545687</v>
      </c>
      <c r="F254" s="105">
        <f>+F$4*EXP('Correleted YC'!G252)</f>
        <v>9.9336513982712429</v>
      </c>
      <c r="G254" s="105">
        <f>+G$4*EXP('Correleted YC'!H252)</f>
        <v>9.9387899587599602</v>
      </c>
      <c r="J254" s="95" t="s">
        <v>352</v>
      </c>
      <c r="K254" s="105">
        <f t="shared" si="19"/>
        <v>1079.50027</v>
      </c>
      <c r="L254" s="105">
        <f t="shared" si="20"/>
        <v>1079.525482</v>
      </c>
      <c r="M254" s="105">
        <f t="shared" si="21"/>
        <v>983.66102999999998</v>
      </c>
      <c r="N254" s="105">
        <f t="shared" si="22"/>
        <v>2487.447533</v>
      </c>
      <c r="O254" s="105">
        <f t="shared" si="23"/>
        <v>27707.276951</v>
      </c>
      <c r="P254" s="105">
        <f t="shared" si="24"/>
        <v>16623.876382999999</v>
      </c>
    </row>
    <row r="255" spans="1:16" ht="15" thickBot="1" x14ac:dyDescent="0.35">
      <c r="A255" s="95" t="s">
        <v>378</v>
      </c>
      <c r="B255" s="105">
        <f>+B$4*EXP('Correleted YC'!C253)</f>
        <v>10.017734655081862</v>
      </c>
      <c r="C255" s="105">
        <f>+C$4*EXP('Correleted YC'!D253)</f>
        <v>9.9801418714367198</v>
      </c>
      <c r="D255" s="105">
        <f>+D$4*EXP('Correleted YC'!E253)</f>
        <v>9.9511942176209516</v>
      </c>
      <c r="E255" s="105">
        <f>+E$4*EXP('Correleted YC'!F253)</f>
        <v>9.9310561461228879</v>
      </c>
      <c r="F255" s="105">
        <f>+F$4*EXP('Correleted YC'!G253)</f>
        <v>9.9386757495986604</v>
      </c>
      <c r="G255" s="105">
        <f>+G$4*EXP('Correleted YC'!H253)</f>
        <v>10.086533883686691</v>
      </c>
      <c r="J255" s="95" t="s">
        <v>353</v>
      </c>
      <c r="K255" s="105">
        <f t="shared" si="19"/>
        <v>1079.011874</v>
      </c>
      <c r="L255" s="105">
        <f t="shared" si="20"/>
        <v>1078.8047750000001</v>
      </c>
      <c r="M255" s="105">
        <f t="shared" si="21"/>
        <v>982.99961099999996</v>
      </c>
      <c r="N255" s="105">
        <f t="shared" si="22"/>
        <v>2486.227586</v>
      </c>
      <c r="O255" s="105">
        <f t="shared" si="23"/>
        <v>27754.959277000002</v>
      </c>
      <c r="P255" s="105">
        <f t="shared" si="24"/>
        <v>16716.434961999999</v>
      </c>
    </row>
    <row r="256" spans="1:16" ht="15" thickBot="1" x14ac:dyDescent="0.35">
      <c r="A256" s="95" t="s">
        <v>592</v>
      </c>
      <c r="B256" s="105">
        <f>+B$4*EXP('Correleted YC'!C254)</f>
        <v>10.350720356004226</v>
      </c>
      <c r="C256" s="105">
        <f>+C$4*EXP('Correleted YC'!D254)</f>
        <v>10.278885893908905</v>
      </c>
      <c r="D256" s="105">
        <f>+D$4*EXP('Correleted YC'!E254)</f>
        <v>10.219425184393227</v>
      </c>
      <c r="E256" s="105">
        <f>+E$4*EXP('Correleted YC'!F254)</f>
        <v>10.172011294990446</v>
      </c>
      <c r="F256" s="105">
        <f>+F$4*EXP('Correleted YC'!G254)</f>
        <v>10.099239023100266</v>
      </c>
      <c r="G256" s="105">
        <f>+G$4*EXP('Correleted YC'!H254)</f>
        <v>10.202548976175773</v>
      </c>
      <c r="J256" s="95" t="s">
        <v>378</v>
      </c>
      <c r="K256" s="105">
        <f t="shared" si="19"/>
        <v>1079.8816159999999</v>
      </c>
      <c r="L256" s="105">
        <f t="shared" si="20"/>
        <v>1080.214972</v>
      </c>
      <c r="M256" s="105">
        <f t="shared" si="21"/>
        <v>984.51874799999996</v>
      </c>
      <c r="N256" s="105">
        <f t="shared" si="22"/>
        <v>2490.099432</v>
      </c>
      <c r="O256" s="105">
        <f t="shared" si="23"/>
        <v>27752.632721000002</v>
      </c>
      <c r="P256" s="105">
        <f t="shared" si="24"/>
        <v>16659.554279</v>
      </c>
    </row>
    <row r="257" spans="1:16" ht="15" thickBot="1" x14ac:dyDescent="0.35">
      <c r="A257" s="95" t="s">
        <v>593</v>
      </c>
      <c r="B257" s="105">
        <f>+B$4*EXP('Correleted YC'!C255)</f>
        <v>10.481294583928946</v>
      </c>
      <c r="C257" s="105">
        <f>+C$4*EXP('Correleted YC'!D255)</f>
        <v>10.41937952960801</v>
      </c>
      <c r="D257" s="105">
        <f>+D$4*EXP('Correleted YC'!E255)</f>
        <v>10.368012128845811</v>
      </c>
      <c r="E257" s="105">
        <f>+E$4*EXP('Correleted YC'!F255)</f>
        <v>10.32743627337867</v>
      </c>
      <c r="F257" s="105">
        <f>+F$4*EXP('Correleted YC'!G255)</f>
        <v>10.269668829473279</v>
      </c>
      <c r="G257" s="105">
        <f>+G$4*EXP('Correleted YC'!H255)</f>
        <v>10.374268448154671</v>
      </c>
      <c r="J257" s="95" t="s">
        <v>592</v>
      </c>
      <c r="K257" s="105">
        <f t="shared" ref="K257:K320" si="25">+ROUND(K$4/(1+B256/100*K$2/$K$1),6)</f>
        <v>1079.0053290000001</v>
      </c>
      <c r="L257" s="105">
        <f t="shared" ref="L257:L320" si="26">+ROUND(L$4/(1+C256/100*L$2/$K$1),6)</f>
        <v>1078.680306</v>
      </c>
      <c r="M257" s="105">
        <f t="shared" ref="M257:M320" si="27">+ROUND(M$4/(1+D256/100*M$2/$K$1),6)</f>
        <v>982.67915700000003</v>
      </c>
      <c r="N257" s="105">
        <f t="shared" ref="N257:N320" si="28">+ROUND(N$4/(1+E256/100*N$2/$K$1),6)</f>
        <v>2484.653382</v>
      </c>
      <c r="O257" s="105">
        <f t="shared" ref="O257:O320" si="29">+ROUND(O$4/(1+F256/100*O$2/$K$1),6)</f>
        <v>27678.487796000001</v>
      </c>
      <c r="P257" s="105">
        <f t="shared" ref="P257:P320" si="30">+ROUND(P$4/(1+G256/100*P$2/$K$1),6)</f>
        <v>16615.159640999998</v>
      </c>
    </row>
    <row r="258" spans="1:16" ht="15" thickBot="1" x14ac:dyDescent="0.35">
      <c r="A258" s="95" t="s">
        <v>594</v>
      </c>
      <c r="B258" s="105">
        <f>+B$4*EXP('Correleted YC'!C256)</f>
        <v>10.17124228516866</v>
      </c>
      <c r="C258" s="105">
        <f>+C$4*EXP('Correleted YC'!D256)</f>
        <v>10.093828819574446</v>
      </c>
      <c r="D258" s="105">
        <f>+D$4*EXP('Correleted YC'!E256)</f>
        <v>10.028192661480364</v>
      </c>
      <c r="E258" s="105">
        <f>+E$4*EXP('Correleted YC'!F256)</f>
        <v>9.9737580142417528</v>
      </c>
      <c r="F258" s="105">
        <f>+F$4*EXP('Correleted YC'!G256)</f>
        <v>9.8672915535997472</v>
      </c>
      <c r="G258" s="105">
        <f>+G$4*EXP('Correleted YC'!H256)</f>
        <v>9.9298166842233417</v>
      </c>
      <c r="J258" s="95" t="s">
        <v>593</v>
      </c>
      <c r="K258" s="105">
        <f t="shared" si="25"/>
        <v>1078.6620969999999</v>
      </c>
      <c r="L258" s="105">
        <f t="shared" si="26"/>
        <v>1077.9600889999999</v>
      </c>
      <c r="M258" s="105">
        <f t="shared" si="27"/>
        <v>981.66306799999995</v>
      </c>
      <c r="N258" s="105">
        <f t="shared" si="28"/>
        <v>2481.1530990000001</v>
      </c>
      <c r="O258" s="105">
        <f t="shared" si="29"/>
        <v>27600.218918999999</v>
      </c>
      <c r="P258" s="105">
        <f t="shared" si="30"/>
        <v>16549.881603999998</v>
      </c>
    </row>
    <row r="259" spans="1:16" ht="15" thickBot="1" x14ac:dyDescent="0.35">
      <c r="A259" s="95" t="s">
        <v>595</v>
      </c>
      <c r="B259" s="105">
        <f>+B$4*EXP('Correleted YC'!C257)</f>
        <v>9.9890379427517697</v>
      </c>
      <c r="C259" s="105">
        <f>+C$4*EXP('Correleted YC'!D257)</f>
        <v>9.8950270937810121</v>
      </c>
      <c r="D259" s="105">
        <f>+D$4*EXP('Correleted YC'!E257)</f>
        <v>9.8135797322783471</v>
      </c>
      <c r="E259" s="105">
        <f>+E$4*EXP('Correleted YC'!F257)</f>
        <v>9.7444073747713986</v>
      </c>
      <c r="F259" s="105">
        <f>+F$4*EXP('Correleted YC'!G257)</f>
        <v>9.5858063628006924</v>
      </c>
      <c r="G259" s="105">
        <f>+G$4*EXP('Correleted YC'!H257)</f>
        <v>9.6046927153143269</v>
      </c>
      <c r="J259" s="95" t="s">
        <v>594</v>
      </c>
      <c r="K259" s="105">
        <f t="shared" si="25"/>
        <v>1079.477468</v>
      </c>
      <c r="L259" s="105">
        <f t="shared" si="26"/>
        <v>1079.630441</v>
      </c>
      <c r="M259" s="105">
        <f t="shared" si="27"/>
        <v>983.98996999999997</v>
      </c>
      <c r="N259" s="105">
        <f t="shared" si="28"/>
        <v>2489.1325470000002</v>
      </c>
      <c r="O259" s="105">
        <f t="shared" si="29"/>
        <v>27785.724235999998</v>
      </c>
      <c r="P259" s="105">
        <f t="shared" si="30"/>
        <v>16719.902142999999</v>
      </c>
    </row>
    <row r="260" spans="1:16" ht="15" thickBot="1" x14ac:dyDescent="0.35">
      <c r="A260" s="95" t="s">
        <v>596</v>
      </c>
      <c r="B260" s="105">
        <f>+B$4*EXP('Correleted YC'!C258)</f>
        <v>9.9290141721604961</v>
      </c>
      <c r="C260" s="105">
        <f>+C$4*EXP('Correleted YC'!D258)</f>
        <v>9.8606463201003329</v>
      </c>
      <c r="D260" s="105">
        <f>+D$4*EXP('Correleted YC'!E258)</f>
        <v>9.8026803437386718</v>
      </c>
      <c r="E260" s="105">
        <f>+E$4*EXP('Correleted YC'!F258)</f>
        <v>9.7548582917633375</v>
      </c>
      <c r="F260" s="105">
        <f>+F$4*EXP('Correleted YC'!G258)</f>
        <v>9.664611530051749</v>
      </c>
      <c r="G260" s="105">
        <f>+G$4*EXP('Correleted YC'!H258)</f>
        <v>9.7313595493795866</v>
      </c>
      <c r="J260" s="95" t="s">
        <v>595</v>
      </c>
      <c r="K260" s="105">
        <f t="shared" si="25"/>
        <v>1079.9572009999999</v>
      </c>
      <c r="L260" s="105">
        <f t="shared" si="26"/>
        <v>1080.6530110000001</v>
      </c>
      <c r="M260" s="105">
        <f t="shared" si="27"/>
        <v>985.46521700000005</v>
      </c>
      <c r="N260" s="105">
        <f t="shared" si="28"/>
        <v>2494.3344900000002</v>
      </c>
      <c r="O260" s="105">
        <f t="shared" si="29"/>
        <v>27916.984855999999</v>
      </c>
      <c r="P260" s="105">
        <f t="shared" si="30"/>
        <v>16846.504165999999</v>
      </c>
    </row>
    <row r="261" spans="1:16" ht="15" thickBot="1" x14ac:dyDescent="0.35">
      <c r="A261" s="95" t="s">
        <v>597</v>
      </c>
      <c r="B261" s="105">
        <f>+B$4*EXP('Correleted YC'!C259)</f>
        <v>10.613793211099779</v>
      </c>
      <c r="C261" s="105">
        <f>+C$4*EXP('Correleted YC'!D259)</f>
        <v>10.512107660376579</v>
      </c>
      <c r="D261" s="105">
        <f>+D$4*EXP('Correleted YC'!E259)</f>
        <v>10.422813647645221</v>
      </c>
      <c r="E261" s="105">
        <f>+E$4*EXP('Correleted YC'!F259)</f>
        <v>10.345980791394783</v>
      </c>
      <c r="F261" s="105">
        <f>+F$4*EXP('Correleted YC'!G259)</f>
        <v>10.15897688655703</v>
      </c>
      <c r="G261" s="105">
        <f>+G$4*EXP('Correleted YC'!H259)</f>
        <v>10.155636437106855</v>
      </c>
      <c r="J261" s="95" t="s">
        <v>596</v>
      </c>
      <c r="K261" s="105">
        <f t="shared" si="25"/>
        <v>1080.1153340000001</v>
      </c>
      <c r="L261" s="105">
        <f t="shared" si="26"/>
        <v>1080.8300509999999</v>
      </c>
      <c r="M261" s="105">
        <f t="shared" si="27"/>
        <v>985.540257</v>
      </c>
      <c r="N261" s="105">
        <f t="shared" si="28"/>
        <v>2494.096978</v>
      </c>
      <c r="O261" s="105">
        <f t="shared" si="29"/>
        <v>27880.112033000001</v>
      </c>
      <c r="P261" s="105">
        <f t="shared" si="30"/>
        <v>16796.953288000001</v>
      </c>
    </row>
    <row r="262" spans="1:16" ht="15" thickBot="1" x14ac:dyDescent="0.35">
      <c r="A262" s="95" t="s">
        <v>598</v>
      </c>
      <c r="B262" s="105">
        <f>+B$4*EXP('Correleted YC'!C260)</f>
        <v>10.289617697125138</v>
      </c>
      <c r="C262" s="105">
        <f>+C$4*EXP('Correleted YC'!D260)</f>
        <v>10.179458840094398</v>
      </c>
      <c r="D262" s="105">
        <f>+D$4*EXP('Correleted YC'!E260)</f>
        <v>10.08269454253918</v>
      </c>
      <c r="E262" s="105">
        <f>+E$4*EXP('Correleted YC'!F260)</f>
        <v>9.9989594852386201</v>
      </c>
      <c r="F262" s="105">
        <f>+F$4*EXP('Correleted YC'!G260)</f>
        <v>9.7905786240684023</v>
      </c>
      <c r="G262" s="105">
        <f>+G$4*EXP('Correleted YC'!H260)</f>
        <v>9.7721217571593222</v>
      </c>
      <c r="J262" s="95" t="s">
        <v>597</v>
      </c>
      <c r="K262" s="105">
        <f t="shared" si="25"/>
        <v>1078.31403</v>
      </c>
      <c r="L262" s="105">
        <f t="shared" si="26"/>
        <v>1077.4852599999999</v>
      </c>
      <c r="M262" s="105">
        <f t="shared" si="27"/>
        <v>981.28884700000003</v>
      </c>
      <c r="N262" s="105">
        <f t="shared" si="28"/>
        <v>2480.7361219999998</v>
      </c>
      <c r="O262" s="105">
        <f t="shared" si="29"/>
        <v>27651.003057999998</v>
      </c>
      <c r="P262" s="105">
        <f t="shared" si="30"/>
        <v>16633.082791000001</v>
      </c>
    </row>
    <row r="263" spans="1:16" ht="15" thickBot="1" x14ac:dyDescent="0.35">
      <c r="A263" s="95" t="s">
        <v>599</v>
      </c>
      <c r="B263" s="105">
        <f>+B$4*EXP('Correleted YC'!C261)</f>
        <v>10.188470098399026</v>
      </c>
      <c r="C263" s="105">
        <f>+C$4*EXP('Correleted YC'!D261)</f>
        <v>10.100312914081069</v>
      </c>
      <c r="D263" s="105">
        <f>+D$4*EXP('Correleted YC'!E261)</f>
        <v>10.024175082888675</v>
      </c>
      <c r="E263" s="105">
        <f>+E$4*EXP('Correleted YC'!F261)</f>
        <v>9.9598000022918143</v>
      </c>
      <c r="F263" s="105">
        <f>+F$4*EXP('Correleted YC'!G261)</f>
        <v>9.8161399160519647</v>
      </c>
      <c r="G263" s="105">
        <f>+G$4*EXP('Correleted YC'!H261)</f>
        <v>9.8451079757669326</v>
      </c>
      <c r="J263" s="95" t="s">
        <v>598</v>
      </c>
      <c r="K263" s="105">
        <f t="shared" si="25"/>
        <v>1079.166021</v>
      </c>
      <c r="L263" s="105">
        <f t="shared" si="26"/>
        <v>1079.1905839999999</v>
      </c>
      <c r="M263" s="105">
        <f t="shared" si="27"/>
        <v>983.61602800000003</v>
      </c>
      <c r="N263" s="105">
        <f t="shared" si="28"/>
        <v>2488.5622709999998</v>
      </c>
      <c r="O263" s="105">
        <f t="shared" si="29"/>
        <v>27821.374071999999</v>
      </c>
      <c r="P263" s="105">
        <f t="shared" si="30"/>
        <v>16781.06943</v>
      </c>
    </row>
    <row r="264" spans="1:16" ht="15" thickBot="1" x14ac:dyDescent="0.35">
      <c r="A264" s="95" t="s">
        <v>600</v>
      </c>
      <c r="B264" s="105">
        <f>+B$4*EXP('Correleted YC'!C262)</f>
        <v>9.9501834186157456</v>
      </c>
      <c r="C264" s="105">
        <f>+C$4*EXP('Correleted YC'!D262)</f>
        <v>9.8861582244904564</v>
      </c>
      <c r="D264" s="105">
        <f>+D$4*EXP('Correleted YC'!E262)</f>
        <v>9.8334524359475761</v>
      </c>
      <c r="E264" s="105">
        <f>+E$4*EXP('Correleted YC'!F262)</f>
        <v>9.7921700433038872</v>
      </c>
      <c r="F264" s="105">
        <f>+F$4*EXP('Correleted YC'!G262)</f>
        <v>9.7356113932515065</v>
      </c>
      <c r="G264" s="105">
        <f>+G$4*EXP('Correleted YC'!H262)</f>
        <v>9.844054946823185</v>
      </c>
      <c r="J264" s="95" t="s">
        <v>599</v>
      </c>
      <c r="K264" s="105">
        <f t="shared" si="25"/>
        <v>1079.4321299999999</v>
      </c>
      <c r="L264" s="105">
        <f t="shared" si="26"/>
        <v>1079.597121</v>
      </c>
      <c r="M264" s="105">
        <f t="shared" si="27"/>
        <v>984.01754700000004</v>
      </c>
      <c r="N264" s="105">
        <f t="shared" si="28"/>
        <v>2489.4485110000001</v>
      </c>
      <c r="O264" s="105">
        <f t="shared" si="29"/>
        <v>27809.485134999999</v>
      </c>
      <c r="P264" s="105">
        <f t="shared" si="30"/>
        <v>16752.703728</v>
      </c>
    </row>
    <row r="265" spans="1:16" ht="15" thickBot="1" x14ac:dyDescent="0.35">
      <c r="A265" s="95" t="s">
        <v>601</v>
      </c>
      <c r="B265" s="105">
        <f>+B$4*EXP('Correleted YC'!C263)</f>
        <v>10.408551151838298</v>
      </c>
      <c r="C265" s="105">
        <f>+C$4*EXP('Correleted YC'!D263)</f>
        <v>10.298987396547169</v>
      </c>
      <c r="D265" s="105">
        <f>+D$4*EXP('Correleted YC'!E263)</f>
        <v>10.203701947070735</v>
      </c>
      <c r="E265" s="105">
        <f>+E$4*EXP('Correleted YC'!F263)</f>
        <v>10.122427697398797</v>
      </c>
      <c r="F265" s="105">
        <f>+F$4*EXP('Correleted YC'!G263)</f>
        <v>9.928715972926172</v>
      </c>
      <c r="G265" s="105">
        <f>+G$4*EXP('Correleted YC'!H263)</f>
        <v>9.9293521798166946</v>
      </c>
      <c r="J265" s="95" t="s">
        <v>600</v>
      </c>
      <c r="K265" s="105">
        <f t="shared" si="25"/>
        <v>1080.0595579999999</v>
      </c>
      <c r="L265" s="105">
        <f t="shared" si="26"/>
        <v>1080.6986750000001</v>
      </c>
      <c r="M265" s="105">
        <f t="shared" si="27"/>
        <v>985.32842600000004</v>
      </c>
      <c r="N265" s="105">
        <f t="shared" si="28"/>
        <v>2493.2493850000001</v>
      </c>
      <c r="O265" s="105">
        <f t="shared" si="29"/>
        <v>27846.974611000001</v>
      </c>
      <c r="P265" s="105">
        <f t="shared" si="30"/>
        <v>16753.112300000001</v>
      </c>
    </row>
    <row r="266" spans="1:16" ht="15" thickBot="1" x14ac:dyDescent="0.35">
      <c r="A266" s="95" t="s">
        <v>602</v>
      </c>
      <c r="B266" s="105">
        <f>+B$4*EXP('Correleted YC'!C264)</f>
        <v>10.10932552270309</v>
      </c>
      <c r="C266" s="105">
        <f>+C$4*EXP('Correleted YC'!D264)</f>
        <v>10.040449879549653</v>
      </c>
      <c r="D266" s="105">
        <f>+D$4*EXP('Correleted YC'!E264)</f>
        <v>9.9819926301169239</v>
      </c>
      <c r="E266" s="105">
        <f>+E$4*EXP('Correleted YC'!F264)</f>
        <v>9.933872029437099</v>
      </c>
      <c r="F266" s="105">
        <f>+F$4*EXP('Correleted YC'!G264)</f>
        <v>9.8425737195958618</v>
      </c>
      <c r="G266" s="105">
        <f>+G$4*EXP('Correleted YC'!H264)</f>
        <v>9.9072359755135935</v>
      </c>
      <c r="J266" s="95" t="s">
        <v>601</v>
      </c>
      <c r="K266" s="105">
        <f t="shared" si="25"/>
        <v>1078.853286</v>
      </c>
      <c r="L266" s="105">
        <f t="shared" si="26"/>
        <v>1078.5771999999999</v>
      </c>
      <c r="M266" s="105">
        <f t="shared" si="27"/>
        <v>982.78680099999997</v>
      </c>
      <c r="N266" s="105">
        <f t="shared" si="28"/>
        <v>2485.7721190000002</v>
      </c>
      <c r="O266" s="105">
        <f t="shared" si="29"/>
        <v>27757.245034</v>
      </c>
      <c r="P266" s="105">
        <f t="shared" si="30"/>
        <v>16720.081662000001</v>
      </c>
    </row>
    <row r="267" spans="1:16" ht="15" thickBot="1" x14ac:dyDescent="0.35">
      <c r="A267" s="95" t="s">
        <v>603</v>
      </c>
      <c r="B267" s="105">
        <f>+B$4*EXP('Correleted YC'!C265)</f>
        <v>10.281471767293368</v>
      </c>
      <c r="C267" s="105">
        <f>+C$4*EXP('Correleted YC'!D265)</f>
        <v>10.223049072596282</v>
      </c>
      <c r="D267" s="105">
        <f>+D$4*EXP('Correleted YC'!E265)</f>
        <v>10.175764816581211</v>
      </c>
      <c r="E267" s="105">
        <f>+E$4*EXP('Correleted YC'!F265)</f>
        <v>10.139376486419895</v>
      </c>
      <c r="F267" s="105">
        <f>+F$4*EXP('Correleted YC'!G265)</f>
        <v>10.100326209187177</v>
      </c>
      <c r="G267" s="105">
        <f>+G$4*EXP('Correleted YC'!H265)</f>
        <v>10.222681862919053</v>
      </c>
      <c r="J267" s="95" t="s">
        <v>602</v>
      </c>
      <c r="K267" s="105">
        <f t="shared" si="25"/>
        <v>1079.640443</v>
      </c>
      <c r="L267" s="105">
        <f t="shared" si="26"/>
        <v>1079.904814</v>
      </c>
      <c r="M267" s="105">
        <f t="shared" si="27"/>
        <v>984.30717600000003</v>
      </c>
      <c r="N267" s="105">
        <f t="shared" si="28"/>
        <v>2490.0356489999999</v>
      </c>
      <c r="O267" s="105">
        <f t="shared" si="29"/>
        <v>27797.201064000001</v>
      </c>
      <c r="P267" s="105">
        <f t="shared" si="30"/>
        <v>16728.633462999998</v>
      </c>
    </row>
    <row r="268" spans="1:16" ht="15" thickBot="1" x14ac:dyDescent="0.35">
      <c r="A268" s="95" t="s">
        <v>604</v>
      </c>
      <c r="B268" s="105">
        <f>+B$4*EXP('Correleted YC'!C266)</f>
        <v>10.289237347427894</v>
      </c>
      <c r="C268" s="105">
        <f>+C$4*EXP('Correleted YC'!D266)</f>
        <v>10.230038421031644</v>
      </c>
      <c r="D268" s="105">
        <f>+D$4*EXP('Correleted YC'!E266)</f>
        <v>10.181360675182553</v>
      </c>
      <c r="E268" s="105">
        <f>+E$4*EXP('Correleted YC'!F266)</f>
        <v>10.143109167791385</v>
      </c>
      <c r="F268" s="105">
        <f>+F$4*EXP('Correleted YC'!G266)</f>
        <v>10.091493113939134</v>
      </c>
      <c r="G268" s="105">
        <f>+G$4*EXP('Correleted YC'!H266)</f>
        <v>10.194851395749545</v>
      </c>
      <c r="J268" s="95" t="s">
        <v>603</v>
      </c>
      <c r="K268" s="105">
        <f t="shared" si="25"/>
        <v>1079.187447</v>
      </c>
      <c r="L268" s="105">
        <f t="shared" si="26"/>
        <v>1078.9668119999999</v>
      </c>
      <c r="M268" s="105">
        <f t="shared" si="27"/>
        <v>982.97812099999999</v>
      </c>
      <c r="N268" s="105">
        <f t="shared" si="28"/>
        <v>2485.389596</v>
      </c>
      <c r="O268" s="105">
        <f t="shared" si="29"/>
        <v>27677.987105</v>
      </c>
      <c r="P268" s="105">
        <f t="shared" si="30"/>
        <v>16607.479619999998</v>
      </c>
    </row>
    <row r="269" spans="1:16" ht="15" thickBot="1" x14ac:dyDescent="0.35">
      <c r="A269" s="95" t="s">
        <v>605</v>
      </c>
      <c r="B269" s="105">
        <f>+B$4*EXP('Correleted YC'!C267)</f>
        <v>10.088111266617053</v>
      </c>
      <c r="C269" s="105">
        <f>+C$4*EXP('Correleted YC'!D267)</f>
        <v>10.027764266153946</v>
      </c>
      <c r="D269" s="105">
        <f>+D$4*EXP('Correleted YC'!E267)</f>
        <v>9.97796028792615</v>
      </c>
      <c r="E269" s="105">
        <f>+E$4*EXP('Correleted YC'!F267)</f>
        <v>9.9385823482008018</v>
      </c>
      <c r="F269" s="105">
        <f>+F$4*EXP('Correleted YC'!G267)</f>
        <v>9.8827246178411592</v>
      </c>
      <c r="G269" s="105">
        <f>+G$4*EXP('Correleted YC'!H267)</f>
        <v>9.9839433238962076</v>
      </c>
      <c r="J269" s="95" t="s">
        <v>604</v>
      </c>
      <c r="K269" s="105">
        <f t="shared" si="25"/>
        <v>1079.167021</v>
      </c>
      <c r="L269" s="105">
        <f t="shared" si="26"/>
        <v>1078.93094</v>
      </c>
      <c r="M269" s="105">
        <f t="shared" si="27"/>
        <v>982.93979400000001</v>
      </c>
      <c r="N269" s="105">
        <f t="shared" si="28"/>
        <v>2485.3053679999998</v>
      </c>
      <c r="O269" s="105">
        <f t="shared" si="29"/>
        <v>27682.055606000002</v>
      </c>
      <c r="P269" s="105">
        <f t="shared" si="30"/>
        <v>16618.097888</v>
      </c>
    </row>
    <row r="270" spans="1:16" ht="15" thickBot="1" x14ac:dyDescent="0.35">
      <c r="A270" s="95" t="s">
        <v>606</v>
      </c>
      <c r="B270" s="105">
        <f>+B$4*EXP('Correleted YC'!C268)</f>
        <v>10.172022893675056</v>
      </c>
      <c r="C270" s="105">
        <f>+C$4*EXP('Correleted YC'!D268)</f>
        <v>10.114885344486039</v>
      </c>
      <c r="D270" s="105">
        <f>+D$4*EXP('Correleted YC'!E268)</f>
        <v>10.068502185332436</v>
      </c>
      <c r="E270" s="105">
        <f>+E$4*EXP('Correleted YC'!F268)</f>
        <v>10.032905139351449</v>
      </c>
      <c r="F270" s="105">
        <f>+F$4*EXP('Correleted YC'!G268)</f>
        <v>9.9953556349496235</v>
      </c>
      <c r="G270" s="105">
        <f>+G$4*EXP('Correleted YC'!H268)</f>
        <v>10.118355657805935</v>
      </c>
      <c r="J270" s="95" t="s">
        <v>605</v>
      </c>
      <c r="K270" s="105">
        <f t="shared" si="25"/>
        <v>1079.6962940000001</v>
      </c>
      <c r="L270" s="105">
        <f t="shared" si="26"/>
        <v>1079.9700399999999</v>
      </c>
      <c r="M270" s="105">
        <f t="shared" si="27"/>
        <v>984.33487100000002</v>
      </c>
      <c r="N270" s="105">
        <f t="shared" si="28"/>
        <v>2489.9289640000002</v>
      </c>
      <c r="O270" s="105">
        <f t="shared" si="29"/>
        <v>27778.563257999998</v>
      </c>
      <c r="P270" s="105">
        <f t="shared" si="30"/>
        <v>16699.009967999998</v>
      </c>
    </row>
    <row r="271" spans="1:16" ht="15" thickBot="1" x14ac:dyDescent="0.35">
      <c r="A271" s="95" t="s">
        <v>607</v>
      </c>
      <c r="B271" s="105">
        <f>+B$4*EXP('Correleted YC'!C269)</f>
        <v>10.371238043234326</v>
      </c>
      <c r="C271" s="105">
        <f>+C$4*EXP('Correleted YC'!D269)</f>
        <v>10.317474623057018</v>
      </c>
      <c r="D271" s="105">
        <f>+D$4*EXP('Correleted YC'!E269)</f>
        <v>10.274347318319212</v>
      </c>
      <c r="E271" s="105">
        <f>+E$4*EXP('Correleted YC'!F269)</f>
        <v>10.241964513406559</v>
      </c>
      <c r="F271" s="105">
        <f>+F$4*EXP('Correleted YC'!G269)</f>
        <v>10.216043621092446</v>
      </c>
      <c r="G271" s="105">
        <f>+G$4*EXP('Correleted YC'!H269)</f>
        <v>10.34909014626208</v>
      </c>
      <c r="J271" s="95" t="s">
        <v>606</v>
      </c>
      <c r="K271" s="105">
        <f t="shared" si="25"/>
        <v>1079.4754129999999</v>
      </c>
      <c r="L271" s="105">
        <f t="shared" si="26"/>
        <v>1079.522246</v>
      </c>
      <c r="M271" s="105">
        <f t="shared" si="27"/>
        <v>983.71337600000004</v>
      </c>
      <c r="N271" s="105">
        <f t="shared" si="28"/>
        <v>2487.7945380000001</v>
      </c>
      <c r="O271" s="105">
        <f t="shared" si="29"/>
        <v>27726.413756999998</v>
      </c>
      <c r="P271" s="105">
        <f t="shared" si="30"/>
        <v>16647.353682000001</v>
      </c>
    </row>
    <row r="272" spans="1:16" ht="15" thickBot="1" x14ac:dyDescent="0.35">
      <c r="A272" s="95" t="s">
        <v>608</v>
      </c>
      <c r="B272" s="105">
        <f>+B$4*EXP('Correleted YC'!C270)</f>
        <v>9.9264249585991777</v>
      </c>
      <c r="C272" s="105">
        <f>+C$4*EXP('Correleted YC'!D270)</f>
        <v>9.8699491382909574</v>
      </c>
      <c r="D272" s="105">
        <f>+D$4*EXP('Correleted YC'!E270)</f>
        <v>9.8243077249348243</v>
      </c>
      <c r="E272" s="105">
        <f>+E$4*EXP('Correleted YC'!F270)</f>
        <v>9.7893621508671789</v>
      </c>
      <c r="F272" s="105">
        <f>+F$4*EXP('Correleted YC'!G270)</f>
        <v>9.7540548751728497</v>
      </c>
      <c r="G272" s="105">
        <f>+G$4*EXP('Correleted YC'!H270)</f>
        <v>9.8779974716892109</v>
      </c>
      <c r="J272" s="95" t="s">
        <v>607</v>
      </c>
      <c r="K272" s="105">
        <f t="shared" si="25"/>
        <v>1078.9513810000001</v>
      </c>
      <c r="L272" s="105">
        <f t="shared" si="26"/>
        <v>1078.482391</v>
      </c>
      <c r="M272" s="105">
        <f t="shared" si="27"/>
        <v>982.30333599999994</v>
      </c>
      <c r="N272" s="105">
        <f t="shared" si="28"/>
        <v>2483.076763</v>
      </c>
      <c r="O272" s="105">
        <f t="shared" si="29"/>
        <v>27624.798207</v>
      </c>
      <c r="P272" s="105">
        <f t="shared" si="30"/>
        <v>16559.420862999999</v>
      </c>
    </row>
    <row r="273" spans="1:16" ht="15" thickBot="1" x14ac:dyDescent="0.35">
      <c r="A273" s="95" t="s">
        <v>609</v>
      </c>
      <c r="B273" s="105">
        <f>+B$4*EXP('Correleted YC'!C271)</f>
        <v>10.317153167271721</v>
      </c>
      <c r="C273" s="105">
        <f>+C$4*EXP('Correleted YC'!D271)</f>
        <v>10.21844517386053</v>
      </c>
      <c r="D273" s="105">
        <f>+D$4*EXP('Correleted YC'!E271)</f>
        <v>10.132261664323705</v>
      </c>
      <c r="E273" s="105">
        <f>+E$4*EXP('Correleted YC'!F271)</f>
        <v>10.058440016614911</v>
      </c>
      <c r="F273" s="105">
        <f>+F$4*EXP('Correleted YC'!G271)</f>
        <v>9.8818697152835373</v>
      </c>
      <c r="G273" s="105">
        <f>+G$4*EXP('Correleted YC'!H271)</f>
        <v>9.8846622844943308</v>
      </c>
      <c r="J273" s="95" t="s">
        <v>608</v>
      </c>
      <c r="K273" s="105">
        <f t="shared" si="25"/>
        <v>1080.1221559999999</v>
      </c>
      <c r="L273" s="105">
        <f t="shared" si="26"/>
        <v>1080.7821409999999</v>
      </c>
      <c r="M273" s="105">
        <f t="shared" si="27"/>
        <v>985.39136800000006</v>
      </c>
      <c r="N273" s="105">
        <f t="shared" si="28"/>
        <v>2493.31315</v>
      </c>
      <c r="O273" s="105">
        <f t="shared" si="29"/>
        <v>27838.379459</v>
      </c>
      <c r="P273" s="105">
        <f t="shared" si="30"/>
        <v>16739.952721000001</v>
      </c>
    </row>
    <row r="274" spans="1:16" ht="15" thickBot="1" x14ac:dyDescent="0.35">
      <c r="A274" s="95" t="s">
        <v>610</v>
      </c>
      <c r="B274" s="105">
        <f>+B$4*EXP('Correleted YC'!C272)</f>
        <v>10.415705324750656</v>
      </c>
      <c r="C274" s="105">
        <f>+C$4*EXP('Correleted YC'!D272)</f>
        <v>10.357947342726606</v>
      </c>
      <c r="D274" s="105">
        <f>+D$4*EXP('Correleted YC'!E272)</f>
        <v>10.311778234497808</v>
      </c>
      <c r="E274" s="105">
        <f>+E$4*EXP('Correleted YC'!F272)</f>
        <v>10.277411858110199</v>
      </c>
      <c r="F274" s="105">
        <f>+F$4*EXP('Correleted YC'!G272)</f>
        <v>10.251135516587579</v>
      </c>
      <c r="G274" s="105">
        <f>+G$4*EXP('Correleted YC'!H272)</f>
        <v>10.392055733332642</v>
      </c>
      <c r="J274" s="95" t="s">
        <v>609</v>
      </c>
      <c r="K274" s="105">
        <f t="shared" si="25"/>
        <v>1079.0935999999999</v>
      </c>
      <c r="L274" s="105">
        <f t="shared" si="26"/>
        <v>1078.990442</v>
      </c>
      <c r="M274" s="105">
        <f t="shared" si="27"/>
        <v>983.27619000000004</v>
      </c>
      <c r="N274" s="105">
        <f t="shared" si="28"/>
        <v>2487.2173400000001</v>
      </c>
      <c r="O274" s="105">
        <f t="shared" si="29"/>
        <v>27778.959837999999</v>
      </c>
      <c r="P274" s="105">
        <f t="shared" si="30"/>
        <v>16737.371189000001</v>
      </c>
    </row>
    <row r="275" spans="1:16" ht="15" thickBot="1" x14ac:dyDescent="0.35">
      <c r="A275" s="95" t="s">
        <v>611</v>
      </c>
      <c r="B275" s="105">
        <f>+B$4*EXP('Correleted YC'!C273)</f>
        <v>10.008681603626112</v>
      </c>
      <c r="C275" s="105">
        <f>+C$4*EXP('Correleted YC'!D273)</f>
        <v>9.9299905126511732</v>
      </c>
      <c r="D275" s="105">
        <f>+D$4*EXP('Correleted YC'!E273)</f>
        <v>9.8627324435131474</v>
      </c>
      <c r="E275" s="105">
        <f>+E$4*EXP('Correleted YC'!F273)</f>
        <v>9.8066770875067562</v>
      </c>
      <c r="F275" s="105">
        <f>+F$4*EXP('Correleted YC'!G273)</f>
        <v>9.691719289694241</v>
      </c>
      <c r="G275" s="105">
        <f>+G$4*EXP('Correleted YC'!H273)</f>
        <v>9.7429927943873782</v>
      </c>
      <c r="J275" s="95" t="s">
        <v>610</v>
      </c>
      <c r="K275" s="105">
        <f t="shared" si="25"/>
        <v>1078.83448</v>
      </c>
      <c r="L275" s="105">
        <f t="shared" si="26"/>
        <v>1078.2748919999999</v>
      </c>
      <c r="M275" s="105">
        <f t="shared" si="27"/>
        <v>982.04736800000001</v>
      </c>
      <c r="N275" s="105">
        <f t="shared" si="28"/>
        <v>2482.2786080000001</v>
      </c>
      <c r="O275" s="105">
        <f t="shared" si="29"/>
        <v>27608.708774999999</v>
      </c>
      <c r="P275" s="105">
        <f t="shared" si="30"/>
        <v>16543.149189</v>
      </c>
    </row>
    <row r="276" spans="1:16" ht="15" thickBot="1" x14ac:dyDescent="0.35">
      <c r="A276" s="95" t="s">
        <v>612</v>
      </c>
      <c r="B276" s="105">
        <f>+B$4*EXP('Correleted YC'!C274)</f>
        <v>10.520633462727224</v>
      </c>
      <c r="C276" s="105">
        <f>+C$4*EXP('Correleted YC'!D274)</f>
        <v>10.42222973350108</v>
      </c>
      <c r="D276" s="105">
        <f>+D$4*EXP('Correleted YC'!E274)</f>
        <v>10.337780961524357</v>
      </c>
      <c r="E276" s="105">
        <f>+E$4*EXP('Correleted YC'!F274)</f>
        <v>10.26700405295955</v>
      </c>
      <c r="F276" s="105">
        <f>+F$4*EXP('Correleted YC'!G274)</f>
        <v>10.113020340526216</v>
      </c>
      <c r="G276" s="105">
        <f>+G$4*EXP('Correleted YC'!H274)</f>
        <v>10.15104507398371</v>
      </c>
      <c r="J276" s="95" t="s">
        <v>611</v>
      </c>
      <c r="K276" s="105">
        <f t="shared" si="25"/>
        <v>1079.9054599999999</v>
      </c>
      <c r="L276" s="105">
        <f t="shared" si="26"/>
        <v>1080.4730300000001</v>
      </c>
      <c r="M276" s="105">
        <f t="shared" si="27"/>
        <v>985.12695099999996</v>
      </c>
      <c r="N276" s="105">
        <f t="shared" si="28"/>
        <v>2492.9199910000002</v>
      </c>
      <c r="O276" s="105">
        <f t="shared" si="29"/>
        <v>27867.450857</v>
      </c>
      <c r="P276" s="105">
        <f t="shared" si="30"/>
        <v>16792.417082</v>
      </c>
    </row>
    <row r="277" spans="1:16" ht="15" thickBot="1" x14ac:dyDescent="0.35">
      <c r="A277" s="95" t="s">
        <v>613</v>
      </c>
      <c r="B277" s="105">
        <f>+B$4*EXP('Correleted YC'!C275)</f>
        <v>10.221846429814644</v>
      </c>
      <c r="C277" s="105">
        <f>+C$4*EXP('Correleted YC'!D275)</f>
        <v>10.166171988569021</v>
      </c>
      <c r="D277" s="105">
        <f>+D$4*EXP('Correleted YC'!E275)</f>
        <v>10.121739799743761</v>
      </c>
      <c r="E277" s="105">
        <f>+E$4*EXP('Correleted YC'!F275)</f>
        <v>10.088572971582781</v>
      </c>
      <c r="F277" s="105">
        <f>+F$4*EXP('Correleted YC'!G275)</f>
        <v>10.064449056966291</v>
      </c>
      <c r="G277" s="105">
        <f>+G$4*EXP('Correleted YC'!H275)</f>
        <v>10.204892117654577</v>
      </c>
      <c r="J277" s="95" t="s">
        <v>612</v>
      </c>
      <c r="K277" s="105">
        <f t="shared" si="25"/>
        <v>1078.558732</v>
      </c>
      <c r="L277" s="105">
        <f t="shared" si="26"/>
        <v>1077.945487</v>
      </c>
      <c r="M277" s="105">
        <f t="shared" si="27"/>
        <v>981.86962900000003</v>
      </c>
      <c r="N277" s="105">
        <f t="shared" si="28"/>
        <v>2482.5129040000002</v>
      </c>
      <c r="O277" s="105">
        <f t="shared" si="29"/>
        <v>27672.142315000001</v>
      </c>
      <c r="P277" s="105">
        <f t="shared" si="30"/>
        <v>16634.839019999999</v>
      </c>
    </row>
    <row r="278" spans="1:16" ht="15" thickBot="1" x14ac:dyDescent="0.35">
      <c r="A278" s="95" t="s">
        <v>614</v>
      </c>
      <c r="B278" s="105">
        <f>+B$4*EXP('Correleted YC'!C276)</f>
        <v>10.232951522385227</v>
      </c>
      <c r="C278" s="105">
        <f>+C$4*EXP('Correleted YC'!D276)</f>
        <v>10.13856707942878</v>
      </c>
      <c r="D278" s="105">
        <f>+D$4*EXP('Correleted YC'!E276)</f>
        <v>10.056341224868271</v>
      </c>
      <c r="E278" s="105">
        <f>+E$4*EXP('Correleted YC'!F276)</f>
        <v>9.9863806787426395</v>
      </c>
      <c r="F278" s="105">
        <f>+F$4*EXP('Correleted YC'!G276)</f>
        <v>9.8243245811678523</v>
      </c>
      <c r="G278" s="105">
        <f>+G$4*EXP('Correleted YC'!H276)</f>
        <v>9.8411371780384513</v>
      </c>
      <c r="J278" s="95" t="s">
        <v>613</v>
      </c>
      <c r="K278" s="105">
        <f t="shared" si="25"/>
        <v>1079.344306</v>
      </c>
      <c r="L278" s="105">
        <f t="shared" si="26"/>
        <v>1079.2588109999999</v>
      </c>
      <c r="M278" s="105">
        <f t="shared" si="27"/>
        <v>983.34830999999997</v>
      </c>
      <c r="N278" s="105">
        <f t="shared" si="28"/>
        <v>2486.5365499999998</v>
      </c>
      <c r="O278" s="105">
        <f t="shared" si="29"/>
        <v>27694.519469999999</v>
      </c>
      <c r="P278" s="105">
        <f t="shared" si="30"/>
        <v>16614.265446000001</v>
      </c>
    </row>
    <row r="279" spans="1:16" ht="15" thickBot="1" x14ac:dyDescent="0.35">
      <c r="A279" s="95" t="s">
        <v>615</v>
      </c>
      <c r="B279" s="105">
        <f>+B$4*EXP('Correleted YC'!C277)</f>
        <v>10.34166873427078</v>
      </c>
      <c r="C279" s="105">
        <f>+C$4*EXP('Correleted YC'!D277)</f>
        <v>10.260199419594013</v>
      </c>
      <c r="D279" s="105">
        <f>+D$4*EXP('Correleted YC'!E277)</f>
        <v>10.190367905446092</v>
      </c>
      <c r="E279" s="105">
        <f>+E$4*EXP('Correleted YC'!F277)</f>
        <v>10.132088000857824</v>
      </c>
      <c r="F279" s="105">
        <f>+F$4*EXP('Correleted YC'!G277)</f>
        <v>10.010550509403405</v>
      </c>
      <c r="G279" s="105">
        <f>+G$4*EXP('Correleted YC'!H277)</f>
        <v>10.058289926224312</v>
      </c>
      <c r="J279" s="95" t="s">
        <v>614</v>
      </c>
      <c r="K279" s="105">
        <f t="shared" si="25"/>
        <v>1079.3150880000001</v>
      </c>
      <c r="L279" s="105">
        <f t="shared" si="26"/>
        <v>1079.4005890000001</v>
      </c>
      <c r="M279" s="105">
        <f t="shared" si="27"/>
        <v>983.79680499999995</v>
      </c>
      <c r="N279" s="105">
        <f t="shared" si="28"/>
        <v>2488.8468800000001</v>
      </c>
      <c r="O279" s="105">
        <f t="shared" si="29"/>
        <v>27805.680474000001</v>
      </c>
      <c r="P279" s="105">
        <f t="shared" si="30"/>
        <v>16754.244491000001</v>
      </c>
    </row>
    <row r="280" spans="1:16" ht="15" thickBot="1" x14ac:dyDescent="0.35">
      <c r="A280" s="95" t="s">
        <v>616</v>
      </c>
      <c r="B280" s="105">
        <f>+B$4*EXP('Correleted YC'!C278)</f>
        <v>10.341677147606775</v>
      </c>
      <c r="C280" s="105">
        <f>+C$4*EXP('Correleted YC'!D278)</f>
        <v>10.257314129803508</v>
      </c>
      <c r="D280" s="105">
        <f>+D$4*EXP('Correleted YC'!E278)</f>
        <v>10.185586643972641</v>
      </c>
      <c r="E280" s="105">
        <f>+E$4*EXP('Correleted YC'!F278)</f>
        <v>10.126446081010577</v>
      </c>
      <c r="F280" s="105">
        <f>+F$4*EXP('Correleted YC'!G278)</f>
        <v>10.009720701155528</v>
      </c>
      <c r="G280" s="105">
        <f>+G$4*EXP('Correleted YC'!H278)</f>
        <v>10.073588014198183</v>
      </c>
      <c r="J280" s="95" t="s">
        <v>615</v>
      </c>
      <c r="K280" s="105">
        <f t="shared" si="25"/>
        <v>1079.0291299999999</v>
      </c>
      <c r="L280" s="105">
        <f t="shared" si="26"/>
        <v>1078.7761720000001</v>
      </c>
      <c r="M280" s="105">
        <f t="shared" si="27"/>
        <v>982.878107</v>
      </c>
      <c r="N280" s="105">
        <f t="shared" si="28"/>
        <v>2485.5540780000001</v>
      </c>
      <c r="O280" s="105">
        <f t="shared" si="29"/>
        <v>27719.393336000001</v>
      </c>
      <c r="P280" s="105">
        <f t="shared" si="30"/>
        <v>16670.398117000001</v>
      </c>
    </row>
    <row r="281" spans="1:16" ht="15" thickBot="1" x14ac:dyDescent="0.35">
      <c r="A281" s="95" t="s">
        <v>617</v>
      </c>
      <c r="B281" s="105">
        <f>+B$4*EXP('Correleted YC'!C279)</f>
        <v>10.209654523812905</v>
      </c>
      <c r="C281" s="105">
        <f>+C$4*EXP('Correleted YC'!D279)</f>
        <v>10.138210658327734</v>
      </c>
      <c r="D281" s="105">
        <f>+D$4*EXP('Correleted YC'!E279)</f>
        <v>10.078167524227183</v>
      </c>
      <c r="E281" s="105">
        <f>+E$4*EXP('Correleted YC'!F279)</f>
        <v>10.02966673122768</v>
      </c>
      <c r="F281" s="105">
        <f>+F$4*EXP('Correleted YC'!G279)</f>
        <v>9.9455029544189788</v>
      </c>
      <c r="G281" s="105">
        <f>+G$4*EXP('Correleted YC'!H279)</f>
        <v>10.027774491035037</v>
      </c>
      <c r="J281" s="95" t="s">
        <v>616</v>
      </c>
      <c r="K281" s="105">
        <f t="shared" si="25"/>
        <v>1079.029108</v>
      </c>
      <c r="L281" s="105">
        <f t="shared" si="26"/>
        <v>1078.7909749999999</v>
      </c>
      <c r="M281" s="105">
        <f t="shared" si="27"/>
        <v>982.91085099999998</v>
      </c>
      <c r="N281" s="105">
        <f t="shared" si="28"/>
        <v>2485.6814159999999</v>
      </c>
      <c r="O281" s="105">
        <f t="shared" si="29"/>
        <v>27719.776635999999</v>
      </c>
      <c r="P281" s="105">
        <f t="shared" si="30"/>
        <v>16664.522896999999</v>
      </c>
    </row>
    <row r="282" spans="1:16" ht="15" thickBot="1" x14ac:dyDescent="0.35">
      <c r="A282" s="95" t="s">
        <v>618</v>
      </c>
      <c r="B282" s="105">
        <f>+B$4*EXP('Correleted YC'!C280)</f>
        <v>10.122617031799658</v>
      </c>
      <c r="C282" s="105">
        <f>+C$4*EXP('Correleted YC'!D280)</f>
        <v>10.065791335176581</v>
      </c>
      <c r="D282" s="105">
        <f>+D$4*EXP('Correleted YC'!E280)</f>
        <v>10.019695794427108</v>
      </c>
      <c r="E282" s="105">
        <f>+E$4*EXP('Correleted YC'!F280)</f>
        <v>9.9844861115713996</v>
      </c>
      <c r="F282" s="105">
        <f>+F$4*EXP('Correleted YC'!G280)</f>
        <v>9.9481501709535927</v>
      </c>
      <c r="G282" s="105">
        <f>+G$4*EXP('Correleted YC'!H280)</f>
        <v>10.072360676397548</v>
      </c>
      <c r="J282" s="95" t="s">
        <v>617</v>
      </c>
      <c r="K282" s="105">
        <f t="shared" si="25"/>
        <v>1079.376385</v>
      </c>
      <c r="L282" s="105">
        <f t="shared" si="26"/>
        <v>1079.402419</v>
      </c>
      <c r="M282" s="105">
        <f t="shared" si="27"/>
        <v>983.64707799999996</v>
      </c>
      <c r="N282" s="105">
        <f t="shared" si="28"/>
        <v>2487.8677590000002</v>
      </c>
      <c r="O282" s="105">
        <f t="shared" si="29"/>
        <v>27749.471968000002</v>
      </c>
      <c r="P282" s="105">
        <f t="shared" si="30"/>
        <v>16682.129930999999</v>
      </c>
    </row>
    <row r="283" spans="1:16" ht="15" thickBot="1" x14ac:dyDescent="0.35">
      <c r="A283" s="95" t="s">
        <v>619</v>
      </c>
      <c r="B283" s="105">
        <f>+B$4*EXP('Correleted YC'!C281)</f>
        <v>10.426793938770791</v>
      </c>
      <c r="C283" s="105">
        <f>+C$4*EXP('Correleted YC'!D281)</f>
        <v>10.335965510331254</v>
      </c>
      <c r="D283" s="105">
        <f>+D$4*EXP('Correleted YC'!E281)</f>
        <v>10.257581081936138</v>
      </c>
      <c r="E283" s="105">
        <f>+E$4*EXP('Correleted YC'!F281)</f>
        <v>10.191533934995634</v>
      </c>
      <c r="F283" s="105">
        <f>+F$4*EXP('Correleted YC'!G281)</f>
        <v>10.045790021469957</v>
      </c>
      <c r="G283" s="105">
        <f>+G$4*EXP('Correleted YC'!H281)</f>
        <v>10.078926025987563</v>
      </c>
      <c r="J283" s="95" t="s">
        <v>618</v>
      </c>
      <c r="K283" s="105">
        <f t="shared" si="25"/>
        <v>1079.605454</v>
      </c>
      <c r="L283" s="105">
        <f t="shared" si="26"/>
        <v>1079.774539</v>
      </c>
      <c r="M283" s="105">
        <f t="shared" si="27"/>
        <v>984.04829400000006</v>
      </c>
      <c r="N283" s="105">
        <f t="shared" si="28"/>
        <v>2488.8897529999999</v>
      </c>
      <c r="O283" s="105">
        <f t="shared" si="29"/>
        <v>27748.246595000001</v>
      </c>
      <c r="P283" s="105">
        <f t="shared" si="30"/>
        <v>16664.994103000001</v>
      </c>
    </row>
    <row r="284" spans="1:16" ht="15" thickBot="1" x14ac:dyDescent="0.35">
      <c r="A284" s="95" t="s">
        <v>620</v>
      </c>
      <c r="B284" s="105">
        <f>+B$4*EXP('Correleted YC'!C282)</f>
        <v>10.340568574281392</v>
      </c>
      <c r="C284" s="105">
        <f>+C$4*EXP('Correleted YC'!D282)</f>
        <v>10.262953084424646</v>
      </c>
      <c r="D284" s="105">
        <f>+D$4*EXP('Correleted YC'!E282)</f>
        <v>10.197756225118429</v>
      </c>
      <c r="E284" s="105">
        <f>+E$4*EXP('Correleted YC'!F282)</f>
        <v>10.144610358380294</v>
      </c>
      <c r="F284" s="105">
        <f>+F$4*EXP('Correleted YC'!G282)</f>
        <v>10.049130462748181</v>
      </c>
      <c r="G284" s="105">
        <f>+G$4*EXP('Correleted YC'!H282)</f>
        <v>10.128569306330391</v>
      </c>
      <c r="J284" s="95" t="s">
        <v>619</v>
      </c>
      <c r="K284" s="105">
        <f t="shared" si="25"/>
        <v>1078.805333</v>
      </c>
      <c r="L284" s="105">
        <f t="shared" si="26"/>
        <v>1078.387581</v>
      </c>
      <c r="M284" s="105">
        <f t="shared" si="27"/>
        <v>982.41803300000004</v>
      </c>
      <c r="N284" s="105">
        <f t="shared" si="28"/>
        <v>2484.2131749999999</v>
      </c>
      <c r="O284" s="105">
        <f t="shared" si="29"/>
        <v>27703.125452</v>
      </c>
      <c r="P284" s="105">
        <f t="shared" si="30"/>
        <v>16662.473812</v>
      </c>
    </row>
    <row r="285" spans="1:16" ht="15" thickBot="1" x14ac:dyDescent="0.35">
      <c r="A285" s="95" t="s">
        <v>621</v>
      </c>
      <c r="B285" s="105">
        <f>+B$4*EXP('Correleted YC'!C283)</f>
        <v>10.189663741083093</v>
      </c>
      <c r="C285" s="105">
        <f>+C$4*EXP('Correleted YC'!D283)</f>
        <v>10.115985389704063</v>
      </c>
      <c r="D285" s="105">
        <f>+D$4*EXP('Correleted YC'!E283)</f>
        <v>10.053255103786945</v>
      </c>
      <c r="E285" s="105">
        <f>+E$4*EXP('Correleted YC'!F283)</f>
        <v>10.001536611119459</v>
      </c>
      <c r="F285" s="105">
        <f>+F$4*EXP('Correleted YC'!G283)</f>
        <v>9.9012981006351328</v>
      </c>
      <c r="G285" s="105">
        <f>+G$4*EXP('Correleted YC'!H283)</f>
        <v>9.9648852434003974</v>
      </c>
      <c r="J285" s="95" t="s">
        <v>620</v>
      </c>
      <c r="K285" s="105">
        <f t="shared" si="25"/>
        <v>1079.032023</v>
      </c>
      <c r="L285" s="105">
        <f t="shared" si="26"/>
        <v>1078.7620440000001</v>
      </c>
      <c r="M285" s="105">
        <f t="shared" si="27"/>
        <v>982.82751199999996</v>
      </c>
      <c r="N285" s="105">
        <f t="shared" si="28"/>
        <v>2485.271495</v>
      </c>
      <c r="O285" s="105">
        <f t="shared" si="29"/>
        <v>27701.58437</v>
      </c>
      <c r="P285" s="105">
        <f t="shared" si="30"/>
        <v>16643.441514999999</v>
      </c>
    </row>
    <row r="286" spans="1:16" ht="15" thickBot="1" x14ac:dyDescent="0.35">
      <c r="A286" s="95" t="s">
        <v>622</v>
      </c>
      <c r="B286" s="105">
        <f>+B$4*EXP('Correleted YC'!C284)</f>
        <v>10.220317293545403</v>
      </c>
      <c r="C286" s="105">
        <f>+C$4*EXP('Correleted YC'!D284)</f>
        <v>10.172454761284852</v>
      </c>
      <c r="D286" s="105">
        <f>+D$4*EXP('Correleted YC'!E284)</f>
        <v>10.134214807090967</v>
      </c>
      <c r="E286" s="105">
        <f>+E$4*EXP('Correleted YC'!F284)</f>
        <v>10.105729137914341</v>
      </c>
      <c r="F286" s="105">
        <f>+F$4*EXP('Correleted YC'!G284)</f>
        <v>10.087722517112461</v>
      </c>
      <c r="G286" s="105">
        <f>+G$4*EXP('Correleted YC'!H284)</f>
        <v>10.219281760772658</v>
      </c>
      <c r="J286" s="95" t="s">
        <v>621</v>
      </c>
      <c r="K286" s="105">
        <f t="shared" si="25"/>
        <v>1079.428989</v>
      </c>
      <c r="L286" s="105">
        <f t="shared" si="26"/>
        <v>1079.5165939999999</v>
      </c>
      <c r="M286" s="105">
        <f t="shared" si="27"/>
        <v>983.81797900000004</v>
      </c>
      <c r="N286" s="105">
        <f t="shared" si="28"/>
        <v>2488.5039689999999</v>
      </c>
      <c r="O286" s="105">
        <f t="shared" si="29"/>
        <v>27769.950011000001</v>
      </c>
      <c r="P286" s="105">
        <f t="shared" si="30"/>
        <v>16706.36018</v>
      </c>
    </row>
    <row r="287" spans="1:16" ht="15" thickBot="1" x14ac:dyDescent="0.35">
      <c r="A287" s="95" t="s">
        <v>623</v>
      </c>
      <c r="B287" s="105">
        <f>+B$4*EXP('Correleted YC'!C285)</f>
        <v>10.14112917345099</v>
      </c>
      <c r="C287" s="105">
        <f>+C$4*EXP('Correleted YC'!D285)</f>
        <v>10.053192587765739</v>
      </c>
      <c r="D287" s="105">
        <f>+D$4*EXP('Correleted YC'!E285)</f>
        <v>9.9775824462015059</v>
      </c>
      <c r="E287" s="105">
        <f>+E$4*EXP('Correleted YC'!F285)</f>
        <v>9.9141151806241474</v>
      </c>
      <c r="F287" s="105">
        <f>+F$4*EXP('Correleted YC'!G285)</f>
        <v>9.7762073901775572</v>
      </c>
      <c r="G287" s="105">
        <f>+G$4*EXP('Correleted YC'!H285)</f>
        <v>9.8137528060281305</v>
      </c>
      <c r="J287" s="95" t="s">
        <v>622</v>
      </c>
      <c r="K287" s="105">
        <f t="shared" si="25"/>
        <v>1079.3483289999999</v>
      </c>
      <c r="L287" s="105">
        <f t="shared" si="26"/>
        <v>1079.226549</v>
      </c>
      <c r="M287" s="105">
        <f t="shared" si="27"/>
        <v>983.26280399999996</v>
      </c>
      <c r="N287" s="105">
        <f t="shared" si="28"/>
        <v>2486.149109</v>
      </c>
      <c r="O287" s="105">
        <f t="shared" si="29"/>
        <v>27683.792698000001</v>
      </c>
      <c r="P287" s="105">
        <f t="shared" si="30"/>
        <v>16608.776147</v>
      </c>
    </row>
    <row r="288" spans="1:16" ht="15" thickBot="1" x14ac:dyDescent="0.35">
      <c r="A288" s="95" t="s">
        <v>624</v>
      </c>
      <c r="B288" s="105">
        <f>+B$4*EXP('Correleted YC'!C286)</f>
        <v>10.101482058655053</v>
      </c>
      <c r="C288" s="105">
        <f>+C$4*EXP('Correleted YC'!D286)</f>
        <v>10.050566805285081</v>
      </c>
      <c r="D288" s="105">
        <f>+D$4*EXP('Correleted YC'!E286)</f>
        <v>10.009865142994013</v>
      </c>
      <c r="E288" s="105">
        <f>+E$4*EXP('Correleted YC'!F286)</f>
        <v>9.9793264329192137</v>
      </c>
      <c r="F288" s="105">
        <f>+F$4*EXP('Correleted YC'!G286)</f>
        <v>9.9565489331991195</v>
      </c>
      <c r="G288" s="105">
        <f>+G$4*EXP('Correleted YC'!H286)</f>
        <v>10.088098977760938</v>
      </c>
      <c r="J288" s="95" t="s">
        <v>623</v>
      </c>
      <c r="K288" s="105">
        <f t="shared" si="25"/>
        <v>1079.5567249999999</v>
      </c>
      <c r="L288" s="105">
        <f t="shared" si="26"/>
        <v>1079.839303</v>
      </c>
      <c r="M288" s="105">
        <f t="shared" si="27"/>
        <v>984.33746599999995</v>
      </c>
      <c r="N288" s="105">
        <f t="shared" si="28"/>
        <v>2490.4832280000001</v>
      </c>
      <c r="O288" s="105">
        <f t="shared" si="29"/>
        <v>27828.062811</v>
      </c>
      <c r="P288" s="105">
        <f t="shared" si="30"/>
        <v>16764.877989000001</v>
      </c>
    </row>
    <row r="289" spans="1:16" ht="15" thickBot="1" x14ac:dyDescent="0.35">
      <c r="A289" s="95" t="s">
        <v>625</v>
      </c>
      <c r="B289" s="105">
        <f>+B$4*EXP('Correleted YC'!C287)</f>
        <v>9.822330381734238</v>
      </c>
      <c r="C289" s="105">
        <f>+C$4*EXP('Correleted YC'!D287)</f>
        <v>9.7792164917749336</v>
      </c>
      <c r="D289" s="105">
        <f>+D$4*EXP('Correleted YC'!E287)</f>
        <v>9.7452968636948967</v>
      </c>
      <c r="E289" s="105">
        <f>+E$4*EXP('Correleted YC'!F287)</f>
        <v>9.7206512656210666</v>
      </c>
      <c r="F289" s="105">
        <f>+F$4*EXP('Correleted YC'!G287)</f>
        <v>9.7127097378784519</v>
      </c>
      <c r="G289" s="105">
        <f>+G$4*EXP('Correleted YC'!H287)</f>
        <v>9.8468459281120673</v>
      </c>
      <c r="J289" s="95" t="s">
        <v>624</v>
      </c>
      <c r="K289" s="105">
        <f t="shared" si="25"/>
        <v>1079.6610920000001</v>
      </c>
      <c r="L289" s="105">
        <f t="shared" si="26"/>
        <v>1079.852801</v>
      </c>
      <c r="M289" s="105">
        <f t="shared" si="27"/>
        <v>984.11578099999997</v>
      </c>
      <c r="N289" s="105">
        <f t="shared" si="28"/>
        <v>2489.006519</v>
      </c>
      <c r="O289" s="105">
        <f t="shared" si="29"/>
        <v>27744.359597999999</v>
      </c>
      <c r="P289" s="105">
        <f t="shared" si="30"/>
        <v>16658.953797999999</v>
      </c>
    </row>
    <row r="290" spans="1:16" ht="15" thickBot="1" x14ac:dyDescent="0.35">
      <c r="A290" s="95" t="s">
        <v>626</v>
      </c>
      <c r="B290" s="105">
        <f>+B$4*EXP('Correleted YC'!C288)</f>
        <v>10.37156499718475</v>
      </c>
      <c r="C290" s="105">
        <f>+C$4*EXP('Correleted YC'!D288)</f>
        <v>10.297206388356344</v>
      </c>
      <c r="D290" s="105">
        <f>+D$4*EXP('Correleted YC'!E288)</f>
        <v>10.23376525936035</v>
      </c>
      <c r="E290" s="105">
        <f>+E$4*EXP('Correleted YC'!F288)</f>
        <v>10.181065645577727</v>
      </c>
      <c r="F290" s="105">
        <f>+F$4*EXP('Correleted YC'!G288)</f>
        <v>10.077244694866661</v>
      </c>
      <c r="G290" s="105">
        <f>+G$4*EXP('Correleted YC'!H288)</f>
        <v>10.138404256286474</v>
      </c>
      <c r="J290" s="95" t="s">
        <v>625</v>
      </c>
      <c r="K290" s="105">
        <f t="shared" si="25"/>
        <v>1080.396506</v>
      </c>
      <c r="L290" s="105">
        <f t="shared" si="26"/>
        <v>1081.2495960000001</v>
      </c>
      <c r="M290" s="105">
        <f t="shared" si="27"/>
        <v>985.93552</v>
      </c>
      <c r="N290" s="105">
        <f t="shared" si="28"/>
        <v>2494.87455</v>
      </c>
      <c r="O290" s="105">
        <f t="shared" si="29"/>
        <v>27857.654780000001</v>
      </c>
      <c r="P290" s="105">
        <f t="shared" si="30"/>
        <v>16752.029450999999</v>
      </c>
    </row>
    <row r="291" spans="1:16" ht="15" thickBot="1" x14ac:dyDescent="0.35">
      <c r="A291" s="95" t="s">
        <v>627</v>
      </c>
      <c r="B291" s="105">
        <f>+B$4*EXP('Correleted YC'!C289)</f>
        <v>10.189475843609554</v>
      </c>
      <c r="C291" s="105">
        <f>+C$4*EXP('Correleted YC'!D289)</f>
        <v>10.138108753435004</v>
      </c>
      <c r="D291" s="105">
        <f>+D$4*EXP('Correleted YC'!E289)</f>
        <v>10.09624798201631</v>
      </c>
      <c r="E291" s="105">
        <f>+E$4*EXP('Correleted YC'!F289)</f>
        <v>10.064071809014424</v>
      </c>
      <c r="F291" s="105">
        <f>+F$4*EXP('Correleted YC'!G289)</f>
        <v>10.030809365538765</v>
      </c>
      <c r="G291" s="105">
        <f>+G$4*EXP('Correleted YC'!H289)</f>
        <v>10.148183059611055</v>
      </c>
      <c r="J291" s="95" t="s">
        <v>626</v>
      </c>
      <c r="K291" s="105">
        <f t="shared" si="25"/>
        <v>1078.950521</v>
      </c>
      <c r="L291" s="105">
        <f t="shared" si="26"/>
        <v>1078.586335</v>
      </c>
      <c r="M291" s="105">
        <f t="shared" si="27"/>
        <v>982.58100300000001</v>
      </c>
      <c r="N291" s="105">
        <f t="shared" si="28"/>
        <v>2484.4492</v>
      </c>
      <c r="O291" s="105">
        <f t="shared" si="29"/>
        <v>27688.620912999999</v>
      </c>
      <c r="P291" s="105">
        <f t="shared" si="30"/>
        <v>16639.676138999999</v>
      </c>
    </row>
    <row r="292" spans="1:16" ht="15" thickBot="1" x14ac:dyDescent="0.35">
      <c r="A292" s="95" t="s">
        <v>628</v>
      </c>
      <c r="B292" s="105">
        <f>+B$4*EXP('Correleted YC'!C290)</f>
        <v>10.200631174524517</v>
      </c>
      <c r="C292" s="105">
        <f>+C$4*EXP('Correleted YC'!D290)</f>
        <v>10.126619627012387</v>
      </c>
      <c r="D292" s="105">
        <f>+D$4*EXP('Correleted YC'!E290)</f>
        <v>10.063819334996316</v>
      </c>
      <c r="E292" s="105">
        <f>+E$4*EXP('Correleted YC'!F290)</f>
        <v>10.011990328422902</v>
      </c>
      <c r="F292" s="105">
        <f>+F$4*EXP('Correleted YC'!G290)</f>
        <v>9.912829795933213</v>
      </c>
      <c r="G292" s="105">
        <f>+G$4*EXP('Correleted YC'!H290)</f>
        <v>9.9799083197261069</v>
      </c>
      <c r="J292" s="95" t="s">
        <v>627</v>
      </c>
      <c r="K292" s="105">
        <f t="shared" si="25"/>
        <v>1079.4294829999999</v>
      </c>
      <c r="L292" s="105">
        <f t="shared" si="26"/>
        <v>1079.4029430000001</v>
      </c>
      <c r="M292" s="105">
        <f t="shared" si="27"/>
        <v>983.52308100000005</v>
      </c>
      <c r="N292" s="105">
        <f t="shared" si="28"/>
        <v>2487.0900729999998</v>
      </c>
      <c r="O292" s="105">
        <f t="shared" si="29"/>
        <v>27710.038752</v>
      </c>
      <c r="P292" s="105">
        <f t="shared" si="30"/>
        <v>16635.933948999998</v>
      </c>
    </row>
    <row r="293" spans="1:16" ht="15" thickBot="1" x14ac:dyDescent="0.35">
      <c r="A293" s="95" t="s">
        <v>629</v>
      </c>
      <c r="B293" s="105">
        <f>+B$4*EXP('Correleted YC'!C291)</f>
        <v>10.608641515119439</v>
      </c>
      <c r="C293" s="105">
        <f>+C$4*EXP('Correleted YC'!D291)</f>
        <v>10.517647124929738</v>
      </c>
      <c r="D293" s="105">
        <f>+D$4*EXP('Correleted YC'!E291)</f>
        <v>10.43902121536629</v>
      </c>
      <c r="E293" s="105">
        <f>+E$4*EXP('Correleted YC'!F291)</f>
        <v>10.372910088929169</v>
      </c>
      <c r="F293" s="105">
        <f>+F$4*EXP('Correleted YC'!G291)</f>
        <v>10.227484301806191</v>
      </c>
      <c r="G293" s="105">
        <f>+G$4*EXP('Correleted YC'!H291)</f>
        <v>10.262253371665071</v>
      </c>
      <c r="J293" s="95" t="s">
        <v>628</v>
      </c>
      <c r="K293" s="105">
        <f t="shared" si="25"/>
        <v>1079.4001290000001</v>
      </c>
      <c r="L293" s="105">
        <f t="shared" si="26"/>
        <v>1079.4619620000001</v>
      </c>
      <c r="M293" s="105">
        <f t="shared" si="27"/>
        <v>983.74549999999999</v>
      </c>
      <c r="N293" s="105">
        <f t="shared" si="28"/>
        <v>2488.2675020000001</v>
      </c>
      <c r="O293" s="105">
        <f t="shared" si="29"/>
        <v>27764.605002</v>
      </c>
      <c r="P293" s="105">
        <f t="shared" si="30"/>
        <v>16700.565626</v>
      </c>
    </row>
    <row r="294" spans="1:16" ht="15" thickBot="1" x14ac:dyDescent="0.35">
      <c r="A294" s="95" t="s">
        <v>630</v>
      </c>
      <c r="B294" s="105">
        <f>+B$4*EXP('Correleted YC'!C292)</f>
        <v>10.289007156366429</v>
      </c>
      <c r="C294" s="105">
        <f>+C$4*EXP('Correleted YC'!D292)</f>
        <v>10.267994838626141</v>
      </c>
      <c r="D294" s="105">
        <f>+D$4*EXP('Correleted YC'!E292)</f>
        <v>10.254654782284106</v>
      </c>
      <c r="E294" s="105">
        <f>+E$4*EXP('Correleted YC'!F292)</f>
        <v>10.249394883395746</v>
      </c>
      <c r="F294" s="105">
        <f>+F$4*EXP('Correleted YC'!G292)</f>
        <v>10.308283331320515</v>
      </c>
      <c r="G294" s="105">
        <f>+G$4*EXP('Correleted YC'!H292)</f>
        <v>10.496131103406167</v>
      </c>
      <c r="J294" s="95" t="s">
        <v>629</v>
      </c>
      <c r="K294" s="105">
        <f t="shared" si="25"/>
        <v>1078.3275590000001</v>
      </c>
      <c r="L294" s="105">
        <f t="shared" si="26"/>
        <v>1077.456907</v>
      </c>
      <c r="M294" s="105">
        <f t="shared" si="27"/>
        <v>981.178226</v>
      </c>
      <c r="N294" s="105">
        <f t="shared" si="28"/>
        <v>2480.1308600000002</v>
      </c>
      <c r="O294" s="105">
        <f t="shared" si="29"/>
        <v>27619.550661000001</v>
      </c>
      <c r="P294" s="105">
        <f t="shared" si="30"/>
        <v>16592.405089</v>
      </c>
    </row>
    <row r="295" spans="1:16" ht="15" thickBot="1" x14ac:dyDescent="0.35">
      <c r="A295" s="95" t="s">
        <v>631</v>
      </c>
      <c r="B295" s="105">
        <f>+B$4*EXP('Correleted YC'!C293)</f>
        <v>10.215546341750612</v>
      </c>
      <c r="C295" s="105">
        <f>+C$4*EXP('Correleted YC'!D293)</f>
        <v>10.145777500738181</v>
      </c>
      <c r="D295" s="105">
        <f>+D$4*EXP('Correleted YC'!E293)</f>
        <v>10.085773906513023</v>
      </c>
      <c r="E295" s="105">
        <f>+E$4*EXP('Correleted YC'!F293)</f>
        <v>10.035804487819965</v>
      </c>
      <c r="F295" s="105">
        <f>+F$4*EXP('Correleted YC'!G293)</f>
        <v>9.9349522607180312</v>
      </c>
      <c r="G295" s="105">
        <f>+G$4*EXP('Correleted YC'!H293)</f>
        <v>9.9907602760127023</v>
      </c>
      <c r="J295" s="95" t="s">
        <v>630</v>
      </c>
      <c r="K295" s="105">
        <f t="shared" si="25"/>
        <v>1079.1676259999999</v>
      </c>
      <c r="L295" s="105">
        <f t="shared" si="26"/>
        <v>1078.736177</v>
      </c>
      <c r="M295" s="105">
        <f t="shared" si="27"/>
        <v>982.43805499999996</v>
      </c>
      <c r="N295" s="105">
        <f t="shared" si="28"/>
        <v>2482.9094140000002</v>
      </c>
      <c r="O295" s="105">
        <f t="shared" si="29"/>
        <v>27582.546907</v>
      </c>
      <c r="P295" s="105">
        <f t="shared" si="30"/>
        <v>16503.866611000001</v>
      </c>
    </row>
    <row r="296" spans="1:16" ht="15" thickBot="1" x14ac:dyDescent="0.35">
      <c r="A296" s="95" t="s">
        <v>632</v>
      </c>
      <c r="B296" s="105">
        <f>+B$4*EXP('Correleted YC'!C294)</f>
        <v>10.596876906302803</v>
      </c>
      <c r="C296" s="105">
        <f>+C$4*EXP('Correleted YC'!D294)</f>
        <v>10.499472067053599</v>
      </c>
      <c r="D296" s="105">
        <f>+D$4*EXP('Correleted YC'!E294)</f>
        <v>10.416320875251053</v>
      </c>
      <c r="E296" s="105">
        <f>+E$4*EXP('Correleted YC'!F294)</f>
        <v>10.347154039091274</v>
      </c>
      <c r="F296" s="105">
        <f>+F$4*EXP('Correleted YC'!G294)</f>
        <v>10.203839875438691</v>
      </c>
      <c r="G296" s="105">
        <f>+G$4*EXP('Correleted YC'!H294)</f>
        <v>10.257346150842981</v>
      </c>
      <c r="J296" s="95" t="s">
        <v>631</v>
      </c>
      <c r="K296" s="105">
        <f t="shared" si="25"/>
        <v>1079.3608819999999</v>
      </c>
      <c r="L296" s="105">
        <f t="shared" si="26"/>
        <v>1079.3635529999999</v>
      </c>
      <c r="M296" s="105">
        <f t="shared" si="27"/>
        <v>983.59490900000003</v>
      </c>
      <c r="N296" s="105">
        <f t="shared" si="28"/>
        <v>2487.728987</v>
      </c>
      <c r="O296" s="105">
        <f t="shared" si="29"/>
        <v>27754.356866999999</v>
      </c>
      <c r="P296" s="105">
        <f t="shared" si="30"/>
        <v>16696.382415</v>
      </c>
    </row>
    <row r="297" spans="1:16" ht="15" thickBot="1" x14ac:dyDescent="0.35">
      <c r="A297" s="95" t="s">
        <v>633</v>
      </c>
      <c r="B297" s="105">
        <f>+B$4*EXP('Correleted YC'!C295)</f>
        <v>10.33338334494424</v>
      </c>
      <c r="C297" s="105">
        <f>+C$4*EXP('Correleted YC'!D295)</f>
        <v>10.26713906751864</v>
      </c>
      <c r="D297" s="105">
        <f>+D$4*EXP('Correleted YC'!E295)</f>
        <v>10.212064961102277</v>
      </c>
      <c r="E297" s="105">
        <f>+E$4*EXP('Correleted YC'!F295)</f>
        <v>10.168166161826985</v>
      </c>
      <c r="F297" s="105">
        <f>+F$4*EXP('Correleted YC'!G295)</f>
        <v>10.100724962739047</v>
      </c>
      <c r="G297" s="105">
        <f>+G$4*EXP('Correleted YC'!H295)</f>
        <v>10.199517849555193</v>
      </c>
      <c r="J297" s="95" t="s">
        <v>632</v>
      </c>
      <c r="K297" s="105">
        <f t="shared" si="25"/>
        <v>1078.358455</v>
      </c>
      <c r="L297" s="105">
        <f t="shared" si="26"/>
        <v>1077.5499380000001</v>
      </c>
      <c r="M297" s="105">
        <f t="shared" si="27"/>
        <v>981.333169</v>
      </c>
      <c r="N297" s="105">
        <f t="shared" si="28"/>
        <v>2480.709746</v>
      </c>
      <c r="O297" s="105">
        <f t="shared" si="29"/>
        <v>27630.397949999999</v>
      </c>
      <c r="P297" s="105">
        <f t="shared" si="30"/>
        <v>16594.272979000001</v>
      </c>
    </row>
    <row r="298" spans="1:16" ht="15" thickBot="1" x14ac:dyDescent="0.35">
      <c r="A298" s="95" t="s">
        <v>634</v>
      </c>
      <c r="B298" s="105">
        <f>+B$4*EXP('Correleted YC'!C296)</f>
        <v>10.076645010138192</v>
      </c>
      <c r="C298" s="105">
        <f>+C$4*EXP('Correleted YC'!D296)</f>
        <v>10.001526545643477</v>
      </c>
      <c r="D298" s="105">
        <f>+D$4*EXP('Correleted YC'!E296)</f>
        <v>9.9384647830740835</v>
      </c>
      <c r="E298" s="105">
        <f>+E$4*EXP('Correleted YC'!F296)</f>
        <v>9.8870776995450669</v>
      </c>
      <c r="F298" s="105">
        <f>+F$4*EXP('Correleted YC'!G296)</f>
        <v>9.7955328723516306</v>
      </c>
      <c r="G298" s="105">
        <f>+G$4*EXP('Correleted YC'!H296)</f>
        <v>9.8771067726655115</v>
      </c>
      <c r="J298" s="95" t="s">
        <v>633</v>
      </c>
      <c r="K298" s="105">
        <f t="shared" si="25"/>
        <v>1079.0509179999999</v>
      </c>
      <c r="L298" s="105">
        <f t="shared" si="26"/>
        <v>1078.7405679999999</v>
      </c>
      <c r="M298" s="105">
        <f t="shared" si="27"/>
        <v>982.72954300000004</v>
      </c>
      <c r="N298" s="105">
        <f t="shared" si="28"/>
        <v>2484.7401020000002</v>
      </c>
      <c r="O298" s="105">
        <f t="shared" si="29"/>
        <v>27677.803468999999</v>
      </c>
      <c r="P298" s="105">
        <f t="shared" si="30"/>
        <v>16616.31653</v>
      </c>
    </row>
    <row r="299" spans="1:16" ht="15" thickBot="1" x14ac:dyDescent="0.35">
      <c r="A299" s="95" t="s">
        <v>635</v>
      </c>
      <c r="B299" s="105">
        <f>+B$4*EXP('Correleted YC'!C297)</f>
        <v>10.163846717820336</v>
      </c>
      <c r="C299" s="105">
        <f>+C$4*EXP('Correleted YC'!D297)</f>
        <v>10.125426190180953</v>
      </c>
      <c r="D299" s="105">
        <f>+D$4*EXP('Correleted YC'!E297)</f>
        <v>10.095492719554906</v>
      </c>
      <c r="E299" s="105">
        <f>+E$4*EXP('Correleted YC'!F297)</f>
        <v>10.074473428330135</v>
      </c>
      <c r="F299" s="105">
        <f>+F$4*EXP('Correleted YC'!G297)</f>
        <v>10.077867514482032</v>
      </c>
      <c r="G299" s="105">
        <f>+G$4*EXP('Correleted YC'!H297)</f>
        <v>10.221231848423278</v>
      </c>
      <c r="J299" s="95" t="s">
        <v>634</v>
      </c>
      <c r="K299" s="105">
        <f t="shared" si="25"/>
        <v>1079.726484</v>
      </c>
      <c r="L299" s="105">
        <f t="shared" si="26"/>
        <v>1080.1049720000001</v>
      </c>
      <c r="M299" s="105">
        <f t="shared" si="27"/>
        <v>984.60622100000001</v>
      </c>
      <c r="N299" s="105">
        <f t="shared" si="28"/>
        <v>2491.0960060000002</v>
      </c>
      <c r="O299" s="105">
        <f t="shared" si="29"/>
        <v>27819.068983000001</v>
      </c>
      <c r="P299" s="105">
        <f t="shared" si="30"/>
        <v>16740.297783000002</v>
      </c>
    </row>
    <row r="300" spans="1:16" ht="15" thickBot="1" x14ac:dyDescent="0.35">
      <c r="A300" s="95" t="s">
        <v>636</v>
      </c>
      <c r="B300" s="105">
        <f>+B$4*EXP('Correleted YC'!C298)</f>
        <v>9.9767594814582878</v>
      </c>
      <c r="C300" s="105">
        <f>+C$4*EXP('Correleted YC'!D298)</f>
        <v>9.9460258277721696</v>
      </c>
      <c r="D300" s="105">
        <f>+D$4*EXP('Correleted YC'!E298)</f>
        <v>9.9231388507440634</v>
      </c>
      <c r="E300" s="105">
        <f>+E$4*EXP('Correleted YC'!F298)</f>
        <v>9.9081799797086685</v>
      </c>
      <c r="F300" s="105">
        <f>+F$4*EXP('Correleted YC'!G298)</f>
        <v>9.9286414202159374</v>
      </c>
      <c r="G300" s="105">
        <f>+G$4*EXP('Correleted YC'!H298)</f>
        <v>10.077286505260501</v>
      </c>
      <c r="J300" s="95" t="s">
        <v>635</v>
      </c>
      <c r="K300" s="105">
        <f t="shared" si="25"/>
        <v>1079.496932</v>
      </c>
      <c r="L300" s="105">
        <f t="shared" si="26"/>
        <v>1079.468093</v>
      </c>
      <c r="M300" s="105">
        <f t="shared" si="27"/>
        <v>983.52826000000005</v>
      </c>
      <c r="N300" s="105">
        <f t="shared" si="28"/>
        <v>2486.8550530000002</v>
      </c>
      <c r="O300" s="105">
        <f t="shared" si="29"/>
        <v>27688.333868999998</v>
      </c>
      <c r="P300" s="105">
        <f t="shared" si="30"/>
        <v>16608.032514999999</v>
      </c>
    </row>
    <row r="301" spans="1:16" ht="15" thickBot="1" x14ac:dyDescent="0.35">
      <c r="A301" s="95" t="s">
        <v>637</v>
      </c>
      <c r="B301" s="105">
        <f>+B$4*EXP('Correleted YC'!C299)</f>
        <v>10.590032643284644</v>
      </c>
      <c r="C301" s="105">
        <f>+C$4*EXP('Correleted YC'!D299)</f>
        <v>10.500792400478803</v>
      </c>
      <c r="D301" s="105">
        <f>+D$4*EXP('Correleted YC'!E299)</f>
        <v>10.424634678467747</v>
      </c>
      <c r="E301" s="105">
        <f>+E$4*EXP('Correleted YC'!F299)</f>
        <v>10.361460466320844</v>
      </c>
      <c r="F301" s="105">
        <f>+F$4*EXP('Correleted YC'!G299)</f>
        <v>10.231249079419008</v>
      </c>
      <c r="G301" s="105">
        <f>+G$4*EXP('Correleted YC'!H299)</f>
        <v>10.285035322771412</v>
      </c>
      <c r="J301" s="95" t="s">
        <v>636</v>
      </c>
      <c r="K301" s="105">
        <f t="shared" si="25"/>
        <v>1079.9895449999999</v>
      </c>
      <c r="L301" s="105">
        <f t="shared" si="26"/>
        <v>1080.390506</v>
      </c>
      <c r="M301" s="105">
        <f t="shared" si="27"/>
        <v>984.71155699999997</v>
      </c>
      <c r="N301" s="105">
        <f t="shared" si="28"/>
        <v>2490.617718</v>
      </c>
      <c r="O301" s="105">
        <f t="shared" si="29"/>
        <v>27757.279565000001</v>
      </c>
      <c r="P301" s="105">
        <f t="shared" si="30"/>
        <v>16663.103115999998</v>
      </c>
    </row>
    <row r="302" spans="1:16" ht="15" thickBot="1" x14ac:dyDescent="0.35">
      <c r="A302" s="95" t="s">
        <v>638</v>
      </c>
      <c r="B302" s="105">
        <f>+B$4*EXP('Correleted YC'!C300)</f>
        <v>10.269924635547854</v>
      </c>
      <c r="C302" s="105">
        <f>+C$4*EXP('Correleted YC'!D300)</f>
        <v>10.182546599125301</v>
      </c>
      <c r="D302" s="105">
        <f>+D$4*EXP('Correleted YC'!E300)</f>
        <v>10.107562914861992</v>
      </c>
      <c r="E302" s="105">
        <f>+E$4*EXP('Correleted YC'!F300)</f>
        <v>10.045008250236039</v>
      </c>
      <c r="F302" s="105">
        <f>+F$4*EXP('Correleted YC'!G300)</f>
        <v>9.9136513752196596</v>
      </c>
      <c r="G302" s="105">
        <f>+G$4*EXP('Correleted YC'!H300)</f>
        <v>9.9618021169273447</v>
      </c>
      <c r="J302" s="95" t="s">
        <v>637</v>
      </c>
      <c r="K302" s="105">
        <f t="shared" si="25"/>
        <v>1078.3764309999999</v>
      </c>
      <c r="L302" s="105">
        <f t="shared" si="26"/>
        <v>1077.543179</v>
      </c>
      <c r="M302" s="105">
        <f t="shared" si="27"/>
        <v>981.27641700000004</v>
      </c>
      <c r="N302" s="105">
        <f t="shared" si="28"/>
        <v>2480.3881649999998</v>
      </c>
      <c r="O302" s="105">
        <f t="shared" si="29"/>
        <v>27617.82429</v>
      </c>
      <c r="P302" s="105">
        <f t="shared" si="30"/>
        <v>16583.738846</v>
      </c>
    </row>
    <row r="303" spans="1:16" ht="15" thickBot="1" x14ac:dyDescent="0.35">
      <c r="A303" s="95" t="s">
        <v>639</v>
      </c>
      <c r="B303" s="105">
        <f>+B$4*EXP('Correleted YC'!C301)</f>
        <v>10.123250641624413</v>
      </c>
      <c r="C303" s="105">
        <f>+C$4*EXP('Correleted YC'!D301)</f>
        <v>10.03969403006171</v>
      </c>
      <c r="D303" s="105">
        <f>+D$4*EXP('Correleted YC'!E301)</f>
        <v>9.9675179750553475</v>
      </c>
      <c r="E303" s="105">
        <f>+E$4*EXP('Correleted YC'!F301)</f>
        <v>9.9066420244545981</v>
      </c>
      <c r="F303" s="105">
        <f>+F$4*EXP('Correleted YC'!G301)</f>
        <v>9.7739080609071518</v>
      </c>
      <c r="G303" s="105">
        <f>+G$4*EXP('Correleted YC'!H301)</f>
        <v>9.8113960971123593</v>
      </c>
      <c r="J303" s="95" t="s">
        <v>638</v>
      </c>
      <c r="K303" s="105">
        <f t="shared" si="25"/>
        <v>1079.217821</v>
      </c>
      <c r="L303" s="105">
        <f t="shared" si="26"/>
        <v>1079.17473</v>
      </c>
      <c r="M303" s="105">
        <f t="shared" si="27"/>
        <v>983.44549800000004</v>
      </c>
      <c r="N303" s="105">
        <f t="shared" si="28"/>
        <v>2487.5209220000002</v>
      </c>
      <c r="O303" s="105">
        <f t="shared" si="29"/>
        <v>27764.224274</v>
      </c>
      <c r="P303" s="105">
        <f t="shared" si="30"/>
        <v>16707.549870999999</v>
      </c>
    </row>
    <row r="304" spans="1:16" ht="15" thickBot="1" x14ac:dyDescent="0.35">
      <c r="A304" s="95" t="s">
        <v>640</v>
      </c>
      <c r="B304" s="105">
        <f>+B$4*EXP('Correleted YC'!C302)</f>
        <v>10.16986912505096</v>
      </c>
      <c r="C304" s="105">
        <f>+C$4*EXP('Correleted YC'!D302)</f>
        <v>10.128570456393831</v>
      </c>
      <c r="D304" s="105">
        <f>+D$4*EXP('Correleted YC'!E302)</f>
        <v>10.096736744430396</v>
      </c>
      <c r="E304" s="105">
        <f>+E$4*EXP('Correleted YC'!F302)</f>
        <v>10.074645980991008</v>
      </c>
      <c r="F304" s="105">
        <f>+F$4*EXP('Correleted YC'!G302)</f>
        <v>10.079979602297431</v>
      </c>
      <c r="G304" s="105">
        <f>+G$4*EXP('Correleted YC'!H302)</f>
        <v>10.230523198356902</v>
      </c>
      <c r="J304" s="95" t="s">
        <v>639</v>
      </c>
      <c r="K304" s="105">
        <f t="shared" si="25"/>
        <v>1079.6037859999999</v>
      </c>
      <c r="L304" s="105">
        <f t="shared" si="26"/>
        <v>1079.9087</v>
      </c>
      <c r="M304" s="105">
        <f t="shared" si="27"/>
        <v>984.40659900000003</v>
      </c>
      <c r="N304" s="105">
        <f t="shared" si="28"/>
        <v>2490.6525700000002</v>
      </c>
      <c r="O304" s="105">
        <f t="shared" si="29"/>
        <v>27829.133276</v>
      </c>
      <c r="P304" s="105">
        <f t="shared" si="30"/>
        <v>16765.793742000002</v>
      </c>
    </row>
    <row r="305" spans="1:16" ht="15" thickBot="1" x14ac:dyDescent="0.35">
      <c r="A305" s="95" t="s">
        <v>641</v>
      </c>
      <c r="B305" s="105">
        <f>+B$4*EXP('Correleted YC'!C303)</f>
        <v>10.064495283950862</v>
      </c>
      <c r="C305" s="105">
        <f>+C$4*EXP('Correleted YC'!D303)</f>
        <v>10.0006160341407</v>
      </c>
      <c r="D305" s="105">
        <f>+D$4*EXP('Correleted YC'!E303)</f>
        <v>9.9475245891991904</v>
      </c>
      <c r="E305" s="105">
        <f>+E$4*EXP('Correleted YC'!F303)</f>
        <v>9.9055365361870926</v>
      </c>
      <c r="F305" s="105">
        <f>+F$4*EXP('Correleted YC'!G303)</f>
        <v>9.8435123778465741</v>
      </c>
      <c r="G305" s="105">
        <f>+G$4*EXP('Correleted YC'!H303)</f>
        <v>9.943534111231676</v>
      </c>
      <c r="J305" s="95" t="s">
        <v>640</v>
      </c>
      <c r="K305" s="105">
        <f t="shared" si="25"/>
        <v>1079.481082</v>
      </c>
      <c r="L305" s="105">
        <f t="shared" si="26"/>
        <v>1079.4519399999999</v>
      </c>
      <c r="M305" s="105">
        <f t="shared" si="27"/>
        <v>983.51972899999998</v>
      </c>
      <c r="N305" s="105">
        <f t="shared" si="28"/>
        <v>2486.851154</v>
      </c>
      <c r="O305" s="105">
        <f t="shared" si="29"/>
        <v>27687.360496000001</v>
      </c>
      <c r="P305" s="105">
        <f t="shared" si="30"/>
        <v>16604.490333999998</v>
      </c>
    </row>
    <row r="306" spans="1:16" ht="15" thickBot="1" x14ac:dyDescent="0.35">
      <c r="A306" s="95" t="s">
        <v>642</v>
      </c>
      <c r="B306" s="105">
        <f>+B$4*EXP('Correleted YC'!C304)</f>
        <v>10.037121219834749</v>
      </c>
      <c r="C306" s="105">
        <f>+C$4*EXP('Correleted YC'!D304)</f>
        <v>9.9627227545147257</v>
      </c>
      <c r="D306" s="105">
        <f>+D$4*EXP('Correleted YC'!E304)</f>
        <v>9.9003504989449915</v>
      </c>
      <c r="E306" s="105">
        <f>+E$4*EXP('Correleted YC'!F304)</f>
        <v>9.8495827960536744</v>
      </c>
      <c r="F306" s="105">
        <f>+F$4*EXP('Correleted YC'!G304)</f>
        <v>9.7593424291232882</v>
      </c>
      <c r="G306" s="105">
        <f>+G$4*EXP('Correleted YC'!H304)</f>
        <v>9.8390452914023765</v>
      </c>
      <c r="J306" s="95" t="s">
        <v>641</v>
      </c>
      <c r="K306" s="105">
        <f t="shared" si="25"/>
        <v>1079.7584750000001</v>
      </c>
      <c r="L306" s="105">
        <f t="shared" si="26"/>
        <v>1080.109655</v>
      </c>
      <c r="M306" s="105">
        <f t="shared" si="27"/>
        <v>984.54396299999996</v>
      </c>
      <c r="N306" s="105">
        <f t="shared" si="28"/>
        <v>2490.6776220000002</v>
      </c>
      <c r="O306" s="105">
        <f t="shared" si="29"/>
        <v>27796.765059000001</v>
      </c>
      <c r="P306" s="105">
        <f t="shared" si="30"/>
        <v>16714.602451999999</v>
      </c>
    </row>
    <row r="307" spans="1:16" ht="15" thickBot="1" x14ac:dyDescent="0.35">
      <c r="A307" s="95" t="s">
        <v>643</v>
      </c>
      <c r="B307" s="105">
        <f>+B$4*EXP('Correleted YC'!C305)</f>
        <v>10.225345057190149</v>
      </c>
      <c r="C307" s="105">
        <f>+C$4*EXP('Correleted YC'!D305)</f>
        <v>10.172156580139481</v>
      </c>
      <c r="D307" s="105">
        <f>+D$4*EXP('Correleted YC'!E305)</f>
        <v>10.129520963761742</v>
      </c>
      <c r="E307" s="105">
        <f>+E$4*EXP('Correleted YC'!F305)</f>
        <v>10.097521304269742</v>
      </c>
      <c r="F307" s="105">
        <f>+F$4*EXP('Correleted YC'!G305)</f>
        <v>10.07215594727691</v>
      </c>
      <c r="G307" s="105">
        <f>+G$4*EXP('Correleted YC'!H305)</f>
        <v>10.204142471154464</v>
      </c>
      <c r="J307" s="95" t="s">
        <v>642</v>
      </c>
      <c r="K307" s="105">
        <f t="shared" si="25"/>
        <v>1079.830559</v>
      </c>
      <c r="L307" s="105">
        <f t="shared" si="26"/>
        <v>1080.3045890000001</v>
      </c>
      <c r="M307" s="105">
        <f t="shared" si="27"/>
        <v>984.86822299999994</v>
      </c>
      <c r="N307" s="105">
        <f t="shared" si="28"/>
        <v>2491.9462910000002</v>
      </c>
      <c r="O307" s="105">
        <f t="shared" si="29"/>
        <v>27835.916298</v>
      </c>
      <c r="P307" s="105">
        <f t="shared" si="30"/>
        <v>16755.056304999998</v>
      </c>
    </row>
    <row r="308" spans="1:16" ht="15" thickBot="1" x14ac:dyDescent="0.35">
      <c r="A308" s="95" t="s">
        <v>644</v>
      </c>
      <c r="B308" s="105">
        <f>+B$4*EXP('Correleted YC'!C306)</f>
        <v>10.299843052195857</v>
      </c>
      <c r="C308" s="105">
        <f>+C$4*EXP('Correleted YC'!D306)</f>
        <v>10.265384930447039</v>
      </c>
      <c r="D308" s="105">
        <f>+D$4*EXP('Correleted YC'!E306)</f>
        <v>10.239821633535898</v>
      </c>
      <c r="E308" s="105">
        <f>+E$4*EXP('Correleted YC'!F306)</f>
        <v>10.223326906810703</v>
      </c>
      <c r="F308" s="105">
        <f>+F$4*EXP('Correleted YC'!G306)</f>
        <v>10.246115250211213</v>
      </c>
      <c r="G308" s="105">
        <f>+G$4*EXP('Correleted YC'!H306)</f>
        <v>10.407837213217055</v>
      </c>
      <c r="J308" s="95" t="s">
        <v>643</v>
      </c>
      <c r="K308" s="105">
        <f t="shared" si="25"/>
        <v>1079.3351</v>
      </c>
      <c r="L308" s="105">
        <f t="shared" si="26"/>
        <v>1079.2280800000001</v>
      </c>
      <c r="M308" s="105">
        <f t="shared" si="27"/>
        <v>983.29497500000002</v>
      </c>
      <c r="N308" s="105">
        <f t="shared" si="28"/>
        <v>2486.3344529999999</v>
      </c>
      <c r="O308" s="105">
        <f t="shared" si="29"/>
        <v>27690.966432000001</v>
      </c>
      <c r="P308" s="105">
        <f t="shared" si="30"/>
        <v>16614.551518</v>
      </c>
    </row>
    <row r="309" spans="1:16" ht="15" thickBot="1" x14ac:dyDescent="0.35">
      <c r="A309" s="95" t="s">
        <v>645</v>
      </c>
      <c r="B309" s="105">
        <f>+B$4*EXP('Correleted YC'!C307)</f>
        <v>10.140965717954726</v>
      </c>
      <c r="C309" s="105">
        <f>+C$4*EXP('Correleted YC'!D307)</f>
        <v>10.088354080534456</v>
      </c>
      <c r="D309" s="105">
        <f>+D$4*EXP('Correleted YC'!E307)</f>
        <v>10.046158929227214</v>
      </c>
      <c r="E309" s="105">
        <f>+E$4*EXP('Correleted YC'!F307)</f>
        <v>10.014215322506248</v>
      </c>
      <c r="F309" s="105">
        <f>+F$4*EXP('Correleted YC'!G307)</f>
        <v>9.9873678552142877</v>
      </c>
      <c r="G309" s="105">
        <f>+G$4*EXP('Correleted YC'!H307)</f>
        <v>10.116519215777819</v>
      </c>
      <c r="J309" s="95" t="s">
        <v>644</v>
      </c>
      <c r="K309" s="105">
        <f t="shared" si="25"/>
        <v>1079.139126</v>
      </c>
      <c r="L309" s="105">
        <f t="shared" si="26"/>
        <v>1078.7495670000001</v>
      </c>
      <c r="M309" s="105">
        <f t="shared" si="27"/>
        <v>982.53955399999995</v>
      </c>
      <c r="N309" s="105">
        <f t="shared" si="28"/>
        <v>2483.4966250000002</v>
      </c>
      <c r="O309" s="105">
        <f t="shared" si="29"/>
        <v>27611.009388999999</v>
      </c>
      <c r="P309" s="105">
        <f t="shared" si="30"/>
        <v>16537.180548</v>
      </c>
    </row>
    <row r="310" spans="1:16" ht="15" thickBot="1" x14ac:dyDescent="0.35">
      <c r="A310" s="95" t="s">
        <v>646</v>
      </c>
      <c r="B310" s="105">
        <f>+B$4*EXP('Correleted YC'!C308)</f>
        <v>10.451792878670508</v>
      </c>
      <c r="C310" s="105">
        <f>+C$4*EXP('Correleted YC'!D308)</f>
        <v>10.381990639352324</v>
      </c>
      <c r="D310" s="105">
        <f>+D$4*EXP('Correleted YC'!E308)</f>
        <v>10.323590968190723</v>
      </c>
      <c r="E310" s="105">
        <f>+E$4*EXP('Correleted YC'!F308)</f>
        <v>10.276462596256048</v>
      </c>
      <c r="F310" s="105">
        <f>+F$4*EXP('Correleted YC'!G308)</f>
        <v>10.198404491410553</v>
      </c>
      <c r="G310" s="105">
        <f>+G$4*EXP('Correleted YC'!H308)</f>
        <v>10.289223995948738</v>
      </c>
      <c r="J310" s="95" t="s">
        <v>645</v>
      </c>
      <c r="K310" s="105">
        <f t="shared" si="25"/>
        <v>1079.557155</v>
      </c>
      <c r="L310" s="105">
        <f t="shared" si="26"/>
        <v>1079.6585749999999</v>
      </c>
      <c r="M310" s="105">
        <f t="shared" si="27"/>
        <v>983.866671</v>
      </c>
      <c r="N310" s="105">
        <f t="shared" si="28"/>
        <v>2488.2171779999999</v>
      </c>
      <c r="O310" s="105">
        <f t="shared" si="29"/>
        <v>27730.105743</v>
      </c>
      <c r="P310" s="105">
        <f t="shared" si="30"/>
        <v>16648.057294999999</v>
      </c>
    </row>
    <row r="311" spans="1:16" ht="15" thickBot="1" x14ac:dyDescent="0.35">
      <c r="A311" s="95" t="s">
        <v>647</v>
      </c>
      <c r="B311" s="105">
        <f>+B$4*EXP('Correleted YC'!C309)</f>
        <v>10.172029100166473</v>
      </c>
      <c r="C311" s="105">
        <f>+C$4*EXP('Correleted YC'!D309)</f>
        <v>10.104259365445051</v>
      </c>
      <c r="D311" s="105">
        <f>+D$4*EXP('Correleted YC'!E309)</f>
        <v>10.047219089764283</v>
      </c>
      <c r="E311" s="105">
        <f>+E$4*EXP('Correleted YC'!F309)</f>
        <v>10.00111302775899</v>
      </c>
      <c r="F311" s="105">
        <f>+F$4*EXP('Correleted YC'!G309)</f>
        <v>9.9216480978872887</v>
      </c>
      <c r="G311" s="105">
        <f>+G$4*EXP('Correleted YC'!H309)</f>
        <v>10.004302303014629</v>
      </c>
      <c r="J311" s="95" t="s">
        <v>646</v>
      </c>
      <c r="K311" s="105">
        <f t="shared" si="25"/>
        <v>1078.7396269999999</v>
      </c>
      <c r="L311" s="105">
        <f t="shared" si="26"/>
        <v>1078.1516630000001</v>
      </c>
      <c r="M311" s="105">
        <f t="shared" si="27"/>
        <v>981.96661500000005</v>
      </c>
      <c r="N311" s="105">
        <f t="shared" si="28"/>
        <v>2482.2999759999998</v>
      </c>
      <c r="O311" s="105">
        <f t="shared" si="29"/>
        <v>27632.89273</v>
      </c>
      <c r="P311" s="105">
        <f t="shared" si="30"/>
        <v>16582.146462000001</v>
      </c>
    </row>
    <row r="312" spans="1:16" ht="15" thickBot="1" x14ac:dyDescent="0.35">
      <c r="A312" s="95" t="s">
        <v>648</v>
      </c>
      <c r="B312" s="105">
        <f>+B$4*EXP('Correleted YC'!C310)</f>
        <v>10.271605339673219</v>
      </c>
      <c r="C312" s="105">
        <f>+C$4*EXP('Correleted YC'!D310)</f>
        <v>10.193029791817741</v>
      </c>
      <c r="D312" s="105">
        <f>+D$4*EXP('Correleted YC'!E310)</f>
        <v>10.126232224616096</v>
      </c>
      <c r="E312" s="105">
        <f>+E$4*EXP('Correleted YC'!F310)</f>
        <v>10.070934621371268</v>
      </c>
      <c r="F312" s="105">
        <f>+F$4*EXP('Correleted YC'!G310)</f>
        <v>9.9614738331094941</v>
      </c>
      <c r="G312" s="105">
        <f>+G$4*EXP('Correleted YC'!H310)</f>
        <v>10.02256573254601</v>
      </c>
      <c r="J312" s="95" t="s">
        <v>647</v>
      </c>
      <c r="K312" s="105">
        <f t="shared" si="25"/>
        <v>1079.4753969999999</v>
      </c>
      <c r="L312" s="105">
        <f t="shared" si="26"/>
        <v>1079.5768430000001</v>
      </c>
      <c r="M312" s="105">
        <f t="shared" si="27"/>
        <v>983.85939599999995</v>
      </c>
      <c r="N312" s="105">
        <f t="shared" si="28"/>
        <v>2488.513551</v>
      </c>
      <c r="O312" s="105">
        <f t="shared" si="29"/>
        <v>27760.519055000001</v>
      </c>
      <c r="P312" s="105">
        <f t="shared" si="30"/>
        <v>16691.165174999998</v>
      </c>
    </row>
    <row r="313" spans="1:16" ht="15" thickBot="1" x14ac:dyDescent="0.35">
      <c r="A313" s="95" t="s">
        <v>649</v>
      </c>
      <c r="B313" s="105">
        <f>+B$4*EXP('Correleted YC'!C311)</f>
        <v>10.429225012928883</v>
      </c>
      <c r="C313" s="105">
        <f>+C$4*EXP('Correleted YC'!D311)</f>
        <v>10.325394564118817</v>
      </c>
      <c r="D313" s="105">
        <f>+D$4*EXP('Correleted YC'!E311)</f>
        <v>10.235011146614163</v>
      </c>
      <c r="E313" s="105">
        <f>+E$4*EXP('Correleted YC'!F311)</f>
        <v>10.157700998903323</v>
      </c>
      <c r="F313" s="105">
        <f>+F$4*EXP('Correleted YC'!G311)</f>
        <v>9.9738341937172788</v>
      </c>
      <c r="G313" s="105">
        <f>+G$4*EXP('Correleted YC'!H311)</f>
        <v>9.9770819121266001</v>
      </c>
      <c r="J313" s="95" t="s">
        <v>648</v>
      </c>
      <c r="K313" s="105">
        <f t="shared" si="25"/>
        <v>1079.2134000000001</v>
      </c>
      <c r="L313" s="105">
        <f t="shared" si="26"/>
        <v>1079.120907</v>
      </c>
      <c r="M313" s="105">
        <f t="shared" si="27"/>
        <v>983.31751599999996</v>
      </c>
      <c r="N313" s="105">
        <f t="shared" si="28"/>
        <v>2486.9350060000002</v>
      </c>
      <c r="O313" s="105">
        <f t="shared" si="29"/>
        <v>27742.080830999999</v>
      </c>
      <c r="P313" s="105">
        <f t="shared" si="30"/>
        <v>16684.134115000001</v>
      </c>
    </row>
    <row r="314" spans="1:16" ht="15" thickBot="1" x14ac:dyDescent="0.35">
      <c r="A314" s="95" t="s">
        <v>650</v>
      </c>
      <c r="B314" s="105">
        <f>+B$4*EXP('Correleted YC'!C312)</f>
        <v>10.24585229616754</v>
      </c>
      <c r="C314" s="105">
        <f>+C$4*EXP('Correleted YC'!D312)</f>
        <v>10.172388079691578</v>
      </c>
      <c r="D314" s="105">
        <f>+D$4*EXP('Correleted YC'!E312)</f>
        <v>10.110050494661504</v>
      </c>
      <c r="E314" s="105">
        <f>+E$4*EXP('Correleted YC'!F312)</f>
        <v>10.059320572143758</v>
      </c>
      <c r="F314" s="105">
        <f>+F$4*EXP('Correleted YC'!G312)</f>
        <v>9.9670979597211424</v>
      </c>
      <c r="G314" s="105">
        <f>+G$4*EXP('Correleted YC'!H312)</f>
        <v>10.045206707403382</v>
      </c>
      <c r="J314" s="95" t="s">
        <v>649</v>
      </c>
      <c r="K314" s="105">
        <f t="shared" si="25"/>
        <v>1078.798943</v>
      </c>
      <c r="L314" s="105">
        <f t="shared" si="26"/>
        <v>1078.4417800000001</v>
      </c>
      <c r="M314" s="105">
        <f t="shared" si="27"/>
        <v>982.57247600000005</v>
      </c>
      <c r="N314" s="105">
        <f t="shared" si="28"/>
        <v>2484.9761560000002</v>
      </c>
      <c r="O314" s="105">
        <f t="shared" si="29"/>
        <v>27736.363302999998</v>
      </c>
      <c r="P314" s="105">
        <f t="shared" si="30"/>
        <v>16701.655492999998</v>
      </c>
    </row>
    <row r="315" spans="1:16" ht="15" thickBot="1" x14ac:dyDescent="0.35">
      <c r="A315" s="95" t="s">
        <v>651</v>
      </c>
      <c r="B315" s="105">
        <f>+B$4*EXP('Correleted YC'!C313)</f>
        <v>9.9366051575625356</v>
      </c>
      <c r="C315" s="105">
        <f>+C$4*EXP('Correleted YC'!D313)</f>
        <v>9.8854270096822372</v>
      </c>
      <c r="D315" s="105">
        <f>+D$4*EXP('Correleted YC'!E313)</f>
        <v>9.8433221607738055</v>
      </c>
      <c r="E315" s="105">
        <f>+E$4*EXP('Correleted YC'!F313)</f>
        <v>9.8104234334653455</v>
      </c>
      <c r="F315" s="105">
        <f>+F$4*EXP('Correleted YC'!G313)</f>
        <v>9.7687558840589901</v>
      </c>
      <c r="G315" s="105">
        <f>+G$4*EXP('Correleted YC'!H313)</f>
        <v>9.8689127824759382</v>
      </c>
      <c r="J315" s="95" t="s">
        <v>650</v>
      </c>
      <c r="K315" s="105">
        <f t="shared" si="25"/>
        <v>1079.2811469999999</v>
      </c>
      <c r="L315" s="105">
        <f t="shared" si="26"/>
        <v>1079.226891</v>
      </c>
      <c r="M315" s="105">
        <f t="shared" si="27"/>
        <v>983.42844400000001</v>
      </c>
      <c r="N315" s="105">
        <f t="shared" si="28"/>
        <v>2487.1974399999999</v>
      </c>
      <c r="O315" s="105">
        <f t="shared" si="29"/>
        <v>27739.478987999999</v>
      </c>
      <c r="P315" s="105">
        <f t="shared" si="30"/>
        <v>16675.426006000002</v>
      </c>
    </row>
    <row r="316" spans="1:16" ht="15" thickBot="1" x14ac:dyDescent="0.35">
      <c r="A316" s="95" t="s">
        <v>652</v>
      </c>
      <c r="B316" s="105">
        <f>+B$4*EXP('Correleted YC'!C314)</f>
        <v>10.161914961654675</v>
      </c>
      <c r="C316" s="105">
        <f>+C$4*EXP('Correleted YC'!D314)</f>
        <v>10.105942811396215</v>
      </c>
      <c r="D316" s="105">
        <f>+D$4*EXP('Correleted YC'!E314)</f>
        <v>10.060018182418245</v>
      </c>
      <c r="E316" s="105">
        <f>+E$4*EXP('Correleted YC'!F314)</f>
        <v>10.023955348072523</v>
      </c>
      <c r="F316" s="105">
        <f>+F$4*EXP('Correleted YC'!G314)</f>
        <v>9.9778851335972796</v>
      </c>
      <c r="G316" s="105">
        <f>+G$4*EXP('Correleted YC'!H314)</f>
        <v>10.083350016310529</v>
      </c>
      <c r="J316" s="95" t="s">
        <v>651</v>
      </c>
      <c r="K316" s="105">
        <f t="shared" si="25"/>
        <v>1080.095333</v>
      </c>
      <c r="L316" s="105">
        <f t="shared" si="26"/>
        <v>1080.70244</v>
      </c>
      <c r="M316" s="105">
        <f t="shared" si="27"/>
        <v>985.26050399999997</v>
      </c>
      <c r="N316" s="105">
        <f t="shared" si="28"/>
        <v>2492.8349410000001</v>
      </c>
      <c r="O316" s="105">
        <f t="shared" si="29"/>
        <v>27831.532199000001</v>
      </c>
      <c r="P316" s="105">
        <f t="shared" si="30"/>
        <v>16743.472845</v>
      </c>
    </row>
    <row r="317" spans="1:16" ht="15" thickBot="1" x14ac:dyDescent="0.35">
      <c r="A317" s="95" t="s">
        <v>653</v>
      </c>
      <c r="B317" s="105">
        <f>+B$4*EXP('Correleted YC'!C315)</f>
        <v>10.1509409820393</v>
      </c>
      <c r="C317" s="105">
        <f>+C$4*EXP('Correleted YC'!D315)</f>
        <v>10.097177151159647</v>
      </c>
      <c r="D317" s="105">
        <f>+D$4*EXP('Correleted YC'!E315)</f>
        <v>10.053320629893255</v>
      </c>
      <c r="E317" s="105">
        <f>+E$4*EXP('Correleted YC'!F315)</f>
        <v>10.019435849100805</v>
      </c>
      <c r="F317" s="105">
        <f>+F$4*EXP('Correleted YC'!G315)</f>
        <v>9.9811424614957556</v>
      </c>
      <c r="G317" s="105">
        <f>+G$4*EXP('Correleted YC'!H315)</f>
        <v>10.093419449954551</v>
      </c>
      <c r="J317" s="95" t="s">
        <v>652</v>
      </c>
      <c r="K317" s="105">
        <f t="shared" si="25"/>
        <v>1079.5020159999999</v>
      </c>
      <c r="L317" s="105">
        <f t="shared" si="26"/>
        <v>1079.5681930000001</v>
      </c>
      <c r="M317" s="105">
        <f t="shared" si="27"/>
        <v>983.77157799999998</v>
      </c>
      <c r="N317" s="105">
        <f t="shared" si="28"/>
        <v>2487.996905</v>
      </c>
      <c r="O317" s="105">
        <f t="shared" si="29"/>
        <v>27734.489973</v>
      </c>
      <c r="P317" s="105">
        <f t="shared" si="30"/>
        <v>16660.775970999999</v>
      </c>
    </row>
    <row r="318" spans="1:16" ht="15" thickBot="1" x14ac:dyDescent="0.35">
      <c r="A318" s="95" t="s">
        <v>654</v>
      </c>
      <c r="B318" s="105">
        <f>+B$4*EXP('Correleted YC'!C316)</f>
        <v>10.521741902167099</v>
      </c>
      <c r="C318" s="105">
        <f>+C$4*EXP('Correleted YC'!D316)</f>
        <v>10.420387058003088</v>
      </c>
      <c r="D318" s="105">
        <f>+D$4*EXP('Correleted YC'!E316)</f>
        <v>10.331275932346362</v>
      </c>
      <c r="E318" s="105">
        <f>+E$4*EXP('Correleted YC'!F316)</f>
        <v>10.254489277423207</v>
      </c>
      <c r="F318" s="105">
        <f>+F$4*EXP('Correleted YC'!G316)</f>
        <v>10.065163654559145</v>
      </c>
      <c r="G318" s="105">
        <f>+G$4*EXP('Correleted YC'!H316)</f>
        <v>10.054905602513752</v>
      </c>
      <c r="J318" s="95" t="s">
        <v>653</v>
      </c>
      <c r="K318" s="105">
        <f t="shared" si="25"/>
        <v>1079.5308990000001</v>
      </c>
      <c r="L318" s="105">
        <f t="shared" si="26"/>
        <v>1079.613235</v>
      </c>
      <c r="M318" s="105">
        <f t="shared" si="27"/>
        <v>983.81753000000003</v>
      </c>
      <c r="N318" s="105">
        <f t="shared" si="28"/>
        <v>2488.0991100000001</v>
      </c>
      <c r="O318" s="105">
        <f t="shared" si="29"/>
        <v>27732.983828</v>
      </c>
      <c r="P318" s="105">
        <f t="shared" si="30"/>
        <v>16656.912809000001</v>
      </c>
    </row>
    <row r="319" spans="1:16" ht="15" thickBot="1" x14ac:dyDescent="0.35">
      <c r="A319" s="95" t="s">
        <v>655</v>
      </c>
      <c r="B319" s="105">
        <f>+B$4*EXP('Correleted YC'!C317)</f>
        <v>10.161131856697818</v>
      </c>
      <c r="C319" s="105">
        <f>+C$4*EXP('Correleted YC'!D317)</f>
        <v>10.097675537760368</v>
      </c>
      <c r="D319" s="105">
        <f>+D$4*EXP('Correleted YC'!E317)</f>
        <v>10.046201928844216</v>
      </c>
      <c r="E319" s="105">
        <f>+E$4*EXP('Correleted YC'!F317)</f>
        <v>10.006662351997928</v>
      </c>
      <c r="F319" s="105">
        <f>+F$4*EXP('Correleted YC'!G317)</f>
        <v>9.9619802295718589</v>
      </c>
      <c r="G319" s="105">
        <f>+G$4*EXP('Correleted YC'!H317)</f>
        <v>10.087679799512062</v>
      </c>
      <c r="J319" s="95" t="s">
        <v>654</v>
      </c>
      <c r="K319" s="105">
        <f t="shared" si="25"/>
        <v>1078.55582</v>
      </c>
      <c r="L319" s="105">
        <f t="shared" si="26"/>
        <v>1077.954927</v>
      </c>
      <c r="M319" s="105">
        <f t="shared" si="27"/>
        <v>981.91408799999999</v>
      </c>
      <c r="N319" s="105">
        <f t="shared" si="28"/>
        <v>2482.7946889999998</v>
      </c>
      <c r="O319" s="105">
        <f t="shared" si="29"/>
        <v>27694.189987000002</v>
      </c>
      <c r="P319" s="105">
        <f t="shared" si="30"/>
        <v>16671.698423999998</v>
      </c>
    </row>
    <row r="320" spans="1:16" ht="15" thickBot="1" x14ac:dyDescent="0.35">
      <c r="A320" s="95" t="s">
        <v>656</v>
      </c>
      <c r="B320" s="105">
        <f>+B$4*EXP('Correleted YC'!C318)</f>
        <v>10.161241904530526</v>
      </c>
      <c r="C320" s="105">
        <f>+C$4*EXP('Correleted YC'!D318)</f>
        <v>10.094481865587081</v>
      </c>
      <c r="D320" s="105">
        <f>+D$4*EXP('Correleted YC'!E318)</f>
        <v>10.038924117814998</v>
      </c>
      <c r="E320" s="105">
        <f>+E$4*EXP('Correleted YC'!F318)</f>
        <v>9.9944564005445624</v>
      </c>
      <c r="F320" s="105">
        <f>+F$4*EXP('Correleted YC'!G318)</f>
        <v>9.9242471794249667</v>
      </c>
      <c r="G320" s="105">
        <f>+G$4*EXP('Correleted YC'!H318)</f>
        <v>10.020366095399961</v>
      </c>
      <c r="J320" s="95" t="s">
        <v>655</v>
      </c>
      <c r="K320" s="105">
        <f t="shared" si="25"/>
        <v>1079.5040770000001</v>
      </c>
      <c r="L320" s="105">
        <f t="shared" si="26"/>
        <v>1079.610674</v>
      </c>
      <c r="M320" s="105">
        <f t="shared" si="27"/>
        <v>983.86637599999995</v>
      </c>
      <c r="N320" s="105">
        <f t="shared" si="28"/>
        <v>2488.3880170000002</v>
      </c>
      <c r="O320" s="105">
        <f t="shared" si="29"/>
        <v>27741.846540999999</v>
      </c>
      <c r="P320" s="105">
        <f t="shared" si="30"/>
        <v>16659.11462</v>
      </c>
    </row>
    <row r="321" spans="1:16" ht="15" thickBot="1" x14ac:dyDescent="0.35">
      <c r="A321" s="95" t="s">
        <v>657</v>
      </c>
      <c r="B321" s="105">
        <f>+B$4*EXP('Correleted YC'!C319)</f>
        <v>10.099860003410543</v>
      </c>
      <c r="C321" s="105">
        <f>+C$4*EXP('Correleted YC'!D319)</f>
        <v>10.044017808543304</v>
      </c>
      <c r="D321" s="105">
        <f>+D$4*EXP('Correleted YC'!E319)</f>
        <v>9.9984131593892673</v>
      </c>
      <c r="E321" s="105">
        <f>+E$4*EXP('Correleted YC'!F319)</f>
        <v>9.963228707165209</v>
      </c>
      <c r="F321" s="105">
        <f>+F$4*EXP('Correleted YC'!G319)</f>
        <v>9.9233435506482177</v>
      </c>
      <c r="G321" s="105">
        <f>+G$4*EXP('Correleted YC'!H319)</f>
        <v>10.039316801335067</v>
      </c>
      <c r="J321" s="95" t="s">
        <v>656</v>
      </c>
      <c r="K321" s="105">
        <f t="shared" ref="K321:K384" si="31">+ROUND(K$4/(1+B320/100*K$2/$K$1),6)</f>
        <v>1079.5037870000001</v>
      </c>
      <c r="L321" s="105">
        <f t="shared" ref="L321:L384" si="32">+ROUND(L$4/(1+C320/100*L$2/$K$1),6)</f>
        <v>1079.6270850000001</v>
      </c>
      <c r="M321" s="105">
        <f t="shared" ref="M321:M384" si="33">+ROUND(M$4/(1+D320/100*M$2/$K$1),6)</f>
        <v>983.91631800000005</v>
      </c>
      <c r="N321" s="105">
        <f t="shared" ref="N321:N384" si="34">+ROUND(N$4/(1+E320/100*N$2/$K$1),6)</f>
        <v>2488.6641509999999</v>
      </c>
      <c r="O321" s="105">
        <f t="shared" ref="O321:O384" si="35">+ROUND(O$4/(1+F320/100*O$2/$K$1),6)</f>
        <v>27759.315004</v>
      </c>
      <c r="P321" s="105">
        <f t="shared" ref="P321:P384" si="36">+ROUND(P$4/(1+G320/100*P$2/$K$1),6)</f>
        <v>16684.980618000001</v>
      </c>
    </row>
    <row r="322" spans="1:16" ht="15" thickBot="1" x14ac:dyDescent="0.35">
      <c r="A322" s="95" t="s">
        <v>658</v>
      </c>
      <c r="B322" s="105">
        <f>+B$4*EXP('Correleted YC'!C320)</f>
        <v>10.217443441390046</v>
      </c>
      <c r="C322" s="105">
        <f>+C$4*EXP('Correleted YC'!D320)</f>
        <v>10.139985880183117</v>
      </c>
      <c r="D322" s="105">
        <f>+D$4*EXP('Correleted YC'!E320)</f>
        <v>10.07435373065478</v>
      </c>
      <c r="E322" s="105">
        <f>+E$4*EXP('Correleted YC'!F320)</f>
        <v>10.020500302987829</v>
      </c>
      <c r="F322" s="105">
        <f>+F$4*EXP('Correleted YC'!G320)</f>
        <v>9.918255040901597</v>
      </c>
      <c r="G322" s="105">
        <f>+G$4*EXP('Correleted YC'!H320)</f>
        <v>9.9890467822872271</v>
      </c>
      <c r="J322" s="95" t="s">
        <v>657</v>
      </c>
      <c r="K322" s="105">
        <f t="shared" si="31"/>
        <v>1079.665362</v>
      </c>
      <c r="L322" s="105">
        <f t="shared" si="32"/>
        <v>1079.8864699999999</v>
      </c>
      <c r="M322" s="105">
        <f t="shared" si="33"/>
        <v>984.19440999999995</v>
      </c>
      <c r="N322" s="105">
        <f t="shared" si="34"/>
        <v>2489.3708889999998</v>
      </c>
      <c r="O322" s="105">
        <f t="shared" si="35"/>
        <v>27759.733607999999</v>
      </c>
      <c r="P322" s="105">
        <f t="shared" si="36"/>
        <v>16677.690490000001</v>
      </c>
    </row>
    <row r="323" spans="1:16" ht="15" thickBot="1" x14ac:dyDescent="0.35">
      <c r="A323" s="95" t="s">
        <v>659</v>
      </c>
      <c r="B323" s="105">
        <f>+B$4*EXP('Correleted YC'!C321)</f>
        <v>10.41099949979586</v>
      </c>
      <c r="C323" s="105">
        <f>+C$4*EXP('Correleted YC'!D321)</f>
        <v>10.33049294101283</v>
      </c>
      <c r="D323" s="105">
        <f>+D$4*EXP('Correleted YC'!E321)</f>
        <v>10.262416593901293</v>
      </c>
      <c r="E323" s="105">
        <f>+E$4*EXP('Correleted YC'!F321)</f>
        <v>10.20675725959553</v>
      </c>
      <c r="F323" s="105">
        <f>+F$4*EXP('Correleted YC'!G321)</f>
        <v>10.100083231053015</v>
      </c>
      <c r="G323" s="105">
        <f>+G$4*EXP('Correleted YC'!H321)</f>
        <v>10.16786254537951</v>
      </c>
      <c r="J323" s="95" t="s">
        <v>658</v>
      </c>
      <c r="K323" s="105">
        <f t="shared" si="31"/>
        <v>1079.3558909999999</v>
      </c>
      <c r="L323" s="105">
        <f t="shared" si="32"/>
        <v>1079.3933010000001</v>
      </c>
      <c r="M323" s="105">
        <f t="shared" si="33"/>
        <v>983.67323699999997</v>
      </c>
      <c r="N323" s="105">
        <f t="shared" si="34"/>
        <v>2488.0750379999999</v>
      </c>
      <c r="O323" s="105">
        <f t="shared" si="35"/>
        <v>27762.091080999999</v>
      </c>
      <c r="P323" s="105">
        <f t="shared" si="36"/>
        <v>16697.042793000001</v>
      </c>
    </row>
    <row r="324" spans="1:16" ht="15" thickBot="1" x14ac:dyDescent="0.35">
      <c r="A324" s="95" t="s">
        <v>660</v>
      </c>
      <c r="B324" s="105">
        <f>+B$4*EXP('Correleted YC'!C322)</f>
        <v>10.443038890650483</v>
      </c>
      <c r="C324" s="105">
        <f>+C$4*EXP('Correleted YC'!D322)</f>
        <v>10.34852341277344</v>
      </c>
      <c r="D324" s="105">
        <f>+D$4*EXP('Correleted YC'!E322)</f>
        <v>10.265817477215148</v>
      </c>
      <c r="E324" s="105">
        <f>+E$4*EXP('Correleted YC'!F322)</f>
        <v>10.195190307189094</v>
      </c>
      <c r="F324" s="105">
        <f>+F$4*EXP('Correleted YC'!G322)</f>
        <v>10.028353026112926</v>
      </c>
      <c r="G324" s="105">
        <f>+G$4*EXP('Correleted YC'!H322)</f>
        <v>10.038944160484355</v>
      </c>
      <c r="J324" s="95" t="s">
        <v>659</v>
      </c>
      <c r="K324" s="105">
        <f t="shared" si="31"/>
        <v>1078.8468499999999</v>
      </c>
      <c r="L324" s="105">
        <f t="shared" si="32"/>
        <v>1078.4156390000001</v>
      </c>
      <c r="M324" s="105">
        <f t="shared" si="33"/>
        <v>982.384951</v>
      </c>
      <c r="N324" s="105">
        <f t="shared" si="34"/>
        <v>2483.8700210000002</v>
      </c>
      <c r="O324" s="105">
        <f t="shared" si="35"/>
        <v>27678.099005</v>
      </c>
      <c r="P324" s="105">
        <f t="shared" si="36"/>
        <v>16628.408026000001</v>
      </c>
    </row>
    <row r="325" spans="1:16" ht="15" thickBot="1" x14ac:dyDescent="0.35">
      <c r="A325" s="95" t="s">
        <v>661</v>
      </c>
      <c r="B325" s="105">
        <f>+B$4*EXP('Correleted YC'!C323)</f>
        <v>9.9370080083424064</v>
      </c>
      <c r="C325" s="105">
        <f>+C$4*EXP('Correleted YC'!D323)</f>
        <v>9.9099659198166368</v>
      </c>
      <c r="D325" s="105">
        <f>+D$4*EXP('Correleted YC'!E323)</f>
        <v>9.890617279413533</v>
      </c>
      <c r="E325" s="105">
        <f>+E$4*EXP('Correleted YC'!F323)</f>
        <v>9.8792831067894973</v>
      </c>
      <c r="F325" s="105">
        <f>+F$4*EXP('Correleted YC'!G323)</f>
        <v>9.9147066121996019</v>
      </c>
      <c r="G325" s="105">
        <f>+G$4*EXP('Correleted YC'!H323)</f>
        <v>10.080353385375188</v>
      </c>
      <c r="J325" s="95" t="s">
        <v>660</v>
      </c>
      <c r="K325" s="105">
        <f t="shared" si="31"/>
        <v>1078.762635</v>
      </c>
      <c r="L325" s="105">
        <f t="shared" si="32"/>
        <v>1078.3232009999999</v>
      </c>
      <c r="M325" s="105">
        <f t="shared" si="33"/>
        <v>982.36168499999997</v>
      </c>
      <c r="N325" s="105">
        <f t="shared" si="34"/>
        <v>2484.1307470000002</v>
      </c>
      <c r="O325" s="105">
        <f t="shared" si="35"/>
        <v>27711.172638</v>
      </c>
      <c r="P325" s="105">
        <f t="shared" si="36"/>
        <v>16677.833780000001</v>
      </c>
    </row>
    <row r="326" spans="1:16" ht="15" thickBot="1" x14ac:dyDescent="0.35">
      <c r="A326" s="95" t="s">
        <v>662</v>
      </c>
      <c r="B326" s="105">
        <f>+B$4*EXP('Correleted YC'!C324)</f>
        <v>9.9636047766625904</v>
      </c>
      <c r="C326" s="105">
        <f>+C$4*EXP('Correleted YC'!D324)</f>
        <v>9.9116989759427803</v>
      </c>
      <c r="D326" s="105">
        <f>+D$4*EXP('Correleted YC'!E324)</f>
        <v>9.8693706363961056</v>
      </c>
      <c r="E326" s="105">
        <f>+E$4*EXP('Correleted YC'!F324)</f>
        <v>9.8366080770901032</v>
      </c>
      <c r="F326" s="105">
        <f>+F$4*EXP('Correleted YC'!G324)</f>
        <v>9.800610696037559</v>
      </c>
      <c r="G326" s="105">
        <f>+G$4*EXP('Correleted YC'!H324)</f>
        <v>9.9123702835385838</v>
      </c>
      <c r="J326" s="95" t="s">
        <v>661</v>
      </c>
      <c r="K326" s="105">
        <f t="shared" si="31"/>
        <v>1080.0942709999999</v>
      </c>
      <c r="L326" s="105">
        <f t="shared" si="32"/>
        <v>1080.5761030000001</v>
      </c>
      <c r="M326" s="105">
        <f t="shared" si="33"/>
        <v>984.93515300000001</v>
      </c>
      <c r="N326" s="105">
        <f t="shared" si="34"/>
        <v>2491.2727190000001</v>
      </c>
      <c r="O326" s="105">
        <f t="shared" si="35"/>
        <v>27763.735282000001</v>
      </c>
      <c r="P326" s="105">
        <f t="shared" si="36"/>
        <v>16661.925982000001</v>
      </c>
    </row>
    <row r="327" spans="1:16" ht="15" thickBot="1" x14ac:dyDescent="0.35">
      <c r="A327" s="95" t="s">
        <v>663</v>
      </c>
      <c r="B327" s="105">
        <f>+B$4*EXP('Correleted YC'!C325)</f>
        <v>10.38114580568986</v>
      </c>
      <c r="C327" s="105">
        <f>+C$4*EXP('Correleted YC'!D325)</f>
        <v>10.299000880316514</v>
      </c>
      <c r="D327" s="105">
        <f>+D$4*EXP('Correleted YC'!E325)</f>
        <v>10.228939503459493</v>
      </c>
      <c r="E327" s="105">
        <f>+E$4*EXP('Correleted YC'!F325)</f>
        <v>10.170835442801486</v>
      </c>
      <c r="F327" s="105">
        <f>+F$4*EXP('Correleted YC'!G325)</f>
        <v>10.053682116382221</v>
      </c>
      <c r="G327" s="105">
        <f>+G$4*EXP('Correleted YC'!H325)</f>
        <v>10.110404844545489</v>
      </c>
      <c r="J327" s="95" t="s">
        <v>662</v>
      </c>
      <c r="K327" s="105">
        <f t="shared" si="31"/>
        <v>1080.024199</v>
      </c>
      <c r="L327" s="105">
        <f t="shared" si="32"/>
        <v>1080.567182</v>
      </c>
      <c r="M327" s="105">
        <f t="shared" si="33"/>
        <v>985.08128599999998</v>
      </c>
      <c r="N327" s="105">
        <f t="shared" si="34"/>
        <v>2492.2406580000002</v>
      </c>
      <c r="O327" s="105">
        <f t="shared" si="35"/>
        <v>27816.706794000002</v>
      </c>
      <c r="P327" s="105">
        <f t="shared" si="36"/>
        <v>16726.647370999999</v>
      </c>
    </row>
    <row r="328" spans="1:16" ht="15" thickBot="1" x14ac:dyDescent="0.35">
      <c r="A328" s="95" t="s">
        <v>664</v>
      </c>
      <c r="B328" s="105">
        <f>+B$4*EXP('Correleted YC'!C326)</f>
        <v>10.353774712461226</v>
      </c>
      <c r="C328" s="105">
        <f>+C$4*EXP('Correleted YC'!D326)</f>
        <v>10.284195045687516</v>
      </c>
      <c r="D328" s="105">
        <f>+D$4*EXP('Correleted YC'!E326)</f>
        <v>10.226793620653705</v>
      </c>
      <c r="E328" s="105">
        <f>+E$4*EXP('Correleted YC'!F326)</f>
        <v>10.181926523257129</v>
      </c>
      <c r="F328" s="105">
        <f>+F$4*EXP('Correleted YC'!G326)</f>
        <v>10.119713863700989</v>
      </c>
      <c r="G328" s="105">
        <f>+G$4*EXP('Correleted YC'!H326)</f>
        <v>10.234744368291974</v>
      </c>
      <c r="J328" s="95" t="s">
        <v>663</v>
      </c>
      <c r="K328" s="105">
        <f t="shared" si="31"/>
        <v>1078.925332</v>
      </c>
      <c r="L328" s="105">
        <f t="shared" si="32"/>
        <v>1078.577131</v>
      </c>
      <c r="M328" s="105">
        <f t="shared" si="33"/>
        <v>982.61403199999995</v>
      </c>
      <c r="N328" s="105">
        <f t="shared" si="34"/>
        <v>2484.6799000000001</v>
      </c>
      <c r="O328" s="105">
        <f t="shared" si="35"/>
        <v>27699.484780999999</v>
      </c>
      <c r="P328" s="105">
        <f t="shared" si="36"/>
        <v>16650.400380999999</v>
      </c>
    </row>
    <row r="329" spans="1:16" ht="15" thickBot="1" x14ac:dyDescent="0.35">
      <c r="A329" s="95" t="s">
        <v>665</v>
      </c>
      <c r="B329" s="105">
        <f>+B$4*EXP('Correleted YC'!C327)</f>
        <v>10.312973407371757</v>
      </c>
      <c r="C329" s="105">
        <f>+C$4*EXP('Correleted YC'!D327)</f>
        <v>10.254479129946784</v>
      </c>
      <c r="D329" s="105">
        <f>+D$4*EXP('Correleted YC'!E327)</f>
        <v>10.20599194965969</v>
      </c>
      <c r="E329" s="105">
        <f>+E$4*EXP('Correleted YC'!F327)</f>
        <v>10.167572225345923</v>
      </c>
      <c r="F329" s="105">
        <f>+F$4*EXP('Correleted YC'!G327)</f>
        <v>10.113048050439735</v>
      </c>
      <c r="G329" s="105">
        <f>+G$4*EXP('Correleted YC'!H327)</f>
        <v>10.212395446282382</v>
      </c>
      <c r="J329" s="95" t="s">
        <v>664</v>
      </c>
      <c r="K329" s="105">
        <f t="shared" si="31"/>
        <v>1078.997298</v>
      </c>
      <c r="L329" s="105">
        <f t="shared" si="32"/>
        <v>1078.6530720000001</v>
      </c>
      <c r="M329" s="105">
        <f t="shared" si="33"/>
        <v>982.62871900000005</v>
      </c>
      <c r="N329" s="105">
        <f t="shared" si="34"/>
        <v>2484.4297889999998</v>
      </c>
      <c r="O329" s="105">
        <f t="shared" si="35"/>
        <v>27669.061393</v>
      </c>
      <c r="P329" s="105">
        <f t="shared" si="36"/>
        <v>16602.881579000001</v>
      </c>
    </row>
    <row r="330" spans="1:16" ht="15" thickBot="1" x14ac:dyDescent="0.35">
      <c r="A330" s="95" t="s">
        <v>666</v>
      </c>
      <c r="B330" s="105">
        <f>+B$4*EXP('Correleted YC'!C328)</f>
        <v>10.354754831082326</v>
      </c>
      <c r="C330" s="105">
        <f>+C$4*EXP('Correleted YC'!D328)</f>
        <v>10.280994214366205</v>
      </c>
      <c r="D330" s="105">
        <f>+D$4*EXP('Correleted YC'!E328)</f>
        <v>10.219371007397777</v>
      </c>
      <c r="E330" s="105">
        <f>+E$4*EXP('Correleted YC'!F328)</f>
        <v>10.169461635243287</v>
      </c>
      <c r="F330" s="105">
        <f>+F$4*EXP('Correleted YC'!G328)</f>
        <v>10.08279583317892</v>
      </c>
      <c r="G330" s="105">
        <f>+G$4*EXP('Correleted YC'!H328)</f>
        <v>10.16640412693719</v>
      </c>
      <c r="J330" s="95" t="s">
        <v>665</v>
      </c>
      <c r="K330" s="105">
        <f t="shared" si="31"/>
        <v>1079.104593</v>
      </c>
      <c r="L330" s="105">
        <f t="shared" si="32"/>
        <v>1078.805521</v>
      </c>
      <c r="M330" s="105">
        <f t="shared" si="33"/>
        <v>982.77112199999999</v>
      </c>
      <c r="N330" s="105">
        <f t="shared" si="34"/>
        <v>2484.753498</v>
      </c>
      <c r="O330" s="105">
        <f t="shared" si="35"/>
        <v>27672.129559000001</v>
      </c>
      <c r="P330" s="105">
        <f t="shared" si="36"/>
        <v>16611.402655999998</v>
      </c>
    </row>
    <row r="331" spans="1:16" ht="15" thickBot="1" x14ac:dyDescent="0.35">
      <c r="A331" s="95" t="s">
        <v>667</v>
      </c>
      <c r="B331" s="105">
        <f>+B$4*EXP('Correleted YC'!C329)</f>
        <v>10.340636575041863</v>
      </c>
      <c r="C331" s="105">
        <f>+C$4*EXP('Correleted YC'!D329)</f>
        <v>10.289353335801119</v>
      </c>
      <c r="D331" s="105">
        <f>+D$4*EXP('Correleted YC'!E329)</f>
        <v>10.247851980141478</v>
      </c>
      <c r="E331" s="105">
        <f>+E$4*EXP('Correleted YC'!F329)</f>
        <v>10.216207767438348</v>
      </c>
      <c r="F331" s="105">
        <f>+F$4*EXP('Correleted YC'!G329)</f>
        <v>10.186034690382106</v>
      </c>
      <c r="G331" s="105">
        <f>+G$4*EXP('Correleted YC'!H329)</f>
        <v>10.306965334803703</v>
      </c>
      <c r="J331" s="95" t="s">
        <v>666</v>
      </c>
      <c r="K331" s="105">
        <f t="shared" si="31"/>
        <v>1078.994721</v>
      </c>
      <c r="L331" s="105">
        <f t="shared" si="32"/>
        <v>1078.6694910000001</v>
      </c>
      <c r="M331" s="105">
        <f t="shared" si="33"/>
        <v>982.679528</v>
      </c>
      <c r="N331" s="105">
        <f t="shared" si="34"/>
        <v>2484.7108840000001</v>
      </c>
      <c r="O331" s="105">
        <f t="shared" si="35"/>
        <v>27686.062720000002</v>
      </c>
      <c r="P331" s="105">
        <f t="shared" si="36"/>
        <v>16628.965528000001</v>
      </c>
    </row>
    <row r="332" spans="1:16" ht="15" thickBot="1" x14ac:dyDescent="0.35">
      <c r="A332" s="95" t="s">
        <v>668</v>
      </c>
      <c r="B332" s="105">
        <f>+B$4*EXP('Correleted YC'!C330)</f>
        <v>10.350305469590248</v>
      </c>
      <c r="C332" s="105">
        <f>+C$4*EXP('Correleted YC'!D330)</f>
        <v>10.308272463111614</v>
      </c>
      <c r="D332" s="105">
        <f>+D$4*EXP('Correleted YC'!E330)</f>
        <v>10.274960916499142</v>
      </c>
      <c r="E332" s="105">
        <f>+E$4*EXP('Correleted YC'!F330)</f>
        <v>10.250769007607158</v>
      </c>
      <c r="F332" s="105">
        <f>+F$4*EXP('Correleted YC'!G330)</f>
        <v>10.243701153958279</v>
      </c>
      <c r="G332" s="105">
        <f>+G$4*EXP('Correleted YC'!H330)</f>
        <v>10.379089438561364</v>
      </c>
      <c r="J332" s="95" t="s">
        <v>667</v>
      </c>
      <c r="K332" s="105">
        <f t="shared" si="31"/>
        <v>1079.031845</v>
      </c>
      <c r="L332" s="105">
        <f t="shared" si="32"/>
        <v>1078.6266129999999</v>
      </c>
      <c r="M332" s="105">
        <f t="shared" si="33"/>
        <v>982.484602</v>
      </c>
      <c r="N332" s="105">
        <f t="shared" si="34"/>
        <v>2483.6570409999999</v>
      </c>
      <c r="O332" s="105">
        <f t="shared" si="35"/>
        <v>27638.572011</v>
      </c>
      <c r="P332" s="105">
        <f t="shared" si="36"/>
        <v>16575.405228</v>
      </c>
    </row>
    <row r="333" spans="1:16" ht="15" thickBot="1" x14ac:dyDescent="0.35">
      <c r="A333" s="95" t="s">
        <v>669</v>
      </c>
      <c r="B333" s="105">
        <f>+B$4*EXP('Correleted YC'!C331)</f>
        <v>10.185470203491731</v>
      </c>
      <c r="C333" s="105">
        <f>+C$4*EXP('Correleted YC'!D331)</f>
        <v>10.107533921506311</v>
      </c>
      <c r="D333" s="105">
        <f>+D$4*EXP('Correleted YC'!E331)</f>
        <v>10.040759625543105</v>
      </c>
      <c r="E333" s="105">
        <f>+E$4*EXP('Correleted YC'!F331)</f>
        <v>9.985061776803807</v>
      </c>
      <c r="F333" s="105">
        <f>+F$4*EXP('Correleted YC'!G331)</f>
        <v>9.8711870363143444</v>
      </c>
      <c r="G333" s="105">
        <f>+G$4*EXP('Correleted YC'!H331)</f>
        <v>9.9249741934619387</v>
      </c>
      <c r="J333" s="95" t="s">
        <v>668</v>
      </c>
      <c r="K333" s="105">
        <f t="shared" si="31"/>
        <v>1079.0064199999999</v>
      </c>
      <c r="L333" s="105">
        <f t="shared" si="32"/>
        <v>1078.529581</v>
      </c>
      <c r="M333" s="105">
        <f t="shared" si="33"/>
        <v>982.29913799999997</v>
      </c>
      <c r="N333" s="105">
        <f t="shared" si="34"/>
        <v>2482.8784679999999</v>
      </c>
      <c r="O333" s="105">
        <f t="shared" si="35"/>
        <v>27612.115823</v>
      </c>
      <c r="P333" s="105">
        <f t="shared" si="36"/>
        <v>16548.056337999999</v>
      </c>
    </row>
    <row r="334" spans="1:16" ht="15" thickBot="1" x14ac:dyDescent="0.35">
      <c r="A334" s="95" t="s">
        <v>670</v>
      </c>
      <c r="B334" s="105">
        <f>+B$4*EXP('Correleted YC'!C332)</f>
        <v>10.452522029721852</v>
      </c>
      <c r="C334" s="105">
        <f>+C$4*EXP('Correleted YC'!D332)</f>
        <v>10.383525408827564</v>
      </c>
      <c r="D334" s="105">
        <f>+D$4*EXP('Correleted YC'!E332)</f>
        <v>10.325920650700542</v>
      </c>
      <c r="E334" s="105">
        <f>+E$4*EXP('Correleted YC'!F332)</f>
        <v>10.279746715278428</v>
      </c>
      <c r="F334" s="105">
        <f>+F$4*EXP('Correleted YC'!G332)</f>
        <v>10.205516037401468</v>
      </c>
      <c r="G334" s="105">
        <f>+G$4*EXP('Correleted YC'!H332)</f>
        <v>10.299674740574039</v>
      </c>
      <c r="J334" s="95" t="s">
        <v>669</v>
      </c>
      <c r="K334" s="105">
        <f t="shared" si="31"/>
        <v>1079.440024</v>
      </c>
      <c r="L334" s="105">
        <f t="shared" si="32"/>
        <v>1079.5600179999999</v>
      </c>
      <c r="M334" s="105">
        <f t="shared" si="33"/>
        <v>983.90372200000002</v>
      </c>
      <c r="N334" s="105">
        <f t="shared" si="34"/>
        <v>2488.876726</v>
      </c>
      <c r="O334" s="105">
        <f t="shared" si="35"/>
        <v>27783.916374</v>
      </c>
      <c r="P334" s="105">
        <f t="shared" si="36"/>
        <v>16721.773829000002</v>
      </c>
    </row>
    <row r="335" spans="1:16" ht="15" thickBot="1" x14ac:dyDescent="0.35">
      <c r="A335" s="95" t="s">
        <v>671</v>
      </c>
      <c r="B335" s="105">
        <f>+B$4*EXP('Correleted YC'!C333)</f>
        <v>10.013321491943728</v>
      </c>
      <c r="C335" s="105">
        <f>+C$4*EXP('Correleted YC'!D333)</f>
        <v>9.9485531939343392</v>
      </c>
      <c r="D335" s="105">
        <f>+D$4*EXP('Correleted YC'!E333)</f>
        <v>9.8946282699845689</v>
      </c>
      <c r="E335" s="105">
        <f>+E$4*EXP('Correleted YC'!F333)</f>
        <v>9.851416211042423</v>
      </c>
      <c r="F335" s="105">
        <f>+F$4*EXP('Correleted YC'!G333)</f>
        <v>9.7812832890392443</v>
      </c>
      <c r="G335" s="105">
        <f>+G$4*EXP('Correleted YC'!H333)</f>
        <v>9.8677271725415743</v>
      </c>
      <c r="J335" s="95" t="s">
        <v>670</v>
      </c>
      <c r="K335" s="105">
        <f t="shared" si="31"/>
        <v>1078.737711</v>
      </c>
      <c r="L335" s="105">
        <f t="shared" si="32"/>
        <v>1078.1437969999999</v>
      </c>
      <c r="M335" s="105">
        <f t="shared" si="33"/>
        <v>981.95069100000001</v>
      </c>
      <c r="N335" s="105">
        <f t="shared" si="34"/>
        <v>2482.2260529999999</v>
      </c>
      <c r="O335" s="105">
        <f t="shared" si="35"/>
        <v>27629.628701000001</v>
      </c>
      <c r="P335" s="105">
        <f t="shared" si="36"/>
        <v>16578.174794999999</v>
      </c>
    </row>
    <row r="336" spans="1:16" ht="15" thickBot="1" x14ac:dyDescent="0.35">
      <c r="A336" s="95" t="s">
        <v>672</v>
      </c>
      <c r="B336" s="105">
        <f>+B$4*EXP('Correleted YC'!C334)</f>
        <v>10.377908009003077</v>
      </c>
      <c r="C336" s="105">
        <f>+C$4*EXP('Correleted YC'!D334)</f>
        <v>10.285142045760082</v>
      </c>
      <c r="D336" s="105">
        <f>+D$4*EXP('Correleted YC'!E334)</f>
        <v>10.205857505386316</v>
      </c>
      <c r="E336" s="105">
        <f>+E$4*EXP('Correleted YC'!F334)</f>
        <v>10.139997646979346</v>
      </c>
      <c r="F336" s="105">
        <f>+F$4*EXP('Correleted YC'!G334)</f>
        <v>10.00336942535265</v>
      </c>
      <c r="G336" s="105">
        <f>+G$4*EXP('Correleted YC'!H334)</f>
        <v>10.055865270608766</v>
      </c>
      <c r="J336" s="95" t="s">
        <v>671</v>
      </c>
      <c r="K336" s="105">
        <f t="shared" si="31"/>
        <v>1079.8932400000001</v>
      </c>
      <c r="L336" s="105">
        <f t="shared" si="32"/>
        <v>1080.3775000000001</v>
      </c>
      <c r="M336" s="105">
        <f t="shared" si="33"/>
        <v>984.90757099999996</v>
      </c>
      <c r="N336" s="105">
        <f t="shared" si="34"/>
        <v>2491.9047009999999</v>
      </c>
      <c r="O336" s="105">
        <f t="shared" si="35"/>
        <v>27825.699991000001</v>
      </c>
      <c r="P336" s="105">
        <f t="shared" si="36"/>
        <v>16743.932353</v>
      </c>
    </row>
    <row r="337" spans="1:16" ht="15" thickBot="1" x14ac:dyDescent="0.35">
      <c r="A337" s="95" t="s">
        <v>673</v>
      </c>
      <c r="B337" s="105">
        <f>+B$4*EXP('Correleted YC'!C335)</f>
        <v>10.212836538414823</v>
      </c>
      <c r="C337" s="105">
        <f>+C$4*EXP('Correleted YC'!D335)</f>
        <v>10.171315352172977</v>
      </c>
      <c r="D337" s="105">
        <f>+D$4*EXP('Correleted YC'!E335)</f>
        <v>10.138742113323019</v>
      </c>
      <c r="E337" s="105">
        <f>+E$4*EXP('Correleted YC'!F335)</f>
        <v>10.114989812371741</v>
      </c>
      <c r="F337" s="105">
        <f>+F$4*EXP('Correleted YC'!G335)</f>
        <v>10.110054815533609</v>
      </c>
      <c r="G337" s="105">
        <f>+G$4*EXP('Correleted YC'!H335)</f>
        <v>10.247258698692491</v>
      </c>
      <c r="J337" s="95" t="s">
        <v>672</v>
      </c>
      <c r="K337" s="105">
        <f t="shared" si="31"/>
        <v>1078.933845</v>
      </c>
      <c r="L337" s="105">
        <f t="shared" si="32"/>
        <v>1078.6482140000001</v>
      </c>
      <c r="M337" s="105">
        <f t="shared" si="33"/>
        <v>982.77204200000006</v>
      </c>
      <c r="N337" s="105">
        <f t="shared" si="34"/>
        <v>2485.375579</v>
      </c>
      <c r="O337" s="105">
        <f t="shared" si="35"/>
        <v>27722.710737000001</v>
      </c>
      <c r="P337" s="105">
        <f t="shared" si="36"/>
        <v>16671.329685000001</v>
      </c>
    </row>
    <row r="338" spans="1:16" ht="15" thickBot="1" x14ac:dyDescent="0.35">
      <c r="A338" s="95" t="s">
        <v>674</v>
      </c>
      <c r="B338" s="105">
        <f>+B$4*EXP('Correleted YC'!C336)</f>
        <v>10.239020603195737</v>
      </c>
      <c r="C338" s="105">
        <f>+C$4*EXP('Correleted YC'!D336)</f>
        <v>10.174400499345188</v>
      </c>
      <c r="D338" s="105">
        <f>+D$4*EXP('Correleted YC'!E336)</f>
        <v>10.121470969303816</v>
      </c>
      <c r="E338" s="105">
        <f>+E$4*EXP('Correleted YC'!F336)</f>
        <v>10.080300729487661</v>
      </c>
      <c r="F338" s="105">
        <f>+F$4*EXP('Correleted YC'!G336)</f>
        <v>10.027128449048837</v>
      </c>
      <c r="G338" s="105">
        <f>+G$4*EXP('Correleted YC'!H336)</f>
        <v>10.142056105747951</v>
      </c>
      <c r="J338" s="95" t="s">
        <v>673</v>
      </c>
      <c r="K338" s="105">
        <f t="shared" si="31"/>
        <v>1079.3680119999999</v>
      </c>
      <c r="L338" s="105">
        <f t="shared" si="32"/>
        <v>1079.2324000000001</v>
      </c>
      <c r="M338" s="105">
        <f t="shared" si="33"/>
        <v>983.23177699999997</v>
      </c>
      <c r="N338" s="105">
        <f t="shared" si="34"/>
        <v>2485.940024</v>
      </c>
      <c r="O338" s="105">
        <f t="shared" si="35"/>
        <v>27673.507517999999</v>
      </c>
      <c r="P338" s="105">
        <f t="shared" si="36"/>
        <v>16598.113999000001</v>
      </c>
    </row>
    <row r="339" spans="1:16" ht="15" thickBot="1" x14ac:dyDescent="0.35">
      <c r="A339" s="95" t="s">
        <v>675</v>
      </c>
      <c r="B339" s="105">
        <f>+B$4*EXP('Correleted YC'!C337)</f>
        <v>10.467279660248975</v>
      </c>
      <c r="C339" s="105">
        <f>+C$4*EXP('Correleted YC'!D337)</f>
        <v>10.380344586189651</v>
      </c>
      <c r="D339" s="105">
        <f>+D$4*EXP('Correleted YC'!E337)</f>
        <v>10.306048029213667</v>
      </c>
      <c r="E339" s="105">
        <f>+E$4*EXP('Correleted YC'!F337)</f>
        <v>10.243858217255509</v>
      </c>
      <c r="F339" s="105">
        <f>+F$4*EXP('Correleted YC'!G337)</f>
        <v>10.113329431128413</v>
      </c>
      <c r="G339" s="105">
        <f>+G$4*EXP('Correleted YC'!H337)</f>
        <v>10.162134607675068</v>
      </c>
      <c r="J339" s="95" t="s">
        <v>674</v>
      </c>
      <c r="K339" s="105">
        <f t="shared" si="31"/>
        <v>1079.2991199999999</v>
      </c>
      <c r="L339" s="105">
        <f t="shared" si="32"/>
        <v>1079.2165580000001</v>
      </c>
      <c r="M339" s="105">
        <f t="shared" si="33"/>
        <v>983.35015299999998</v>
      </c>
      <c r="N339" s="105">
        <f t="shared" si="34"/>
        <v>2486.7234060000001</v>
      </c>
      <c r="O339" s="105">
        <f t="shared" si="35"/>
        <v>27711.737956000001</v>
      </c>
      <c r="P339" s="105">
        <f t="shared" si="36"/>
        <v>16638.278438000001</v>
      </c>
    </row>
    <row r="340" spans="1:16" ht="15" thickBot="1" x14ac:dyDescent="0.35">
      <c r="A340" s="95" t="s">
        <v>676</v>
      </c>
      <c r="B340" s="105">
        <f>+B$4*EXP('Correleted YC'!C338)</f>
        <v>10.369138928012864</v>
      </c>
      <c r="C340" s="105">
        <f>+C$4*EXP('Correleted YC'!D338)</f>
        <v>10.298210064891135</v>
      </c>
      <c r="D340" s="105">
        <f>+D$4*EXP('Correleted YC'!E338)</f>
        <v>10.238272707241027</v>
      </c>
      <c r="E340" s="105">
        <f>+E$4*EXP('Correleted YC'!F338)</f>
        <v>10.189230271585991</v>
      </c>
      <c r="F340" s="105">
        <f>+F$4*EXP('Correleted YC'!G338)</f>
        <v>10.100941200198905</v>
      </c>
      <c r="G340" s="105">
        <f>+G$4*EXP('Correleted YC'!H338)</f>
        <v>10.178213095819313</v>
      </c>
      <c r="J340" s="95" t="s">
        <v>675</v>
      </c>
      <c r="K340" s="105">
        <f t="shared" si="31"/>
        <v>1078.6989269999999</v>
      </c>
      <c r="L340" s="105">
        <f t="shared" si="32"/>
        <v>1078.1600980000001</v>
      </c>
      <c r="M340" s="105">
        <f t="shared" si="33"/>
        <v>982.086545</v>
      </c>
      <c r="N340" s="105">
        <f t="shared" si="34"/>
        <v>2483.0341100000001</v>
      </c>
      <c r="O340" s="105">
        <f t="shared" si="35"/>
        <v>27672.000031</v>
      </c>
      <c r="P340" s="105">
        <f t="shared" si="36"/>
        <v>16630.597828999998</v>
      </c>
    </row>
    <row r="341" spans="1:16" ht="15" thickBot="1" x14ac:dyDescent="0.35">
      <c r="A341" s="95" t="s">
        <v>677</v>
      </c>
      <c r="B341" s="105">
        <f>+B$4*EXP('Correleted YC'!C339)</f>
        <v>10.06995225346121</v>
      </c>
      <c r="C341" s="105">
        <f>+C$4*EXP('Correleted YC'!D339)</f>
        <v>10.007803825391616</v>
      </c>
      <c r="D341" s="105">
        <f>+D$4*EXP('Correleted YC'!E339)</f>
        <v>9.9566783721091738</v>
      </c>
      <c r="E341" s="105">
        <f>+E$4*EXP('Correleted YC'!F339)</f>
        <v>9.916204775411213</v>
      </c>
      <c r="F341" s="105">
        <f>+F$4*EXP('Correleted YC'!G339)</f>
        <v>9.8605693130361729</v>
      </c>
      <c r="G341" s="105">
        <f>+G$4*EXP('Correleted YC'!H339)</f>
        <v>9.9677976480616781</v>
      </c>
      <c r="J341" s="95" t="s">
        <v>676</v>
      </c>
      <c r="K341" s="105">
        <f t="shared" si="31"/>
        <v>1078.9568999999999</v>
      </c>
      <c r="L341" s="105">
        <f t="shared" si="32"/>
        <v>1078.581187</v>
      </c>
      <c r="M341" s="105">
        <f t="shared" si="33"/>
        <v>982.55015500000002</v>
      </c>
      <c r="N341" s="105">
        <f t="shared" si="34"/>
        <v>2484.2651110000002</v>
      </c>
      <c r="O341" s="105">
        <f t="shared" si="35"/>
        <v>27677.703887</v>
      </c>
      <c r="P341" s="105">
        <f t="shared" si="36"/>
        <v>16624.452451000001</v>
      </c>
    </row>
    <row r="342" spans="1:16" ht="15" thickBot="1" x14ac:dyDescent="0.35">
      <c r="A342" s="95" t="s">
        <v>678</v>
      </c>
      <c r="B342" s="105">
        <f>+B$4*EXP('Correleted YC'!C340)</f>
        <v>10.22032889935991</v>
      </c>
      <c r="C342" s="105">
        <f>+C$4*EXP('Correleted YC'!D340)</f>
        <v>10.127428229011002</v>
      </c>
      <c r="D342" s="105">
        <f>+D$4*EXP('Correleted YC'!E340)</f>
        <v>10.047223277094943</v>
      </c>
      <c r="E342" s="105">
        <f>+E$4*EXP('Correleted YC'!F340)</f>
        <v>9.9796341853332677</v>
      </c>
      <c r="F342" s="105">
        <f>+F$4*EXP('Correleted YC'!G340)</f>
        <v>9.8299651192282873</v>
      </c>
      <c r="G342" s="105">
        <f>+G$4*EXP('Correleted YC'!H340)</f>
        <v>9.8617906389365366</v>
      </c>
      <c r="J342" s="95" t="s">
        <v>677</v>
      </c>
      <c r="K342" s="105">
        <f t="shared" si="31"/>
        <v>1079.7441060000001</v>
      </c>
      <c r="L342" s="105">
        <f t="shared" si="32"/>
        <v>1080.0726870000001</v>
      </c>
      <c r="M342" s="105">
        <f t="shared" si="33"/>
        <v>984.48106800000005</v>
      </c>
      <c r="N342" s="105">
        <f t="shared" si="34"/>
        <v>2490.4358820000002</v>
      </c>
      <c r="O342" s="105">
        <f t="shared" si="35"/>
        <v>27788.844526000001</v>
      </c>
      <c r="P342" s="105">
        <f t="shared" si="36"/>
        <v>16705.236521999999</v>
      </c>
    </row>
    <row r="343" spans="1:16" ht="15" thickBot="1" x14ac:dyDescent="0.35">
      <c r="A343" s="95" t="s">
        <v>679</v>
      </c>
      <c r="B343" s="105">
        <f>+B$4*EXP('Correleted YC'!C341)</f>
        <v>10.215310873857264</v>
      </c>
      <c r="C343" s="105">
        <f>+C$4*EXP('Correleted YC'!D341)</f>
        <v>10.145016041379662</v>
      </c>
      <c r="D343" s="105">
        <f>+D$4*EXP('Correleted YC'!E341)</f>
        <v>10.085111875622578</v>
      </c>
      <c r="E343" s="105">
        <f>+E$4*EXP('Correleted YC'!F341)</f>
        <v>10.03534885515027</v>
      </c>
      <c r="F343" s="105">
        <f>+F$4*EXP('Correleted YC'!G341)</f>
        <v>9.9371945476612691</v>
      </c>
      <c r="G343" s="105">
        <f>+G$4*EXP('Correleted YC'!H341)</f>
        <v>9.996756742434048</v>
      </c>
      <c r="J343" s="95" t="s">
        <v>678</v>
      </c>
      <c r="K343" s="105">
        <f t="shared" si="31"/>
        <v>1079.3482980000001</v>
      </c>
      <c r="L343" s="105">
        <f t="shared" si="32"/>
        <v>1079.4578080000001</v>
      </c>
      <c r="M343" s="105">
        <f t="shared" si="33"/>
        <v>983.85936700000002</v>
      </c>
      <c r="N343" s="105">
        <f t="shared" si="34"/>
        <v>2488.999554</v>
      </c>
      <c r="O343" s="105">
        <f t="shared" si="35"/>
        <v>27803.059061</v>
      </c>
      <c r="P343" s="105">
        <f t="shared" si="36"/>
        <v>16746.233560000001</v>
      </c>
    </row>
    <row r="344" spans="1:16" ht="15" thickBot="1" x14ac:dyDescent="0.35">
      <c r="A344" s="95" t="s">
        <v>680</v>
      </c>
      <c r="B344" s="105">
        <f>+B$4*EXP('Correleted YC'!C342)</f>
        <v>10.132253624924159</v>
      </c>
      <c r="C344" s="105">
        <f>+C$4*EXP('Correleted YC'!D342)</f>
        <v>10.062716236581888</v>
      </c>
      <c r="D344" s="105">
        <f>+D$4*EXP('Correleted YC'!E342)</f>
        <v>10.003995397008124</v>
      </c>
      <c r="E344" s="105">
        <f>+E$4*EXP('Correleted YC'!F342)</f>
        <v>9.9563167437322395</v>
      </c>
      <c r="F344" s="105">
        <f>+F$4*EXP('Correleted YC'!G342)</f>
        <v>9.8710100650205064</v>
      </c>
      <c r="G344" s="105">
        <f>+G$4*EXP('Correleted YC'!H342)</f>
        <v>9.9477657824015733</v>
      </c>
      <c r="J344" s="95" t="s">
        <v>679</v>
      </c>
      <c r="K344" s="105">
        <f t="shared" si="31"/>
        <v>1079.361502</v>
      </c>
      <c r="L344" s="105">
        <f t="shared" si="32"/>
        <v>1079.3674639999999</v>
      </c>
      <c r="M344" s="105">
        <f t="shared" si="33"/>
        <v>983.59944900000005</v>
      </c>
      <c r="N344" s="105">
        <f t="shared" si="34"/>
        <v>2487.7392880000002</v>
      </c>
      <c r="O344" s="105">
        <f t="shared" si="35"/>
        <v>27753.31856</v>
      </c>
      <c r="P344" s="105">
        <f t="shared" si="36"/>
        <v>16694.071797000001</v>
      </c>
    </row>
    <row r="345" spans="1:16" ht="15" thickBot="1" x14ac:dyDescent="0.35">
      <c r="A345" s="95" t="s">
        <v>681</v>
      </c>
      <c r="B345" s="105">
        <f>+B$4*EXP('Correleted YC'!C343)</f>
        <v>10.189223189141558</v>
      </c>
      <c r="C345" s="105">
        <f>+C$4*EXP('Correleted YC'!D343)</f>
        <v>10.145000436792802</v>
      </c>
      <c r="D345" s="105">
        <f>+D$4*EXP('Correleted YC'!E343)</f>
        <v>10.110119043874468</v>
      </c>
      <c r="E345" s="105">
        <f>+E$4*EXP('Correleted YC'!F343)</f>
        <v>10.084665574424594</v>
      </c>
      <c r="F345" s="105">
        <f>+F$4*EXP('Correleted YC'!G343)</f>
        <v>10.075099631209413</v>
      </c>
      <c r="G345" s="105">
        <f>+G$4*EXP('Correleted YC'!H343)</f>
        <v>10.208780331145514</v>
      </c>
      <c r="J345" s="95" t="s">
        <v>680</v>
      </c>
      <c r="K345" s="105">
        <f t="shared" si="31"/>
        <v>1079.580087</v>
      </c>
      <c r="L345" s="105">
        <f t="shared" si="32"/>
        <v>1079.790346</v>
      </c>
      <c r="M345" s="105">
        <f t="shared" si="33"/>
        <v>984.15608099999997</v>
      </c>
      <c r="N345" s="105">
        <f t="shared" si="34"/>
        <v>2489.5273729999999</v>
      </c>
      <c r="O345" s="105">
        <f t="shared" si="35"/>
        <v>27783.998500000002</v>
      </c>
      <c r="P345" s="105">
        <f t="shared" si="36"/>
        <v>16712.968235</v>
      </c>
    </row>
    <row r="346" spans="1:16" ht="15" thickBot="1" x14ac:dyDescent="0.35">
      <c r="A346" s="95" t="s">
        <v>682</v>
      </c>
      <c r="B346" s="105">
        <f>+B$4*EXP('Correleted YC'!C344)</f>
        <v>10.259816101279215</v>
      </c>
      <c r="C346" s="105">
        <f>+C$4*EXP('Correleted YC'!D344)</f>
        <v>10.18945212890654</v>
      </c>
      <c r="D346" s="105">
        <f>+D$4*EXP('Correleted YC'!E344)</f>
        <v>10.130662349615065</v>
      </c>
      <c r="E346" s="105">
        <f>+E$4*EXP('Correleted YC'!F344)</f>
        <v>10.083595848838142</v>
      </c>
      <c r="F346" s="105">
        <f>+F$4*EXP('Correleted YC'!G344)</f>
        <v>10.006093227892235</v>
      </c>
      <c r="G346" s="105">
        <f>+G$4*EXP('Correleted YC'!H344)</f>
        <v>10.0965695005267</v>
      </c>
      <c r="J346" s="95" t="s">
        <v>681</v>
      </c>
      <c r="K346" s="105">
        <f t="shared" si="31"/>
        <v>1079.4301479999999</v>
      </c>
      <c r="L346" s="105">
        <f t="shared" si="32"/>
        <v>1079.367544</v>
      </c>
      <c r="M346" s="105">
        <f t="shared" si="33"/>
        <v>983.42797399999995</v>
      </c>
      <c r="N346" s="105">
        <f t="shared" si="34"/>
        <v>2486.624808</v>
      </c>
      <c r="O346" s="105">
        <f t="shared" si="35"/>
        <v>27689.609573000002</v>
      </c>
      <c r="P346" s="105">
        <f t="shared" si="36"/>
        <v>16612.781829</v>
      </c>
    </row>
    <row r="347" spans="1:16" ht="15" thickBot="1" x14ac:dyDescent="0.35">
      <c r="A347" s="95" t="s">
        <v>683</v>
      </c>
      <c r="B347" s="105">
        <f>+B$4*EXP('Correleted YC'!C345)</f>
        <v>10.423192466480968</v>
      </c>
      <c r="C347" s="105">
        <f>+C$4*EXP('Correleted YC'!D345)</f>
        <v>10.303638282946718</v>
      </c>
      <c r="D347" s="105">
        <f>+D$4*EXP('Correleted YC'!E345)</f>
        <v>10.198033586649888</v>
      </c>
      <c r="E347" s="105">
        <f>+E$4*EXP('Correleted YC'!F345)</f>
        <v>10.106157795755646</v>
      </c>
      <c r="F347" s="105">
        <f>+F$4*EXP('Correleted YC'!G345)</f>
        <v>9.8697577710934912</v>
      </c>
      <c r="G347" s="105">
        <f>+G$4*EXP('Correleted YC'!H345)</f>
        <v>9.8294904351674841</v>
      </c>
      <c r="J347" s="95" t="s">
        <v>682</v>
      </c>
      <c r="K347" s="105">
        <f t="shared" si="31"/>
        <v>1079.244412</v>
      </c>
      <c r="L347" s="105">
        <f t="shared" si="32"/>
        <v>1079.139275</v>
      </c>
      <c r="M347" s="105">
        <f t="shared" si="33"/>
        <v>983.28715199999999</v>
      </c>
      <c r="N347" s="105">
        <f t="shared" si="34"/>
        <v>2486.648972</v>
      </c>
      <c r="O347" s="105">
        <f t="shared" si="35"/>
        <v>27721.452345000002</v>
      </c>
      <c r="P347" s="105">
        <f t="shared" si="36"/>
        <v>16655.704653000001</v>
      </c>
    </row>
    <row r="348" spans="1:16" ht="15" thickBot="1" x14ac:dyDescent="0.35">
      <c r="A348" s="95" t="s">
        <v>684</v>
      </c>
      <c r="B348" s="105">
        <f>+B$4*EXP('Correleted YC'!C346)</f>
        <v>10.456974036648086</v>
      </c>
      <c r="C348" s="105">
        <f>+C$4*EXP('Correleted YC'!D346)</f>
        <v>10.371744755058955</v>
      </c>
      <c r="D348" s="105">
        <f>+D$4*EXP('Correleted YC'!E346)</f>
        <v>10.297863651238981</v>
      </c>
      <c r="E348" s="105">
        <f>+E$4*EXP('Correleted YC'!F346)</f>
        <v>10.234976039359108</v>
      </c>
      <c r="F348" s="105">
        <f>+F$4*EXP('Correleted YC'!G346)</f>
        <v>10.093869282166278</v>
      </c>
      <c r="G348" s="105">
        <f>+G$4*EXP('Correleted YC'!H346)</f>
        <v>10.122814622087287</v>
      </c>
      <c r="J348" s="95" t="s">
        <v>683</v>
      </c>
      <c r="K348" s="105">
        <f t="shared" si="31"/>
        <v>1078.814799</v>
      </c>
      <c r="L348" s="105">
        <f t="shared" si="32"/>
        <v>1078.553347</v>
      </c>
      <c r="M348" s="105">
        <f t="shared" si="33"/>
        <v>982.82561299999998</v>
      </c>
      <c r="N348" s="105">
        <f t="shared" si="34"/>
        <v>2486.1394300000002</v>
      </c>
      <c r="O348" s="105">
        <f t="shared" si="35"/>
        <v>27784.579656999998</v>
      </c>
      <c r="P348" s="105">
        <f t="shared" si="36"/>
        <v>16758.765334</v>
      </c>
    </row>
    <row r="349" spans="1:16" ht="15" thickBot="1" x14ac:dyDescent="0.35">
      <c r="A349" s="95" t="s">
        <v>685</v>
      </c>
      <c r="B349" s="105">
        <f>+B$4*EXP('Correleted YC'!C347)</f>
        <v>9.9798800739350266</v>
      </c>
      <c r="C349" s="105">
        <f>+C$4*EXP('Correleted YC'!D347)</f>
        <v>9.9267499275263127</v>
      </c>
      <c r="D349" s="105">
        <f>+D$4*EXP('Correleted YC'!E347)</f>
        <v>9.8839266455533945</v>
      </c>
      <c r="E349" s="105">
        <f>+E$4*EXP('Correleted YC'!F347)</f>
        <v>9.8511647016622081</v>
      </c>
      <c r="F349" s="105">
        <f>+F$4*EXP('Correleted YC'!G347)</f>
        <v>9.820486680292003</v>
      </c>
      <c r="G349" s="105">
        <f>+G$4*EXP('Correleted YC'!H347)</f>
        <v>9.9457066693703382</v>
      </c>
      <c r="J349" s="95" t="s">
        <v>684</v>
      </c>
      <c r="K349" s="105">
        <f t="shared" si="31"/>
        <v>1078.7260100000001</v>
      </c>
      <c r="L349" s="105">
        <f t="shared" si="32"/>
        <v>1078.2041730000001</v>
      </c>
      <c r="M349" s="105">
        <f t="shared" si="33"/>
        <v>982.14250600000003</v>
      </c>
      <c r="N349" s="105">
        <f t="shared" si="34"/>
        <v>2483.2341809999998</v>
      </c>
      <c r="O349" s="105">
        <f t="shared" si="35"/>
        <v>27680.961031999999</v>
      </c>
      <c r="P349" s="105">
        <f t="shared" si="36"/>
        <v>16645.645524</v>
      </c>
    </row>
    <row r="350" spans="1:16" ht="15" thickBot="1" x14ac:dyDescent="0.35">
      <c r="A350" s="95" t="s">
        <v>686</v>
      </c>
      <c r="B350" s="105">
        <f>+B$4*EXP('Correleted YC'!C348)</f>
        <v>9.8835334332300224</v>
      </c>
      <c r="C350" s="105">
        <f>+C$4*EXP('Correleted YC'!D348)</f>
        <v>9.835673356377292</v>
      </c>
      <c r="D350" s="105">
        <f>+D$4*EXP('Correleted YC'!E348)</f>
        <v>9.7967801367303391</v>
      </c>
      <c r="E350" s="105">
        <f>+E$4*EXP('Correleted YC'!F348)</f>
        <v>9.7670053552508875</v>
      </c>
      <c r="F350" s="105">
        <f>+F$4*EXP('Correleted YC'!G348)</f>
        <v>9.7380922227420506</v>
      </c>
      <c r="G350" s="105">
        <f>+G$4*EXP('Correleted YC'!H348)</f>
        <v>9.8518744795522117</v>
      </c>
      <c r="J350" s="95" t="s">
        <v>685</v>
      </c>
      <c r="K350" s="105">
        <f t="shared" si="31"/>
        <v>1079.981325</v>
      </c>
      <c r="L350" s="105">
        <f t="shared" si="32"/>
        <v>1080.4897089999999</v>
      </c>
      <c r="M350" s="105">
        <f t="shared" si="33"/>
        <v>984.98116600000003</v>
      </c>
      <c r="N350" s="105">
        <f t="shared" si="34"/>
        <v>2491.910406</v>
      </c>
      <c r="O350" s="105">
        <f t="shared" si="35"/>
        <v>27807.464402000001</v>
      </c>
      <c r="P350" s="105">
        <f t="shared" si="36"/>
        <v>16713.763397999999</v>
      </c>
    </row>
    <row r="351" spans="1:16" ht="15" thickBot="1" x14ac:dyDescent="0.35">
      <c r="A351" s="95" t="s">
        <v>687</v>
      </c>
      <c r="B351" s="105">
        <f>+B$4*EXP('Correleted YC'!C349)</f>
        <v>10.334725509502494</v>
      </c>
      <c r="C351" s="105">
        <f>+C$4*EXP('Correleted YC'!D349)</f>
        <v>10.249897592307949</v>
      </c>
      <c r="D351" s="105">
        <f>+D$4*EXP('Correleted YC'!E349)</f>
        <v>10.178135712436372</v>
      </c>
      <c r="E351" s="105">
        <f>+E$4*EXP('Correleted YC'!F349)</f>
        <v>10.119150322670244</v>
      </c>
      <c r="F351" s="105">
        <f>+F$4*EXP('Correleted YC'!G349)</f>
        <v>10.006138143648535</v>
      </c>
      <c r="G351" s="105">
        <f>+G$4*EXP('Correleted YC'!H349)</f>
        <v>10.076534254526496</v>
      </c>
      <c r="J351" s="95" t="s">
        <v>686</v>
      </c>
      <c r="K351" s="105">
        <f t="shared" si="31"/>
        <v>1080.2351839999999</v>
      </c>
      <c r="L351" s="105">
        <f t="shared" si="32"/>
        <v>1080.958682</v>
      </c>
      <c r="M351" s="105">
        <f t="shared" si="33"/>
        <v>985.58088399999997</v>
      </c>
      <c r="N351" s="105">
        <f t="shared" si="34"/>
        <v>2493.820976</v>
      </c>
      <c r="O351" s="105">
        <f t="shared" si="35"/>
        <v>27845.818169999999</v>
      </c>
      <c r="P351" s="105">
        <f t="shared" si="36"/>
        <v>16750.078818999998</v>
      </c>
    </row>
    <row r="352" spans="1:16" ht="15" thickBot="1" x14ac:dyDescent="0.35">
      <c r="A352" s="95" t="s">
        <v>688</v>
      </c>
      <c r="B352" s="105">
        <f>+B$4*EXP('Correleted YC'!C350)</f>
        <v>10.375119616481793</v>
      </c>
      <c r="C352" s="105">
        <f>+C$4*EXP('Correleted YC'!D350)</f>
        <v>10.29153959607569</v>
      </c>
      <c r="D352" s="105">
        <f>+D$4*EXP('Correleted YC'!E350)</f>
        <v>10.219485980842194</v>
      </c>
      <c r="E352" s="105">
        <f>+E$4*EXP('Correleted YC'!F350)</f>
        <v>10.158860951784161</v>
      </c>
      <c r="F352" s="105">
        <f>+F$4*EXP('Correleted YC'!G350)</f>
        <v>10.02862911617483</v>
      </c>
      <c r="G352" s="105">
        <f>+G$4*EXP('Correleted YC'!H350)</f>
        <v>10.07065921897652</v>
      </c>
      <c r="J352" s="95" t="s">
        <v>687</v>
      </c>
      <c r="K352" s="105">
        <f t="shared" si="31"/>
        <v>1079.0473890000001</v>
      </c>
      <c r="L352" s="105">
        <f t="shared" si="32"/>
        <v>1078.8290300000001</v>
      </c>
      <c r="M352" s="105">
        <f t="shared" si="33"/>
        <v>982.96188199999995</v>
      </c>
      <c r="N352" s="105">
        <f t="shared" si="34"/>
        <v>2485.8461000000002</v>
      </c>
      <c r="O352" s="105">
        <f t="shared" si="35"/>
        <v>27721.431594999998</v>
      </c>
      <c r="P352" s="105">
        <f t="shared" si="36"/>
        <v>16663.391871</v>
      </c>
    </row>
    <row r="353" spans="1:16" ht="15" thickBot="1" x14ac:dyDescent="0.35">
      <c r="A353" s="95" t="s">
        <v>689</v>
      </c>
      <c r="B353" s="105">
        <f>+B$4*EXP('Correleted YC'!C351)</f>
        <v>10.215780429918558</v>
      </c>
      <c r="C353" s="105">
        <f>+C$4*EXP('Correleted YC'!D351)</f>
        <v>10.158467472198829</v>
      </c>
      <c r="D353" s="105">
        <f>+D$4*EXP('Correleted YC'!E351)</f>
        <v>10.110276508398268</v>
      </c>
      <c r="E353" s="105">
        <f>+E$4*EXP('Correleted YC'!F351)</f>
        <v>10.071317865305719</v>
      </c>
      <c r="F353" s="105">
        <f>+F$4*EXP('Correleted YC'!G351)</f>
        <v>10.008635150235241</v>
      </c>
      <c r="G353" s="105">
        <f>+G$4*EXP('Correleted YC'!H351)</f>
        <v>10.094157656408987</v>
      </c>
      <c r="J353" s="95" t="s">
        <v>688</v>
      </c>
      <c r="K353" s="105">
        <f t="shared" si="31"/>
        <v>1078.941176</v>
      </c>
      <c r="L353" s="105">
        <f t="shared" si="32"/>
        <v>1078.6153999999999</v>
      </c>
      <c r="M353" s="105">
        <f t="shared" si="33"/>
        <v>982.67874099999995</v>
      </c>
      <c r="N353" s="105">
        <f t="shared" si="34"/>
        <v>2484.9499900000001</v>
      </c>
      <c r="O353" s="105">
        <f t="shared" si="35"/>
        <v>27711.045184999999</v>
      </c>
      <c r="P353" s="105">
        <f t="shared" si="36"/>
        <v>16665.647379000002</v>
      </c>
    </row>
    <row r="354" spans="1:16" ht="15" thickBot="1" x14ac:dyDescent="0.35">
      <c r="A354" s="95" t="s">
        <v>690</v>
      </c>
      <c r="B354" s="105">
        <f>+B$4*EXP('Correleted YC'!C352)</f>
        <v>10.380218783148067</v>
      </c>
      <c r="C354" s="105">
        <f>+C$4*EXP('Correleted YC'!D352)</f>
        <v>10.295051062264973</v>
      </c>
      <c r="D354" s="105">
        <f>+D$4*EXP('Correleted YC'!E352)</f>
        <v>10.223427346429183</v>
      </c>
      <c r="E354" s="105">
        <f>+E$4*EXP('Correleted YC'!F352)</f>
        <v>10.165061555422731</v>
      </c>
      <c r="F354" s="105">
        <f>+F$4*EXP('Correleted YC'!G352)</f>
        <v>10.056999979568769</v>
      </c>
      <c r="G354" s="105">
        <f>+G$4*EXP('Correleted YC'!H352)</f>
        <v>10.134553444150846</v>
      </c>
      <c r="J354" s="95" t="s">
        <v>689</v>
      </c>
      <c r="K354" s="105">
        <f t="shared" si="31"/>
        <v>1079.3602659999999</v>
      </c>
      <c r="L354" s="105">
        <f t="shared" si="32"/>
        <v>1079.298378</v>
      </c>
      <c r="M354" s="105">
        <f t="shared" si="33"/>
        <v>983.42689399999995</v>
      </c>
      <c r="N354" s="105">
        <f t="shared" si="34"/>
        <v>2486.9263470000001</v>
      </c>
      <c r="O354" s="105">
        <f t="shared" si="35"/>
        <v>27720.278085000002</v>
      </c>
      <c r="P354" s="105">
        <f t="shared" si="36"/>
        <v>16656.629665</v>
      </c>
    </row>
    <row r="355" spans="1:16" ht="15" thickBot="1" x14ac:dyDescent="0.35">
      <c r="A355" s="95" t="s">
        <v>691</v>
      </c>
      <c r="B355" s="105">
        <f>+B$4*EXP('Correleted YC'!C353)</f>
        <v>10.051922184130659</v>
      </c>
      <c r="C355" s="105">
        <f>+C$4*EXP('Correleted YC'!D353)</f>
        <v>9.9861806236161268</v>
      </c>
      <c r="D355" s="105">
        <f>+D$4*EXP('Correleted YC'!E353)</f>
        <v>9.9305573404721041</v>
      </c>
      <c r="E355" s="105">
        <f>+E$4*EXP('Correleted YC'!F353)</f>
        <v>9.8849973370817583</v>
      </c>
      <c r="F355" s="105">
        <f>+F$4*EXP('Correleted YC'!G353)</f>
        <v>9.8020815923447326</v>
      </c>
      <c r="G355" s="105">
        <f>+G$4*EXP('Correleted YC'!H353)</f>
        <v>9.8752282709161889</v>
      </c>
      <c r="J355" s="95" t="s">
        <v>690</v>
      </c>
      <c r="K355" s="105">
        <f t="shared" si="31"/>
        <v>1078.9277689999999</v>
      </c>
      <c r="L355" s="105">
        <f t="shared" si="32"/>
        <v>1078.597389</v>
      </c>
      <c r="M355" s="105">
        <f t="shared" si="33"/>
        <v>982.65176099999996</v>
      </c>
      <c r="N355" s="105">
        <f t="shared" si="34"/>
        <v>2484.810125</v>
      </c>
      <c r="O355" s="105">
        <f t="shared" si="35"/>
        <v>27697.954516999998</v>
      </c>
      <c r="P355" s="105">
        <f t="shared" si="36"/>
        <v>16641.150245000001</v>
      </c>
    </row>
    <row r="356" spans="1:16" ht="15" thickBot="1" x14ac:dyDescent="0.35">
      <c r="A356" s="95" t="s">
        <v>692</v>
      </c>
      <c r="B356" s="105">
        <f>+B$4*EXP('Correleted YC'!C354)</f>
        <v>10.413285344177762</v>
      </c>
      <c r="C356" s="105">
        <f>+C$4*EXP('Correleted YC'!D354)</f>
        <v>10.310465546588688</v>
      </c>
      <c r="D356" s="105">
        <f>+D$4*EXP('Correleted YC'!E354)</f>
        <v>10.221500825696349</v>
      </c>
      <c r="E356" s="105">
        <f>+E$4*EXP('Correleted YC'!F354)</f>
        <v>10.14618942659132</v>
      </c>
      <c r="F356" s="105">
        <f>+F$4*EXP('Correleted YC'!G354)</f>
        <v>9.9743122825831385</v>
      </c>
      <c r="G356" s="105">
        <f>+G$4*EXP('Correleted YC'!H354)</f>
        <v>9.9956102355316183</v>
      </c>
      <c r="J356" s="95" t="s">
        <v>691</v>
      </c>
      <c r="K356" s="105">
        <f t="shared" si="31"/>
        <v>1079.7915829999999</v>
      </c>
      <c r="L356" s="105">
        <f t="shared" si="32"/>
        <v>1080.1839070000001</v>
      </c>
      <c r="M356" s="105">
        <f t="shared" si="33"/>
        <v>984.66056600000002</v>
      </c>
      <c r="N356" s="105">
        <f t="shared" si="34"/>
        <v>2491.1431680000001</v>
      </c>
      <c r="O356" s="105">
        <f t="shared" si="35"/>
        <v>27816.022613000001</v>
      </c>
      <c r="P356" s="105">
        <f t="shared" si="36"/>
        <v>16741.025570999998</v>
      </c>
    </row>
    <row r="357" spans="1:16" ht="15" thickBot="1" x14ac:dyDescent="0.35">
      <c r="A357" s="95" t="s">
        <v>693</v>
      </c>
      <c r="B357" s="105">
        <f>+B$4*EXP('Correleted YC'!C355)</f>
        <v>10.490568693738217</v>
      </c>
      <c r="C357" s="105">
        <f>+C$4*EXP('Correleted YC'!D355)</f>
        <v>10.428509363617307</v>
      </c>
      <c r="D357" s="105">
        <f>+D$4*EXP('Correleted YC'!E355)</f>
        <v>10.376827498908884</v>
      </c>
      <c r="E357" s="105">
        <f>+E$4*EXP('Correleted YC'!F355)</f>
        <v>10.335482546581993</v>
      </c>
      <c r="F357" s="105">
        <f>+F$4*EXP('Correleted YC'!G355)</f>
        <v>10.272018417168804</v>
      </c>
      <c r="G357" s="105">
        <f>+G$4*EXP('Correleted YC'!H355)</f>
        <v>10.366304523282919</v>
      </c>
      <c r="J357" s="95" t="s">
        <v>692</v>
      </c>
      <c r="K357" s="105">
        <f t="shared" si="31"/>
        <v>1078.840841</v>
      </c>
      <c r="L357" s="105">
        <f t="shared" si="32"/>
        <v>1078.5183340000001</v>
      </c>
      <c r="M357" s="105">
        <f t="shared" si="33"/>
        <v>982.66494799999998</v>
      </c>
      <c r="N357" s="105">
        <f t="shared" si="34"/>
        <v>2485.235866</v>
      </c>
      <c r="O357" s="105">
        <f t="shared" si="35"/>
        <v>27736.142200999999</v>
      </c>
      <c r="P357" s="105">
        <f t="shared" si="36"/>
        <v>16694.513531000001</v>
      </c>
    </row>
    <row r="358" spans="1:16" ht="15" thickBot="1" x14ac:dyDescent="0.35">
      <c r="A358" s="95" t="s">
        <v>694</v>
      </c>
      <c r="B358" s="105">
        <f>+B$4*EXP('Correleted YC'!C356)</f>
        <v>10.21715667207625</v>
      </c>
      <c r="C358" s="105">
        <f>+C$4*EXP('Correleted YC'!D356)</f>
        <v>10.1406383766234</v>
      </c>
      <c r="D358" s="105">
        <f>+D$4*EXP('Correleted YC'!E356)</f>
        <v>10.076604865003619</v>
      </c>
      <c r="E358" s="105">
        <f>+E$4*EXP('Correleted YC'!F356)</f>
        <v>10.024673611035958</v>
      </c>
      <c r="F358" s="105">
        <f>+F$4*EXP('Correleted YC'!G356)</f>
        <v>9.9329854318142807</v>
      </c>
      <c r="G358" s="105">
        <f>+G$4*EXP('Correleted YC'!H356)</f>
        <v>10.014990778683064</v>
      </c>
      <c r="J358" s="95" t="s">
        <v>693</v>
      </c>
      <c r="K358" s="105">
        <f t="shared" si="31"/>
        <v>1078.637727</v>
      </c>
      <c r="L358" s="105">
        <f t="shared" si="32"/>
        <v>1077.913319</v>
      </c>
      <c r="M358" s="105">
        <f t="shared" si="33"/>
        <v>981.60285199999998</v>
      </c>
      <c r="N358" s="105">
        <f t="shared" si="34"/>
        <v>2480.9721599999998</v>
      </c>
      <c r="O358" s="105">
        <f t="shared" si="35"/>
        <v>27599.142978</v>
      </c>
      <c r="P358" s="105">
        <f t="shared" si="36"/>
        <v>16552.897693999999</v>
      </c>
    </row>
    <row r="359" spans="1:16" ht="15" thickBot="1" x14ac:dyDescent="0.35">
      <c r="A359" s="95" t="s">
        <v>695</v>
      </c>
      <c r="B359" s="105">
        <f>+B$4*EXP('Correleted YC'!C357)</f>
        <v>10.259942172642253</v>
      </c>
      <c r="C359" s="105">
        <f>+C$4*EXP('Correleted YC'!D357)</f>
        <v>10.189545045723246</v>
      </c>
      <c r="D359" s="105">
        <f>+D$4*EXP('Correleted YC'!E357)</f>
        <v>10.13107054697584</v>
      </c>
      <c r="E359" s="105">
        <f>+E$4*EXP('Correleted YC'!F357)</f>
        <v>10.084065533380745</v>
      </c>
      <c r="F359" s="105">
        <f>+F$4*EXP('Correleted YC'!G357)</f>
        <v>10.00912213163565</v>
      </c>
      <c r="G359" s="105">
        <f>+G$4*EXP('Correleted YC'!H357)</f>
        <v>10.105069698429865</v>
      </c>
      <c r="J359" s="95" t="s">
        <v>694</v>
      </c>
      <c r="K359" s="105">
        <f t="shared" si="31"/>
        <v>1079.3566450000001</v>
      </c>
      <c r="L359" s="105">
        <f t="shared" si="32"/>
        <v>1079.3899489999999</v>
      </c>
      <c r="M359" s="105">
        <f t="shared" si="33"/>
        <v>983.65779599999996</v>
      </c>
      <c r="N359" s="105">
        <f t="shared" si="34"/>
        <v>2487.9806629999998</v>
      </c>
      <c r="O359" s="105">
        <f t="shared" si="35"/>
        <v>27755.267685999999</v>
      </c>
      <c r="P359" s="105">
        <f t="shared" si="36"/>
        <v>16687.049604</v>
      </c>
    </row>
    <row r="360" spans="1:16" ht="15" thickBot="1" x14ac:dyDescent="0.35">
      <c r="A360" s="95" t="s">
        <v>696</v>
      </c>
      <c r="B360" s="105">
        <f>+B$4*EXP('Correleted YC'!C358)</f>
        <v>10.382889937333209</v>
      </c>
      <c r="C360" s="105">
        <f>+C$4*EXP('Correleted YC'!D358)</f>
        <v>10.319679830312552</v>
      </c>
      <c r="D360" s="105">
        <f>+D$4*EXP('Correleted YC'!E358)</f>
        <v>10.26713689415981</v>
      </c>
      <c r="E360" s="105">
        <f>+E$4*EXP('Correleted YC'!F358)</f>
        <v>10.225041827383402</v>
      </c>
      <c r="F360" s="105">
        <f>+F$4*EXP('Correleted YC'!G358)</f>
        <v>10.161371449328067</v>
      </c>
      <c r="G360" s="105">
        <f>+G$4*EXP('Correleted YC'!H358)</f>
        <v>10.259122697208516</v>
      </c>
      <c r="J360" s="95" t="s">
        <v>695</v>
      </c>
      <c r="K360" s="105">
        <f t="shared" si="31"/>
        <v>1079.2440799999999</v>
      </c>
      <c r="L360" s="105">
        <f t="shared" si="32"/>
        <v>1079.138798</v>
      </c>
      <c r="M360" s="105">
        <f t="shared" si="33"/>
        <v>983.28435400000001</v>
      </c>
      <c r="N360" s="105">
        <f t="shared" si="34"/>
        <v>2486.6383620000001</v>
      </c>
      <c r="O360" s="105">
        <f t="shared" si="35"/>
        <v>27720.053131000001</v>
      </c>
      <c r="P360" s="105">
        <f t="shared" si="36"/>
        <v>16652.445399</v>
      </c>
    </row>
    <row r="361" spans="1:16" ht="15" thickBot="1" x14ac:dyDescent="0.35">
      <c r="A361" s="95" t="s">
        <v>697</v>
      </c>
      <c r="B361" s="105">
        <f>+B$4*EXP('Correleted YC'!C359)</f>
        <v>10.392309649396307</v>
      </c>
      <c r="C361" s="105">
        <f>+C$4*EXP('Correleted YC'!D359)</f>
        <v>10.335499591005396</v>
      </c>
      <c r="D361" s="105">
        <f>+D$4*EXP('Correleted YC'!E359)</f>
        <v>10.288920995942004</v>
      </c>
      <c r="E361" s="105">
        <f>+E$4*EXP('Correleted YC'!F359)</f>
        <v>10.25266023690479</v>
      </c>
      <c r="F361" s="105">
        <f>+F$4*EXP('Correleted YC'!G359)</f>
        <v>10.208866592608443</v>
      </c>
      <c r="G361" s="105">
        <f>+G$4*EXP('Correleted YC'!H359)</f>
        <v>10.321783025887679</v>
      </c>
      <c r="J361" s="95" t="s">
        <v>696</v>
      </c>
      <c r="K361" s="105">
        <f t="shared" si="31"/>
        <v>1078.9207469999999</v>
      </c>
      <c r="L361" s="105">
        <f t="shared" si="32"/>
        <v>1078.471084</v>
      </c>
      <c r="M361" s="105">
        <f t="shared" si="33"/>
        <v>982.35265900000002</v>
      </c>
      <c r="N361" s="105">
        <f t="shared" si="34"/>
        <v>2483.4579859999999</v>
      </c>
      <c r="O361" s="105">
        <f t="shared" si="35"/>
        <v>27649.902483999998</v>
      </c>
      <c r="P361" s="105">
        <f t="shared" si="36"/>
        <v>16593.596704</v>
      </c>
    </row>
    <row r="362" spans="1:16" ht="15" thickBot="1" x14ac:dyDescent="0.35">
      <c r="A362" s="95" t="s">
        <v>698</v>
      </c>
      <c r="B362" s="105">
        <f>+B$4*EXP('Correleted YC'!C360)</f>
        <v>10.178900628964476</v>
      </c>
      <c r="C362" s="105">
        <f>+C$4*EXP('Correleted YC'!D360)</f>
        <v>10.105715232237271</v>
      </c>
      <c r="D362" s="105">
        <f>+D$4*EXP('Correleted YC'!E360)</f>
        <v>10.043531646697875</v>
      </c>
      <c r="E362" s="105">
        <f>+E$4*EXP('Correleted YC'!F360)</f>
        <v>9.9924048567128789</v>
      </c>
      <c r="F362" s="105">
        <f>+F$4*EXP('Correleted YC'!G360)</f>
        <v>9.8947119423551282</v>
      </c>
      <c r="G362" s="105">
        <f>+G$4*EXP('Correleted YC'!H360)</f>
        <v>9.9609884309712928</v>
      </c>
      <c r="J362" s="95" t="s">
        <v>697</v>
      </c>
      <c r="K362" s="105">
        <f t="shared" si="31"/>
        <v>1078.895982</v>
      </c>
      <c r="L362" s="105">
        <f t="shared" si="32"/>
        <v>1078.3899699999999</v>
      </c>
      <c r="M362" s="105">
        <f t="shared" si="33"/>
        <v>982.20365900000002</v>
      </c>
      <c r="N362" s="105">
        <f t="shared" si="34"/>
        <v>2482.835877</v>
      </c>
      <c r="O362" s="105">
        <f t="shared" si="35"/>
        <v>27628.091143000001</v>
      </c>
      <c r="P362" s="105">
        <f t="shared" si="36"/>
        <v>16569.779101</v>
      </c>
    </row>
    <row r="363" spans="1:16" ht="15" thickBot="1" x14ac:dyDescent="0.35">
      <c r="A363" s="95" t="s">
        <v>699</v>
      </c>
      <c r="B363" s="105">
        <f>+B$4*EXP('Correleted YC'!C361)</f>
        <v>9.8694205006242619</v>
      </c>
      <c r="C363" s="105">
        <f>+C$4*EXP('Correleted YC'!D361)</f>
        <v>9.8372545063563219</v>
      </c>
      <c r="D363" s="105">
        <f>+D$4*EXP('Correleted YC'!E361)</f>
        <v>9.8132203307162289</v>
      </c>
      <c r="E363" s="105">
        <f>+E$4*EXP('Correleted YC'!F361)</f>
        <v>9.7973796922879171</v>
      </c>
      <c r="F363" s="105">
        <f>+F$4*EXP('Correleted YC'!G361)</f>
        <v>9.8167582680667049</v>
      </c>
      <c r="G363" s="105">
        <f>+G$4*EXP('Correleted YC'!H361)</f>
        <v>9.9681765502447064</v>
      </c>
      <c r="J363" s="95" t="s">
        <v>698</v>
      </c>
      <c r="K363" s="105">
        <f t="shared" si="31"/>
        <v>1079.4573130000001</v>
      </c>
      <c r="L363" s="105">
        <f t="shared" si="32"/>
        <v>1079.569362</v>
      </c>
      <c r="M363" s="105">
        <f t="shared" si="33"/>
        <v>983.88469899999996</v>
      </c>
      <c r="N363" s="105">
        <f t="shared" si="34"/>
        <v>2488.710568</v>
      </c>
      <c r="O363" s="105">
        <f t="shared" si="35"/>
        <v>27773.003658000001</v>
      </c>
      <c r="P363" s="105">
        <f t="shared" si="36"/>
        <v>16707.863877</v>
      </c>
    </row>
    <row r="364" spans="1:16" ht="15" thickBot="1" x14ac:dyDescent="0.35">
      <c r="A364" s="95" t="s">
        <v>700</v>
      </c>
      <c r="B364" s="105">
        <f>+B$4*EXP('Correleted YC'!C362)</f>
        <v>10.21439554398264</v>
      </c>
      <c r="C364" s="105">
        <f>+C$4*EXP('Correleted YC'!D362)</f>
        <v>10.139339189866082</v>
      </c>
      <c r="D364" s="105">
        <f>+D$4*EXP('Correleted YC'!E362)</f>
        <v>10.074922102662665</v>
      </c>
      <c r="E364" s="105">
        <f>+E$4*EXP('Correleted YC'!F362)</f>
        <v>10.02103056895929</v>
      </c>
      <c r="F364" s="105">
        <f>+F$4*EXP('Correleted YC'!G362)</f>
        <v>9.9091977549994716</v>
      </c>
      <c r="G364" s="105">
        <f>+G$4*EXP('Correleted YC'!H362)</f>
        <v>9.9573175680154389</v>
      </c>
      <c r="J364" s="95" t="s">
        <v>699</v>
      </c>
      <c r="K364" s="105">
        <f t="shared" si="31"/>
        <v>1080.272379</v>
      </c>
      <c r="L364" s="105">
        <f t="shared" si="32"/>
        <v>1080.9505369999999</v>
      </c>
      <c r="M364" s="105">
        <f t="shared" si="33"/>
        <v>985.46769099999995</v>
      </c>
      <c r="N364" s="105">
        <f t="shared" si="34"/>
        <v>2493.1310859999999</v>
      </c>
      <c r="O364" s="105">
        <f t="shared" si="35"/>
        <v>27809.197657000001</v>
      </c>
      <c r="P364" s="105">
        <f t="shared" si="36"/>
        <v>16705.090345000001</v>
      </c>
    </row>
    <row r="365" spans="1:16" ht="15" thickBot="1" x14ac:dyDescent="0.35">
      <c r="A365" s="95" t="s">
        <v>701</v>
      </c>
      <c r="B365" s="105">
        <f>+B$4*EXP('Correleted YC'!C363)</f>
        <v>10.179937866369603</v>
      </c>
      <c r="C365" s="105">
        <f>+C$4*EXP('Correleted YC'!D363)</f>
        <v>10.10428063646464</v>
      </c>
      <c r="D365" s="105">
        <f>+D$4*EXP('Correleted YC'!E363)</f>
        <v>10.040260720208922</v>
      </c>
      <c r="E365" s="105">
        <f>+E$4*EXP('Correleted YC'!F363)</f>
        <v>9.9878429833341951</v>
      </c>
      <c r="F365" s="105">
        <f>+F$4*EXP('Correleted YC'!G363)</f>
        <v>9.8892476043890056</v>
      </c>
      <c r="G365" s="105">
        <f>+G$4*EXP('Correleted YC'!H363)</f>
        <v>9.9590932602595306</v>
      </c>
      <c r="J365" s="95" t="s">
        <v>700</v>
      </c>
      <c r="K365" s="105">
        <f t="shared" si="31"/>
        <v>1079.36391</v>
      </c>
      <c r="L365" s="105">
        <f t="shared" si="32"/>
        <v>1079.3966230000001</v>
      </c>
      <c r="M365" s="105">
        <f t="shared" si="33"/>
        <v>983.66933800000004</v>
      </c>
      <c r="N365" s="105">
        <f t="shared" si="34"/>
        <v>2488.0630460000002</v>
      </c>
      <c r="O365" s="105">
        <f t="shared" si="35"/>
        <v>27766.288252999999</v>
      </c>
      <c r="P365" s="105">
        <f t="shared" si="36"/>
        <v>16709.280632999998</v>
      </c>
    </row>
    <row r="366" spans="1:16" ht="15" thickBot="1" x14ac:dyDescent="0.35">
      <c r="A366" s="95" t="s">
        <v>702</v>
      </c>
      <c r="B366" s="105">
        <f>+B$4*EXP('Correleted YC'!C364)</f>
        <v>10.328863163560714</v>
      </c>
      <c r="C366" s="105">
        <f>+C$4*EXP('Correleted YC'!D364)</f>
        <v>10.24478073147313</v>
      </c>
      <c r="D366" s="105">
        <f>+D$4*EXP('Correleted YC'!E364)</f>
        <v>10.172091740168259</v>
      </c>
      <c r="E366" s="105">
        <f>+E$4*EXP('Correleted YC'!F364)</f>
        <v>10.110893152454876</v>
      </c>
      <c r="F366" s="105">
        <f>+F$4*EXP('Correleted YC'!G364)</f>
        <v>9.9778707204599346</v>
      </c>
      <c r="G366" s="105">
        <f>+G$4*EXP('Correleted YC'!H364)</f>
        <v>10.017292116638453</v>
      </c>
      <c r="J366" s="95" t="s">
        <v>701</v>
      </c>
      <c r="K366" s="105">
        <f t="shared" si="31"/>
        <v>1079.4545840000001</v>
      </c>
      <c r="L366" s="105">
        <f t="shared" si="32"/>
        <v>1079.576734</v>
      </c>
      <c r="M366" s="105">
        <f t="shared" si="33"/>
        <v>983.90714600000001</v>
      </c>
      <c r="N366" s="105">
        <f t="shared" si="34"/>
        <v>2488.813791</v>
      </c>
      <c r="O366" s="105">
        <f t="shared" si="35"/>
        <v>27775.537686</v>
      </c>
      <c r="P366" s="105">
        <f t="shared" si="36"/>
        <v>16708.595281000002</v>
      </c>
    </row>
    <row r="367" spans="1:16" ht="15" thickBot="1" x14ac:dyDescent="0.35">
      <c r="A367" s="95" t="s">
        <v>703</v>
      </c>
      <c r="B367" s="105">
        <f>+B$4*EXP('Correleted YC'!C365)</f>
        <v>10.290084041433239</v>
      </c>
      <c r="C367" s="105">
        <f>+C$4*EXP('Correleted YC'!D365)</f>
        <v>10.237494967438939</v>
      </c>
      <c r="D367" s="105">
        <f>+D$4*EXP('Correleted YC'!E365)</f>
        <v>10.194729130112947</v>
      </c>
      <c r="E367" s="105">
        <f>+E$4*EXP('Correleted YC'!F365)</f>
        <v>10.162185930384279</v>
      </c>
      <c r="F367" s="105">
        <f>+F$4*EXP('Correleted YC'!G365)</f>
        <v>10.129902069934454</v>
      </c>
      <c r="G367" s="105">
        <f>+G$4*EXP('Correleted YC'!H365)</f>
        <v>10.250194563136171</v>
      </c>
      <c r="J367" s="95" t="s">
        <v>702</v>
      </c>
      <c r="K367" s="105">
        <f t="shared" si="31"/>
        <v>1079.062805</v>
      </c>
      <c r="L367" s="105">
        <f t="shared" si="32"/>
        <v>1078.855286</v>
      </c>
      <c r="M367" s="105">
        <f t="shared" si="33"/>
        <v>983.00328100000002</v>
      </c>
      <c r="N367" s="105">
        <f t="shared" si="34"/>
        <v>2486.0325130000001</v>
      </c>
      <c r="O367" s="105">
        <f t="shared" si="35"/>
        <v>27734.496638000001</v>
      </c>
      <c r="P367" s="105">
        <f t="shared" si="36"/>
        <v>16686.163745000002</v>
      </c>
    </row>
    <row r="368" spans="1:16" ht="15" thickBot="1" x14ac:dyDescent="0.35">
      <c r="A368" s="95" t="s">
        <v>704</v>
      </c>
      <c r="B368" s="105">
        <f>+B$4*EXP('Correleted YC'!C366)</f>
        <v>10.035486197260624</v>
      </c>
      <c r="C368" s="105">
        <f>+C$4*EXP('Correleted YC'!D366)</f>
        <v>10.006073292658987</v>
      </c>
      <c r="D368" s="105">
        <f>+D$4*EXP('Correleted YC'!E366)</f>
        <v>9.9856365047163624</v>
      </c>
      <c r="E368" s="105">
        <f>+E$4*EXP('Correleted YC'!F366)</f>
        <v>9.9743787945774134</v>
      </c>
      <c r="F368" s="105">
        <f>+F$4*EXP('Correleted YC'!G366)</f>
        <v>10.018363939700501</v>
      </c>
      <c r="G368" s="105">
        <f>+G$4*EXP('Correleted YC'!H366)</f>
        <v>10.200321766254445</v>
      </c>
      <c r="J368" s="95" t="s">
        <v>703</v>
      </c>
      <c r="K368" s="105">
        <f t="shared" si="31"/>
        <v>1079.164794</v>
      </c>
      <c r="L368" s="105">
        <f t="shared" si="32"/>
        <v>1078.8926730000001</v>
      </c>
      <c r="M368" s="105">
        <f t="shared" si="33"/>
        <v>982.84824100000003</v>
      </c>
      <c r="N368" s="105">
        <f t="shared" si="34"/>
        <v>2484.874988</v>
      </c>
      <c r="O368" s="105">
        <f t="shared" si="35"/>
        <v>27664.373242000001</v>
      </c>
      <c r="P368" s="105">
        <f t="shared" si="36"/>
        <v>16596.995920000001</v>
      </c>
    </row>
    <row r="369" spans="1:16" ht="15" thickBot="1" x14ac:dyDescent="0.35">
      <c r="A369" s="95" t="s">
        <v>705</v>
      </c>
      <c r="B369" s="105">
        <f>+B$4*EXP('Correleted YC'!C367)</f>
        <v>10.294161530165432</v>
      </c>
      <c r="C369" s="105">
        <f>+C$4*EXP('Correleted YC'!D367)</f>
        <v>10.258534774674917</v>
      </c>
      <c r="D369" s="105">
        <f>+D$4*EXP('Correleted YC'!E367)</f>
        <v>10.232261802811392</v>
      </c>
      <c r="E369" s="105">
        <f>+E$4*EXP('Correleted YC'!F367)</f>
        <v>10.215317633119717</v>
      </c>
      <c r="F369" s="105">
        <f>+F$4*EXP('Correleted YC'!G367)</f>
        <v>10.240614890527942</v>
      </c>
      <c r="G369" s="105">
        <f>+G$4*EXP('Correleted YC'!H367)</f>
        <v>10.412768614265113</v>
      </c>
      <c r="J369" s="95" t="s">
        <v>704</v>
      </c>
      <c r="K369" s="105">
        <f t="shared" si="31"/>
        <v>1079.834865</v>
      </c>
      <c r="L369" s="105">
        <f t="shared" si="32"/>
        <v>1080.0815869999999</v>
      </c>
      <c r="M369" s="105">
        <f t="shared" si="33"/>
        <v>984.28215</v>
      </c>
      <c r="N369" s="105">
        <f t="shared" si="34"/>
        <v>2489.1184969999999</v>
      </c>
      <c r="O369" s="105">
        <f t="shared" si="35"/>
        <v>27715.784714000001</v>
      </c>
      <c r="P369" s="105">
        <f t="shared" si="36"/>
        <v>16616.009684000001</v>
      </c>
    </row>
    <row r="370" spans="1:16" ht="15" thickBot="1" x14ac:dyDescent="0.35">
      <c r="A370" s="95" t="s">
        <v>706</v>
      </c>
      <c r="B370" s="105">
        <f>+B$4*EXP('Correleted YC'!C368)</f>
        <v>10.253875115314203</v>
      </c>
      <c r="C370" s="105">
        <f>+C$4*EXP('Correleted YC'!D368)</f>
        <v>10.172351280367852</v>
      </c>
      <c r="D370" s="105">
        <f>+D$4*EXP('Correleted YC'!E368)</f>
        <v>10.104115069114984</v>
      </c>
      <c r="E370" s="105">
        <f>+E$4*EXP('Correleted YC'!F368)</f>
        <v>10.048931697115167</v>
      </c>
      <c r="F370" s="105">
        <f>+F$4*EXP('Correleted YC'!G368)</f>
        <v>9.9513173148045109</v>
      </c>
      <c r="G370" s="105">
        <f>+G$4*EXP('Correleted YC'!H368)</f>
        <v>10.037091175613643</v>
      </c>
      <c r="J370" s="95" t="s">
        <v>705</v>
      </c>
      <c r="K370" s="105">
        <f t="shared" si="31"/>
        <v>1079.1540689999999</v>
      </c>
      <c r="L370" s="105">
        <f t="shared" si="32"/>
        <v>1078.784713</v>
      </c>
      <c r="M370" s="105">
        <f t="shared" si="33"/>
        <v>982.59129299999995</v>
      </c>
      <c r="N370" s="105">
        <f t="shared" si="34"/>
        <v>2483.677099</v>
      </c>
      <c r="O370" s="105">
        <f t="shared" si="35"/>
        <v>27613.530454</v>
      </c>
      <c r="P370" s="105">
        <f t="shared" si="36"/>
        <v>16535.316348</v>
      </c>
    </row>
    <row r="371" spans="1:16" ht="15" thickBot="1" x14ac:dyDescent="0.35">
      <c r="A371" s="95" t="s">
        <v>707</v>
      </c>
      <c r="B371" s="105">
        <f>+B$4*EXP('Correleted YC'!C369)</f>
        <v>10.428073650601787</v>
      </c>
      <c r="C371" s="105">
        <f>+C$4*EXP('Correleted YC'!D369)</f>
        <v>10.360304439220078</v>
      </c>
      <c r="D371" s="105">
        <f>+D$4*EXP('Correleted YC'!E369)</f>
        <v>10.303911773708808</v>
      </c>
      <c r="E371" s="105">
        <f>+E$4*EXP('Correleted YC'!F369)</f>
        <v>10.258451081309222</v>
      </c>
      <c r="F371" s="105">
        <f>+F$4*EXP('Correleted YC'!G369)</f>
        <v>10.186088213190253</v>
      </c>
      <c r="G371" s="105">
        <f>+G$4*EXP('Correleted YC'!H369)</f>
        <v>10.281969800511398</v>
      </c>
      <c r="J371" s="95" t="s">
        <v>706</v>
      </c>
      <c r="K371" s="105">
        <f t="shared" si="31"/>
        <v>1079.260041</v>
      </c>
      <c r="L371" s="105">
        <f t="shared" si="32"/>
        <v>1079.2270799999999</v>
      </c>
      <c r="M371" s="105">
        <f t="shared" si="33"/>
        <v>983.46913800000004</v>
      </c>
      <c r="N371" s="105">
        <f t="shared" si="34"/>
        <v>2487.4322379999999</v>
      </c>
      <c r="O371" s="105">
        <f t="shared" si="35"/>
        <v>27746.780694000001</v>
      </c>
      <c r="P371" s="105">
        <f t="shared" si="36"/>
        <v>16678.546333999999</v>
      </c>
    </row>
    <row r="372" spans="1:16" ht="15" thickBot="1" x14ac:dyDescent="0.35">
      <c r="A372" s="95" t="s">
        <v>708</v>
      </c>
      <c r="B372" s="105">
        <f>+B$4*EXP('Correleted YC'!C370)</f>
        <v>10.055966315949842</v>
      </c>
      <c r="C372" s="105">
        <f>+C$4*EXP('Correleted YC'!D370)</f>
        <v>10.015288389390234</v>
      </c>
      <c r="D372" s="105">
        <f>+D$4*EXP('Correleted YC'!E370)</f>
        <v>9.9845052534168808</v>
      </c>
      <c r="E372" s="105">
        <f>+E$4*EXP('Correleted YC'!F370)</f>
        <v>9.9636524306864498</v>
      </c>
      <c r="F372" s="105">
        <f>+F$4*EXP('Correleted YC'!G370)</f>
        <v>9.9783070375800342</v>
      </c>
      <c r="G372" s="105">
        <f>+G$4*EXP('Correleted YC'!H370)</f>
        <v>10.143886281377805</v>
      </c>
      <c r="J372" s="95" t="s">
        <v>707</v>
      </c>
      <c r="K372" s="105">
        <f t="shared" si="31"/>
        <v>1078.8019690000001</v>
      </c>
      <c r="L372" s="105">
        <f t="shared" si="32"/>
        <v>1078.2628099999999</v>
      </c>
      <c r="M372" s="105">
        <f t="shared" si="33"/>
        <v>982.10115099999996</v>
      </c>
      <c r="N372" s="105">
        <f t="shared" si="34"/>
        <v>2482.705477</v>
      </c>
      <c r="O372" s="105">
        <f t="shared" si="35"/>
        <v>27638.547431999999</v>
      </c>
      <c r="P372" s="105">
        <f t="shared" si="36"/>
        <v>16584.904441999999</v>
      </c>
    </row>
    <row r="373" spans="1:16" ht="15" thickBot="1" x14ac:dyDescent="0.35">
      <c r="A373" s="95" t="s">
        <v>709</v>
      </c>
      <c r="B373" s="105">
        <f>+B$4*EXP('Correleted YC'!C371)</f>
        <v>10.263850979410094</v>
      </c>
      <c r="C373" s="105">
        <f>+C$4*EXP('Correleted YC'!D371)</f>
        <v>10.170009890556912</v>
      </c>
      <c r="D373" s="105">
        <f>+D$4*EXP('Correleted YC'!E371)</f>
        <v>10.089331811478198</v>
      </c>
      <c r="E373" s="105">
        <f>+E$4*EXP('Correleted YC'!F371)</f>
        <v>10.021663033007076</v>
      </c>
      <c r="F373" s="105">
        <f>+F$4*EXP('Correleted YC'!G371)</f>
        <v>9.8745369518534289</v>
      </c>
      <c r="G373" s="105">
        <f>+G$4*EXP('Correleted YC'!H371)</f>
        <v>9.9128282834272294</v>
      </c>
      <c r="J373" s="95" t="s">
        <v>708</v>
      </c>
      <c r="K373" s="105">
        <f t="shared" si="31"/>
        <v>1079.780933</v>
      </c>
      <c r="L373" s="105">
        <f t="shared" si="32"/>
        <v>1080.034195</v>
      </c>
      <c r="M373" s="105">
        <f t="shared" si="33"/>
        <v>984.28991900000005</v>
      </c>
      <c r="N373" s="105">
        <f t="shared" si="34"/>
        <v>2489.3612969999999</v>
      </c>
      <c r="O373" s="105">
        <f t="shared" si="35"/>
        <v>27734.294881000002</v>
      </c>
      <c r="P373" s="105">
        <f t="shared" si="36"/>
        <v>16637.578049</v>
      </c>
    </row>
    <row r="374" spans="1:16" ht="15" thickBot="1" x14ac:dyDescent="0.35">
      <c r="A374" s="95" t="s">
        <v>710</v>
      </c>
      <c r="B374" s="105">
        <f>+B$4*EXP('Correleted YC'!C372)</f>
        <v>10.275292711212831</v>
      </c>
      <c r="C374" s="105">
        <f>+C$4*EXP('Correleted YC'!D372)</f>
        <v>10.197926948476802</v>
      </c>
      <c r="D374" s="105">
        <f>+D$4*EXP('Correleted YC'!E372)</f>
        <v>10.133036718551832</v>
      </c>
      <c r="E374" s="105">
        <f>+E$4*EXP('Correleted YC'!F372)</f>
        <v>10.080471748964928</v>
      </c>
      <c r="F374" s="105">
        <f>+F$4*EXP('Correleted YC'!G372)</f>
        <v>9.9878915792811611</v>
      </c>
      <c r="G374" s="105">
        <f>+G$4*EXP('Correleted YC'!H372)</f>
        <v>10.072362572141378</v>
      </c>
      <c r="J374" s="95" t="s">
        <v>709</v>
      </c>
      <c r="K374" s="105">
        <f t="shared" si="31"/>
        <v>1079.233798</v>
      </c>
      <c r="L374" s="105">
        <f t="shared" si="32"/>
        <v>1079.2391029999999</v>
      </c>
      <c r="M374" s="105">
        <f t="shared" si="33"/>
        <v>983.57050900000002</v>
      </c>
      <c r="N374" s="105">
        <f t="shared" si="34"/>
        <v>2488.0487429999998</v>
      </c>
      <c r="O374" s="105">
        <f t="shared" si="35"/>
        <v>27782.361894000001</v>
      </c>
      <c r="P374" s="105">
        <f t="shared" si="36"/>
        <v>16726.470227000002</v>
      </c>
    </row>
    <row r="375" spans="1:16" ht="15" thickBot="1" x14ac:dyDescent="0.35">
      <c r="A375" s="95" t="s">
        <v>711</v>
      </c>
      <c r="B375" s="105">
        <f>+B$4*EXP('Correleted YC'!C373)</f>
        <v>10.274050728686177</v>
      </c>
      <c r="C375" s="105">
        <f>+C$4*EXP('Correleted YC'!D373)</f>
        <v>10.202408916589077</v>
      </c>
      <c r="D375" s="105">
        <f>+D$4*EXP('Correleted YC'!E373)</f>
        <v>10.141631639346004</v>
      </c>
      <c r="E375" s="105">
        <f>+E$4*EXP('Correleted YC'!F373)</f>
        <v>10.091969963946173</v>
      </c>
      <c r="F375" s="105">
        <f>+F$4*EXP('Correleted YC'!G373)</f>
        <v>10.000382204777296</v>
      </c>
      <c r="G375" s="105">
        <f>+G$4*EXP('Correleted YC'!H373)</f>
        <v>10.0732496551315</v>
      </c>
      <c r="J375" s="95" t="s">
        <v>710</v>
      </c>
      <c r="K375" s="105">
        <f t="shared" si="31"/>
        <v>1079.2037</v>
      </c>
      <c r="L375" s="105">
        <f t="shared" si="32"/>
        <v>1079.0957659999999</v>
      </c>
      <c r="M375" s="105">
        <f t="shared" si="33"/>
        <v>983.27087800000004</v>
      </c>
      <c r="N375" s="105">
        <f t="shared" si="34"/>
        <v>2486.7195430000002</v>
      </c>
      <c r="O375" s="105">
        <f t="shared" si="35"/>
        <v>27729.863645000001</v>
      </c>
      <c r="P375" s="105">
        <f t="shared" si="36"/>
        <v>16664.993374999998</v>
      </c>
    </row>
    <row r="376" spans="1:16" ht="15" thickBot="1" x14ac:dyDescent="0.35">
      <c r="A376" s="95" t="s">
        <v>712</v>
      </c>
      <c r="B376" s="105">
        <f>+B$4*EXP('Correleted YC'!C374)</f>
        <v>10.130006120550268</v>
      </c>
      <c r="C376" s="105">
        <f>+C$4*EXP('Correleted YC'!D374)</f>
        <v>10.106044109756835</v>
      </c>
      <c r="D376" s="105">
        <f>+D$4*EXP('Correleted YC'!E374)</f>
        <v>10.090397474142426</v>
      </c>
      <c r="E376" s="105">
        <f>+E$4*EXP('Correleted YC'!F374)</f>
        <v>10.083063730526337</v>
      </c>
      <c r="F376" s="105">
        <f>+F$4*EXP('Correleted YC'!G374)</f>
        <v>10.138471717346915</v>
      </c>
      <c r="G376" s="105">
        <f>+G$4*EXP('Correleted YC'!H374)</f>
        <v>10.329337533808349</v>
      </c>
      <c r="J376" s="95" t="s">
        <v>711</v>
      </c>
      <c r="K376" s="105">
        <f t="shared" si="31"/>
        <v>1079.2069670000001</v>
      </c>
      <c r="L376" s="105">
        <f t="shared" si="32"/>
        <v>1079.0727569999999</v>
      </c>
      <c r="M376" s="105">
        <f t="shared" si="33"/>
        <v>983.21197500000005</v>
      </c>
      <c r="N376" s="105">
        <f t="shared" si="34"/>
        <v>2486.4598249999999</v>
      </c>
      <c r="O376" s="105">
        <f t="shared" si="35"/>
        <v>27724.090960000001</v>
      </c>
      <c r="P376" s="105">
        <f t="shared" si="36"/>
        <v>16664.652799</v>
      </c>
    </row>
    <row r="377" spans="1:16" ht="15" thickBot="1" x14ac:dyDescent="0.35">
      <c r="A377" s="95" t="s">
        <v>713</v>
      </c>
      <c r="B377" s="105">
        <f>+B$4*EXP('Correleted YC'!C375)</f>
        <v>10.125262740105169</v>
      </c>
      <c r="C377" s="105">
        <f>+C$4*EXP('Correleted YC'!D375)</f>
        <v>10.060213048068279</v>
      </c>
      <c r="D377" s="105">
        <f>+D$4*EXP('Correleted YC'!E375)</f>
        <v>10.005702417683924</v>
      </c>
      <c r="E377" s="105">
        <f>+E$4*EXP('Correleted YC'!F375)</f>
        <v>9.9618277430383149</v>
      </c>
      <c r="F377" s="105">
        <f>+F$4*EXP('Correleted YC'!G375)</f>
        <v>9.8895366580746948</v>
      </c>
      <c r="G377" s="105">
        <f>+G$4*EXP('Correleted YC'!H375)</f>
        <v>9.9762645556620146</v>
      </c>
      <c r="J377" s="95" t="s">
        <v>712</v>
      </c>
      <c r="K377" s="105">
        <f t="shared" si="31"/>
        <v>1079.5860029999999</v>
      </c>
      <c r="L377" s="105">
        <f t="shared" si="32"/>
        <v>1079.5676719999999</v>
      </c>
      <c r="M377" s="105">
        <f t="shared" si="33"/>
        <v>983.56320100000005</v>
      </c>
      <c r="N377" s="105">
        <f t="shared" si="34"/>
        <v>2486.6609920000001</v>
      </c>
      <c r="O377" s="105">
        <f t="shared" si="35"/>
        <v>27660.431108000001</v>
      </c>
      <c r="P377" s="105">
        <f t="shared" si="36"/>
        <v>16566.912200999999</v>
      </c>
    </row>
    <row r="378" spans="1:16" ht="15" thickBot="1" x14ac:dyDescent="0.35">
      <c r="A378" s="95" t="s">
        <v>714</v>
      </c>
      <c r="B378" s="105">
        <f>+B$4*EXP('Correleted YC'!C376)</f>
        <v>10.408159349645464</v>
      </c>
      <c r="C378" s="105">
        <f>+C$4*EXP('Correleted YC'!D376)</f>
        <v>10.341580859193284</v>
      </c>
      <c r="D378" s="105">
        <f>+D$4*EXP('Correleted YC'!E376)</f>
        <v>10.286821923004991</v>
      </c>
      <c r="E378" s="105">
        <f>+E$4*EXP('Correleted YC'!F376)</f>
        <v>10.243576102039436</v>
      </c>
      <c r="F378" s="105">
        <f>+F$4*EXP('Correleted YC'!G376)</f>
        <v>10.18246002657523</v>
      </c>
      <c r="G378" s="105">
        <f>+G$4*EXP('Correleted YC'!H376)</f>
        <v>10.289130982404981</v>
      </c>
      <c r="J378" s="95" t="s">
        <v>713</v>
      </c>
      <c r="K378" s="105">
        <f t="shared" si="31"/>
        <v>1079.598489</v>
      </c>
      <c r="L378" s="105">
        <f t="shared" si="32"/>
        <v>1079.8032129999999</v>
      </c>
      <c r="M378" s="105">
        <f t="shared" si="33"/>
        <v>984.144361</v>
      </c>
      <c r="N378" s="105">
        <f t="shared" si="34"/>
        <v>2489.4026050000002</v>
      </c>
      <c r="O378" s="105">
        <f t="shared" si="35"/>
        <v>27775.403629</v>
      </c>
      <c r="P378" s="105">
        <f t="shared" si="36"/>
        <v>16701.970694</v>
      </c>
    </row>
    <row r="379" spans="1:16" ht="15" thickBot="1" x14ac:dyDescent="0.35">
      <c r="A379" s="95" t="s">
        <v>715</v>
      </c>
      <c r="B379" s="105">
        <f>+B$4*EXP('Correleted YC'!C377)</f>
        <v>10.417631649898807</v>
      </c>
      <c r="C379" s="105">
        <f>+C$4*EXP('Correleted YC'!D377)</f>
        <v>10.370899113289898</v>
      </c>
      <c r="D379" s="105">
        <f>+D$4*EXP('Correleted YC'!E377)</f>
        <v>10.334033588528721</v>
      </c>
      <c r="E379" s="105">
        <f>+E$4*EXP('Correleted YC'!F377)</f>
        <v>10.30720195705355</v>
      </c>
      <c r="F379" s="105">
        <f>+F$4*EXP('Correleted YC'!G377)</f>
        <v>10.298339923854966</v>
      </c>
      <c r="G379" s="105">
        <f>+G$4*EXP('Correleted YC'!H377)</f>
        <v>10.442158819174189</v>
      </c>
      <c r="J379" s="95" t="s">
        <v>714</v>
      </c>
      <c r="K379" s="105">
        <f t="shared" si="31"/>
        <v>1078.8543159999999</v>
      </c>
      <c r="L379" s="105">
        <f t="shared" si="32"/>
        <v>1078.358792</v>
      </c>
      <c r="M379" s="105">
        <f t="shared" si="33"/>
        <v>982.21801400000004</v>
      </c>
      <c r="N379" s="105">
        <f t="shared" si="34"/>
        <v>2483.040465</v>
      </c>
      <c r="O379" s="105">
        <f t="shared" si="35"/>
        <v>27640.213661999998</v>
      </c>
      <c r="P379" s="105">
        <f t="shared" si="36"/>
        <v>16582.181819000001</v>
      </c>
    </row>
    <row r="380" spans="1:16" ht="15" thickBot="1" x14ac:dyDescent="0.35">
      <c r="A380" s="95" t="s">
        <v>716</v>
      </c>
      <c r="B380" s="105">
        <f>+B$4*EXP('Correleted YC'!C378)</f>
        <v>10.34586941763186</v>
      </c>
      <c r="C380" s="105">
        <f>+C$4*EXP('Correleted YC'!D378)</f>
        <v>10.270771361832889</v>
      </c>
      <c r="D380" s="105">
        <f>+D$4*EXP('Correleted YC'!E378)</f>
        <v>10.206737880100363</v>
      </c>
      <c r="E380" s="105">
        <f>+E$4*EXP('Correleted YC'!F378)</f>
        <v>10.153781196961329</v>
      </c>
      <c r="F380" s="105">
        <f>+F$4*EXP('Correleted YC'!G378)</f>
        <v>10.049820348148691</v>
      </c>
      <c r="G380" s="105">
        <f>+G$4*EXP('Correleted YC'!H378)</f>
        <v>10.111378770905597</v>
      </c>
      <c r="J380" s="95" t="s">
        <v>715</v>
      </c>
      <c r="K380" s="105">
        <f t="shared" si="31"/>
        <v>1078.829416</v>
      </c>
      <c r="L380" s="105">
        <f t="shared" si="32"/>
        <v>1078.2085070000001</v>
      </c>
      <c r="M380" s="105">
        <f t="shared" si="33"/>
        <v>981.89523999999994</v>
      </c>
      <c r="N380" s="105">
        <f t="shared" si="34"/>
        <v>2481.608232</v>
      </c>
      <c r="O380" s="105">
        <f t="shared" si="35"/>
        <v>27587.095365000001</v>
      </c>
      <c r="P380" s="105">
        <f t="shared" si="36"/>
        <v>16524.214786</v>
      </c>
    </row>
    <row r="381" spans="1:16" ht="15" thickBot="1" x14ac:dyDescent="0.35">
      <c r="A381" s="95" t="s">
        <v>717</v>
      </c>
      <c r="B381" s="105">
        <f>+B$4*EXP('Correleted YC'!C379)</f>
        <v>9.9798822728321941</v>
      </c>
      <c r="C381" s="105">
        <f>+C$4*EXP('Correleted YC'!D379)</f>
        <v>9.9139837639223956</v>
      </c>
      <c r="D381" s="105">
        <f>+D$4*EXP('Correleted YC'!E379)</f>
        <v>9.8593117398912806</v>
      </c>
      <c r="E381" s="105">
        <f>+E$4*EXP('Correleted YC'!F379)</f>
        <v>9.816004913271172</v>
      </c>
      <c r="F381" s="105">
        <f>+F$4*EXP('Correleted YC'!G379)</f>
        <v>9.7510355474229726</v>
      </c>
      <c r="G381" s="105">
        <f>+G$4*EXP('Correleted YC'!H379)</f>
        <v>9.8522077286146068</v>
      </c>
      <c r="J381" s="95" t="s">
        <v>716</v>
      </c>
      <c r="K381" s="105">
        <f t="shared" si="31"/>
        <v>1079.0180849999999</v>
      </c>
      <c r="L381" s="105">
        <f t="shared" si="32"/>
        <v>1078.721933</v>
      </c>
      <c r="M381" s="105">
        <f t="shared" si="33"/>
        <v>982.76601500000004</v>
      </c>
      <c r="N381" s="105">
        <f t="shared" si="34"/>
        <v>2485.0645840000002</v>
      </c>
      <c r="O381" s="105">
        <f t="shared" si="35"/>
        <v>27701.266119</v>
      </c>
      <c r="P381" s="105">
        <f t="shared" si="36"/>
        <v>16650.027118999998</v>
      </c>
    </row>
    <row r="382" spans="1:16" ht="15" thickBot="1" x14ac:dyDescent="0.35">
      <c r="A382" s="95" t="s">
        <v>718</v>
      </c>
      <c r="B382" s="105">
        <f>+B$4*EXP('Correleted YC'!C380)</f>
        <v>10.311782447451282</v>
      </c>
      <c r="C382" s="105">
        <f>+C$4*EXP('Correleted YC'!D380)</f>
        <v>10.210082038536932</v>
      </c>
      <c r="D382" s="105">
        <f>+D$4*EXP('Correleted YC'!E380)</f>
        <v>10.121648681049047</v>
      </c>
      <c r="E382" s="105">
        <f>+E$4*EXP('Correleted YC'!F380)</f>
        <v>10.046091238727168</v>
      </c>
      <c r="F382" s="105">
        <f>+F$4*EXP('Correleted YC'!G380)</f>
        <v>9.8679438206587964</v>
      </c>
      <c r="G382" s="105">
        <f>+G$4*EXP('Correleted YC'!H380)</f>
        <v>9.8757700367012902</v>
      </c>
      <c r="J382" s="95" t="s">
        <v>717</v>
      </c>
      <c r="K382" s="105">
        <f t="shared" si="31"/>
        <v>1079.981319</v>
      </c>
      <c r="L382" s="105">
        <f t="shared" si="32"/>
        <v>1080.555421</v>
      </c>
      <c r="M382" s="105">
        <f t="shared" si="33"/>
        <v>985.150485</v>
      </c>
      <c r="N382" s="105">
        <f t="shared" si="34"/>
        <v>2492.7082409999998</v>
      </c>
      <c r="O382" s="105">
        <f t="shared" si="35"/>
        <v>27839.786183</v>
      </c>
      <c r="P382" s="105">
        <f t="shared" si="36"/>
        <v>16749.949563999999</v>
      </c>
    </row>
    <row r="383" spans="1:16" ht="15" thickBot="1" x14ac:dyDescent="0.35">
      <c r="A383" s="95" t="s">
        <v>719</v>
      </c>
      <c r="B383" s="105">
        <f>+B$4*EXP('Correleted YC'!C381)</f>
        <v>10.398267749802871</v>
      </c>
      <c r="C383" s="105">
        <f>+C$4*EXP('Correleted YC'!D381)</f>
        <v>10.32472420142474</v>
      </c>
      <c r="D383" s="105">
        <f>+D$4*EXP('Correleted YC'!E381)</f>
        <v>10.262565222134555</v>
      </c>
      <c r="E383" s="105">
        <f>+E$4*EXP('Correleted YC'!F381)</f>
        <v>10.211945319964117</v>
      </c>
      <c r="F383" s="105">
        <f>+F$4*EXP('Correleted YC'!G381)</f>
        <v>10.119770967555135</v>
      </c>
      <c r="G383" s="105">
        <f>+G$4*EXP('Correleted YC'!H381)</f>
        <v>10.194635191999225</v>
      </c>
      <c r="J383" s="95" t="s">
        <v>718</v>
      </c>
      <c r="K383" s="105">
        <f t="shared" si="31"/>
        <v>1079.1077250000001</v>
      </c>
      <c r="L383" s="105">
        <f t="shared" si="32"/>
        <v>1079.033369</v>
      </c>
      <c r="M383" s="105">
        <f t="shared" si="33"/>
        <v>983.34893499999998</v>
      </c>
      <c r="N383" s="105">
        <f t="shared" si="34"/>
        <v>2487.4964420000001</v>
      </c>
      <c r="O383" s="105">
        <f t="shared" si="35"/>
        <v>27785.421507999999</v>
      </c>
      <c r="P383" s="105">
        <f t="shared" si="36"/>
        <v>16740.815667999999</v>
      </c>
    </row>
    <row r="384" spans="1:16" ht="15" thickBot="1" x14ac:dyDescent="0.35">
      <c r="A384" s="95" t="s">
        <v>720</v>
      </c>
      <c r="B384" s="105">
        <f>+B$4*EXP('Correleted YC'!C382)</f>
        <v>10.196333236026748</v>
      </c>
      <c r="C384" s="105">
        <f>+C$4*EXP('Correleted YC'!D382)</f>
        <v>10.146014329218202</v>
      </c>
      <c r="D384" s="105">
        <f>+D$4*EXP('Correleted YC'!E382)</f>
        <v>10.105719159639312</v>
      </c>
      <c r="E384" s="105">
        <f>+E$4*EXP('Correleted YC'!F382)</f>
        <v>10.075309159956186</v>
      </c>
      <c r="F384" s="105">
        <f>+F$4*EXP('Correleted YC'!G382)</f>
        <v>10.053071598096937</v>
      </c>
      <c r="G384" s="105">
        <f>+G$4*EXP('Correleted YC'!H382)</f>
        <v>10.185975305900765</v>
      </c>
      <c r="J384" s="95" t="s">
        <v>719</v>
      </c>
      <c r="K384" s="105">
        <f t="shared" si="31"/>
        <v>1078.8803190000001</v>
      </c>
      <c r="L384" s="105">
        <f t="shared" si="32"/>
        <v>1078.4452180000001</v>
      </c>
      <c r="M384" s="105">
        <f t="shared" si="33"/>
        <v>982.38393399999995</v>
      </c>
      <c r="N384" s="105">
        <f t="shared" si="34"/>
        <v>2483.7530959999999</v>
      </c>
      <c r="O384" s="105">
        <f t="shared" si="35"/>
        <v>27669.035112000001</v>
      </c>
      <c r="P384" s="105">
        <f t="shared" si="36"/>
        <v>16618.18043</v>
      </c>
    </row>
    <row r="385" spans="1:16" ht="15" thickBot="1" x14ac:dyDescent="0.35">
      <c r="A385" s="95" t="s">
        <v>721</v>
      </c>
      <c r="B385" s="105">
        <f>+B$4*EXP('Correleted YC'!C383)</f>
        <v>10.484234119966112</v>
      </c>
      <c r="C385" s="105">
        <f>+C$4*EXP('Correleted YC'!D383)</f>
        <v>10.424029863764972</v>
      </c>
      <c r="D385" s="105">
        <f>+D$4*EXP('Correleted YC'!E383)</f>
        <v>10.373863479176574</v>
      </c>
      <c r="E385" s="105">
        <f>+E$4*EXP('Correleted YC'!F383)</f>
        <v>10.333837949588693</v>
      </c>
      <c r="F385" s="105">
        <f>+F$4*EXP('Correleted YC'!G383)</f>
        <v>10.272721215781496</v>
      </c>
      <c r="G385" s="105">
        <f>+G$4*EXP('Correleted YC'!H383)</f>
        <v>10.365479964662022</v>
      </c>
      <c r="J385" s="95" t="s">
        <v>720</v>
      </c>
      <c r="K385" s="105">
        <f t="shared" ref="K385:K448" si="37">+ROUND(K$4/(1+B384/100*K$2/$K$1),6)</f>
        <v>1079.4114380000001</v>
      </c>
      <c r="L385" s="105">
        <f t="shared" ref="L385:L448" si="38">+ROUND(L$4/(1+C384/100*L$2/$K$1),6)</f>
        <v>1079.3623359999999</v>
      </c>
      <c r="M385" s="105">
        <f t="shared" ref="M385:M448" si="39">+ROUND(M$4/(1+D384/100*M$2/$K$1),6)</f>
        <v>983.45813999999996</v>
      </c>
      <c r="N385" s="105">
        <f t="shared" ref="N385:N448" si="40">+ROUND(N$4/(1+E384/100*N$2/$K$1),6)</f>
        <v>2486.8361719999998</v>
      </c>
      <c r="O385" s="105">
        <f t="shared" ref="O385:O448" si="41">+ROUND(O$4/(1+F384/100*O$2/$K$1),6)</f>
        <v>27699.766382999998</v>
      </c>
      <c r="P385" s="105">
        <f t="shared" ref="P385:P448" si="42">+ROUND(P$4/(1+G384/100*P$2/$K$1),6)</f>
        <v>16621.487272999999</v>
      </c>
    </row>
    <row r="386" spans="1:16" ht="15" thickBot="1" x14ac:dyDescent="0.35">
      <c r="A386" s="95" t="s">
        <v>722</v>
      </c>
      <c r="B386" s="105">
        <f>+B$4*EXP('Correleted YC'!C384)</f>
        <v>10.119003143061859</v>
      </c>
      <c r="C386" s="105">
        <f>+C$4*EXP('Correleted YC'!D384)</f>
        <v>10.051906724231047</v>
      </c>
      <c r="D386" s="105">
        <f>+D$4*EXP('Correleted YC'!E384)</f>
        <v>9.9954879093313664</v>
      </c>
      <c r="E386" s="105">
        <f>+E$4*EXP('Correleted YC'!F384)</f>
        <v>9.9501251711856664</v>
      </c>
      <c r="F386" s="105">
        <f>+F$4*EXP('Correleted YC'!G384)</f>
        <v>9.8740378631660466</v>
      </c>
      <c r="G386" s="105">
        <f>+G$4*EXP('Correleted YC'!H384)</f>
        <v>9.9595259886371501</v>
      </c>
      <c r="J386" s="95" t="s">
        <v>721</v>
      </c>
      <c r="K386" s="105">
        <f t="shared" si="37"/>
        <v>1078.6543730000001</v>
      </c>
      <c r="L386" s="105">
        <f t="shared" si="38"/>
        <v>1077.9362659999999</v>
      </c>
      <c r="M386" s="105">
        <f t="shared" si="39"/>
        <v>981.62309800000003</v>
      </c>
      <c r="N386" s="105">
        <f t="shared" si="40"/>
        <v>2481.0091400000001</v>
      </c>
      <c r="O386" s="105">
        <f t="shared" si="41"/>
        <v>27598.821163000001</v>
      </c>
      <c r="P386" s="105">
        <f t="shared" si="42"/>
        <v>16553.210032999999</v>
      </c>
    </row>
    <row r="387" spans="1:16" ht="15" thickBot="1" x14ac:dyDescent="0.35">
      <c r="A387" s="95" t="s">
        <v>723</v>
      </c>
      <c r="B387" s="105">
        <f>+B$4*EXP('Correleted YC'!C385)</f>
        <v>9.9755104694555428</v>
      </c>
      <c r="C387" s="105">
        <f>+C$4*EXP('Correleted YC'!D385)</f>
        <v>9.9086731587514834</v>
      </c>
      <c r="D387" s="105">
        <f>+D$4*EXP('Correleted YC'!E385)</f>
        <v>9.852693950656727</v>
      </c>
      <c r="E387" s="105">
        <f>+E$4*EXP('Correleted YC'!F385)</f>
        <v>9.8074764616624748</v>
      </c>
      <c r="F387" s="105">
        <f>+F$4*EXP('Correleted YC'!G385)</f>
        <v>9.7331312927863642</v>
      </c>
      <c r="G387" s="105">
        <f>+G$4*EXP('Correleted YC'!H385)</f>
        <v>9.8230548237416535</v>
      </c>
      <c r="J387" s="95" t="s">
        <v>722</v>
      </c>
      <c r="K387" s="105">
        <f t="shared" si="37"/>
        <v>1079.614967</v>
      </c>
      <c r="L387" s="105">
        <f t="shared" si="38"/>
        <v>1079.8459130000001</v>
      </c>
      <c r="M387" s="105">
        <f t="shared" si="39"/>
        <v>984.21449700000005</v>
      </c>
      <c r="N387" s="105">
        <f t="shared" si="40"/>
        <v>2489.6675650000002</v>
      </c>
      <c r="O387" s="105">
        <f t="shared" si="41"/>
        <v>27782.593477999999</v>
      </c>
      <c r="P387" s="105">
        <f t="shared" si="42"/>
        <v>16708.428273000001</v>
      </c>
    </row>
    <row r="388" spans="1:16" ht="15" thickBot="1" x14ac:dyDescent="0.35">
      <c r="A388" s="95" t="s">
        <v>724</v>
      </c>
      <c r="B388" s="105">
        <f>+B$4*EXP('Correleted YC'!C386)</f>
        <v>10.216026990120506</v>
      </c>
      <c r="C388" s="105">
        <f>+C$4*EXP('Correleted YC'!D386)</f>
        <v>10.128605556432294</v>
      </c>
      <c r="D388" s="105">
        <f>+D$4*EXP('Correleted YC'!E386)</f>
        <v>10.05200587623218</v>
      </c>
      <c r="E388" s="105">
        <f>+E$4*EXP('Correleted YC'!F386)</f>
        <v>9.9861228458691862</v>
      </c>
      <c r="F388" s="105">
        <f>+F$4*EXP('Correleted YC'!G386)</f>
        <v>9.8299989485815722</v>
      </c>
      <c r="G388" s="105">
        <f>+G$4*EXP('Correleted YC'!H386)</f>
        <v>9.8408066384560389</v>
      </c>
      <c r="J388" s="95" t="s">
        <v>723</v>
      </c>
      <c r="K388" s="105">
        <f t="shared" si="37"/>
        <v>1079.992835</v>
      </c>
      <c r="L388" s="105">
        <f t="shared" si="38"/>
        <v>1080.582758</v>
      </c>
      <c r="M388" s="105">
        <f t="shared" si="39"/>
        <v>985.19601699999998</v>
      </c>
      <c r="N388" s="105">
        <f t="shared" si="40"/>
        <v>2492.9018430000001</v>
      </c>
      <c r="O388" s="105">
        <f t="shared" si="41"/>
        <v>27848.130808999998</v>
      </c>
      <c r="P388" s="105">
        <f t="shared" si="42"/>
        <v>16761.264451999999</v>
      </c>
    </row>
    <row r="389" spans="1:16" ht="15" thickBot="1" x14ac:dyDescent="0.35">
      <c r="A389" s="95" t="s">
        <v>725</v>
      </c>
      <c r="B389" s="105">
        <f>+B$4*EXP('Correleted YC'!C387)</f>
        <v>10.084779411014823</v>
      </c>
      <c r="C389" s="105">
        <f>+C$4*EXP('Correleted YC'!D387)</f>
        <v>10.039752823662997</v>
      </c>
      <c r="D389" s="105">
        <f>+D$4*EXP('Correleted YC'!E387)</f>
        <v>10.00396553470458</v>
      </c>
      <c r="E389" s="105">
        <f>+E$4*EXP('Correleted YC'!F387)</f>
        <v>9.9775333094744614</v>
      </c>
      <c r="F389" s="105">
        <f>+F$4*EXP('Correleted YC'!G387)</f>
        <v>9.9645154507174194</v>
      </c>
      <c r="G389" s="105">
        <f>+G$4*EXP('Correleted YC'!H387)</f>
        <v>10.096765285349413</v>
      </c>
      <c r="J389" s="95" t="s">
        <v>724</v>
      </c>
      <c r="K389" s="105">
        <f t="shared" si="37"/>
        <v>1079.359618</v>
      </c>
      <c r="L389" s="105">
        <f t="shared" si="38"/>
        <v>1079.4517599999999</v>
      </c>
      <c r="M389" s="105">
        <f t="shared" si="39"/>
        <v>983.82655099999999</v>
      </c>
      <c r="N389" s="105">
        <f t="shared" si="40"/>
        <v>2488.852715</v>
      </c>
      <c r="O389" s="105">
        <f t="shared" si="41"/>
        <v>27803.043341000001</v>
      </c>
      <c r="P389" s="105">
        <f t="shared" si="42"/>
        <v>16754.372759999998</v>
      </c>
    </row>
    <row r="390" spans="1:16" ht="15" thickBot="1" x14ac:dyDescent="0.35">
      <c r="A390" s="95" t="s">
        <v>726</v>
      </c>
      <c r="B390" s="105">
        <f>+B$4*EXP('Correleted YC'!C388)</f>
        <v>10.561709991049717</v>
      </c>
      <c r="C390" s="105">
        <f>+C$4*EXP('Correleted YC'!D388)</f>
        <v>10.454463522946096</v>
      </c>
      <c r="D390" s="105">
        <f>+D$4*EXP('Correleted YC'!E388)</f>
        <v>10.36161562492798</v>
      </c>
      <c r="E390" s="105">
        <f>+E$4*EXP('Correleted YC'!F388)</f>
        <v>10.282798816975134</v>
      </c>
      <c r="F390" s="105">
        <f>+F$4*EXP('Correleted YC'!G388)</f>
        <v>10.100933095015979</v>
      </c>
      <c r="G390" s="105">
        <f>+G$4*EXP('Correleted YC'!H388)</f>
        <v>10.115875842045396</v>
      </c>
      <c r="J390" s="95" t="s">
        <v>725</v>
      </c>
      <c r="K390" s="105">
        <f t="shared" si="37"/>
        <v>1079.705066</v>
      </c>
      <c r="L390" s="105">
        <f t="shared" si="38"/>
        <v>1079.908398</v>
      </c>
      <c r="M390" s="105">
        <f t="shared" si="39"/>
        <v>984.15628600000002</v>
      </c>
      <c r="N390" s="105">
        <f t="shared" si="40"/>
        <v>2489.0471010000001</v>
      </c>
      <c r="O390" s="105">
        <f t="shared" si="41"/>
        <v>27740.673653000002</v>
      </c>
      <c r="P390" s="105">
        <f t="shared" si="42"/>
        <v>16655.629568</v>
      </c>
    </row>
    <row r="391" spans="1:16" ht="15" thickBot="1" x14ac:dyDescent="0.35">
      <c r="A391" s="95" t="s">
        <v>727</v>
      </c>
      <c r="B391" s="105">
        <f>+B$4*EXP('Correleted YC'!C389)</f>
        <v>10.275729321495941</v>
      </c>
      <c r="C391" s="105">
        <f>+C$4*EXP('Correleted YC'!D389)</f>
        <v>10.173138045267507</v>
      </c>
      <c r="D391" s="105">
        <f>+D$4*EXP('Correleted YC'!E389)</f>
        <v>10.084786432364622</v>
      </c>
      <c r="E391" s="105">
        <f>+E$4*EXP('Correleted YC'!F389)</f>
        <v>10.010619625853787</v>
      </c>
      <c r="F391" s="105">
        <f>+F$4*EXP('Correleted YC'!G389)</f>
        <v>9.8455616701457682</v>
      </c>
      <c r="G391" s="105">
        <f>+G$4*EXP('Correleted YC'!H389)</f>
        <v>9.875421259100273</v>
      </c>
      <c r="J391" s="95" t="s">
        <v>726</v>
      </c>
      <c r="K391" s="105">
        <f t="shared" si="37"/>
        <v>1078.4508229999999</v>
      </c>
      <c r="L391" s="105">
        <f t="shared" si="38"/>
        <v>1077.7803859999999</v>
      </c>
      <c r="M391" s="105">
        <f t="shared" si="39"/>
        <v>981.70676700000001</v>
      </c>
      <c r="N391" s="105">
        <f t="shared" si="40"/>
        <v>2482.157357</v>
      </c>
      <c r="O391" s="105">
        <f t="shared" si="41"/>
        <v>27677.707619000001</v>
      </c>
      <c r="P391" s="105">
        <f t="shared" si="42"/>
        <v>16648.303811000002</v>
      </c>
    </row>
    <row r="392" spans="1:16" ht="15" thickBot="1" x14ac:dyDescent="0.35">
      <c r="A392" s="95" t="s">
        <v>728</v>
      </c>
      <c r="B392" s="105">
        <f>+B$4*EXP('Correleted YC'!C390)</f>
        <v>9.8194401237619768</v>
      </c>
      <c r="C392" s="105">
        <f>+C$4*EXP('Correleted YC'!D390)</f>
        <v>9.7948177491017212</v>
      </c>
      <c r="D392" s="105">
        <f>+D$4*EXP('Correleted YC'!E390)</f>
        <v>9.7791074990363747</v>
      </c>
      <c r="E392" s="105">
        <f>+E$4*EXP('Correleted YC'!F390)</f>
        <v>9.7724033586774759</v>
      </c>
      <c r="F392" s="105">
        <f>+F$4*EXP('Correleted YC'!G390)</f>
        <v>9.8340747142112495</v>
      </c>
      <c r="G392" s="105">
        <f>+G$4*EXP('Correleted YC'!H390)</f>
        <v>10.033895304850351</v>
      </c>
      <c r="J392" s="95" t="s">
        <v>727</v>
      </c>
      <c r="K392" s="105">
        <f t="shared" si="37"/>
        <v>1079.202552</v>
      </c>
      <c r="L392" s="105">
        <f t="shared" si="38"/>
        <v>1079.2230400000001</v>
      </c>
      <c r="M392" s="105">
        <f t="shared" si="39"/>
        <v>983.60168099999999</v>
      </c>
      <c r="N392" s="105">
        <f t="shared" si="40"/>
        <v>2488.2985060000001</v>
      </c>
      <c r="O392" s="105">
        <f t="shared" si="41"/>
        <v>27795.813214000002</v>
      </c>
      <c r="P392" s="105">
        <f t="shared" si="42"/>
        <v>16740.950798999998</v>
      </c>
    </row>
    <row r="393" spans="1:16" ht="15" thickBot="1" x14ac:dyDescent="0.35">
      <c r="A393" s="95" t="s">
        <v>729</v>
      </c>
      <c r="B393" s="105">
        <f>+B$4*EXP('Correleted YC'!C391)</f>
        <v>10.110752370304541</v>
      </c>
      <c r="C393" s="105">
        <f>+C$4*EXP('Correleted YC'!D391)</f>
        <v>10.072942907413813</v>
      </c>
      <c r="D393" s="105">
        <f>+D$4*EXP('Correleted YC'!E391)</f>
        <v>10.043530024778613</v>
      </c>
      <c r="E393" s="105">
        <f>+E$4*EXP('Correleted YC'!F391)</f>
        <v>10.0228121036802</v>
      </c>
      <c r="F393" s="105">
        <f>+F$4*EXP('Correleted YC'!G391)</f>
        <v>10.026408789602085</v>
      </c>
      <c r="G393" s="105">
        <f>+G$4*EXP('Correleted YC'!H391)</f>
        <v>10.166988305214199</v>
      </c>
      <c r="J393" s="95" t="s">
        <v>728</v>
      </c>
      <c r="K393" s="105">
        <f t="shared" si="37"/>
        <v>1080.4041259999999</v>
      </c>
      <c r="L393" s="105">
        <f t="shared" si="38"/>
        <v>1081.169189</v>
      </c>
      <c r="M393" s="105">
        <f t="shared" si="39"/>
        <v>985.70259099999998</v>
      </c>
      <c r="N393" s="105">
        <f t="shared" si="40"/>
        <v>2493.6983439999999</v>
      </c>
      <c r="O393" s="105">
        <f t="shared" si="41"/>
        <v>27801.149459</v>
      </c>
      <c r="P393" s="105">
        <f t="shared" si="42"/>
        <v>16679.775430000002</v>
      </c>
    </row>
    <row r="394" spans="1:16" ht="15" thickBot="1" x14ac:dyDescent="0.35">
      <c r="A394" s="95" t="s">
        <v>730</v>
      </c>
      <c r="B394" s="105">
        <f>+B$4*EXP('Correleted YC'!C392)</f>
        <v>10.044269319761593</v>
      </c>
      <c r="C394" s="105">
        <f>+C$4*EXP('Correleted YC'!D392)</f>
        <v>10.00761081478845</v>
      </c>
      <c r="D394" s="105">
        <f>+D$4*EXP('Correleted YC'!E392)</f>
        <v>9.9798916777188591</v>
      </c>
      <c r="E394" s="105">
        <f>+E$4*EXP('Correleted YC'!F392)</f>
        <v>9.9609899691461763</v>
      </c>
      <c r="F394" s="105">
        <f>+F$4*EXP('Correleted YC'!G392)</f>
        <v>9.9747098674717698</v>
      </c>
      <c r="G394" s="105">
        <f>+G$4*EXP('Correleted YC'!H392)</f>
        <v>10.12916933599316</v>
      </c>
      <c r="J394" s="95" t="s">
        <v>729</v>
      </c>
      <c r="K394" s="105">
        <f t="shared" si="37"/>
        <v>1079.6366869999999</v>
      </c>
      <c r="L394" s="105">
        <f t="shared" si="38"/>
        <v>1079.7377799999999</v>
      </c>
      <c r="M394" s="105">
        <f t="shared" si="39"/>
        <v>983.88471100000004</v>
      </c>
      <c r="N394" s="105">
        <f t="shared" si="40"/>
        <v>2488.0227580000001</v>
      </c>
      <c r="O394" s="105">
        <f t="shared" si="41"/>
        <v>27712.070194</v>
      </c>
      <c r="P394" s="105">
        <f t="shared" si="42"/>
        <v>16628.742213000001</v>
      </c>
    </row>
    <row r="395" spans="1:16" ht="15" thickBot="1" x14ac:dyDescent="0.35">
      <c r="A395" s="95" t="s">
        <v>731</v>
      </c>
      <c r="B395" s="105">
        <f>+B$4*EXP('Correleted YC'!C393)</f>
        <v>10.210107034208695</v>
      </c>
      <c r="C395" s="105">
        <f>+C$4*EXP('Correleted YC'!D393)</f>
        <v>10.14155188311253</v>
      </c>
      <c r="D395" s="105">
        <f>+D$4*EXP('Correleted YC'!E393)</f>
        <v>10.083677526430909</v>
      </c>
      <c r="E395" s="105">
        <f>+E$4*EXP('Correleted YC'!F393)</f>
        <v>10.036359345685625</v>
      </c>
      <c r="F395" s="105">
        <f>+F$4*EXP('Correleted YC'!G393)</f>
        <v>9.9509788745847043</v>
      </c>
      <c r="G395" s="105">
        <f>+G$4*EXP('Correleted YC'!H393)</f>
        <v>10.025547806498025</v>
      </c>
      <c r="J395" s="95" t="s">
        <v>730</v>
      </c>
      <c r="K395" s="105">
        <f t="shared" si="37"/>
        <v>1079.811735</v>
      </c>
      <c r="L395" s="105">
        <f t="shared" si="38"/>
        <v>1080.07368</v>
      </c>
      <c r="M395" s="105">
        <f t="shared" si="39"/>
        <v>984.32160499999998</v>
      </c>
      <c r="N395" s="105">
        <f t="shared" si="40"/>
        <v>2489.4215709999999</v>
      </c>
      <c r="O395" s="105">
        <f t="shared" si="41"/>
        <v>27735.958331999998</v>
      </c>
      <c r="P395" s="105">
        <f t="shared" si="42"/>
        <v>16643.211739999999</v>
      </c>
    </row>
    <row r="396" spans="1:16" ht="15" thickBot="1" x14ac:dyDescent="0.35">
      <c r="A396" s="95" t="s">
        <v>732</v>
      </c>
      <c r="B396" s="105">
        <f>+B$4*EXP('Correleted YC'!C394)</f>
        <v>10.068050117192975</v>
      </c>
      <c r="C396" s="105">
        <f>+C$4*EXP('Correleted YC'!D394)</f>
        <v>10.039079723667379</v>
      </c>
      <c r="D396" s="105">
        <f>+D$4*EXP('Correleted YC'!E394)</f>
        <v>10.017920263978835</v>
      </c>
      <c r="E396" s="105">
        <f>+E$4*EXP('Correleted YC'!F394)</f>
        <v>10.005007408470341</v>
      </c>
      <c r="F396" s="105">
        <f>+F$4*EXP('Correleted YC'!G394)</f>
        <v>10.034817055142261</v>
      </c>
      <c r="G396" s="105">
        <f>+G$4*EXP('Correleted YC'!H394)</f>
        <v>10.196854330399709</v>
      </c>
      <c r="J396" s="95" t="s">
        <v>731</v>
      </c>
      <c r="K396" s="105">
        <f t="shared" si="37"/>
        <v>1079.375194</v>
      </c>
      <c r="L396" s="105">
        <f t="shared" si="38"/>
        <v>1079.3852569999999</v>
      </c>
      <c r="M396" s="105">
        <f t="shared" si="39"/>
        <v>983.609286</v>
      </c>
      <c r="N396" s="105">
        <f t="shared" si="40"/>
        <v>2487.7164429999998</v>
      </c>
      <c r="O396" s="105">
        <f t="shared" si="41"/>
        <v>27746.937332000001</v>
      </c>
      <c r="P396" s="105">
        <f t="shared" si="42"/>
        <v>16682.986637999998</v>
      </c>
    </row>
    <row r="397" spans="1:16" ht="15" thickBot="1" x14ac:dyDescent="0.35">
      <c r="A397" s="95" t="s">
        <v>733</v>
      </c>
      <c r="B397" s="105">
        <f>+B$4*EXP('Correleted YC'!C395)</f>
        <v>10.438403159494991</v>
      </c>
      <c r="C397" s="105">
        <f>+C$4*EXP('Correleted YC'!D395)</f>
        <v>10.345286220200983</v>
      </c>
      <c r="D397" s="105">
        <f>+D$4*EXP('Correleted YC'!E395)</f>
        <v>10.264648126076482</v>
      </c>
      <c r="E397" s="105">
        <f>+E$4*EXP('Correleted YC'!F395)</f>
        <v>10.196732291285613</v>
      </c>
      <c r="F397" s="105">
        <f>+F$4*EXP('Correleted YC'!G395)</f>
        <v>10.045838799907017</v>
      </c>
      <c r="G397" s="105">
        <f>+G$4*EXP('Correleted YC'!H395)</f>
        <v>10.077944437673374</v>
      </c>
      <c r="J397" s="95" t="s">
        <v>732</v>
      </c>
      <c r="K397" s="105">
        <f t="shared" si="37"/>
        <v>1079.7491150000001</v>
      </c>
      <c r="L397" s="105">
        <f t="shared" si="38"/>
        <v>1079.911859</v>
      </c>
      <c r="M397" s="105">
        <f t="shared" si="39"/>
        <v>984.06048199999998</v>
      </c>
      <c r="N397" s="105">
        <f t="shared" si="40"/>
        <v>2488.4254529999998</v>
      </c>
      <c r="O397" s="105">
        <f t="shared" si="41"/>
        <v>27708.188937999999</v>
      </c>
      <c r="P397" s="105">
        <f t="shared" si="42"/>
        <v>16617.333246999999</v>
      </c>
    </row>
    <row r="398" spans="1:16" ht="15" thickBot="1" x14ac:dyDescent="0.35">
      <c r="A398" s="95" t="s">
        <v>734</v>
      </c>
      <c r="B398" s="105">
        <f>+B$4*EXP('Correleted YC'!C396)</f>
        <v>10.405103057979398</v>
      </c>
      <c r="C398" s="105">
        <f>+C$4*EXP('Correleted YC'!D396)</f>
        <v>10.31844655343075</v>
      </c>
      <c r="D398" s="105">
        <f>+D$4*EXP('Correleted YC'!E396)</f>
        <v>10.244653670337716</v>
      </c>
      <c r="E398" s="105">
        <f>+E$4*EXP('Correleted YC'!F396)</f>
        <v>10.183750378489391</v>
      </c>
      <c r="F398" s="105">
        <f>+F$4*EXP('Correleted YC'!G396)</f>
        <v>10.060924336614656</v>
      </c>
      <c r="G398" s="105">
        <f>+G$4*EXP('Correleted YC'!H396)</f>
        <v>10.119244058837751</v>
      </c>
      <c r="J398" s="95" t="s">
        <v>733</v>
      </c>
      <c r="K398" s="105">
        <f t="shared" si="37"/>
        <v>1078.774819</v>
      </c>
      <c r="L398" s="105">
        <f t="shared" si="38"/>
        <v>1078.339796</v>
      </c>
      <c r="M398" s="105">
        <f t="shared" si="39"/>
        <v>982.36968400000001</v>
      </c>
      <c r="N398" s="105">
        <f t="shared" si="40"/>
        <v>2484.0959870000002</v>
      </c>
      <c r="O398" s="105">
        <f t="shared" si="41"/>
        <v>27703.102948</v>
      </c>
      <c r="P398" s="105">
        <f t="shared" si="42"/>
        <v>16662.850573</v>
      </c>
    </row>
    <row r="399" spans="1:16" ht="15" thickBot="1" x14ac:dyDescent="0.35">
      <c r="A399" s="95" t="s">
        <v>735</v>
      </c>
      <c r="B399" s="105">
        <f>+B$4*EXP('Correleted YC'!C397)</f>
        <v>10.529045434799059</v>
      </c>
      <c r="C399" s="105">
        <f>+C$4*EXP('Correleted YC'!D397)</f>
        <v>10.407812995560734</v>
      </c>
      <c r="D399" s="105">
        <f>+D$4*EXP('Correleted YC'!E397)</f>
        <v>10.302061351974483</v>
      </c>
      <c r="E399" s="105">
        <f>+E$4*EXP('Correleted YC'!F397)</f>
        <v>10.211425798984529</v>
      </c>
      <c r="F399" s="105">
        <f>+F$4*EXP('Correleted YC'!G397)</f>
        <v>9.9907464911584043</v>
      </c>
      <c r="G399" s="105">
        <f>+G$4*EXP('Correleted YC'!H397)</f>
        <v>9.9787489568398264</v>
      </c>
      <c r="J399" s="95" t="s">
        <v>734</v>
      </c>
      <c r="K399" s="105">
        <f t="shared" si="37"/>
        <v>1078.8623500000001</v>
      </c>
      <c r="L399" s="105">
        <f t="shared" si="38"/>
        <v>1078.477408</v>
      </c>
      <c r="M399" s="105">
        <f t="shared" si="39"/>
        <v>982.50648799999999</v>
      </c>
      <c r="N399" s="105">
        <f t="shared" si="40"/>
        <v>2484.3886640000001</v>
      </c>
      <c r="O399" s="105">
        <f t="shared" si="41"/>
        <v>27696.144743000001</v>
      </c>
      <c r="P399" s="105">
        <f t="shared" si="42"/>
        <v>16647.013320999999</v>
      </c>
    </row>
    <row r="400" spans="1:16" ht="15" thickBot="1" x14ac:dyDescent="0.35">
      <c r="A400" s="95" t="s">
        <v>736</v>
      </c>
      <c r="B400" s="105">
        <f>+B$4*EXP('Correleted YC'!C398)</f>
        <v>10.559252866434361</v>
      </c>
      <c r="C400" s="105">
        <f>+C$4*EXP('Correleted YC'!D398)</f>
        <v>10.432824067277675</v>
      </c>
      <c r="D400" s="105">
        <f>+D$4*EXP('Correleted YC'!E398)</f>
        <v>10.321564734513681</v>
      </c>
      <c r="E400" s="105">
        <f>+E$4*EXP('Correleted YC'!F398)</f>
        <v>10.224822523318743</v>
      </c>
      <c r="F400" s="105">
        <f>+F$4*EXP('Correleted YC'!G398)</f>
        <v>9.977322744922505</v>
      </c>
      <c r="G400" s="105">
        <f>+G$4*EXP('Correleted YC'!H398)</f>
        <v>9.935975218295706</v>
      </c>
      <c r="J400" s="95" t="s">
        <v>735</v>
      </c>
      <c r="K400" s="105">
        <f t="shared" si="37"/>
        <v>1078.5366320000001</v>
      </c>
      <c r="L400" s="105">
        <f t="shared" si="38"/>
        <v>1078.019346</v>
      </c>
      <c r="M400" s="105">
        <f t="shared" si="39"/>
        <v>982.11380299999996</v>
      </c>
      <c r="N400" s="105">
        <f t="shared" si="40"/>
        <v>2483.7648039999999</v>
      </c>
      <c r="O400" s="105">
        <f t="shared" si="41"/>
        <v>27728.544002999999</v>
      </c>
      <c r="P400" s="105">
        <f t="shared" si="42"/>
        <v>16701.012661000001</v>
      </c>
    </row>
    <row r="401" spans="1:16" ht="15" thickBot="1" x14ac:dyDescent="0.35">
      <c r="A401" s="95" t="s">
        <v>737</v>
      </c>
      <c r="B401" s="105">
        <f>+B$4*EXP('Correleted YC'!C399)</f>
        <v>9.8603024400197476</v>
      </c>
      <c r="C401" s="105">
        <f>+C$4*EXP('Correleted YC'!D399)</f>
        <v>9.8199659148794733</v>
      </c>
      <c r="D401" s="105">
        <f>+D$4*EXP('Correleted YC'!E399)</f>
        <v>9.7891737293956762</v>
      </c>
      <c r="E401" s="105">
        <f>+E$4*EXP('Correleted YC'!F399)</f>
        <v>9.767996199918203</v>
      </c>
      <c r="F401" s="105">
        <f>+F$4*EXP('Correleted YC'!G399)</f>
        <v>9.7775803204508076</v>
      </c>
      <c r="G401" s="105">
        <f>+G$4*EXP('Correleted YC'!H399)</f>
        <v>9.9329731274051181</v>
      </c>
      <c r="J401" s="95" t="s">
        <v>736</v>
      </c>
      <c r="K401" s="105">
        <f t="shared" si="37"/>
        <v>1078.457277</v>
      </c>
      <c r="L401" s="105">
        <f t="shared" si="38"/>
        <v>1077.891218</v>
      </c>
      <c r="M401" s="105">
        <f t="shared" si="39"/>
        <v>981.98046599999998</v>
      </c>
      <c r="N401" s="105">
        <f t="shared" si="40"/>
        <v>2483.462927</v>
      </c>
      <c r="O401" s="105">
        <f t="shared" si="41"/>
        <v>27734.750031</v>
      </c>
      <c r="P401" s="105">
        <f t="shared" si="42"/>
        <v>16717.522394</v>
      </c>
    </row>
    <row r="402" spans="1:16" ht="15" thickBot="1" x14ac:dyDescent="0.35">
      <c r="A402" s="95" t="s">
        <v>738</v>
      </c>
      <c r="B402" s="105">
        <f>+B$4*EXP('Correleted YC'!C400)</f>
        <v>10.562976005652308</v>
      </c>
      <c r="C402" s="105">
        <f>+C$4*EXP('Correleted YC'!D400)</f>
        <v>10.475470854309707</v>
      </c>
      <c r="D402" s="105">
        <f>+D$4*EXP('Correleted YC'!E400)</f>
        <v>10.400197610664744</v>
      </c>
      <c r="E402" s="105">
        <f>+E$4*EXP('Correleted YC'!F400)</f>
        <v>10.336922300210178</v>
      </c>
      <c r="F402" s="105">
        <f>+F$4*EXP('Correleted YC'!G400)</f>
        <v>10.201361743131439</v>
      </c>
      <c r="G402" s="105">
        <f>+G$4*EXP('Correleted YC'!H400)</f>
        <v>10.244200183136623</v>
      </c>
      <c r="J402" s="95" t="s">
        <v>737</v>
      </c>
      <c r="K402" s="105">
        <f t="shared" si="37"/>
        <v>1080.2964119999999</v>
      </c>
      <c r="L402" s="105">
        <f t="shared" si="38"/>
        <v>1081.0396049999999</v>
      </c>
      <c r="M402" s="105">
        <f t="shared" si="39"/>
        <v>985.63326300000006</v>
      </c>
      <c r="N402" s="105">
        <f t="shared" si="40"/>
        <v>2493.7984649999999</v>
      </c>
      <c r="O402" s="105">
        <f t="shared" si="41"/>
        <v>27827.423674999998</v>
      </c>
      <c r="P402" s="105">
        <f t="shared" si="42"/>
        <v>16718.682362</v>
      </c>
    </row>
    <row r="403" spans="1:16" ht="15" thickBot="1" x14ac:dyDescent="0.35">
      <c r="A403" s="95" t="s">
        <v>739</v>
      </c>
      <c r="B403" s="105">
        <f>+B$4*EXP('Correleted YC'!C401)</f>
        <v>10.034790389868736</v>
      </c>
      <c r="C403" s="105">
        <f>+C$4*EXP('Correleted YC'!D401)</f>
        <v>9.9821771513039419</v>
      </c>
      <c r="D403" s="105">
        <f>+D$4*EXP('Correleted YC'!E401)</f>
        <v>9.9388445292604928</v>
      </c>
      <c r="E403" s="105">
        <f>+E$4*EXP('Correleted YC'!F401)</f>
        <v>9.9047701296850388</v>
      </c>
      <c r="F403" s="105">
        <f>+F$4*EXP('Correleted YC'!G401)</f>
        <v>9.8617981968720692</v>
      </c>
      <c r="G403" s="105">
        <f>+G$4*EXP('Correleted YC'!H401)</f>
        <v>9.9662377097046111</v>
      </c>
      <c r="J403" s="95" t="s">
        <v>738</v>
      </c>
      <c r="K403" s="105">
        <f t="shared" si="37"/>
        <v>1078.4474970000001</v>
      </c>
      <c r="L403" s="105">
        <f t="shared" si="38"/>
        <v>1077.672814</v>
      </c>
      <c r="M403" s="105">
        <f t="shared" si="39"/>
        <v>981.44325000000003</v>
      </c>
      <c r="N403" s="105">
        <f t="shared" si="40"/>
        <v>2480.9397859999999</v>
      </c>
      <c r="O403" s="105">
        <f t="shared" si="41"/>
        <v>27631.535328999998</v>
      </c>
      <c r="P403" s="105">
        <f t="shared" si="42"/>
        <v>16599.278947999999</v>
      </c>
    </row>
    <row r="404" spans="1:16" ht="15" thickBot="1" x14ac:dyDescent="0.35">
      <c r="A404" s="95" t="s">
        <v>740</v>
      </c>
      <c r="B404" s="105">
        <f>+B$4*EXP('Correleted YC'!C402)</f>
        <v>10.458541062480078</v>
      </c>
      <c r="C404" s="105">
        <f>+C$4*EXP('Correleted YC'!D402)</f>
        <v>10.373889773651239</v>
      </c>
      <c r="D404" s="105">
        <f>+D$4*EXP('Correleted YC'!E402)</f>
        <v>10.301665597935916</v>
      </c>
      <c r="E404" s="105">
        <f>+E$4*EXP('Correleted YC'!F402)</f>
        <v>10.24168530729642</v>
      </c>
      <c r="F404" s="105">
        <f>+F$4*EXP('Correleted YC'!G402)</f>
        <v>10.118336154564901</v>
      </c>
      <c r="G404" s="105">
        <f>+G$4*EXP('Correleted YC'!H402)</f>
        <v>10.171139929353171</v>
      </c>
      <c r="J404" s="95" t="s">
        <v>739</v>
      </c>
      <c r="K404" s="105">
        <f t="shared" si="37"/>
        <v>1079.8366980000001</v>
      </c>
      <c r="L404" s="105">
        <f t="shared" si="38"/>
        <v>1080.204502</v>
      </c>
      <c r="M404" s="105">
        <f t="shared" si="39"/>
        <v>984.603611</v>
      </c>
      <c r="N404" s="105">
        <f t="shared" si="40"/>
        <v>2490.6949909999998</v>
      </c>
      <c r="O404" s="105">
        <f t="shared" si="41"/>
        <v>27788.274056999999</v>
      </c>
      <c r="P404" s="105">
        <f t="shared" si="42"/>
        <v>16705.838355</v>
      </c>
    </row>
    <row r="405" spans="1:16" ht="15" thickBot="1" x14ac:dyDescent="0.35">
      <c r="A405" s="95" t="s">
        <v>741</v>
      </c>
      <c r="B405" s="105">
        <f>+B$4*EXP('Correleted YC'!C403)</f>
        <v>10.246137266013955</v>
      </c>
      <c r="C405" s="105">
        <f>+C$4*EXP('Correleted YC'!D403)</f>
        <v>10.191230594777966</v>
      </c>
      <c r="D405" s="105">
        <f>+D$4*EXP('Correleted YC'!E403)</f>
        <v>10.146201694675931</v>
      </c>
      <c r="E405" s="105">
        <f>+E$4*EXP('Correleted YC'!F403)</f>
        <v>10.11111668512255</v>
      </c>
      <c r="F405" s="105">
        <f>+F$4*EXP('Correleted YC'!G403)</f>
        <v>10.069267370729243</v>
      </c>
      <c r="G405" s="105">
        <f>+G$4*EXP('Correleted YC'!H403)</f>
        <v>10.181728361580104</v>
      </c>
      <c r="J405" s="95" t="s">
        <v>740</v>
      </c>
      <c r="K405" s="105">
        <f t="shared" si="37"/>
        <v>1078.721892</v>
      </c>
      <c r="L405" s="105">
        <f t="shared" si="38"/>
        <v>1078.1931790000001</v>
      </c>
      <c r="M405" s="105">
        <f t="shared" si="39"/>
        <v>982.11650899999995</v>
      </c>
      <c r="N405" s="105">
        <f t="shared" si="40"/>
        <v>2483.083052</v>
      </c>
      <c r="O405" s="105">
        <f t="shared" si="41"/>
        <v>27669.695475</v>
      </c>
      <c r="P405" s="105">
        <f t="shared" si="42"/>
        <v>16627.155334999999</v>
      </c>
    </row>
    <row r="406" spans="1:16" ht="15" thickBot="1" x14ac:dyDescent="0.35">
      <c r="A406" s="95" t="s">
        <v>742</v>
      </c>
      <c r="B406" s="105">
        <f>+B$4*EXP('Correleted YC'!C404)</f>
        <v>10.129871001140131</v>
      </c>
      <c r="C406" s="105">
        <f>+C$4*EXP('Correleted YC'!D404)</f>
        <v>10.069378104998204</v>
      </c>
      <c r="D406" s="105">
        <f>+D$4*EXP('Correleted YC'!E404)</f>
        <v>10.018884061561028</v>
      </c>
      <c r="E406" s="105">
        <f>+E$4*EXP('Correleted YC'!F404)</f>
        <v>9.9783979961655138</v>
      </c>
      <c r="F406" s="105">
        <f>+F$4*EXP('Correleted YC'!G404)</f>
        <v>9.9163769008563065</v>
      </c>
      <c r="G406" s="105">
        <f>+G$4*EXP('Correleted YC'!H404)</f>
        <v>10.010430975033112</v>
      </c>
      <c r="J406" s="95" t="s">
        <v>741</v>
      </c>
      <c r="K406" s="105">
        <f t="shared" si="37"/>
        <v>1079.280397</v>
      </c>
      <c r="L406" s="105">
        <f t="shared" si="38"/>
        <v>1079.130144</v>
      </c>
      <c r="M406" s="105">
        <f t="shared" si="39"/>
        <v>983.18065799999999</v>
      </c>
      <c r="N406" s="105">
        <f t="shared" si="40"/>
        <v>2486.027466</v>
      </c>
      <c r="O406" s="105">
        <f t="shared" si="41"/>
        <v>27692.298019999998</v>
      </c>
      <c r="P406" s="105">
        <f t="shared" si="42"/>
        <v>16623.109483</v>
      </c>
    </row>
    <row r="407" spans="1:16" ht="15" thickBot="1" x14ac:dyDescent="0.35">
      <c r="A407" s="95" t="s">
        <v>743</v>
      </c>
      <c r="B407" s="105">
        <f>+B$4*EXP('Correleted YC'!C405)</f>
        <v>10.082440077080012</v>
      </c>
      <c r="C407" s="105">
        <f>+C$4*EXP('Correleted YC'!D405)</f>
        <v>10.01690809787709</v>
      </c>
      <c r="D407" s="105">
        <f>+D$4*EXP('Correleted YC'!E405)</f>
        <v>9.9626572048393065</v>
      </c>
      <c r="E407" s="105">
        <f>+E$4*EXP('Correleted YC'!F405)</f>
        <v>9.9195801785213309</v>
      </c>
      <c r="F407" s="105">
        <f>+F$4*EXP('Correleted YC'!G405)</f>
        <v>9.8558277319686134</v>
      </c>
      <c r="G407" s="105">
        <f>+G$4*EXP('Correleted YC'!H405)</f>
        <v>9.9572888967820248</v>
      </c>
      <c r="J407" s="95" t="s">
        <v>742</v>
      </c>
      <c r="K407" s="105">
        <f t="shared" si="37"/>
        <v>1079.5863589999999</v>
      </c>
      <c r="L407" s="105">
        <f t="shared" si="38"/>
        <v>1079.7561029999999</v>
      </c>
      <c r="M407" s="105">
        <f t="shared" si="39"/>
        <v>984.05386599999997</v>
      </c>
      <c r="N407" s="105">
        <f t="shared" si="40"/>
        <v>2489.0275310000002</v>
      </c>
      <c r="O407" s="105">
        <f t="shared" si="41"/>
        <v>27762.961311999999</v>
      </c>
      <c r="P407" s="105">
        <f t="shared" si="42"/>
        <v>16688.805097</v>
      </c>
    </row>
    <row r="408" spans="1:16" ht="15" thickBot="1" x14ac:dyDescent="0.35">
      <c r="A408" s="95" t="s">
        <v>744</v>
      </c>
      <c r="B408" s="105">
        <f>+B$4*EXP('Correleted YC'!C406)</f>
        <v>10.570639240156446</v>
      </c>
      <c r="C408" s="105">
        <f>+C$4*EXP('Correleted YC'!D406)</f>
        <v>10.494905224070974</v>
      </c>
      <c r="D408" s="105">
        <f>+D$4*EXP('Correleted YC'!E406)</f>
        <v>10.431444234622962</v>
      </c>
      <c r="E408" s="105">
        <f>+E$4*EXP('Correleted YC'!F406)</f>
        <v>10.380163795224611</v>
      </c>
      <c r="F408" s="105">
        <f>+F$4*EXP('Correleted YC'!G406)</f>
        <v>10.291526657444637</v>
      </c>
      <c r="G408" s="105">
        <f>+G$4*EXP('Correleted YC'!H406)</f>
        <v>10.378682930448557</v>
      </c>
      <c r="J408" s="95" t="s">
        <v>743</v>
      </c>
      <c r="K408" s="105">
        <f t="shared" si="37"/>
        <v>1079.7112259999999</v>
      </c>
      <c r="L408" s="105">
        <f t="shared" si="38"/>
        <v>1080.025866</v>
      </c>
      <c r="M408" s="105">
        <f t="shared" si="39"/>
        <v>984.43999199999996</v>
      </c>
      <c r="N408" s="105">
        <f t="shared" si="40"/>
        <v>2490.359406</v>
      </c>
      <c r="O408" s="105">
        <f t="shared" si="41"/>
        <v>27791.045866</v>
      </c>
      <c r="P408" s="105">
        <f t="shared" si="42"/>
        <v>16709.291700000002</v>
      </c>
    </row>
    <row r="409" spans="1:16" ht="15" thickBot="1" x14ac:dyDescent="0.35">
      <c r="A409" s="95" t="s">
        <v>745</v>
      </c>
      <c r="B409" s="105">
        <f>+B$4*EXP('Correleted YC'!C407)</f>
        <v>10.248749424702687</v>
      </c>
      <c r="C409" s="105">
        <f>+C$4*EXP('Correleted YC'!D407)</f>
        <v>10.166300437706878</v>
      </c>
      <c r="D409" s="105">
        <f>+D$4*EXP('Correleted YC'!E407)</f>
        <v>10.096356690566532</v>
      </c>
      <c r="E409" s="105">
        <f>+E$4*EXP('Correleted YC'!F407)</f>
        <v>10.038484620174792</v>
      </c>
      <c r="F409" s="105">
        <f>+F$4*EXP('Correleted YC'!G407)</f>
        <v>9.9254571139001708</v>
      </c>
      <c r="G409" s="105">
        <f>+G$4*EXP('Correleted YC'!H407)</f>
        <v>9.9908258035327631</v>
      </c>
      <c r="J409" s="95" t="s">
        <v>744</v>
      </c>
      <c r="K409" s="105">
        <f t="shared" si="37"/>
        <v>1078.4273679999999</v>
      </c>
      <c r="L409" s="105">
        <f t="shared" si="38"/>
        <v>1077.573316</v>
      </c>
      <c r="M409" s="105">
        <f t="shared" si="39"/>
        <v>981.22993799999995</v>
      </c>
      <c r="N409" s="105">
        <f t="shared" si="40"/>
        <v>2479.967877</v>
      </c>
      <c r="O409" s="105">
        <f t="shared" si="41"/>
        <v>27590.212855000002</v>
      </c>
      <c r="P409" s="105">
        <f t="shared" si="42"/>
        <v>16548.210230000001</v>
      </c>
    </row>
    <row r="410" spans="1:16" ht="15" thickBot="1" x14ac:dyDescent="0.35">
      <c r="A410" s="95" t="s">
        <v>746</v>
      </c>
      <c r="B410" s="105">
        <f>+B$4*EXP('Correleted YC'!C408)</f>
        <v>10.352747661741986</v>
      </c>
      <c r="C410" s="105">
        <f>+C$4*EXP('Correleted YC'!D408)</f>
        <v>10.286835953730209</v>
      </c>
      <c r="D410" s="105">
        <f>+D$4*EXP('Correleted YC'!E408)</f>
        <v>10.231129853315803</v>
      </c>
      <c r="E410" s="105">
        <f>+E$4*EXP('Correleted YC'!F408)</f>
        <v>10.185650176298051</v>
      </c>
      <c r="F410" s="105">
        <f>+F$4*EXP('Correleted YC'!G408)</f>
        <v>10.105607371360511</v>
      </c>
      <c r="G410" s="105">
        <f>+G$4*EXP('Correleted YC'!H408)</f>
        <v>10.18440177688826</v>
      </c>
      <c r="J410" s="95" t="s">
        <v>745</v>
      </c>
      <c r="K410" s="105">
        <f t="shared" si="37"/>
        <v>1079.2735250000001</v>
      </c>
      <c r="L410" s="105">
        <f t="shared" si="38"/>
        <v>1079.2581520000001</v>
      </c>
      <c r="M410" s="105">
        <f t="shared" si="39"/>
        <v>983.522336</v>
      </c>
      <c r="N410" s="105">
        <f t="shared" si="40"/>
        <v>2487.6683950000001</v>
      </c>
      <c r="O410" s="105">
        <f t="shared" si="41"/>
        <v>27758.754525</v>
      </c>
      <c r="P410" s="105">
        <f t="shared" si="42"/>
        <v>16696.357162</v>
      </c>
    </row>
    <row r="411" spans="1:16" ht="15" thickBot="1" x14ac:dyDescent="0.35">
      <c r="A411" s="95" t="s">
        <v>747</v>
      </c>
      <c r="B411" s="105">
        <f>+B$4*EXP('Correleted YC'!C409)</f>
        <v>10.17121384098111</v>
      </c>
      <c r="C411" s="105">
        <f>+C$4*EXP('Correleted YC'!D409)</f>
        <v>10.08455206914968</v>
      </c>
      <c r="D411" s="105">
        <f>+D$4*EXP('Correleted YC'!E409)</f>
        <v>10.010192546463179</v>
      </c>
      <c r="E411" s="105">
        <f>+E$4*EXP('Correleted YC'!F409)</f>
        <v>9.9478233698918981</v>
      </c>
      <c r="F411" s="105">
        <f>+F$4*EXP('Correleted YC'!G409)</f>
        <v>9.8146913534699554</v>
      </c>
      <c r="G411" s="105">
        <f>+G$4*EXP('Correleted YC'!H409)</f>
        <v>9.8580328311955423</v>
      </c>
      <c r="J411" s="95" t="s">
        <v>746</v>
      </c>
      <c r="K411" s="105">
        <f t="shared" si="37"/>
        <v>1078.999998</v>
      </c>
      <c r="L411" s="105">
        <f t="shared" si="38"/>
        <v>1078.6395259999999</v>
      </c>
      <c r="M411" s="105">
        <f t="shared" si="39"/>
        <v>982.59903999999995</v>
      </c>
      <c r="N411" s="105">
        <f t="shared" si="40"/>
        <v>2484.3458289999999</v>
      </c>
      <c r="O411" s="105">
        <f t="shared" si="41"/>
        <v>27675.555187000002</v>
      </c>
      <c r="P411" s="105">
        <f t="shared" si="42"/>
        <v>16622.088279</v>
      </c>
    </row>
    <row r="412" spans="1:16" ht="15" thickBot="1" x14ac:dyDescent="0.35">
      <c r="A412" s="95" t="s">
        <v>748</v>
      </c>
      <c r="B412" s="105">
        <f>+B$4*EXP('Correleted YC'!C410)</f>
        <v>9.9812263970942112</v>
      </c>
      <c r="C412" s="105">
        <f>+C$4*EXP('Correleted YC'!D410)</f>
        <v>9.9092746746845091</v>
      </c>
      <c r="D412" s="105">
        <f>+D$4*EXP('Correleted YC'!E410)</f>
        <v>9.8478160293572241</v>
      </c>
      <c r="E412" s="105">
        <f>+E$4*EXP('Correleted YC'!F410)</f>
        <v>9.7970370320472462</v>
      </c>
      <c r="F412" s="105">
        <f>+F$4*EXP('Correleted YC'!G410)</f>
        <v>9.6979287520220545</v>
      </c>
      <c r="G412" s="105">
        <f>+G$4*EXP('Correleted YC'!H410)</f>
        <v>9.7611298708509331</v>
      </c>
      <c r="J412" s="95" t="s">
        <v>747</v>
      </c>
      <c r="K412" s="105">
        <f t="shared" si="37"/>
        <v>1079.477543</v>
      </c>
      <c r="L412" s="105">
        <f t="shared" si="38"/>
        <v>1079.6781140000001</v>
      </c>
      <c r="M412" s="105">
        <f t="shared" si="39"/>
        <v>984.11353299999996</v>
      </c>
      <c r="N412" s="105">
        <f t="shared" si="40"/>
        <v>2489.7196869999998</v>
      </c>
      <c r="O412" s="105">
        <f t="shared" si="41"/>
        <v>27810.158611999999</v>
      </c>
      <c r="P412" s="105">
        <f t="shared" si="42"/>
        <v>16747.690544000001</v>
      </c>
    </row>
    <row r="413" spans="1:16" ht="15" thickBot="1" x14ac:dyDescent="0.35">
      <c r="A413" s="95" t="s">
        <v>749</v>
      </c>
      <c r="B413" s="105">
        <f>+B$4*EXP('Correleted YC'!C411)</f>
        <v>10.291189644413027</v>
      </c>
      <c r="C413" s="105">
        <f>+C$4*EXP('Correleted YC'!D411)</f>
        <v>10.19869305217412</v>
      </c>
      <c r="D413" s="105">
        <f>+D$4*EXP('Correleted YC'!E411)</f>
        <v>10.119256127152289</v>
      </c>
      <c r="E413" s="105">
        <f>+E$4*EXP('Correleted YC'!F411)</f>
        <v>10.05260129223991</v>
      </c>
      <c r="F413" s="105">
        <f>+F$4*EXP('Correleted YC'!G411)</f>
        <v>9.9089687552345893</v>
      </c>
      <c r="G413" s="105">
        <f>+G$4*EXP('Correleted YC'!H411)</f>
        <v>9.9493126180858606</v>
      </c>
      <c r="J413" s="95" t="s">
        <v>748</v>
      </c>
      <c r="K413" s="105">
        <f t="shared" si="37"/>
        <v>1079.9777779999999</v>
      </c>
      <c r="L413" s="105">
        <f t="shared" si="38"/>
        <v>1080.5796620000001</v>
      </c>
      <c r="M413" s="105">
        <f t="shared" si="39"/>
        <v>985.22958000000006</v>
      </c>
      <c r="N413" s="105">
        <f t="shared" si="40"/>
        <v>2493.1388659999998</v>
      </c>
      <c r="O413" s="105">
        <f t="shared" si="41"/>
        <v>27864.552231999998</v>
      </c>
      <c r="P413" s="105">
        <f t="shared" si="42"/>
        <v>16785.349693</v>
      </c>
    </row>
    <row r="414" spans="1:16" ht="15" thickBot="1" x14ac:dyDescent="0.35">
      <c r="A414" s="95" t="s">
        <v>750</v>
      </c>
      <c r="B414" s="105">
        <f>+B$4*EXP('Correleted YC'!C412)</f>
        <v>10.636495998858191</v>
      </c>
      <c r="C414" s="105">
        <f>+C$4*EXP('Correleted YC'!D412)</f>
        <v>10.517064970059021</v>
      </c>
      <c r="D414" s="105">
        <f>+D$4*EXP('Correleted YC'!E412)</f>
        <v>10.411742625952643</v>
      </c>
      <c r="E414" s="105">
        <f>+E$4*EXP('Correleted YC'!F412)</f>
        <v>10.3202979142931</v>
      </c>
      <c r="F414" s="105">
        <f>+F$4*EXP('Correleted YC'!G412)</f>
        <v>10.085543805284543</v>
      </c>
      <c r="G414" s="105">
        <f>+G$4*EXP('Correleted YC'!H412)</f>
        <v>10.045746281768942</v>
      </c>
      <c r="J414" s="95" t="s">
        <v>749</v>
      </c>
      <c r="K414" s="105">
        <f t="shared" si="37"/>
        <v>1079.1618860000001</v>
      </c>
      <c r="L414" s="105">
        <f t="shared" si="38"/>
        <v>1079.091833</v>
      </c>
      <c r="M414" s="105">
        <f t="shared" si="39"/>
        <v>983.36533499999996</v>
      </c>
      <c r="N414" s="105">
        <f t="shared" si="40"/>
        <v>2487.3492970000002</v>
      </c>
      <c r="O414" s="105">
        <f t="shared" si="41"/>
        <v>27766.394388000001</v>
      </c>
      <c r="P414" s="105">
        <f t="shared" si="42"/>
        <v>16712.370946999999</v>
      </c>
    </row>
    <row r="415" spans="1:16" ht="15" thickBot="1" x14ac:dyDescent="0.35">
      <c r="A415" s="95" t="s">
        <v>751</v>
      </c>
      <c r="B415" s="105">
        <f>+B$4*EXP('Correleted YC'!C413)</f>
        <v>10.182055973890369</v>
      </c>
      <c r="C415" s="105">
        <f>+C$4*EXP('Correleted YC'!D413)</f>
        <v>10.122364654601286</v>
      </c>
      <c r="D415" s="105">
        <f>+D$4*EXP('Correleted YC'!E413)</f>
        <v>10.073206374970027</v>
      </c>
      <c r="E415" s="105">
        <f>+E$4*EXP('Correleted YC'!F413)</f>
        <v>10.034899169625778</v>
      </c>
      <c r="F415" s="105">
        <f>+F$4*EXP('Correleted YC'!G413)</f>
        <v>9.9859384147636803</v>
      </c>
      <c r="G415" s="105">
        <f>+G$4*EXP('Correleted YC'!H413)</f>
        <v>10.097862903747924</v>
      </c>
      <c r="J415" s="95" t="s">
        <v>750</v>
      </c>
      <c r="K415" s="105">
        <f t="shared" si="37"/>
        <v>1078.2544130000001</v>
      </c>
      <c r="L415" s="105">
        <f t="shared" si="38"/>
        <v>1077.459887</v>
      </c>
      <c r="M415" s="105">
        <f t="shared" si="39"/>
        <v>981.36442399999999</v>
      </c>
      <c r="N415" s="105">
        <f t="shared" si="40"/>
        <v>2481.3136439999998</v>
      </c>
      <c r="O415" s="105">
        <f t="shared" si="41"/>
        <v>27684.796516999999</v>
      </c>
      <c r="P415" s="105">
        <f t="shared" si="42"/>
        <v>16675.218586999999</v>
      </c>
    </row>
    <row r="416" spans="1:16" ht="15" thickBot="1" x14ac:dyDescent="0.35">
      <c r="A416" s="95" t="s">
        <v>752</v>
      </c>
      <c r="B416" s="105">
        <f>+B$4*EXP('Correleted YC'!C414)</f>
        <v>9.9527071378043495</v>
      </c>
      <c r="C416" s="105">
        <f>+C$4*EXP('Correleted YC'!D414)</f>
        <v>9.9017065991347231</v>
      </c>
      <c r="D416" s="105">
        <f>+D$4*EXP('Correleted YC'!E414)</f>
        <v>9.8609481599812536</v>
      </c>
      <c r="E416" s="105">
        <f>+E$4*EXP('Correleted YC'!F414)</f>
        <v>9.8306333464319131</v>
      </c>
      <c r="F416" s="105">
        <f>+F$4*EXP('Correleted YC'!G414)</f>
        <v>9.8086775334470726</v>
      </c>
      <c r="G416" s="105">
        <f>+G$4*EXP('Correleted YC'!H414)</f>
        <v>9.9388112930722166</v>
      </c>
      <c r="J416" s="95" t="s">
        <v>751</v>
      </c>
      <c r="K416" s="105">
        <f t="shared" si="37"/>
        <v>1079.4490089999999</v>
      </c>
      <c r="L416" s="105">
        <f t="shared" si="38"/>
        <v>1079.483821</v>
      </c>
      <c r="M416" s="105">
        <f t="shared" si="39"/>
        <v>983.681107</v>
      </c>
      <c r="N416" s="105">
        <f t="shared" si="40"/>
        <v>2487.7494550000001</v>
      </c>
      <c r="O416" s="105">
        <f t="shared" si="41"/>
        <v>27730.766540000001</v>
      </c>
      <c r="P416" s="105">
        <f t="shared" si="42"/>
        <v>16655.208637</v>
      </c>
    </row>
    <row r="417" spans="1:16" ht="15" thickBot="1" x14ac:dyDescent="0.35">
      <c r="A417" s="95" t="s">
        <v>753</v>
      </c>
      <c r="B417" s="105">
        <f>+B$4*EXP('Correleted YC'!C415)</f>
        <v>10.473567599852654</v>
      </c>
      <c r="C417" s="105">
        <f>+C$4*EXP('Correleted YC'!D415)</f>
        <v>10.385049014300396</v>
      </c>
      <c r="D417" s="105">
        <f>+D$4*EXP('Correleted YC'!E415)</f>
        <v>10.308773046352073</v>
      </c>
      <c r="E417" s="105">
        <f>+E$4*EXP('Correleted YC'!F415)</f>
        <v>10.244307348898673</v>
      </c>
      <c r="F417" s="105">
        <f>+F$4*EXP('Correleted YC'!G415)</f>
        <v>10.102527522228984</v>
      </c>
      <c r="G417" s="105">
        <f>+G$4*EXP('Correleted YC'!H415)</f>
        <v>10.136776971858346</v>
      </c>
      <c r="J417" s="95" t="s">
        <v>752</v>
      </c>
      <c r="K417" s="105">
        <f t="shared" si="37"/>
        <v>1080.052909</v>
      </c>
      <c r="L417" s="105">
        <f t="shared" si="38"/>
        <v>1080.618622</v>
      </c>
      <c r="M417" s="105">
        <f t="shared" si="39"/>
        <v>985.13922700000001</v>
      </c>
      <c r="N417" s="105">
        <f t="shared" si="40"/>
        <v>2492.3762350000002</v>
      </c>
      <c r="O417" s="105">
        <f t="shared" si="41"/>
        <v>27812.954949999999</v>
      </c>
      <c r="P417" s="105">
        <f t="shared" si="42"/>
        <v>16716.426721</v>
      </c>
    </row>
    <row r="418" spans="1:16" ht="15" thickBot="1" x14ac:dyDescent="0.35">
      <c r="A418" s="95" t="s">
        <v>754</v>
      </c>
      <c r="B418" s="105">
        <f>+B$4*EXP('Correleted YC'!C416)</f>
        <v>10.105135418608176</v>
      </c>
      <c r="C418" s="105">
        <f>+C$4*EXP('Correleted YC'!D416)</f>
        <v>10.043723416770584</v>
      </c>
      <c r="D418" s="105">
        <f>+D$4*EXP('Correleted YC'!E416)</f>
        <v>9.9924073011967529</v>
      </c>
      <c r="E418" s="105">
        <f>+E$4*EXP('Correleted YC'!F416)</f>
        <v>9.9511759289056094</v>
      </c>
      <c r="F418" s="105">
        <f>+F$4*EXP('Correleted YC'!G416)</f>
        <v>9.8850910655444491</v>
      </c>
      <c r="G418" s="105">
        <f>+G$4*EXP('Correleted YC'!H416)</f>
        <v>9.9733711144868007</v>
      </c>
      <c r="J418" s="95" t="s">
        <v>753</v>
      </c>
      <c r="K418" s="105">
        <f t="shared" si="37"/>
        <v>1078.6824019999999</v>
      </c>
      <c r="L418" s="105">
        <f t="shared" si="38"/>
        <v>1078.13599</v>
      </c>
      <c r="M418" s="105">
        <f t="shared" si="39"/>
        <v>982.06791399999997</v>
      </c>
      <c r="N418" s="105">
        <f t="shared" si="40"/>
        <v>2483.023995</v>
      </c>
      <c r="O418" s="105">
        <f t="shared" si="41"/>
        <v>27676.973372</v>
      </c>
      <c r="P418" s="105">
        <f t="shared" si="42"/>
        <v>16640.299038000001</v>
      </c>
    </row>
    <row r="419" spans="1:16" ht="15" thickBot="1" x14ac:dyDescent="0.35">
      <c r="A419" s="95" t="s">
        <v>755</v>
      </c>
      <c r="B419" s="105">
        <f>+B$4*EXP('Correleted YC'!C417)</f>
        <v>10.31530031834966</v>
      </c>
      <c r="C419" s="105">
        <f>+C$4*EXP('Correleted YC'!D417)</f>
        <v>10.232979692994252</v>
      </c>
      <c r="D419" s="105">
        <f>+D$4*EXP('Correleted YC'!E417)</f>
        <v>10.162763696387518</v>
      </c>
      <c r="E419" s="105">
        <f>+E$4*EXP('Correleted YC'!F417)</f>
        <v>10.104595453027862</v>
      </c>
      <c r="F419" s="105">
        <f>+F$4*EXP('Correleted YC'!G417)</f>
        <v>9.9872360175445909</v>
      </c>
      <c r="G419" s="105">
        <f>+G$4*EXP('Correleted YC'!H417)</f>
        <v>10.043879206694209</v>
      </c>
      <c r="J419" s="95" t="s">
        <v>754</v>
      </c>
      <c r="K419" s="105">
        <f t="shared" si="37"/>
        <v>1079.651474</v>
      </c>
      <c r="L419" s="105">
        <f t="shared" si="38"/>
        <v>1079.887984</v>
      </c>
      <c r="M419" s="105">
        <f t="shared" si="39"/>
        <v>984.23565199999996</v>
      </c>
      <c r="N419" s="105">
        <f t="shared" si="40"/>
        <v>2489.6437719999999</v>
      </c>
      <c r="O419" s="105">
        <f t="shared" si="41"/>
        <v>27777.465547</v>
      </c>
      <c r="P419" s="105">
        <f t="shared" si="42"/>
        <v>16703.086598999998</v>
      </c>
    </row>
    <row r="420" spans="1:16" ht="15" thickBot="1" x14ac:dyDescent="0.35">
      <c r="A420" s="95" t="s">
        <v>756</v>
      </c>
      <c r="B420" s="105">
        <f>+B$4*EXP('Correleted YC'!C418)</f>
        <v>10.19126100950975</v>
      </c>
      <c r="C420" s="105">
        <f>+C$4*EXP('Correleted YC'!D418)</f>
        <v>10.13239370606502</v>
      </c>
      <c r="D420" s="105">
        <f>+D$4*EXP('Correleted YC'!E418)</f>
        <v>10.083660720511112</v>
      </c>
      <c r="E420" s="105">
        <f>+E$4*EXP('Correleted YC'!F418)</f>
        <v>10.044980808382165</v>
      </c>
      <c r="F420" s="105">
        <f>+F$4*EXP('Correleted YC'!G418)</f>
        <v>9.9884817341846439</v>
      </c>
      <c r="G420" s="105">
        <f>+G$4*EXP('Correleted YC'!H418)</f>
        <v>10.084090089888582</v>
      </c>
      <c r="J420" s="95" t="s">
        <v>755</v>
      </c>
      <c r="K420" s="105">
        <f t="shared" si="37"/>
        <v>1079.098473</v>
      </c>
      <c r="L420" s="105">
        <f t="shared" si="38"/>
        <v>1078.915845</v>
      </c>
      <c r="M420" s="105">
        <f t="shared" si="39"/>
        <v>983.067182</v>
      </c>
      <c r="N420" s="105">
        <f t="shared" si="40"/>
        <v>2486.174708</v>
      </c>
      <c r="O420" s="105">
        <f t="shared" si="41"/>
        <v>27730.166687000001</v>
      </c>
      <c r="P420" s="105">
        <f t="shared" si="42"/>
        <v>16675.936334999999</v>
      </c>
    </row>
    <row r="421" spans="1:16" ht="15" thickBot="1" x14ac:dyDescent="0.35">
      <c r="A421" s="95" t="s">
        <v>757</v>
      </c>
      <c r="B421" s="105">
        <f>+B$4*EXP('Correleted YC'!C419)</f>
        <v>10.308801456029281</v>
      </c>
      <c r="C421" s="105">
        <f>+C$4*EXP('Correleted YC'!D419)</f>
        <v>10.2247202491133</v>
      </c>
      <c r="D421" s="105">
        <f>+D$4*EXP('Correleted YC'!E419)</f>
        <v>10.15169077777173</v>
      </c>
      <c r="E421" s="105">
        <f>+E$4*EXP('Correleted YC'!F419)</f>
        <v>10.089779435710684</v>
      </c>
      <c r="F421" s="105">
        <f>+F$4*EXP('Correleted YC'!G419)</f>
        <v>9.9501786667231205</v>
      </c>
      <c r="G421" s="105">
        <f>+G$4*EXP('Correleted YC'!H419)</f>
        <v>9.9782301721607354</v>
      </c>
      <c r="J421" s="95" t="s">
        <v>756</v>
      </c>
      <c r="K421" s="105">
        <f t="shared" si="37"/>
        <v>1079.424786</v>
      </c>
      <c r="L421" s="105">
        <f t="shared" si="38"/>
        <v>1079.4322999999999</v>
      </c>
      <c r="M421" s="105">
        <f t="shared" si="39"/>
        <v>983.60940200000005</v>
      </c>
      <c r="N421" s="105">
        <f t="shared" si="40"/>
        <v>2487.5215429999998</v>
      </c>
      <c r="O421" s="105">
        <f t="shared" si="41"/>
        <v>27729.590843999998</v>
      </c>
      <c r="P421" s="105">
        <f t="shared" si="42"/>
        <v>16660.491978999999</v>
      </c>
    </row>
    <row r="422" spans="1:16" ht="15" thickBot="1" x14ac:dyDescent="0.35">
      <c r="A422" s="95" t="s">
        <v>758</v>
      </c>
      <c r="B422" s="105">
        <f>+B$4*EXP('Correleted YC'!C420)</f>
        <v>10.062304592442317</v>
      </c>
      <c r="C422" s="105">
        <f>+C$4*EXP('Correleted YC'!D420)</f>
        <v>9.9981837923355137</v>
      </c>
      <c r="D422" s="105">
        <f>+D$4*EXP('Correleted YC'!E420)</f>
        <v>9.9438553423690479</v>
      </c>
      <c r="E422" s="105">
        <f>+E$4*EXP('Correleted YC'!F420)</f>
        <v>9.8993186408114404</v>
      </c>
      <c r="F422" s="105">
        <f>+F$4*EXP('Correleted YC'!G420)</f>
        <v>9.8181545224668252</v>
      </c>
      <c r="G422" s="105">
        <f>+G$4*EXP('Correleted YC'!H420)</f>
        <v>9.888540901648847</v>
      </c>
      <c r="J422" s="95" t="s">
        <v>757</v>
      </c>
      <c r="K422" s="105">
        <f t="shared" si="37"/>
        <v>1079.1155650000001</v>
      </c>
      <c r="L422" s="105">
        <f t="shared" si="38"/>
        <v>1078.9582339999999</v>
      </c>
      <c r="M422" s="105">
        <f t="shared" si="39"/>
        <v>983.14304600000003</v>
      </c>
      <c r="N422" s="105">
        <f t="shared" si="40"/>
        <v>2486.5093000000002</v>
      </c>
      <c r="O422" s="105">
        <f t="shared" si="41"/>
        <v>27747.307695</v>
      </c>
      <c r="P422" s="105">
        <f t="shared" si="42"/>
        <v>16701.212705000002</v>
      </c>
    </row>
    <row r="423" spans="1:16" ht="15" thickBot="1" x14ac:dyDescent="0.35">
      <c r="A423" s="95" t="s">
        <v>759</v>
      </c>
      <c r="B423" s="105">
        <f>+B$4*EXP('Correleted YC'!C421)</f>
        <v>10.42840398702859</v>
      </c>
      <c r="C423" s="105">
        <f>+C$4*EXP('Correleted YC'!D421)</f>
        <v>10.354574738445136</v>
      </c>
      <c r="D423" s="105">
        <f>+D$4*EXP('Correleted YC'!E421)</f>
        <v>10.293252006126929</v>
      </c>
      <c r="E423" s="105">
        <f>+E$4*EXP('Correleted YC'!F421)</f>
        <v>10.24436908150969</v>
      </c>
      <c r="F423" s="105">
        <f>+F$4*EXP('Correleted YC'!G421)</f>
        <v>10.166564815902257</v>
      </c>
      <c r="G423" s="105">
        <f>+G$4*EXP('Correleted YC'!H421)</f>
        <v>10.266196261228005</v>
      </c>
      <c r="J423" s="95" t="s">
        <v>758</v>
      </c>
      <c r="K423" s="105">
        <f t="shared" si="37"/>
        <v>1079.7642430000001</v>
      </c>
      <c r="L423" s="105">
        <f t="shared" si="38"/>
        <v>1080.122165</v>
      </c>
      <c r="M423" s="105">
        <f t="shared" si="39"/>
        <v>984.56917699999997</v>
      </c>
      <c r="N423" s="105">
        <f t="shared" si="40"/>
        <v>2490.8185400000002</v>
      </c>
      <c r="O423" s="105">
        <f t="shared" si="41"/>
        <v>27808.548544000001</v>
      </c>
      <c r="P423" s="105">
        <f t="shared" si="42"/>
        <v>16735.869221000001</v>
      </c>
    </row>
    <row r="424" spans="1:16" ht="15" thickBot="1" x14ac:dyDescent="0.35">
      <c r="A424" s="95" t="s">
        <v>760</v>
      </c>
      <c r="B424" s="105">
        <f>+B$4*EXP('Correleted YC'!C422)</f>
        <v>10.508979275893925</v>
      </c>
      <c r="C424" s="105">
        <f>+C$4*EXP('Correleted YC'!D422)</f>
        <v>10.417821108728596</v>
      </c>
      <c r="D424" s="105">
        <f>+D$4*EXP('Correleted YC'!E422)</f>
        <v>10.338948238122804</v>
      </c>
      <c r="E424" s="105">
        <f>+E$4*EXP('Correleted YC'!F422)</f>
        <v>10.272269337724529</v>
      </c>
      <c r="F424" s="105">
        <f>+F$4*EXP('Correleted YC'!G422)</f>
        <v>10.122751792906298</v>
      </c>
      <c r="G424" s="105">
        <f>+G$4*EXP('Correleted YC'!H422)</f>
        <v>10.152320751686565</v>
      </c>
      <c r="J424" s="95" t="s">
        <v>759</v>
      </c>
      <c r="K424" s="105">
        <f t="shared" si="37"/>
        <v>1078.801101</v>
      </c>
      <c r="L424" s="105">
        <f t="shared" si="38"/>
        <v>1078.2921799999999</v>
      </c>
      <c r="M424" s="105">
        <f t="shared" si="39"/>
        <v>982.17404099999999</v>
      </c>
      <c r="N424" s="105">
        <f t="shared" si="40"/>
        <v>2483.0226039999998</v>
      </c>
      <c r="O424" s="105">
        <f t="shared" si="41"/>
        <v>27647.515841</v>
      </c>
      <c r="P424" s="105">
        <f t="shared" si="42"/>
        <v>16590.904568000002</v>
      </c>
    </row>
    <row r="425" spans="1:16" ht="15" thickBot="1" x14ac:dyDescent="0.35">
      <c r="A425" s="95" t="s">
        <v>761</v>
      </c>
      <c r="B425" s="105">
        <f>+B$4*EXP('Correleted YC'!C423)</f>
        <v>10.01390039871607</v>
      </c>
      <c r="C425" s="105">
        <f>+C$4*EXP('Correleted YC'!D423)</f>
        <v>9.9496746279257664</v>
      </c>
      <c r="D425" s="105">
        <f>+D$4*EXP('Correleted YC'!E423)</f>
        <v>9.8963780185799948</v>
      </c>
      <c r="E425" s="105">
        <f>+E$4*EXP('Correleted YC'!F423)</f>
        <v>9.8539654127141318</v>
      </c>
      <c r="F425" s="105">
        <f>+F$4*EXP('Correleted YC'!G423)</f>
        <v>9.7901328146284392</v>
      </c>
      <c r="G425" s="105">
        <f>+G$4*EXP('Correleted YC'!H423)</f>
        <v>9.8869170433816898</v>
      </c>
      <c r="J425" s="95" t="s">
        <v>760</v>
      </c>
      <c r="K425" s="105">
        <f t="shared" si="37"/>
        <v>1078.589352</v>
      </c>
      <c r="L425" s="105">
        <f t="shared" si="38"/>
        <v>1077.9680719999999</v>
      </c>
      <c r="M425" s="105">
        <f t="shared" si="39"/>
        <v>981.86165200000005</v>
      </c>
      <c r="N425" s="105">
        <f t="shared" si="40"/>
        <v>2482.3943690000001</v>
      </c>
      <c r="O425" s="105">
        <f t="shared" si="41"/>
        <v>27667.66331</v>
      </c>
      <c r="P425" s="105">
        <f t="shared" si="42"/>
        <v>16634.351027000001</v>
      </c>
    </row>
    <row r="426" spans="1:16" ht="15" thickBot="1" x14ac:dyDescent="0.35">
      <c r="A426" s="95" t="s">
        <v>762</v>
      </c>
      <c r="B426" s="105">
        <f>+B$4*EXP('Correleted YC'!C424)</f>
        <v>10.456000369174813</v>
      </c>
      <c r="C426" s="105">
        <f>+C$4*EXP('Correleted YC'!D424)</f>
        <v>10.360200704863995</v>
      </c>
      <c r="D426" s="105">
        <f>+D$4*EXP('Correleted YC'!E424)</f>
        <v>10.278659685551814</v>
      </c>
      <c r="E426" s="105">
        <f>+E$4*EXP('Correleted YC'!F424)</f>
        <v>10.210812924654409</v>
      </c>
      <c r="F426" s="105">
        <f>+F$4*EXP('Correleted YC'!G424)</f>
        <v>10.070833674294317</v>
      </c>
      <c r="G426" s="105">
        <f>+G$4*EXP('Correleted YC'!H424)</f>
        <v>10.125224912584725</v>
      </c>
      <c r="J426" s="95" t="s">
        <v>761</v>
      </c>
      <c r="K426" s="105">
        <f t="shared" si="37"/>
        <v>1079.891715</v>
      </c>
      <c r="L426" s="105">
        <f t="shared" si="38"/>
        <v>1080.371729</v>
      </c>
      <c r="M426" s="105">
        <f t="shared" si="39"/>
        <v>984.89553899999999</v>
      </c>
      <c r="N426" s="105">
        <f t="shared" si="40"/>
        <v>2491.8468750000002</v>
      </c>
      <c r="O426" s="105">
        <f t="shared" si="41"/>
        <v>27821.581514000001</v>
      </c>
      <c r="P426" s="105">
        <f t="shared" si="42"/>
        <v>16736.498016000001</v>
      </c>
    </row>
    <row r="427" spans="1:16" ht="15" thickBot="1" x14ac:dyDescent="0.35">
      <c r="A427" s="95" t="s">
        <v>763</v>
      </c>
      <c r="B427" s="105">
        <f>+B$4*EXP('Correleted YC'!C425)</f>
        <v>10.106628136715489</v>
      </c>
      <c r="C427" s="105">
        <f>+C$4*EXP('Correleted YC'!D425)</f>
        <v>10.051528933658167</v>
      </c>
      <c r="D427" s="105">
        <f>+D$4*EXP('Correleted YC'!E425)</f>
        <v>10.005665712760111</v>
      </c>
      <c r="E427" s="105">
        <f>+E$4*EXP('Correleted YC'!F425)</f>
        <v>9.9690863651045856</v>
      </c>
      <c r="F427" s="105">
        <f>+F$4*EXP('Correleted YC'!G425)</f>
        <v>9.9146511479397557</v>
      </c>
      <c r="G427" s="105">
        <f>+G$4*EXP('Correleted YC'!H425)</f>
        <v>10.005953635654791</v>
      </c>
      <c r="J427" s="95" t="s">
        <v>762</v>
      </c>
      <c r="K427" s="105">
        <f t="shared" si="37"/>
        <v>1078.7285690000001</v>
      </c>
      <c r="L427" s="105">
        <f t="shared" si="38"/>
        <v>1078.263342</v>
      </c>
      <c r="M427" s="105">
        <f t="shared" si="39"/>
        <v>982.27383899999995</v>
      </c>
      <c r="N427" s="105">
        <f t="shared" si="40"/>
        <v>2483.7786160000001</v>
      </c>
      <c r="O427" s="105">
        <f t="shared" si="41"/>
        <v>27691.575962999999</v>
      </c>
      <c r="P427" s="105">
        <f t="shared" si="42"/>
        <v>16644.722325999999</v>
      </c>
    </row>
    <row r="428" spans="1:16" ht="15" thickBot="1" x14ac:dyDescent="0.35">
      <c r="A428" s="95" t="s">
        <v>764</v>
      </c>
      <c r="B428" s="105">
        <f>+B$4*EXP('Correleted YC'!C426)</f>
        <v>10.229679324442413</v>
      </c>
      <c r="C428" s="105">
        <f>+C$4*EXP('Correleted YC'!D426)</f>
        <v>10.154899806908841</v>
      </c>
      <c r="D428" s="105">
        <f>+D$4*EXP('Correleted YC'!E426)</f>
        <v>10.092163409359793</v>
      </c>
      <c r="E428" s="105">
        <f>+E$4*EXP('Correleted YC'!F426)</f>
        <v>10.041065048185228</v>
      </c>
      <c r="F428" s="105">
        <f>+F$4*EXP('Correleted YC'!G426)</f>
        <v>9.9508608642391589</v>
      </c>
      <c r="G428" s="105">
        <f>+G$4*EXP('Correleted YC'!H426)</f>
        <v>10.033360384769127</v>
      </c>
      <c r="J428" s="95" t="s">
        <v>763</v>
      </c>
      <c r="K428" s="105">
        <f t="shared" si="37"/>
        <v>1079.6475439999999</v>
      </c>
      <c r="L428" s="105">
        <f t="shared" si="38"/>
        <v>1079.847855</v>
      </c>
      <c r="M428" s="105">
        <f t="shared" si="39"/>
        <v>984.14461300000005</v>
      </c>
      <c r="N428" s="105">
        <f t="shared" si="40"/>
        <v>2489.2382889999999</v>
      </c>
      <c r="O428" s="105">
        <f t="shared" si="41"/>
        <v>27763.760983</v>
      </c>
      <c r="P428" s="105">
        <f t="shared" si="42"/>
        <v>16690.529201000001</v>
      </c>
    </row>
    <row r="429" spans="1:16" ht="15" thickBot="1" x14ac:dyDescent="0.35">
      <c r="A429" s="95" t="s">
        <v>765</v>
      </c>
      <c r="B429" s="105">
        <f>+B$4*EXP('Correleted YC'!C427)</f>
        <v>10.178395333193427</v>
      </c>
      <c r="C429" s="105">
        <f>+C$4*EXP('Correleted YC'!D427)</f>
        <v>10.116705357830043</v>
      </c>
      <c r="D429" s="105">
        <f>+D$4*EXP('Correleted YC'!E427)</f>
        <v>10.065021566721496</v>
      </c>
      <c r="E429" s="105">
        <f>+E$4*EXP('Correleted YC'!F427)</f>
        <v>10.023709975219658</v>
      </c>
      <c r="F429" s="105">
        <f>+F$4*EXP('Correleted YC'!G427)</f>
        <v>9.9580541500818835</v>
      </c>
      <c r="G429" s="105">
        <f>+G$4*EXP('Correleted YC'!H427)</f>
        <v>10.048174302960327</v>
      </c>
      <c r="J429" s="95" t="s">
        <v>764</v>
      </c>
      <c r="K429" s="105">
        <f t="shared" si="37"/>
        <v>1079.323697</v>
      </c>
      <c r="L429" s="105">
        <f t="shared" si="38"/>
        <v>1079.3167000000001</v>
      </c>
      <c r="M429" s="105">
        <f t="shared" si="39"/>
        <v>983.55109000000004</v>
      </c>
      <c r="N429" s="105">
        <f t="shared" si="40"/>
        <v>2487.61006</v>
      </c>
      <c r="O429" s="105">
        <f t="shared" si="41"/>
        <v>27746.991951</v>
      </c>
      <c r="P429" s="105">
        <f t="shared" si="42"/>
        <v>16679.981172</v>
      </c>
    </row>
    <row r="430" spans="1:16" ht="15" thickBot="1" x14ac:dyDescent="0.35">
      <c r="A430" s="95" t="s">
        <v>766</v>
      </c>
      <c r="B430" s="105">
        <f>+B$4*EXP('Correleted YC'!C428)</f>
        <v>10.074287927304331</v>
      </c>
      <c r="C430" s="105">
        <f>+C$4*EXP('Correleted YC'!D428)</f>
        <v>10.023943398809529</v>
      </c>
      <c r="D430" s="105">
        <f>+D$4*EXP('Correleted YC'!E428)</f>
        <v>9.9820304323571296</v>
      </c>
      <c r="E430" s="105">
        <f>+E$4*EXP('Correleted YC'!F428)</f>
        <v>9.9490552138785286</v>
      </c>
      <c r="F430" s="105">
        <f>+F$4*EXP('Correleted YC'!G428)</f>
        <v>9.9064190067795064</v>
      </c>
      <c r="G430" s="105">
        <f>+G$4*EXP('Correleted YC'!H428)</f>
        <v>10.007266164109923</v>
      </c>
      <c r="J430" s="95" t="s">
        <v>765</v>
      </c>
      <c r="K430" s="105">
        <f t="shared" si="37"/>
        <v>1079.4586429999999</v>
      </c>
      <c r="L430" s="105">
        <f t="shared" si="38"/>
        <v>1079.512896</v>
      </c>
      <c r="M430" s="105">
        <f t="shared" si="39"/>
        <v>983.73725300000001</v>
      </c>
      <c r="N430" s="105">
        <f t="shared" si="40"/>
        <v>2488.0024539999999</v>
      </c>
      <c r="O430" s="105">
        <f t="shared" si="41"/>
        <v>27743.663089999998</v>
      </c>
      <c r="P430" s="105">
        <f t="shared" si="42"/>
        <v>16674.285291</v>
      </c>
    </row>
    <row r="431" spans="1:16" ht="15" thickBot="1" x14ac:dyDescent="0.35">
      <c r="A431" s="95" t="s">
        <v>767</v>
      </c>
      <c r="B431" s="105">
        <f>+B$4*EXP('Correleted YC'!C429)</f>
        <v>10.056611264485761</v>
      </c>
      <c r="C431" s="105">
        <f>+C$4*EXP('Correleted YC'!D429)</f>
        <v>9.98416589705025</v>
      </c>
      <c r="D431" s="105">
        <f>+D$4*EXP('Correleted YC'!E429)</f>
        <v>9.921993885288078</v>
      </c>
      <c r="E431" s="105">
        <f>+E$4*EXP('Correleted YC'!F429)</f>
        <v>9.8699453178790613</v>
      </c>
      <c r="F431" s="105">
        <f>+F$4*EXP('Correleted YC'!G429)</f>
        <v>9.7623491993459819</v>
      </c>
      <c r="G431" s="105">
        <f>+G$4*EXP('Correleted YC'!H429)</f>
        <v>9.8113070254756583</v>
      </c>
      <c r="J431" s="95" t="s">
        <v>766</v>
      </c>
      <c r="K431" s="105">
        <f t="shared" si="37"/>
        <v>1079.73269</v>
      </c>
      <c r="L431" s="105">
        <f t="shared" si="38"/>
        <v>1079.989687</v>
      </c>
      <c r="M431" s="105">
        <f t="shared" si="39"/>
        <v>984.306916</v>
      </c>
      <c r="N431" s="105">
        <f t="shared" si="40"/>
        <v>2489.691793</v>
      </c>
      <c r="O431" s="105">
        <f t="shared" si="41"/>
        <v>27767.576186999999</v>
      </c>
      <c r="P431" s="105">
        <f t="shared" si="42"/>
        <v>16690.023743999998</v>
      </c>
    </row>
    <row r="432" spans="1:16" ht="15" thickBot="1" x14ac:dyDescent="0.35">
      <c r="A432" s="95" t="s">
        <v>768</v>
      </c>
      <c r="B432" s="105">
        <f>+B$4*EXP('Correleted YC'!C430)</f>
        <v>10.177962513573483</v>
      </c>
      <c r="C432" s="105">
        <f>+C$4*EXP('Correleted YC'!D430)</f>
        <v>10.096122725060754</v>
      </c>
      <c r="D432" s="105">
        <f>+D$4*EXP('Correleted YC'!E430)</f>
        <v>10.025514614052682</v>
      </c>
      <c r="E432" s="105">
        <f>+E$4*EXP('Correleted YC'!F430)</f>
        <v>9.9661864067696229</v>
      </c>
      <c r="F432" s="105">
        <f>+F$4*EXP('Correleted YC'!G430)</f>
        <v>9.8379638076876574</v>
      </c>
      <c r="G432" s="105">
        <f>+G$4*EXP('Correleted YC'!H430)</f>
        <v>9.8779790466166748</v>
      </c>
      <c r="J432" s="95" t="s">
        <v>767</v>
      </c>
      <c r="K432" s="105">
        <f t="shared" si="37"/>
        <v>1079.779235</v>
      </c>
      <c r="L432" s="105">
        <f t="shared" si="38"/>
        <v>1080.1942710000001</v>
      </c>
      <c r="M432" s="105">
        <f t="shared" si="39"/>
        <v>984.719427</v>
      </c>
      <c r="N432" s="105">
        <f t="shared" si="40"/>
        <v>2491.4844509999998</v>
      </c>
      <c r="O432" s="105">
        <f t="shared" si="41"/>
        <v>27834.515813999998</v>
      </c>
      <c r="P432" s="105">
        <f t="shared" si="42"/>
        <v>16765.828355000001</v>
      </c>
    </row>
    <row r="433" spans="1:16" ht="15" thickBot="1" x14ac:dyDescent="0.35">
      <c r="A433" s="95" t="s">
        <v>769</v>
      </c>
      <c r="B433" s="105">
        <f>+B$4*EXP('Correleted YC'!C431)</f>
        <v>9.9026903313951244</v>
      </c>
      <c r="C433" s="105">
        <f>+C$4*EXP('Correleted YC'!D431)</f>
        <v>9.8680559817863305</v>
      </c>
      <c r="D433" s="105">
        <f>+D$4*EXP('Correleted YC'!E431)</f>
        <v>9.8413622889898509</v>
      </c>
      <c r="E433" s="105">
        <f>+E$4*EXP('Correleted YC'!F431)</f>
        <v>9.8227154534086001</v>
      </c>
      <c r="F433" s="105">
        <f>+F$4*EXP('Correleted YC'!G431)</f>
        <v>9.8295639798058847</v>
      </c>
      <c r="G433" s="105">
        <f>+G$4*EXP('Correleted YC'!H431)</f>
        <v>9.9672265377029436</v>
      </c>
      <c r="J433" s="95" t="s">
        <v>768</v>
      </c>
      <c r="K433" s="105">
        <f t="shared" si="37"/>
        <v>1079.4597819999999</v>
      </c>
      <c r="L433" s="105">
        <f t="shared" si="38"/>
        <v>1079.618653</v>
      </c>
      <c r="M433" s="105">
        <f t="shared" si="39"/>
        <v>984.00835199999995</v>
      </c>
      <c r="N433" s="105">
        <f t="shared" si="40"/>
        <v>2489.303934</v>
      </c>
      <c r="O433" s="105">
        <f t="shared" si="41"/>
        <v>27799.342558</v>
      </c>
      <c r="P433" s="105">
        <f t="shared" si="42"/>
        <v>16739.959858999999</v>
      </c>
    </row>
    <row r="434" spans="1:16" ht="15" thickBot="1" x14ac:dyDescent="0.35">
      <c r="A434" s="95" t="s">
        <v>770</v>
      </c>
      <c r="B434" s="105">
        <f>+B$4*EXP('Correleted YC'!C432)</f>
        <v>10.179265858357013</v>
      </c>
      <c r="C434" s="105">
        <f>+C$4*EXP('Correleted YC'!D432)</f>
        <v>10.100337345334264</v>
      </c>
      <c r="D434" s="105">
        <f>+D$4*EXP('Correleted YC'!E432)</f>
        <v>10.033196954112061</v>
      </c>
      <c r="E434" s="105">
        <f>+E$4*EXP('Correleted YC'!F432)</f>
        <v>9.9779617148588962</v>
      </c>
      <c r="F434" s="105">
        <f>+F$4*EXP('Correleted YC'!G432)</f>
        <v>9.8712422726206093</v>
      </c>
      <c r="G434" s="105">
        <f>+G$4*EXP('Correleted YC'!H432)</f>
        <v>9.9387635624391262</v>
      </c>
      <c r="J434" s="95" t="s">
        <v>769</v>
      </c>
      <c r="K434" s="105">
        <f t="shared" si="37"/>
        <v>1080.1846989999999</v>
      </c>
      <c r="L434" s="105">
        <f t="shared" si="38"/>
        <v>1080.7918910000001</v>
      </c>
      <c r="M434" s="105">
        <f t="shared" si="39"/>
        <v>985.27399100000002</v>
      </c>
      <c r="N434" s="105">
        <f t="shared" si="40"/>
        <v>2492.5559280000002</v>
      </c>
      <c r="O434" s="105">
        <f t="shared" si="41"/>
        <v>27803.245472999999</v>
      </c>
      <c r="P434" s="105">
        <f t="shared" si="42"/>
        <v>16705.456854</v>
      </c>
    </row>
    <row r="435" spans="1:16" ht="15" thickBot="1" x14ac:dyDescent="0.35">
      <c r="A435" s="95" t="s">
        <v>771</v>
      </c>
      <c r="B435" s="105">
        <f>+B$4*EXP('Correleted YC'!C433)</f>
        <v>10.061214711764649</v>
      </c>
      <c r="C435" s="105">
        <f>+C$4*EXP('Correleted YC'!D433)</f>
        <v>10.043379198230358</v>
      </c>
      <c r="D435" s="105">
        <f>+D$4*EXP('Correleted YC'!E433)</f>
        <v>10.033330410630034</v>
      </c>
      <c r="E435" s="105">
        <f>+E$4*EXP('Correleted YC'!F433)</f>
        <v>10.031351212825282</v>
      </c>
      <c r="F435" s="105">
        <f>+F$4*EXP('Correleted YC'!G433)</f>
        <v>10.103100681553848</v>
      </c>
      <c r="G435" s="105">
        <f>+G$4*EXP('Correleted YC'!H433)</f>
        <v>10.302351827530996</v>
      </c>
      <c r="J435" s="95" t="s">
        <v>770</v>
      </c>
      <c r="K435" s="105">
        <f t="shared" si="37"/>
        <v>1079.4563519999999</v>
      </c>
      <c r="L435" s="105">
        <f t="shared" si="38"/>
        <v>1079.596996</v>
      </c>
      <c r="M435" s="105">
        <f t="shared" si="39"/>
        <v>983.95562399999994</v>
      </c>
      <c r="N435" s="105">
        <f t="shared" si="40"/>
        <v>2489.037405</v>
      </c>
      <c r="O435" s="105">
        <f t="shared" si="41"/>
        <v>27783.890740999999</v>
      </c>
      <c r="P435" s="105">
        <f t="shared" si="42"/>
        <v>16716.445159999999</v>
      </c>
    </row>
    <row r="436" spans="1:16" ht="15" thickBot="1" x14ac:dyDescent="0.35">
      <c r="A436" s="95" t="s">
        <v>772</v>
      </c>
      <c r="B436" s="105">
        <f>+B$4*EXP('Correleted YC'!C434)</f>
        <v>10.198053576824966</v>
      </c>
      <c r="C436" s="105">
        <f>+C$4*EXP('Correleted YC'!D434)</f>
        <v>10.164462831482812</v>
      </c>
      <c r="D436" s="105">
        <f>+D$4*EXP('Correleted YC'!E434)</f>
        <v>10.140532075101376</v>
      </c>
      <c r="E436" s="105">
        <f>+E$4*EXP('Correleted YC'!F434)</f>
        <v>10.126470073285175</v>
      </c>
      <c r="F436" s="105">
        <f>+F$4*EXP('Correleted YC'!G434)</f>
        <v>10.166343426571302</v>
      </c>
      <c r="G436" s="105">
        <f>+G$4*EXP('Correleted YC'!H434)</f>
        <v>10.354980644127554</v>
      </c>
      <c r="J436" s="95" t="s">
        <v>771</v>
      </c>
      <c r="K436" s="105">
        <f t="shared" si="37"/>
        <v>1079.7671130000001</v>
      </c>
      <c r="L436" s="105">
        <f t="shared" si="38"/>
        <v>1079.889754</v>
      </c>
      <c r="M436" s="105">
        <f t="shared" si="39"/>
        <v>983.95470799999998</v>
      </c>
      <c r="N436" s="105">
        <f t="shared" si="40"/>
        <v>2487.8296719999998</v>
      </c>
      <c r="O436" s="105">
        <f t="shared" si="41"/>
        <v>27676.709437000001</v>
      </c>
      <c r="P436" s="105">
        <f t="shared" si="42"/>
        <v>16577.157709999999</v>
      </c>
    </row>
    <row r="437" spans="1:16" ht="15" thickBot="1" x14ac:dyDescent="0.35">
      <c r="A437" s="95" t="s">
        <v>773</v>
      </c>
      <c r="B437" s="105">
        <f>+B$4*EXP('Correleted YC'!C435)</f>
        <v>9.9881058142172527</v>
      </c>
      <c r="C437" s="105">
        <f>+C$4*EXP('Correleted YC'!D435)</f>
        <v>9.9240058627703007</v>
      </c>
      <c r="D437" s="105">
        <f>+D$4*EXP('Correleted YC'!E435)</f>
        <v>9.8714269018248402</v>
      </c>
      <c r="E437" s="105">
        <f>+E$4*EXP('Correleted YC'!F435)</f>
        <v>9.8301345282646349</v>
      </c>
      <c r="F437" s="105">
        <f>+F$4*EXP('Correleted YC'!G435)</f>
        <v>9.7744296474933474</v>
      </c>
      <c r="G437" s="105">
        <f>+G$4*EXP('Correleted YC'!H435)</f>
        <v>9.8853235794830656</v>
      </c>
      <c r="J437" s="95" t="s">
        <v>772</v>
      </c>
      <c r="K437" s="105">
        <f t="shared" si="37"/>
        <v>1079.406911</v>
      </c>
      <c r="L437" s="105">
        <f t="shared" si="38"/>
        <v>1079.267589</v>
      </c>
      <c r="M437" s="105">
        <f t="shared" si="39"/>
        <v>983.21951000000001</v>
      </c>
      <c r="N437" s="105">
        <f t="shared" si="40"/>
        <v>2485.6808740000001</v>
      </c>
      <c r="O437" s="105">
        <f t="shared" si="41"/>
        <v>27647.617573</v>
      </c>
      <c r="P437" s="105">
        <f t="shared" si="42"/>
        <v>16557.188155</v>
      </c>
    </row>
    <row r="438" spans="1:16" ht="15" thickBot="1" x14ac:dyDescent="0.35">
      <c r="A438" s="95" t="s">
        <v>774</v>
      </c>
      <c r="B438" s="105">
        <f>+B$4*EXP('Correleted YC'!C436)</f>
        <v>10.451254728378313</v>
      </c>
      <c r="C438" s="105">
        <f>+C$4*EXP('Correleted YC'!D436)</f>
        <v>10.370483418471272</v>
      </c>
      <c r="D438" s="105">
        <f>+D$4*EXP('Correleted YC'!E436)</f>
        <v>10.301346179970352</v>
      </c>
      <c r="E438" s="105">
        <f>+E$4*EXP('Correleted YC'!F436)</f>
        <v>10.243719639556916</v>
      </c>
      <c r="F438" s="105">
        <f>+F$4*EXP('Correleted YC'!G436)</f>
        <v>10.125898343880973</v>
      </c>
      <c r="G438" s="105">
        <f>+G$4*EXP('Correleted YC'!H436)</f>
        <v>10.179744933816965</v>
      </c>
      <c r="J438" s="95" t="s">
        <v>773</v>
      </c>
      <c r="K438" s="105">
        <f t="shared" si="37"/>
        <v>1079.9596570000001</v>
      </c>
      <c r="L438" s="105">
        <f t="shared" si="38"/>
        <v>1080.503833</v>
      </c>
      <c r="M438" s="105">
        <f t="shared" si="39"/>
        <v>985.06714099999999</v>
      </c>
      <c r="N438" s="105">
        <f t="shared" si="40"/>
        <v>2492.3875549999998</v>
      </c>
      <c r="O438" s="105">
        <f t="shared" si="41"/>
        <v>27828.890441</v>
      </c>
      <c r="P438" s="105">
        <f t="shared" si="42"/>
        <v>16737.115087999999</v>
      </c>
    </row>
    <row r="439" spans="1:16" ht="15" thickBot="1" x14ac:dyDescent="0.35">
      <c r="A439" s="95" t="s">
        <v>775</v>
      </c>
      <c r="B439" s="105">
        <f>+B$4*EXP('Correleted YC'!C437)</f>
        <v>10.067470810095237</v>
      </c>
      <c r="C439" s="105">
        <f>+C$4*EXP('Correleted YC'!D437)</f>
        <v>10.00336492467542</v>
      </c>
      <c r="D439" s="105">
        <f>+D$4*EXP('Correleted YC'!E437)</f>
        <v>9.9494255809272705</v>
      </c>
      <c r="E439" s="105">
        <f>+E$4*EXP('Correleted YC'!F437)</f>
        <v>9.9056513553681391</v>
      </c>
      <c r="F439" s="105">
        <f>+F$4*EXP('Correleted YC'!G437)</f>
        <v>9.8313750678639451</v>
      </c>
      <c r="G439" s="105">
        <f>+G$4*EXP('Correleted YC'!H437)</f>
        <v>9.9136889728470265</v>
      </c>
      <c r="J439" s="95" t="s">
        <v>774</v>
      </c>
      <c r="K439" s="105">
        <f t="shared" si="37"/>
        <v>1078.741041</v>
      </c>
      <c r="L439" s="105">
        <f t="shared" si="38"/>
        <v>1078.2106369999999</v>
      </c>
      <c r="M439" s="105">
        <f t="shared" si="39"/>
        <v>982.11869300000001</v>
      </c>
      <c r="N439" s="105">
        <f t="shared" si="40"/>
        <v>2483.0372320000001</v>
      </c>
      <c r="O439" s="105">
        <f t="shared" si="41"/>
        <v>27666.215386</v>
      </c>
      <c r="P439" s="105">
        <f t="shared" si="42"/>
        <v>16623.867203000002</v>
      </c>
    </row>
    <row r="440" spans="1:16" ht="15" thickBot="1" x14ac:dyDescent="0.35">
      <c r="A440" s="95" t="s">
        <v>776</v>
      </c>
      <c r="B440" s="105">
        <f>+B$4*EXP('Correleted YC'!C438)</f>
        <v>10.392530878641418</v>
      </c>
      <c r="C440" s="105">
        <f>+C$4*EXP('Correleted YC'!D438)</f>
        <v>10.326910687386681</v>
      </c>
      <c r="D440" s="105">
        <f>+D$4*EXP('Correleted YC'!E438)</f>
        <v>10.271222088733365</v>
      </c>
      <c r="E440" s="105">
        <f>+E$4*EXP('Correleted YC'!F438)</f>
        <v>10.225432180864928</v>
      </c>
      <c r="F440" s="105">
        <f>+F$4*EXP('Correleted YC'!G438)</f>
        <v>10.140620007422328</v>
      </c>
      <c r="G440" s="105">
        <f>+G$4*EXP('Correleted YC'!H438)</f>
        <v>10.2108948923853</v>
      </c>
      <c r="J440" s="95" t="s">
        <v>775</v>
      </c>
      <c r="K440" s="105">
        <f t="shared" si="37"/>
        <v>1079.75064</v>
      </c>
      <c r="L440" s="105">
        <f t="shared" si="38"/>
        <v>1080.095517</v>
      </c>
      <c r="M440" s="105">
        <f t="shared" si="39"/>
        <v>984.53090099999997</v>
      </c>
      <c r="N440" s="105">
        <f t="shared" si="40"/>
        <v>2490.6750200000001</v>
      </c>
      <c r="O440" s="105">
        <f t="shared" si="41"/>
        <v>27802.403871999999</v>
      </c>
      <c r="P440" s="105">
        <f t="shared" si="42"/>
        <v>16726.137341000001</v>
      </c>
    </row>
    <row r="441" spans="1:16" ht="15" thickBot="1" x14ac:dyDescent="0.35">
      <c r="A441" s="95" t="s">
        <v>777</v>
      </c>
      <c r="B441" s="105">
        <f>+B$4*EXP('Correleted YC'!C439)</f>
        <v>10.181038019398652</v>
      </c>
      <c r="C441" s="105">
        <f>+C$4*EXP('Correleted YC'!D439)</f>
        <v>10.110626244937119</v>
      </c>
      <c r="D441" s="105">
        <f>+D$4*EXP('Correleted YC'!E439)</f>
        <v>10.050516490706428</v>
      </c>
      <c r="E441" s="105">
        <f>+E$4*EXP('Correleted YC'!F439)</f>
        <v>10.000785981220801</v>
      </c>
      <c r="F441" s="105">
        <f>+F$4*EXP('Correleted YC'!G439)</f>
        <v>9.9040011810369943</v>
      </c>
      <c r="G441" s="105">
        <f>+G$4*EXP('Correleted YC'!H439)</f>
        <v>9.9674590059898289</v>
      </c>
      <c r="J441" s="95" t="s">
        <v>776</v>
      </c>
      <c r="K441" s="105">
        <f t="shared" si="37"/>
        <v>1078.895401</v>
      </c>
      <c r="L441" s="105">
        <f t="shared" si="38"/>
        <v>1078.4340070000001</v>
      </c>
      <c r="M441" s="105">
        <f t="shared" si="39"/>
        <v>982.32471299999997</v>
      </c>
      <c r="N441" s="105">
        <f t="shared" si="40"/>
        <v>2483.4491910000002</v>
      </c>
      <c r="O441" s="105">
        <f t="shared" si="41"/>
        <v>27659.443046</v>
      </c>
      <c r="P441" s="105">
        <f t="shared" si="42"/>
        <v>16611.975092000001</v>
      </c>
    </row>
    <row r="442" spans="1:16" ht="15" thickBot="1" x14ac:dyDescent="0.35">
      <c r="A442" s="95" t="s">
        <v>778</v>
      </c>
      <c r="B442" s="105">
        <f>+B$4*EXP('Correleted YC'!C440)</f>
        <v>10.014592890529356</v>
      </c>
      <c r="C442" s="105">
        <f>+C$4*EXP('Correleted YC'!D440)</f>
        <v>9.9704657611442933</v>
      </c>
      <c r="D442" s="105">
        <f>+D$4*EXP('Correleted YC'!E440)</f>
        <v>9.9356541131903953</v>
      </c>
      <c r="E442" s="105">
        <f>+E$4*EXP('Correleted YC'!F440)</f>
        <v>9.9102457171317475</v>
      </c>
      <c r="F442" s="105">
        <f>+F$4*EXP('Correleted YC'!G440)</f>
        <v>9.90159187848597</v>
      </c>
      <c r="G442" s="105">
        <f>+G$4*EXP('Correleted YC'!H440)</f>
        <v>10.038567364971422</v>
      </c>
      <c r="J442" s="95" t="s">
        <v>777</v>
      </c>
      <c r="K442" s="105">
        <f t="shared" si="37"/>
        <v>1079.4516880000001</v>
      </c>
      <c r="L442" s="105">
        <f t="shared" si="38"/>
        <v>1079.5441290000001</v>
      </c>
      <c r="M442" s="105">
        <f t="shared" si="39"/>
        <v>983.83677</v>
      </c>
      <c r="N442" s="105">
        <f t="shared" si="40"/>
        <v>2488.5209500000001</v>
      </c>
      <c r="O442" s="105">
        <f t="shared" si="41"/>
        <v>27768.696932999999</v>
      </c>
      <c r="P442" s="105">
        <f t="shared" si="42"/>
        <v>16705.367168000001</v>
      </c>
    </row>
    <row r="443" spans="1:16" ht="15" thickBot="1" x14ac:dyDescent="0.35">
      <c r="A443" s="95" t="s">
        <v>779</v>
      </c>
      <c r="B443" s="105">
        <f>+B$4*EXP('Correleted YC'!C441)</f>
        <v>10.181904283762588</v>
      </c>
      <c r="C443" s="105">
        <f>+C$4*EXP('Correleted YC'!D441)</f>
        <v>10.096104027349304</v>
      </c>
      <c r="D443" s="105">
        <f>+D$4*EXP('Correleted YC'!E441)</f>
        <v>10.022496603730097</v>
      </c>
      <c r="E443" s="105">
        <f>+E$4*EXP('Correleted YC'!F441)</f>
        <v>9.9607029578084809</v>
      </c>
      <c r="F443" s="105">
        <f>+F$4*EXP('Correleted YC'!G441)</f>
        <v>9.829731676573175</v>
      </c>
      <c r="G443" s="105">
        <f>+G$4*EXP('Correleted YC'!H441)</f>
        <v>9.8744949073065218</v>
      </c>
      <c r="J443" s="95" t="s">
        <v>778</v>
      </c>
      <c r="K443" s="105">
        <f t="shared" si="37"/>
        <v>1079.889891</v>
      </c>
      <c r="L443" s="105">
        <f t="shared" si="38"/>
        <v>1080.2647509999999</v>
      </c>
      <c r="M443" s="105">
        <f t="shared" si="39"/>
        <v>984.62553700000001</v>
      </c>
      <c r="N443" s="105">
        <f t="shared" si="40"/>
        <v>2490.5709069999998</v>
      </c>
      <c r="O443" s="105">
        <f t="shared" si="41"/>
        <v>27769.813817999999</v>
      </c>
      <c r="P443" s="105">
        <f t="shared" si="42"/>
        <v>16677.978669</v>
      </c>
    </row>
    <row r="444" spans="1:16" ht="15" thickBot="1" x14ac:dyDescent="0.35">
      <c r="A444" s="95" t="s">
        <v>780</v>
      </c>
      <c r="B444" s="105">
        <f>+B$4*EXP('Correleted YC'!C442)</f>
        <v>10.100471303618839</v>
      </c>
      <c r="C444" s="105">
        <f>+C$4*EXP('Correleted YC'!D442)</f>
        <v>10.061571469494252</v>
      </c>
      <c r="D444" s="105">
        <f>+D$4*EXP('Correleted YC'!E442)</f>
        <v>10.032432933131481</v>
      </c>
      <c r="E444" s="105">
        <f>+E$4*EXP('Correleted YC'!F442)</f>
        <v>10.012974802602914</v>
      </c>
      <c r="F444" s="105">
        <f>+F$4*EXP('Correleted YC'!G442)</f>
        <v>10.03013082978886</v>
      </c>
      <c r="G444" s="105">
        <f>+G$4*EXP('Correleted YC'!H442)</f>
        <v>10.19356511301377</v>
      </c>
      <c r="J444" s="95" t="s">
        <v>779</v>
      </c>
      <c r="K444" s="105">
        <f t="shared" si="37"/>
        <v>1079.4494090000001</v>
      </c>
      <c r="L444" s="105">
        <f t="shared" si="38"/>
        <v>1079.618749</v>
      </c>
      <c r="M444" s="105">
        <f t="shared" si="39"/>
        <v>984.02906800000005</v>
      </c>
      <c r="N444" s="105">
        <f t="shared" si="40"/>
        <v>2489.4280690000001</v>
      </c>
      <c r="O444" s="105">
        <f t="shared" si="41"/>
        <v>27803.167543</v>
      </c>
      <c r="P444" s="105">
        <f t="shared" si="42"/>
        <v>16741.309714999999</v>
      </c>
    </row>
    <row r="445" spans="1:16" ht="15" thickBot="1" x14ac:dyDescent="0.35">
      <c r="A445" s="95" t="s">
        <v>781</v>
      </c>
      <c r="B445" s="105">
        <f>+B$4*EXP('Correleted YC'!C443)</f>
        <v>10.257912525061935</v>
      </c>
      <c r="C445" s="105">
        <f>+C$4*EXP('Correleted YC'!D443)</f>
        <v>10.179229762196243</v>
      </c>
      <c r="D445" s="105">
        <f>+D$4*EXP('Correleted YC'!E443)</f>
        <v>10.111566033606511</v>
      </c>
      <c r="E445" s="105">
        <f>+E$4*EXP('Correleted YC'!F443)</f>
        <v>10.055033456025066</v>
      </c>
      <c r="F445" s="105">
        <f>+F$4*EXP('Correleted YC'!G443)</f>
        <v>9.9375506540389225</v>
      </c>
      <c r="G445" s="105">
        <f>+G$4*EXP('Correleted YC'!H443)</f>
        <v>9.9881431529191609</v>
      </c>
      <c r="J445" s="95" t="s">
        <v>780</v>
      </c>
      <c r="K445" s="105">
        <f t="shared" si="37"/>
        <v>1079.663753</v>
      </c>
      <c r="L445" s="105">
        <f t="shared" si="38"/>
        <v>1079.7962299999999</v>
      </c>
      <c r="M445" s="105">
        <f t="shared" si="39"/>
        <v>983.96086700000001</v>
      </c>
      <c r="N445" s="105">
        <f t="shared" si="40"/>
        <v>2488.2452360000002</v>
      </c>
      <c r="O445" s="105">
        <f t="shared" si="41"/>
        <v>27710.351965999998</v>
      </c>
      <c r="P445" s="105">
        <f t="shared" si="42"/>
        <v>16618.588975999999</v>
      </c>
    </row>
    <row r="446" spans="1:16" ht="15" thickBot="1" x14ac:dyDescent="0.35">
      <c r="A446" s="95" t="s">
        <v>782</v>
      </c>
      <c r="B446" s="105">
        <f>+B$4*EXP('Correleted YC'!C444)</f>
        <v>10.398520476791205</v>
      </c>
      <c r="C446" s="105">
        <f>+C$4*EXP('Correleted YC'!D444)</f>
        <v>10.328738902453722</v>
      </c>
      <c r="D446" s="105">
        <f>+D$4*EXP('Correleted YC'!E444)</f>
        <v>10.269947992657835</v>
      </c>
      <c r="E446" s="105">
        <f>+E$4*EXP('Correleted YC'!F444)</f>
        <v>10.222000605899549</v>
      </c>
      <c r="F446" s="105">
        <f>+F$4*EXP('Correleted YC'!G444)</f>
        <v>10.137446323928289</v>
      </c>
      <c r="G446" s="105">
        <f>+G$4*EXP('Correleted YC'!H444)</f>
        <v>10.219272348620922</v>
      </c>
      <c r="J446" s="95" t="s">
        <v>781</v>
      </c>
      <c r="K446" s="105">
        <f t="shared" si="37"/>
        <v>1079.2494200000001</v>
      </c>
      <c r="L446" s="105">
        <f t="shared" si="38"/>
        <v>1079.191761</v>
      </c>
      <c r="M446" s="105">
        <f t="shared" si="39"/>
        <v>983.41805299999999</v>
      </c>
      <c r="N446" s="105">
        <f t="shared" si="40"/>
        <v>2487.2943270000001</v>
      </c>
      <c r="O446" s="105">
        <f t="shared" si="41"/>
        <v>27753.153668999999</v>
      </c>
      <c r="P446" s="105">
        <f t="shared" si="42"/>
        <v>16697.391071999999</v>
      </c>
    </row>
    <row r="447" spans="1:16" ht="15" thickBot="1" x14ac:dyDescent="0.35">
      <c r="A447" s="95" t="s">
        <v>783</v>
      </c>
      <c r="B447" s="105">
        <f>+B$4*EXP('Correleted YC'!C445)</f>
        <v>10.142308674903932</v>
      </c>
      <c r="C447" s="105">
        <f>+C$4*EXP('Correleted YC'!D445)</f>
        <v>10.072204043558383</v>
      </c>
      <c r="D447" s="105">
        <f>+D$4*EXP('Correleted YC'!E445)</f>
        <v>10.013176360010123</v>
      </c>
      <c r="E447" s="105">
        <f>+E$4*EXP('Correleted YC'!F445)</f>
        <v>9.9651098901545261</v>
      </c>
      <c r="F447" s="105">
        <f>+F$4*EXP('Correleted YC'!G445)</f>
        <v>9.8807047168568438</v>
      </c>
      <c r="G447" s="105">
        <f>+G$4*EXP('Correleted YC'!H445)</f>
        <v>9.9622996974030293</v>
      </c>
      <c r="J447" s="95" t="s">
        <v>782</v>
      </c>
      <c r="K447" s="105">
        <f t="shared" si="37"/>
        <v>1078.879655</v>
      </c>
      <c r="L447" s="105">
        <f t="shared" si="38"/>
        <v>1078.4246330000001</v>
      </c>
      <c r="M447" s="105">
        <f t="shared" si="39"/>
        <v>982.33342900000002</v>
      </c>
      <c r="N447" s="105">
        <f t="shared" si="40"/>
        <v>2483.5265089999998</v>
      </c>
      <c r="O447" s="105">
        <f t="shared" si="41"/>
        <v>27660.902741000002</v>
      </c>
      <c r="P447" s="105">
        <f t="shared" si="42"/>
        <v>16608.779736</v>
      </c>
    </row>
    <row r="448" spans="1:16" ht="15" thickBot="1" x14ac:dyDescent="0.35">
      <c r="A448" s="95" t="s">
        <v>784</v>
      </c>
      <c r="B448" s="105">
        <f>+B$4*EXP('Correleted YC'!C446)</f>
        <v>10.017065375103588</v>
      </c>
      <c r="C448" s="105">
        <f>+C$4*EXP('Correleted YC'!D446)</f>
        <v>9.9833889907138023</v>
      </c>
      <c r="D448" s="105">
        <f>+D$4*EXP('Correleted YC'!E446)</f>
        <v>9.9576787367195774</v>
      </c>
      <c r="E448" s="105">
        <f>+E$4*EXP('Correleted YC'!F446)</f>
        <v>9.9399239282014324</v>
      </c>
      <c r="F448" s="105">
        <f>+F$4*EXP('Correleted YC'!G446)</f>
        <v>9.9508477654548724</v>
      </c>
      <c r="G448" s="105">
        <f>+G$4*EXP('Correleted YC'!H446)</f>
        <v>10.094216347582446</v>
      </c>
      <c r="J448" s="95" t="s">
        <v>783</v>
      </c>
      <c r="K448" s="105">
        <f t="shared" si="37"/>
        <v>1079.5536199999999</v>
      </c>
      <c r="L448" s="105">
        <f t="shared" si="38"/>
        <v>1079.7415779999999</v>
      </c>
      <c r="M448" s="105">
        <f t="shared" si="39"/>
        <v>984.09304799999995</v>
      </c>
      <c r="N448" s="105">
        <f t="shared" si="40"/>
        <v>2489.3283029999998</v>
      </c>
      <c r="O448" s="105">
        <f t="shared" si="41"/>
        <v>27779.500286999999</v>
      </c>
      <c r="P448" s="105">
        <f t="shared" si="42"/>
        <v>16707.357856999999</v>
      </c>
    </row>
    <row r="449" spans="1:16" ht="15" thickBot="1" x14ac:dyDescent="0.35">
      <c r="A449" s="95" t="s">
        <v>785</v>
      </c>
      <c r="B449" s="105">
        <f>+B$4*EXP('Correleted YC'!C447)</f>
        <v>10.076796156843152</v>
      </c>
      <c r="C449" s="105">
        <f>+C$4*EXP('Correleted YC'!D447)</f>
        <v>9.9956883468274249</v>
      </c>
      <c r="D449" s="105">
        <f>+D$4*EXP('Correleted YC'!E447)</f>
        <v>9.9256803111018126</v>
      </c>
      <c r="E449" s="105">
        <f>+E$4*EXP('Correleted YC'!F447)</f>
        <v>9.8668100864286359</v>
      </c>
      <c r="F449" s="105">
        <f>+F$4*EXP('Correleted YC'!G447)</f>
        <v>9.7395361039506607</v>
      </c>
      <c r="G449" s="105">
        <f>+G$4*EXP('Correleted YC'!H447)</f>
        <v>9.7785328825595581</v>
      </c>
      <c r="J449" s="95" t="s">
        <v>784</v>
      </c>
      <c r="K449" s="105">
        <f t="shared" ref="K449:K512" si="43">+ROUND(K$4/(1+B448/100*K$2/$K$1),6)</f>
        <v>1079.8833790000001</v>
      </c>
      <c r="L449" s="105">
        <f t="shared" ref="L449:L512" si="44">+ROUND(L$4/(1+C448/100*L$2/$K$1),6)</f>
        <v>1080.1982680000001</v>
      </c>
      <c r="M449" s="105">
        <f t="shared" ref="M449:M512" si="45">+ROUND(M$4/(1+D448/100*M$2/$K$1),6)</f>
        <v>984.47419500000001</v>
      </c>
      <c r="N449" s="105">
        <f t="shared" ref="N449:N512" si="46">+ROUND(N$4/(1+E448/100*N$2/$K$1),6)</f>
        <v>2489.8985790000002</v>
      </c>
      <c r="O449" s="105">
        <f t="shared" ref="O449:O512" si="47">+ROUND(O$4/(1+F448/100*O$2/$K$1),6)</f>
        <v>27746.998013</v>
      </c>
      <c r="P449" s="105">
        <f t="shared" ref="P449:P512" si="48">+ROUND(P$4/(1+G448/100*P$2/$K$1),6)</f>
        <v>16656.607154000001</v>
      </c>
    </row>
    <row r="450" spans="1:16" ht="15" thickBot="1" x14ac:dyDescent="0.35">
      <c r="A450" s="95" t="s">
        <v>786</v>
      </c>
      <c r="B450" s="105">
        <f>+B$4*EXP('Correleted YC'!C448)</f>
        <v>10.40148228149369</v>
      </c>
      <c r="C450" s="105">
        <f>+C$4*EXP('Correleted YC'!D448)</f>
        <v>10.296627698990493</v>
      </c>
      <c r="D450" s="105">
        <f>+D$4*EXP('Correleted YC'!E448)</f>
        <v>10.205833551909006</v>
      </c>
      <c r="E450" s="105">
        <f>+E$4*EXP('Correleted YC'!F448)</f>
        <v>10.128789281201522</v>
      </c>
      <c r="F450" s="105">
        <f>+F$4*EXP('Correleted YC'!G448)</f>
        <v>9.9508583207845902</v>
      </c>
      <c r="G450" s="105">
        <f>+G$4*EXP('Correleted YC'!H448)</f>
        <v>9.9655706602435554</v>
      </c>
      <c r="J450" s="95" t="s">
        <v>785</v>
      </c>
      <c r="K450" s="105">
        <f t="shared" si="43"/>
        <v>1079.7260859999999</v>
      </c>
      <c r="L450" s="105">
        <f t="shared" si="44"/>
        <v>1080.1350010000001</v>
      </c>
      <c r="M450" s="105">
        <f t="shared" si="45"/>
        <v>984.69408699999997</v>
      </c>
      <c r="N450" s="105">
        <f t="shared" si="46"/>
        <v>2491.55555</v>
      </c>
      <c r="O450" s="105">
        <f t="shared" si="47"/>
        <v>27845.145146999999</v>
      </c>
      <c r="P450" s="105">
        <f t="shared" si="48"/>
        <v>16778.573933</v>
      </c>
    </row>
    <row r="451" spans="1:16" ht="15" thickBot="1" x14ac:dyDescent="0.35">
      <c r="A451" s="95" t="s">
        <v>787</v>
      </c>
      <c r="B451" s="105">
        <f>+B$4*EXP('Correleted YC'!C449)</f>
        <v>10.172175298615084</v>
      </c>
      <c r="C451" s="105">
        <f>+C$4*EXP('Correleted YC'!D449)</f>
        <v>10.114455915521996</v>
      </c>
      <c r="D451" s="105">
        <f>+D$4*EXP('Correleted YC'!E449)</f>
        <v>10.067011057534385</v>
      </c>
      <c r="E451" s="105">
        <f>+E$4*EXP('Correleted YC'!F449)</f>
        <v>10.030026376909737</v>
      </c>
      <c r="F451" s="105">
        <f>+F$4*EXP('Correleted YC'!G449)</f>
        <v>9.9841331240765356</v>
      </c>
      <c r="G451" s="105">
        <f>+G$4*EXP('Correleted YC'!H449)</f>
        <v>10.096121444962165</v>
      </c>
      <c r="J451" s="95" t="s">
        <v>786</v>
      </c>
      <c r="K451" s="105">
        <f t="shared" si="43"/>
        <v>1078.8718679999999</v>
      </c>
      <c r="L451" s="105">
        <f t="shared" si="44"/>
        <v>1078.589303</v>
      </c>
      <c r="M451" s="105">
        <f t="shared" si="45"/>
        <v>982.77220599999998</v>
      </c>
      <c r="N451" s="105">
        <f t="shared" si="46"/>
        <v>2485.6285280000002</v>
      </c>
      <c r="O451" s="105">
        <f t="shared" si="47"/>
        <v>27746.993127999998</v>
      </c>
      <c r="P451" s="105">
        <f t="shared" si="48"/>
        <v>16706.095720000001</v>
      </c>
    </row>
    <row r="452" spans="1:16" ht="15" thickBot="1" x14ac:dyDescent="0.35">
      <c r="A452" s="95" t="s">
        <v>788</v>
      </c>
      <c r="B452" s="105">
        <f>+B$4*EXP('Correleted YC'!C450)</f>
        <v>9.8872626402306381</v>
      </c>
      <c r="C452" s="105">
        <f>+C$4*EXP('Correleted YC'!D450)</f>
        <v>9.8338474471777815</v>
      </c>
      <c r="D452" s="105">
        <f>+D$4*EXP('Correleted YC'!E450)</f>
        <v>9.7898602425430443</v>
      </c>
      <c r="E452" s="105">
        <f>+E$4*EXP('Correleted YC'!F450)</f>
        <v>9.7554389037554738</v>
      </c>
      <c r="F452" s="105">
        <f>+F$4*EXP('Correleted YC'!G450)</f>
        <v>9.7126779246329651</v>
      </c>
      <c r="G452" s="105">
        <f>+G$4*EXP('Correleted YC'!H450)</f>
        <v>9.8189018585777443</v>
      </c>
      <c r="J452" s="95" t="s">
        <v>787</v>
      </c>
      <c r="K452" s="105">
        <f t="shared" si="43"/>
        <v>1079.4750120000001</v>
      </c>
      <c r="L452" s="105">
        <f t="shared" si="44"/>
        <v>1079.524453</v>
      </c>
      <c r="M452" s="105">
        <f t="shared" si="45"/>
        <v>983.72360500000002</v>
      </c>
      <c r="N452" s="105">
        <f t="shared" si="46"/>
        <v>2487.8596269999998</v>
      </c>
      <c r="O452" s="105">
        <f t="shared" si="47"/>
        <v>27731.601128999999</v>
      </c>
      <c r="P452" s="105">
        <f t="shared" si="48"/>
        <v>16655.876487000001</v>
      </c>
    </row>
    <row r="453" spans="1:16" ht="15" thickBot="1" x14ac:dyDescent="0.35">
      <c r="A453" s="95" t="s">
        <v>789</v>
      </c>
      <c r="B453" s="105">
        <f>+B$4*EXP('Correleted YC'!C451)</f>
        <v>9.936096396533701</v>
      </c>
      <c r="C453" s="105">
        <f>+C$4*EXP('Correleted YC'!D451)</f>
        <v>9.8684080436393931</v>
      </c>
      <c r="D453" s="105">
        <f>+D$4*EXP('Correleted YC'!E451)</f>
        <v>9.8113918429827542</v>
      </c>
      <c r="E453" s="105">
        <f>+E$4*EXP('Correleted YC'!F451)</f>
        <v>9.764884912958264</v>
      </c>
      <c r="F453" s="105">
        <f>+F$4*EXP('Correleted YC'!G451)</f>
        <v>9.6824518873619372</v>
      </c>
      <c r="G453" s="105">
        <f>+G$4*EXP('Correleted YC'!H451)</f>
        <v>9.7599122139552463</v>
      </c>
      <c r="J453" s="95" t="s">
        <v>788</v>
      </c>
      <c r="K453" s="105">
        <f t="shared" si="43"/>
        <v>1080.2253559999999</v>
      </c>
      <c r="L453" s="105">
        <f t="shared" si="44"/>
        <v>1080.968089</v>
      </c>
      <c r="M453" s="105">
        <f t="shared" si="45"/>
        <v>985.62853600000005</v>
      </c>
      <c r="N453" s="105">
        <f t="shared" si="46"/>
        <v>2494.0837839999999</v>
      </c>
      <c r="O453" s="105">
        <f t="shared" si="47"/>
        <v>27857.669622000001</v>
      </c>
      <c r="P453" s="105">
        <f t="shared" si="48"/>
        <v>16762.877553999999</v>
      </c>
    </row>
    <row r="454" spans="1:16" ht="15" thickBot="1" x14ac:dyDescent="0.35">
      <c r="A454" s="95" t="s">
        <v>790</v>
      </c>
      <c r="B454" s="105">
        <f>+B$4*EXP('Correleted YC'!C452)</f>
        <v>10.152802681541608</v>
      </c>
      <c r="C454" s="105">
        <f>+C$4*EXP('Correleted YC'!D452)</f>
        <v>10.085335855743253</v>
      </c>
      <c r="D454" s="105">
        <f>+D$4*EXP('Correleted YC'!E452)</f>
        <v>10.028911521294953</v>
      </c>
      <c r="E454" s="105">
        <f>+E$4*EXP('Correleted YC'!F452)</f>
        <v>9.9837034756555436</v>
      </c>
      <c r="F454" s="105">
        <f>+F$4*EXP('Correleted YC'!G452)</f>
        <v>9.9104856943965487</v>
      </c>
      <c r="G454" s="105">
        <f>+G$4*EXP('Correleted YC'!H452)</f>
        <v>10.00125720143555</v>
      </c>
      <c r="J454" s="95" t="s">
        <v>789</v>
      </c>
      <c r="K454" s="105">
        <f t="shared" si="43"/>
        <v>1080.096673</v>
      </c>
      <c r="L454" s="105">
        <f t="shared" si="44"/>
        <v>1080.790078</v>
      </c>
      <c r="M454" s="105">
        <f t="shared" si="45"/>
        <v>985.480279</v>
      </c>
      <c r="N454" s="105">
        <f t="shared" si="46"/>
        <v>2493.8691520000002</v>
      </c>
      <c r="O454" s="105">
        <f t="shared" si="47"/>
        <v>27871.778073000001</v>
      </c>
      <c r="P454" s="105">
        <f t="shared" si="48"/>
        <v>16785.823984999999</v>
      </c>
    </row>
    <row r="455" spans="1:16" ht="15" thickBot="1" x14ac:dyDescent="0.35">
      <c r="A455" s="95" t="s">
        <v>791</v>
      </c>
      <c r="B455" s="105">
        <f>+B$4*EXP('Correleted YC'!C453)</f>
        <v>10.0926367619264</v>
      </c>
      <c r="C455" s="105">
        <f>+C$4*EXP('Correleted YC'!D453)</f>
        <v>10.046658359480586</v>
      </c>
      <c r="D455" s="105">
        <f>+D$4*EXP('Correleted YC'!E453)</f>
        <v>10.009352290124836</v>
      </c>
      <c r="E455" s="105">
        <f>+E$4*EXP('Correleted YC'!F453)</f>
        <v>9.9810298141563081</v>
      </c>
      <c r="F455" s="105">
        <f>+F$4*EXP('Correleted YC'!G453)</f>
        <v>9.9566310502000022</v>
      </c>
      <c r="G455" s="105">
        <f>+G$4*EXP('Correleted YC'!H453)</f>
        <v>10.074076480858412</v>
      </c>
      <c r="J455" s="95" t="s">
        <v>790</v>
      </c>
      <c r="K455" s="105">
        <f t="shared" si="43"/>
        <v>1079.525999</v>
      </c>
      <c r="L455" s="105">
        <f t="shared" si="44"/>
        <v>1079.674086</v>
      </c>
      <c r="M455" s="105">
        <f t="shared" si="45"/>
        <v>983.98503600000004</v>
      </c>
      <c r="N455" s="105">
        <f t="shared" si="46"/>
        <v>2488.907463</v>
      </c>
      <c r="O455" s="105">
        <f t="shared" si="47"/>
        <v>27765.691341000002</v>
      </c>
      <c r="P455" s="105">
        <f t="shared" si="48"/>
        <v>16692.338055</v>
      </c>
    </row>
    <row r="456" spans="1:16" ht="15" thickBot="1" x14ac:dyDescent="0.35">
      <c r="A456" s="95" t="s">
        <v>792</v>
      </c>
      <c r="B456" s="105">
        <f>+B$4*EXP('Correleted YC'!C454)</f>
        <v>10.222324602527012</v>
      </c>
      <c r="C456" s="105">
        <f>+C$4*EXP('Correleted YC'!D454)</f>
        <v>10.141233980547719</v>
      </c>
      <c r="D456" s="105">
        <f>+D$4*EXP('Correleted YC'!E454)</f>
        <v>10.072890007965826</v>
      </c>
      <c r="E456" s="105">
        <f>+E$4*EXP('Correleted YC'!F454)</f>
        <v>10.017188557205028</v>
      </c>
      <c r="F456" s="105">
        <f>+F$4*EXP('Correleted YC'!G454)</f>
        <v>9.9147066488771891</v>
      </c>
      <c r="G456" s="105">
        <f>+G$4*EXP('Correleted YC'!H454)</f>
        <v>9.9916525181677898</v>
      </c>
      <c r="J456" s="95" t="s">
        <v>791</v>
      </c>
      <c r="K456" s="105">
        <f t="shared" si="43"/>
        <v>1079.684379</v>
      </c>
      <c r="L456" s="105">
        <f t="shared" si="44"/>
        <v>1079.872895</v>
      </c>
      <c r="M456" s="105">
        <f t="shared" si="45"/>
        <v>984.11930199999995</v>
      </c>
      <c r="N456" s="105">
        <f t="shared" si="46"/>
        <v>2488.9679689999998</v>
      </c>
      <c r="O456" s="105">
        <f t="shared" si="47"/>
        <v>27744.321598999999</v>
      </c>
      <c r="P456" s="105">
        <f t="shared" si="48"/>
        <v>16664.335370000001</v>
      </c>
    </row>
    <row r="457" spans="1:16" ht="15" thickBot="1" x14ac:dyDescent="0.35">
      <c r="A457" s="95" t="s">
        <v>793</v>
      </c>
      <c r="B457" s="105">
        <f>+B$4*EXP('Correleted YC'!C455)</f>
        <v>10.276093671041577</v>
      </c>
      <c r="C457" s="105">
        <f>+C$4*EXP('Correleted YC'!D455)</f>
        <v>10.200417421585898</v>
      </c>
      <c r="D457" s="105">
        <f>+D$4*EXP('Correleted YC'!E455)</f>
        <v>10.135116800670147</v>
      </c>
      <c r="E457" s="105">
        <f>+E$4*EXP('Correleted YC'!F455)</f>
        <v>10.080198903756111</v>
      </c>
      <c r="F457" s="105">
        <f>+F$4*EXP('Correleted YC'!G455)</f>
        <v>9.9624330831365402</v>
      </c>
      <c r="G457" s="105">
        <f>+G$4*EXP('Correleted YC'!H455)</f>
        <v>10.003139150322415</v>
      </c>
      <c r="J457" s="95" t="s">
        <v>792</v>
      </c>
      <c r="K457" s="105">
        <f t="shared" si="43"/>
        <v>1079.343048</v>
      </c>
      <c r="L457" s="105">
        <f t="shared" si="44"/>
        <v>1079.38689</v>
      </c>
      <c r="M457" s="105">
        <f t="shared" si="45"/>
        <v>983.68327699999998</v>
      </c>
      <c r="N457" s="105">
        <f t="shared" si="46"/>
        <v>2488.149934</v>
      </c>
      <c r="O457" s="105">
        <f t="shared" si="47"/>
        <v>27763.735264999999</v>
      </c>
      <c r="P457" s="105">
        <f t="shared" si="48"/>
        <v>16696.038567</v>
      </c>
    </row>
    <row r="458" spans="1:16" ht="15" thickBot="1" x14ac:dyDescent="0.35">
      <c r="A458" s="95" t="s">
        <v>794</v>
      </c>
      <c r="B458" s="105">
        <f>+B$4*EXP('Correleted YC'!C456)</f>
        <v>10.457281361514562</v>
      </c>
      <c r="C458" s="105">
        <f>+C$4*EXP('Correleted YC'!D456)</f>
        <v>10.381602327196934</v>
      </c>
      <c r="D458" s="105">
        <f>+D$4*EXP('Correleted YC'!E456)</f>
        <v>10.318182090088008</v>
      </c>
      <c r="E458" s="105">
        <f>+E$4*EXP('Correleted YC'!F456)</f>
        <v>10.26698650937149</v>
      </c>
      <c r="F458" s="105">
        <f>+F$4*EXP('Correleted YC'!G456)</f>
        <v>10.178799577646856</v>
      </c>
      <c r="G458" s="105">
        <f>+G$4*EXP('Correleted YC'!H456)</f>
        <v>10.266327007639426</v>
      </c>
      <c r="J458" s="95" t="s">
        <v>793</v>
      </c>
      <c r="K458" s="105">
        <f t="shared" si="43"/>
        <v>1079.201593</v>
      </c>
      <c r="L458" s="105">
        <f t="shared" si="44"/>
        <v>1079.082981</v>
      </c>
      <c r="M458" s="105">
        <f t="shared" si="45"/>
        <v>983.25662299999999</v>
      </c>
      <c r="N458" s="105">
        <f t="shared" si="46"/>
        <v>2486.7257070000001</v>
      </c>
      <c r="O458" s="105">
        <f t="shared" si="47"/>
        <v>27741.637027000001</v>
      </c>
      <c r="P458" s="105">
        <f t="shared" si="48"/>
        <v>16691.613165999999</v>
      </c>
    </row>
    <row r="459" spans="1:16" ht="15" thickBot="1" x14ac:dyDescent="0.35">
      <c r="A459" s="95" t="s">
        <v>795</v>
      </c>
      <c r="B459" s="105">
        <f>+B$4*EXP('Correleted YC'!C457)</f>
        <v>10.475087756337324</v>
      </c>
      <c r="C459" s="105">
        <f>+C$4*EXP('Correleted YC'!D457)</f>
        <v>10.37742551553397</v>
      </c>
      <c r="D459" s="105">
        <f>+D$4*EXP('Correleted YC'!E457)</f>
        <v>10.293212636596332</v>
      </c>
      <c r="E459" s="105">
        <f>+E$4*EXP('Correleted YC'!F457)</f>
        <v>10.222423976240037</v>
      </c>
      <c r="F459" s="105">
        <f>+F$4*EXP('Correleted YC'!G457)</f>
        <v>10.064992067373661</v>
      </c>
      <c r="G459" s="105">
        <f>+G$4*EXP('Correleted YC'!H457)</f>
        <v>10.094950188118249</v>
      </c>
      <c r="J459" s="95" t="s">
        <v>794</v>
      </c>
      <c r="K459" s="105">
        <f t="shared" si="43"/>
        <v>1078.725203</v>
      </c>
      <c r="L459" s="105">
        <f t="shared" si="44"/>
        <v>1078.1536530000001</v>
      </c>
      <c r="M459" s="105">
        <f t="shared" si="45"/>
        <v>982.00358900000003</v>
      </c>
      <c r="N459" s="105">
        <f t="shared" si="46"/>
        <v>2482.5132990000002</v>
      </c>
      <c r="O459" s="105">
        <f t="shared" si="47"/>
        <v>27641.894912</v>
      </c>
      <c r="P459" s="105">
        <f t="shared" si="48"/>
        <v>16590.854814999999</v>
      </c>
    </row>
    <row r="460" spans="1:16" ht="15" thickBot="1" x14ac:dyDescent="0.35">
      <c r="A460" s="95" t="s">
        <v>796</v>
      </c>
      <c r="B460" s="105">
        <f>+B$4*EXP('Correleted YC'!C458)</f>
        <v>10.282209425760547</v>
      </c>
      <c r="C460" s="105">
        <f>+C$4*EXP('Correleted YC'!D458)</f>
        <v>10.172686116275255</v>
      </c>
      <c r="D460" s="105">
        <f>+D$4*EXP('Correleted YC'!E458)</f>
        <v>10.076944975576438</v>
      </c>
      <c r="E460" s="105">
        <f>+E$4*EXP('Correleted YC'!F458)</f>
        <v>9.9948919930074833</v>
      </c>
      <c r="F460" s="105">
        <f>+F$4*EXP('Correleted YC'!G458)</f>
        <v>9.7958707678689372</v>
      </c>
      <c r="G460" s="105">
        <f>+G$4*EXP('Correleted YC'!H458)</f>
        <v>9.7900461572876498</v>
      </c>
      <c r="J460" s="95" t="s">
        <v>795</v>
      </c>
      <c r="K460" s="105">
        <f t="shared" si="43"/>
        <v>1078.678408</v>
      </c>
      <c r="L460" s="105">
        <f t="shared" si="44"/>
        <v>1078.175058</v>
      </c>
      <c r="M460" s="105">
        <f t="shared" si="45"/>
        <v>982.17430999999999</v>
      </c>
      <c r="N460" s="105">
        <f t="shared" si="46"/>
        <v>2483.5169700000001</v>
      </c>
      <c r="O460" s="105">
        <f t="shared" si="47"/>
        <v>27694.269101000002</v>
      </c>
      <c r="P460" s="105">
        <f t="shared" si="48"/>
        <v>16656.325695</v>
      </c>
    </row>
    <row r="461" spans="1:16" ht="15" thickBot="1" x14ac:dyDescent="0.35">
      <c r="A461" s="95" t="s">
        <v>797</v>
      </c>
      <c r="B461" s="105">
        <f>+B$4*EXP('Correleted YC'!C459)</f>
        <v>10.424410428108601</v>
      </c>
      <c r="C461" s="105">
        <f>+C$4*EXP('Correleted YC'!D459)</f>
        <v>10.326104580147943</v>
      </c>
      <c r="D461" s="105">
        <f>+D$4*EXP('Correleted YC'!E459)</f>
        <v>10.240999304766847</v>
      </c>
      <c r="E461" s="105">
        <f>+E$4*EXP('Correleted YC'!F459)</f>
        <v>10.168705307119266</v>
      </c>
      <c r="F461" s="105">
        <f>+F$4*EXP('Correleted YC'!G459)</f>
        <v>10.002484550931085</v>
      </c>
      <c r="G461" s="105">
        <f>+G$4*EXP('Correleted YC'!H459)</f>
        <v>10.019077169312377</v>
      </c>
      <c r="J461" s="95" t="s">
        <v>796</v>
      </c>
      <c r="K461" s="105">
        <f t="shared" si="43"/>
        <v>1079.1855069999999</v>
      </c>
      <c r="L461" s="105">
        <f t="shared" si="44"/>
        <v>1079.225361</v>
      </c>
      <c r="M461" s="105">
        <f t="shared" si="45"/>
        <v>983.65546300000005</v>
      </c>
      <c r="N461" s="105">
        <f t="shared" si="46"/>
        <v>2488.6542949999998</v>
      </c>
      <c r="O461" s="105">
        <f t="shared" si="47"/>
        <v>27818.911783</v>
      </c>
      <c r="P461" s="105">
        <f t="shared" si="48"/>
        <v>16774.094314000002</v>
      </c>
    </row>
    <row r="462" spans="1:16" ht="15" thickBot="1" x14ac:dyDescent="0.35">
      <c r="A462" s="95" t="s">
        <v>798</v>
      </c>
      <c r="B462" s="105">
        <f>+B$4*EXP('Correleted YC'!C460)</f>
        <v>10.081734521008773</v>
      </c>
      <c r="C462" s="105">
        <f>+C$4*EXP('Correleted YC'!D460)</f>
        <v>10.014913023545573</v>
      </c>
      <c r="D462" s="105">
        <f>+D$4*EXP('Correleted YC'!E460)</f>
        <v>9.9595008951166228</v>
      </c>
      <c r="E462" s="105">
        <f>+E$4*EXP('Correleted YC'!F460)</f>
        <v>9.9156546652683897</v>
      </c>
      <c r="F462" s="105">
        <f>+F$4*EXP('Correleted YC'!G460)</f>
        <v>9.8502979562638977</v>
      </c>
      <c r="G462" s="105">
        <f>+G$4*EXP('Correleted YC'!H460)</f>
        <v>9.9524978185219108</v>
      </c>
      <c r="J462" s="95" t="s">
        <v>797</v>
      </c>
      <c r="K462" s="105">
        <f t="shared" si="43"/>
        <v>1078.811598</v>
      </c>
      <c r="L462" s="105">
        <f t="shared" si="44"/>
        <v>1078.43814</v>
      </c>
      <c r="M462" s="105">
        <f t="shared" si="45"/>
        <v>982.53149499999995</v>
      </c>
      <c r="N462" s="105">
        <f t="shared" si="46"/>
        <v>2484.727942</v>
      </c>
      <c r="O462" s="105">
        <f t="shared" si="47"/>
        <v>27723.119572</v>
      </c>
      <c r="P462" s="105">
        <f t="shared" si="48"/>
        <v>16685.476685000001</v>
      </c>
    </row>
    <row r="463" spans="1:16" ht="15" thickBot="1" x14ac:dyDescent="0.35">
      <c r="A463" s="95" t="s">
        <v>799</v>
      </c>
      <c r="B463" s="105">
        <f>+B$4*EXP('Correleted YC'!C461)</f>
        <v>10.251100763158693</v>
      </c>
      <c r="C463" s="105">
        <f>+C$4*EXP('Correleted YC'!D461)</f>
        <v>10.181491096860942</v>
      </c>
      <c r="D463" s="105">
        <f>+D$4*EXP('Correleted YC'!E461)</f>
        <v>10.122522484030744</v>
      </c>
      <c r="E463" s="105">
        <f>+E$4*EXP('Correleted YC'!F461)</f>
        <v>10.074022828366507</v>
      </c>
      <c r="F463" s="105">
        <f>+F$4*EXP('Correleted YC'!G461)</f>
        <v>9.9830299287738367</v>
      </c>
      <c r="G463" s="105">
        <f>+G$4*EXP('Correleted YC'!H461)</f>
        <v>10.051222017660654</v>
      </c>
      <c r="J463" s="95" t="s">
        <v>798</v>
      </c>
      <c r="K463" s="105">
        <f t="shared" si="43"/>
        <v>1079.7130830000001</v>
      </c>
      <c r="L463" s="105">
        <f t="shared" si="44"/>
        <v>1080.036126</v>
      </c>
      <c r="M463" s="105">
        <f t="shared" si="45"/>
        <v>984.46167600000001</v>
      </c>
      <c r="N463" s="105">
        <f t="shared" si="46"/>
        <v>2490.448347</v>
      </c>
      <c r="O463" s="105">
        <f t="shared" si="47"/>
        <v>27793.613577</v>
      </c>
      <c r="P463" s="105">
        <f t="shared" si="48"/>
        <v>16711.141162</v>
      </c>
    </row>
    <row r="464" spans="1:16" ht="15" thickBot="1" x14ac:dyDescent="0.35">
      <c r="A464" s="95" t="s">
        <v>800</v>
      </c>
      <c r="B464" s="105">
        <f>+B$4*EXP('Correleted YC'!C462)</f>
        <v>10.056372983226725</v>
      </c>
      <c r="C464" s="105">
        <f>+C$4*EXP('Correleted YC'!D462)</f>
        <v>10.014493106276305</v>
      </c>
      <c r="D464" s="105">
        <f>+D$4*EXP('Correleted YC'!E462)</f>
        <v>9.9823345503622196</v>
      </c>
      <c r="E464" s="105">
        <f>+E$4*EXP('Correleted YC'!F462)</f>
        <v>9.9599130284238022</v>
      </c>
      <c r="F464" s="105">
        <f>+F$4*EXP('Correleted YC'!G462)</f>
        <v>9.9661121575365943</v>
      </c>
      <c r="G464" s="105">
        <f>+G$4*EXP('Correleted YC'!H462)</f>
        <v>10.119943044438777</v>
      </c>
      <c r="J464" s="95" t="s">
        <v>799</v>
      </c>
      <c r="K464" s="105">
        <f t="shared" si="43"/>
        <v>1079.267339</v>
      </c>
      <c r="L464" s="105">
        <f t="shared" si="44"/>
        <v>1079.1801499999999</v>
      </c>
      <c r="M464" s="105">
        <f t="shared" si="45"/>
        <v>983.34294499999999</v>
      </c>
      <c r="N464" s="105">
        <f t="shared" si="46"/>
        <v>2486.865233</v>
      </c>
      <c r="O464" s="105">
        <f t="shared" si="47"/>
        <v>27732.111163000001</v>
      </c>
      <c r="P464" s="105">
        <f t="shared" si="48"/>
        <v>16673.113942</v>
      </c>
    </row>
    <row r="465" spans="1:16" ht="15" thickBot="1" x14ac:dyDescent="0.35">
      <c r="A465" s="95" t="s">
        <v>801</v>
      </c>
      <c r="B465" s="105">
        <f>+B$4*EXP('Correleted YC'!C463)</f>
        <v>10.328535104973332</v>
      </c>
      <c r="C465" s="105">
        <f>+C$4*EXP('Correleted YC'!D463)</f>
        <v>10.2649507841952</v>
      </c>
      <c r="D465" s="105">
        <f>+D$4*EXP('Correleted YC'!E463)</f>
        <v>10.211415007111384</v>
      </c>
      <c r="E465" s="105">
        <f>+E$4*EXP('Correleted YC'!F463)</f>
        <v>10.16807824356251</v>
      </c>
      <c r="F465" s="105">
        <f>+F$4*EXP('Correleted YC'!G463)</f>
        <v>10.095477238044589</v>
      </c>
      <c r="G465" s="105">
        <f>+G$4*EXP('Correleted YC'!H463)</f>
        <v>10.181415485477489</v>
      </c>
      <c r="J465" s="95" t="s">
        <v>800</v>
      </c>
      <c r="K465" s="105">
        <f t="shared" si="43"/>
        <v>1079.7798620000001</v>
      </c>
      <c r="L465" s="105">
        <f t="shared" si="44"/>
        <v>1080.0382850000001</v>
      </c>
      <c r="M465" s="105">
        <f t="shared" si="45"/>
        <v>984.30482700000005</v>
      </c>
      <c r="N465" s="105">
        <f t="shared" si="46"/>
        <v>2489.445952</v>
      </c>
      <c r="O465" s="105">
        <f t="shared" si="47"/>
        <v>27739.935007</v>
      </c>
      <c r="P465" s="105">
        <f t="shared" si="48"/>
        <v>16646.745539</v>
      </c>
    </row>
    <row r="466" spans="1:16" ht="15" thickBot="1" x14ac:dyDescent="0.35">
      <c r="A466" s="95" t="s">
        <v>802</v>
      </c>
      <c r="B466" s="105">
        <f>+B$4*EXP('Correleted YC'!C464)</f>
        <v>10.319947669637585</v>
      </c>
      <c r="C466" s="105">
        <f>+C$4*EXP('Correleted YC'!D464)</f>
        <v>10.223663279286304</v>
      </c>
      <c r="D466" s="105">
        <f>+D$4*EXP('Correleted YC'!E464)</f>
        <v>10.140007427337817</v>
      </c>
      <c r="E466" s="105">
        <f>+E$4*EXP('Correleted YC'!F464)</f>
        <v>10.068560833373907</v>
      </c>
      <c r="F466" s="105">
        <f>+F$4*EXP('Correleted YC'!G464)</f>
        <v>9.9025137639362182</v>
      </c>
      <c r="G466" s="105">
        <f>+G$4*EXP('Correleted YC'!H464)</f>
        <v>9.9172034713588264</v>
      </c>
      <c r="J466" s="95" t="s">
        <v>801</v>
      </c>
      <c r="K466" s="105">
        <f t="shared" si="43"/>
        <v>1079.063668</v>
      </c>
      <c r="L466" s="105">
        <f t="shared" si="44"/>
        <v>1078.7517949999999</v>
      </c>
      <c r="M466" s="105">
        <f t="shared" si="45"/>
        <v>982.73399300000005</v>
      </c>
      <c r="N466" s="105">
        <f t="shared" si="46"/>
        <v>2484.7420849999999</v>
      </c>
      <c r="O466" s="105">
        <f t="shared" si="47"/>
        <v>27680.220380999999</v>
      </c>
      <c r="P466" s="105">
        <f t="shared" si="48"/>
        <v>16623.229005000001</v>
      </c>
    </row>
    <row r="467" spans="1:16" ht="15" thickBot="1" x14ac:dyDescent="0.35">
      <c r="A467" s="95" t="s">
        <v>803</v>
      </c>
      <c r="B467" s="105">
        <f>+B$4*EXP('Correleted YC'!C465)</f>
        <v>10.027342610558359</v>
      </c>
      <c r="C467" s="105">
        <f>+C$4*EXP('Correleted YC'!D465)</f>
        <v>9.9716432357178171</v>
      </c>
      <c r="D467" s="105">
        <f>+D$4*EXP('Correleted YC'!E465)</f>
        <v>9.9261516521912814</v>
      </c>
      <c r="E467" s="105">
        <f>+E$4*EXP('Correleted YC'!F465)</f>
        <v>9.8909605924008162</v>
      </c>
      <c r="F467" s="105">
        <f>+F$4*EXP('Correleted YC'!G465)</f>
        <v>9.8511556038032584</v>
      </c>
      <c r="G467" s="105">
        <f>+G$4*EXP('Correleted YC'!H465)</f>
        <v>9.9677318358366325</v>
      </c>
      <c r="J467" s="95" t="s">
        <v>802</v>
      </c>
      <c r="K467" s="105">
        <f t="shared" si="43"/>
        <v>1079.0862509999999</v>
      </c>
      <c r="L467" s="105">
        <f t="shared" si="44"/>
        <v>1078.963659</v>
      </c>
      <c r="M467" s="105">
        <f t="shared" si="45"/>
        <v>983.22310600000003</v>
      </c>
      <c r="N467" s="105">
        <f t="shared" si="46"/>
        <v>2486.98864</v>
      </c>
      <c r="O467" s="105">
        <f t="shared" si="47"/>
        <v>27769.386447000001</v>
      </c>
      <c r="P467" s="105">
        <f t="shared" si="48"/>
        <v>16724.778191000001</v>
      </c>
    </row>
    <row r="468" spans="1:16" ht="15" thickBot="1" x14ac:dyDescent="0.35">
      <c r="A468" s="95" t="s">
        <v>804</v>
      </c>
      <c r="B468" s="105">
        <f>+B$4*EXP('Correleted YC'!C466)</f>
        <v>10.429690436939351</v>
      </c>
      <c r="C468" s="105">
        <f>+C$4*EXP('Correleted YC'!D466)</f>
        <v>10.329808196849944</v>
      </c>
      <c r="D468" s="105">
        <f>+D$4*EXP('Correleted YC'!E466)</f>
        <v>10.243006154270518</v>
      </c>
      <c r="E468" s="105">
        <f>+E$4*EXP('Correleted YC'!F466)</f>
        <v>10.168987311863495</v>
      </c>
      <c r="F468" s="105">
        <f>+F$4*EXP('Correleted YC'!G466)</f>
        <v>9.9959824681423388</v>
      </c>
      <c r="G468" s="105">
        <f>+G$4*EXP('Correleted YC'!H466)</f>
        <v>10.008470207085285</v>
      </c>
      <c r="J468" s="95" t="s">
        <v>803</v>
      </c>
      <c r="K468" s="105">
        <f t="shared" si="43"/>
        <v>1079.8563119999999</v>
      </c>
      <c r="L468" s="105">
        <f t="shared" si="44"/>
        <v>1080.2586940000001</v>
      </c>
      <c r="M468" s="105">
        <f t="shared" si="45"/>
        <v>984.69084799999996</v>
      </c>
      <c r="N468" s="105">
        <f t="shared" si="46"/>
        <v>2491.0079860000001</v>
      </c>
      <c r="O468" s="105">
        <f t="shared" si="47"/>
        <v>27793.215303000001</v>
      </c>
      <c r="P468" s="105">
        <f t="shared" si="48"/>
        <v>16705.261911000001</v>
      </c>
    </row>
    <row r="469" spans="1:16" ht="15" thickBot="1" x14ac:dyDescent="0.35">
      <c r="A469" s="95" t="s">
        <v>805</v>
      </c>
      <c r="B469" s="105">
        <f>+B$4*EXP('Correleted YC'!C467)</f>
        <v>10.517478901280368</v>
      </c>
      <c r="C469" s="105">
        <f>+C$4*EXP('Correleted YC'!D467)</f>
        <v>10.417939353074008</v>
      </c>
      <c r="D469" s="105">
        <f>+D$4*EXP('Correleted YC'!E467)</f>
        <v>10.331813007348217</v>
      </c>
      <c r="E469" s="105">
        <f>+E$4*EXP('Correleted YC'!F467)</f>
        <v>10.258917257235845</v>
      </c>
      <c r="F469" s="105">
        <f>+F$4*EXP('Correleted YC'!G467)</f>
        <v>10.094347183633857</v>
      </c>
      <c r="G469" s="105">
        <f>+G$4*EXP('Correleted YC'!H467)</f>
        <v>10.120149531520191</v>
      </c>
      <c r="J469" s="95" t="s">
        <v>804</v>
      </c>
      <c r="K469" s="105">
        <f t="shared" si="43"/>
        <v>1078.7977189999999</v>
      </c>
      <c r="L469" s="105">
        <f t="shared" si="44"/>
        <v>1078.4191499999999</v>
      </c>
      <c r="M469" s="105">
        <f t="shared" si="45"/>
        <v>982.51776199999995</v>
      </c>
      <c r="N469" s="105">
        <f t="shared" si="46"/>
        <v>2484.7215820000001</v>
      </c>
      <c r="O469" s="105">
        <f t="shared" si="47"/>
        <v>27726.124073999999</v>
      </c>
      <c r="P469" s="105">
        <f t="shared" si="48"/>
        <v>16689.560092</v>
      </c>
    </row>
    <row r="470" spans="1:16" ht="15" thickBot="1" x14ac:dyDescent="0.35">
      <c r="A470" s="95" t="s">
        <v>806</v>
      </c>
      <c r="B470" s="105">
        <f>+B$4*EXP('Correleted YC'!C468)</f>
        <v>10.487279705325328</v>
      </c>
      <c r="C470" s="105">
        <f>+C$4*EXP('Correleted YC'!D468)</f>
        <v>10.414839702473977</v>
      </c>
      <c r="D470" s="105">
        <f>+D$4*EXP('Correleted YC'!E468)</f>
        <v>10.354332719161533</v>
      </c>
      <c r="E470" s="105">
        <f>+E$4*EXP('Correleted YC'!F468)</f>
        <v>10.305788928122821</v>
      </c>
      <c r="F470" s="105">
        <f>+F$4*EXP('Correleted YC'!G468)</f>
        <v>10.227259296591225</v>
      </c>
      <c r="G470" s="105">
        <f>+G$4*EXP('Correleted YC'!H468)</f>
        <v>10.324617189992358</v>
      </c>
      <c r="J470" s="95" t="s">
        <v>805</v>
      </c>
      <c r="K470" s="105">
        <f t="shared" si="43"/>
        <v>1078.56702</v>
      </c>
      <c r="L470" s="105">
        <f t="shared" si="44"/>
        <v>1077.9674669999999</v>
      </c>
      <c r="M470" s="105">
        <f t="shared" si="45"/>
        <v>981.91041700000005</v>
      </c>
      <c r="N470" s="105">
        <f t="shared" si="46"/>
        <v>2482.6949800000002</v>
      </c>
      <c r="O470" s="105">
        <f t="shared" si="47"/>
        <v>27680.740898</v>
      </c>
      <c r="P470" s="105">
        <f t="shared" si="48"/>
        <v>16646.666434999999</v>
      </c>
    </row>
    <row r="471" spans="1:16" ht="15" thickBot="1" x14ac:dyDescent="0.35">
      <c r="A471" s="95" t="s">
        <v>807</v>
      </c>
      <c r="B471" s="105">
        <f>+B$4*EXP('Correleted YC'!C469)</f>
        <v>10.472982532439376</v>
      </c>
      <c r="C471" s="105">
        <f>+C$4*EXP('Correleted YC'!D469)</f>
        <v>10.376423013752497</v>
      </c>
      <c r="D471" s="105">
        <f>+D$4*EXP('Correleted YC'!E469)</f>
        <v>10.292453606978189</v>
      </c>
      <c r="E471" s="105">
        <f>+E$4*EXP('Correleted YC'!F469)</f>
        <v>10.221130328250208</v>
      </c>
      <c r="F471" s="105">
        <f>+F$4*EXP('Correleted YC'!G469)</f>
        <v>10.056744786365529</v>
      </c>
      <c r="G471" s="105">
        <f>+G$4*EXP('Correleted YC'!H469)</f>
        <v>10.075806412840356</v>
      </c>
      <c r="J471" s="95" t="s">
        <v>806</v>
      </c>
      <c r="K471" s="105">
        <f t="shared" si="43"/>
        <v>1078.6463699999999</v>
      </c>
      <c r="L471" s="105">
        <f t="shared" si="44"/>
        <v>1077.983346</v>
      </c>
      <c r="M471" s="105">
        <f t="shared" si="45"/>
        <v>981.75652500000001</v>
      </c>
      <c r="N471" s="105">
        <f t="shared" si="46"/>
        <v>2481.640022</v>
      </c>
      <c r="O471" s="105">
        <f t="shared" si="47"/>
        <v>27619.653846000001</v>
      </c>
      <c r="P471" s="105">
        <f t="shared" si="48"/>
        <v>16568.703432999999</v>
      </c>
    </row>
    <row r="472" spans="1:16" ht="15" thickBot="1" x14ac:dyDescent="0.35">
      <c r="A472" s="95" t="s">
        <v>808</v>
      </c>
      <c r="B472" s="105">
        <f>+B$4*EXP('Correleted YC'!C470)</f>
        <v>10.105115722711744</v>
      </c>
      <c r="C472" s="105">
        <f>+C$4*EXP('Correleted YC'!D470)</f>
        <v>10.025506853381881</v>
      </c>
      <c r="D472" s="105">
        <f>+D$4*EXP('Correleted YC'!E470)</f>
        <v>9.9574473997465862</v>
      </c>
      <c r="E472" s="105">
        <f>+E$4*EXP('Correleted YC'!F470)</f>
        <v>9.9006226621587885</v>
      </c>
      <c r="F472" s="105">
        <f>+F$4*EXP('Correleted YC'!G470)</f>
        <v>9.7834537253571447</v>
      </c>
      <c r="G472" s="105">
        <f>+G$4*EXP('Correleted YC'!H470)</f>
        <v>9.833663512806023</v>
      </c>
      <c r="J472" s="95" t="s">
        <v>807</v>
      </c>
      <c r="K472" s="105">
        <f t="shared" si="43"/>
        <v>1078.6839399999999</v>
      </c>
      <c r="L472" s="105">
        <f t="shared" si="44"/>
        <v>1078.180196</v>
      </c>
      <c r="M472" s="105">
        <f t="shared" si="45"/>
        <v>982.17950099999996</v>
      </c>
      <c r="N472" s="105">
        <f t="shared" si="46"/>
        <v>2483.5461190000001</v>
      </c>
      <c r="O472" s="105">
        <f t="shared" si="47"/>
        <v>27698.072210999999</v>
      </c>
      <c r="P472" s="105">
        <f t="shared" si="48"/>
        <v>16663.671267000002</v>
      </c>
    </row>
    <row r="473" spans="1:16" ht="15" thickBot="1" x14ac:dyDescent="0.35">
      <c r="A473" s="95" t="s">
        <v>809</v>
      </c>
      <c r="B473" s="105">
        <f>+B$4*EXP('Correleted YC'!C471)</f>
        <v>10.13688001487203</v>
      </c>
      <c r="C473" s="105">
        <f>+C$4*EXP('Correleted YC'!D471)</f>
        <v>10.079641482253162</v>
      </c>
      <c r="D473" s="105">
        <f>+D$4*EXP('Correleted YC'!E471)</f>
        <v>10.03178902082524</v>
      </c>
      <c r="E473" s="105">
        <f>+E$4*EXP('Correleted YC'!F471)</f>
        <v>9.9936603691991923</v>
      </c>
      <c r="F473" s="105">
        <f>+F$4*EXP('Correleted YC'!G471)</f>
        <v>9.936665227692199</v>
      </c>
      <c r="G473" s="105">
        <f>+G$4*EXP('Correleted YC'!H471)</f>
        <v>10.029772202685471</v>
      </c>
      <c r="J473" s="95" t="s">
        <v>808</v>
      </c>
      <c r="K473" s="105">
        <f t="shared" si="43"/>
        <v>1079.6515260000001</v>
      </c>
      <c r="L473" s="105">
        <f t="shared" si="44"/>
        <v>1079.981648</v>
      </c>
      <c r="M473" s="105">
        <f t="shared" si="45"/>
        <v>984.47578399999998</v>
      </c>
      <c r="N473" s="105">
        <f t="shared" si="46"/>
        <v>2490.7889850000001</v>
      </c>
      <c r="O473" s="105">
        <f t="shared" si="47"/>
        <v>27824.689779</v>
      </c>
      <c r="P473" s="105">
        <f t="shared" si="48"/>
        <v>16757.145216000001</v>
      </c>
    </row>
    <row r="474" spans="1:16" ht="15" thickBot="1" x14ac:dyDescent="0.35">
      <c r="A474" s="95" t="s">
        <v>810</v>
      </c>
      <c r="B474" s="105">
        <f>+B$4*EXP('Correleted YC'!C472)</f>
        <v>10.219609710199583</v>
      </c>
      <c r="C474" s="105">
        <f>+C$4*EXP('Correleted YC'!D472)</f>
        <v>10.15669394022744</v>
      </c>
      <c r="D474" s="105">
        <f>+D$4*EXP('Correleted YC'!E472)</f>
        <v>10.104109129644023</v>
      </c>
      <c r="E474" s="105">
        <f>+E$4*EXP('Correleted YC'!F472)</f>
        <v>10.061963548794321</v>
      </c>
      <c r="F474" s="105">
        <f>+F$4*EXP('Correleted YC'!G472)</f>
        <v>9.9961200892385751</v>
      </c>
      <c r="G474" s="105">
        <f>+G$4*EXP('Correleted YC'!H472)</f>
        <v>10.091112812356545</v>
      </c>
      <c r="J474" s="95" t="s">
        <v>809</v>
      </c>
      <c r="K474" s="105">
        <f t="shared" si="43"/>
        <v>1079.5679090000001</v>
      </c>
      <c r="L474" s="105">
        <f t="shared" si="44"/>
        <v>1079.703352</v>
      </c>
      <c r="M474" s="105">
        <f t="shared" si="45"/>
        <v>983.96528699999999</v>
      </c>
      <c r="N474" s="105">
        <f t="shared" si="46"/>
        <v>2488.6821610000002</v>
      </c>
      <c r="O474" s="105">
        <f t="shared" si="47"/>
        <v>27753.563657999999</v>
      </c>
      <c r="P474" s="105">
        <f t="shared" si="48"/>
        <v>16681.361396</v>
      </c>
    </row>
    <row r="475" spans="1:16" ht="15" thickBot="1" x14ac:dyDescent="0.35">
      <c r="A475" s="95" t="s">
        <v>811</v>
      </c>
      <c r="B475" s="105">
        <f>+B$4*EXP('Correleted YC'!C473)</f>
        <v>10.186238783033881</v>
      </c>
      <c r="C475" s="105">
        <f>+C$4*EXP('Correleted YC'!D473)</f>
        <v>10.132958650750696</v>
      </c>
      <c r="D475" s="105">
        <f>+D$4*EXP('Correleted YC'!E473)</f>
        <v>10.090228625761165</v>
      </c>
      <c r="E475" s="105">
        <f>+E$4*EXP('Correleted YC'!F473)</f>
        <v>10.057870218260678</v>
      </c>
      <c r="F475" s="105">
        <f>+F$4*EXP('Correleted YC'!G473)</f>
        <v>10.031028045939982</v>
      </c>
      <c r="G475" s="105">
        <f>+G$4*EXP('Correleted YC'!H473)</f>
        <v>10.161413935839693</v>
      </c>
      <c r="J475" s="95" t="s">
        <v>810</v>
      </c>
      <c r="K475" s="105">
        <f t="shared" si="43"/>
        <v>1079.350191</v>
      </c>
      <c r="L475" s="105">
        <f t="shared" si="44"/>
        <v>1079.3074859999999</v>
      </c>
      <c r="M475" s="105">
        <f t="shared" si="45"/>
        <v>983.46917900000005</v>
      </c>
      <c r="N475" s="105">
        <f t="shared" si="46"/>
        <v>2487.137714</v>
      </c>
      <c r="O475" s="105">
        <f t="shared" si="47"/>
        <v>27726.060474999998</v>
      </c>
      <c r="P475" s="105">
        <f t="shared" si="48"/>
        <v>16657.797598000001</v>
      </c>
    </row>
    <row r="476" spans="1:16" ht="15" thickBot="1" x14ac:dyDescent="0.35">
      <c r="A476" s="95" t="s">
        <v>812</v>
      </c>
      <c r="B476" s="105">
        <f>+B$4*EXP('Correleted YC'!C474)</f>
        <v>10.417217259536505</v>
      </c>
      <c r="C476" s="105">
        <f>+C$4*EXP('Correleted YC'!D474)</f>
        <v>10.355006273406728</v>
      </c>
      <c r="D476" s="105">
        <f>+D$4*EXP('Correleted YC'!E474)</f>
        <v>10.3034367355851</v>
      </c>
      <c r="E476" s="105">
        <f>+E$4*EXP('Correleted YC'!F474)</f>
        <v>10.262261492961088</v>
      </c>
      <c r="F476" s="105">
        <f>+F$4*EXP('Correleted YC'!G474)</f>
        <v>10.201307953749614</v>
      </c>
      <c r="G476" s="105">
        <f>+G$4*EXP('Correleted YC'!H474)</f>
        <v>10.300266947525206</v>
      </c>
      <c r="J476" s="95" t="s">
        <v>811</v>
      </c>
      <c r="K476" s="105">
        <f t="shared" si="43"/>
        <v>1079.4380020000001</v>
      </c>
      <c r="L476" s="105">
        <f t="shared" si="44"/>
        <v>1079.429398</v>
      </c>
      <c r="M476" s="105">
        <f t="shared" si="45"/>
        <v>983.56435899999997</v>
      </c>
      <c r="N476" s="105">
        <f t="shared" si="46"/>
        <v>2487.2302169999998</v>
      </c>
      <c r="O476" s="105">
        <f t="shared" si="47"/>
        <v>27709.937809999999</v>
      </c>
      <c r="P476" s="105">
        <f t="shared" si="48"/>
        <v>16630.873383999999</v>
      </c>
    </row>
    <row r="477" spans="1:16" ht="15" thickBot="1" x14ac:dyDescent="0.35">
      <c r="A477" s="95" t="s">
        <v>813</v>
      </c>
      <c r="B477" s="105">
        <f>+B$4*EXP('Correleted YC'!C475)</f>
        <v>10.427377486266094</v>
      </c>
      <c r="C477" s="105">
        <f>+C$4*EXP('Correleted YC'!D475)</f>
        <v>10.323842723134373</v>
      </c>
      <c r="D477" s="105">
        <f>+D$4*EXP('Correleted YC'!E475)</f>
        <v>10.232774985144362</v>
      </c>
      <c r="E477" s="105">
        <f>+E$4*EXP('Correleted YC'!F475)</f>
        <v>10.154242494709122</v>
      </c>
      <c r="F477" s="105">
        <f>+F$4*EXP('Correleted YC'!G475)</f>
        <v>9.959315960474056</v>
      </c>
      <c r="G477" s="105">
        <f>+G$4*EXP('Correleted YC'!H475)</f>
        <v>9.9449874107531322</v>
      </c>
      <c r="J477" s="95" t="s">
        <v>812</v>
      </c>
      <c r="K477" s="105">
        <f t="shared" si="43"/>
        <v>1078.830506</v>
      </c>
      <c r="L477" s="105">
        <f t="shared" si="44"/>
        <v>1078.289968</v>
      </c>
      <c r="M477" s="105">
        <f t="shared" si="45"/>
        <v>982.10439899999994</v>
      </c>
      <c r="N477" s="105">
        <f t="shared" si="46"/>
        <v>2482.6196810000001</v>
      </c>
      <c r="O477" s="105">
        <f t="shared" si="47"/>
        <v>27631.560017</v>
      </c>
      <c r="P477" s="105">
        <f t="shared" si="48"/>
        <v>16577.949791999999</v>
      </c>
    </row>
    <row r="478" spans="1:16" ht="15" thickBot="1" x14ac:dyDescent="0.35">
      <c r="A478" s="95" t="s">
        <v>814</v>
      </c>
      <c r="B478" s="105">
        <f>+B$4*EXP('Correleted YC'!C476)</f>
        <v>10.354707095313621</v>
      </c>
      <c r="C478" s="105">
        <f>+C$4*EXP('Correleted YC'!D476)</f>
        <v>10.277908536353788</v>
      </c>
      <c r="D478" s="105">
        <f>+D$4*EXP('Correleted YC'!E476)</f>
        <v>10.212905948769603</v>
      </c>
      <c r="E478" s="105">
        <f>+E$4*EXP('Correleted YC'!F476)</f>
        <v>10.159649729908711</v>
      </c>
      <c r="F478" s="105">
        <f>+F$4*EXP('Correleted YC'!G476)</f>
        <v>10.05935037709226</v>
      </c>
      <c r="G478" s="105">
        <f>+G$4*EXP('Correleted YC'!H476)</f>
        <v>10.130984067759826</v>
      </c>
      <c r="J478" s="95" t="s">
        <v>813</v>
      </c>
      <c r="K478" s="105">
        <f t="shared" si="43"/>
        <v>1078.803799</v>
      </c>
      <c r="L478" s="105">
        <f t="shared" si="44"/>
        <v>1078.449738</v>
      </c>
      <c r="M478" s="105">
        <f t="shared" si="45"/>
        <v>982.58777999999995</v>
      </c>
      <c r="N478" s="105">
        <f t="shared" si="46"/>
        <v>2485.054177</v>
      </c>
      <c r="O478" s="105">
        <f t="shared" si="47"/>
        <v>27743.079239999999</v>
      </c>
      <c r="P478" s="105">
        <f t="shared" si="48"/>
        <v>16714.04117</v>
      </c>
    </row>
    <row r="479" spans="1:16" ht="15" thickBot="1" x14ac:dyDescent="0.35">
      <c r="A479" s="95" t="s">
        <v>815</v>
      </c>
      <c r="B479" s="105">
        <f>+B$4*EXP('Correleted YC'!C477)</f>
        <v>10.218848484903852</v>
      </c>
      <c r="C479" s="105">
        <f>+C$4*EXP('Correleted YC'!D477)</f>
        <v>10.158310253518165</v>
      </c>
      <c r="D479" s="105">
        <f>+D$4*EXP('Correleted YC'!E477)</f>
        <v>10.108367780052697</v>
      </c>
      <c r="E479" s="105">
        <f>+E$4*EXP('Correleted YC'!F477)</f>
        <v>10.06907767956408</v>
      </c>
      <c r="F479" s="105">
        <f>+F$4*EXP('Correleted YC'!G477)</f>
        <v>10.01448706653823</v>
      </c>
      <c r="G479" s="105">
        <f>+G$4*EXP('Correleted YC'!H477)</f>
        <v>10.118061003259681</v>
      </c>
      <c r="J479" s="95" t="s">
        <v>814</v>
      </c>
      <c r="K479" s="105">
        <f t="shared" si="43"/>
        <v>1078.9948460000001</v>
      </c>
      <c r="L479" s="105">
        <f t="shared" si="44"/>
        <v>1078.68532</v>
      </c>
      <c r="M479" s="105">
        <f t="shared" si="45"/>
        <v>982.72378600000002</v>
      </c>
      <c r="N479" s="105">
        <f t="shared" si="46"/>
        <v>2484.9321970000001</v>
      </c>
      <c r="O479" s="105">
        <f t="shared" si="47"/>
        <v>27696.870568999999</v>
      </c>
      <c r="P479" s="105">
        <f t="shared" si="48"/>
        <v>16642.516849</v>
      </c>
    </row>
    <row r="480" spans="1:16" ht="15" thickBot="1" x14ac:dyDescent="0.35">
      <c r="A480" s="95" t="s">
        <v>816</v>
      </c>
      <c r="B480" s="105">
        <f>+B$4*EXP('Correleted YC'!C478)</f>
        <v>9.9619187516606118</v>
      </c>
      <c r="C480" s="105">
        <f>+C$4*EXP('Correleted YC'!D478)</f>
        <v>9.9135636474986928</v>
      </c>
      <c r="D480" s="105">
        <f>+D$4*EXP('Correleted YC'!E478)</f>
        <v>9.8741712807147852</v>
      </c>
      <c r="E480" s="105">
        <f>+E$4*EXP('Correleted YC'!F478)</f>
        <v>9.8438403858627836</v>
      </c>
      <c r="F480" s="105">
        <f>+F$4*EXP('Correleted YC'!G478)</f>
        <v>9.8135990907276263</v>
      </c>
      <c r="G480" s="105">
        <f>+G$4*EXP('Correleted YC'!H478)</f>
        <v>9.9270718304941763</v>
      </c>
      <c r="J480" s="95" t="s">
        <v>815</v>
      </c>
      <c r="K480" s="105">
        <f t="shared" si="43"/>
        <v>1079.3521940000001</v>
      </c>
      <c r="L480" s="105">
        <f t="shared" si="44"/>
        <v>1079.2991850000001</v>
      </c>
      <c r="M480" s="105">
        <f t="shared" si="45"/>
        <v>983.43997999999999</v>
      </c>
      <c r="N480" s="105">
        <f t="shared" si="46"/>
        <v>2486.9769620000002</v>
      </c>
      <c r="O480" s="105">
        <f t="shared" si="47"/>
        <v>27717.575124999999</v>
      </c>
      <c r="P480" s="105">
        <f t="shared" si="48"/>
        <v>16647.466571000001</v>
      </c>
    </row>
    <row r="481" spans="1:16" ht="15" thickBot="1" x14ac:dyDescent="0.35">
      <c r="A481" s="95" t="s">
        <v>817</v>
      </c>
      <c r="B481" s="105">
        <f>+B$4*EXP('Correleted YC'!C479)</f>
        <v>10.083469706805376</v>
      </c>
      <c r="C481" s="105">
        <f>+C$4*EXP('Correleted YC'!D479)</f>
        <v>10.034993784265147</v>
      </c>
      <c r="D481" s="105">
        <f>+D$4*EXP('Correleted YC'!E479)</f>
        <v>9.9946633901084567</v>
      </c>
      <c r="E481" s="105">
        <f>+E$4*EXP('Correleted YC'!F479)</f>
        <v>9.9627694728367349</v>
      </c>
      <c r="F481" s="105">
        <f>+F$4*EXP('Correleted YC'!G479)</f>
        <v>9.9204916607071798</v>
      </c>
      <c r="G481" s="105">
        <f>+G$4*EXP('Correleted YC'!H479)</f>
        <v>10.015811269775734</v>
      </c>
      <c r="J481" s="95" t="s">
        <v>816</v>
      </c>
      <c r="K481" s="105">
        <f t="shared" si="43"/>
        <v>1080.0286410000001</v>
      </c>
      <c r="L481" s="105">
        <f t="shared" si="44"/>
        <v>1080.557583</v>
      </c>
      <c r="M481" s="105">
        <f t="shared" si="45"/>
        <v>985.04826300000002</v>
      </c>
      <c r="N481" s="105">
        <f t="shared" si="46"/>
        <v>2492.0765649999998</v>
      </c>
      <c r="O481" s="105">
        <f t="shared" si="47"/>
        <v>27810.666455999999</v>
      </c>
      <c r="P481" s="105">
        <f t="shared" si="48"/>
        <v>16720.963014000001</v>
      </c>
    </row>
    <row r="482" spans="1:16" ht="15" thickBot="1" x14ac:dyDescent="0.35">
      <c r="A482" s="95" t="s">
        <v>818</v>
      </c>
      <c r="B482" s="105">
        <f>+B$4*EXP('Correleted YC'!C480)</f>
        <v>9.9811044271810374</v>
      </c>
      <c r="C482" s="105">
        <f>+C$4*EXP('Correleted YC'!D480)</f>
        <v>9.9123920883866283</v>
      </c>
      <c r="D482" s="105">
        <f>+D$4*EXP('Correleted YC'!E480)</f>
        <v>9.8537682931888479</v>
      </c>
      <c r="E482" s="105">
        <f>+E$4*EXP('Correleted YC'!F480)</f>
        <v>9.8054928050935963</v>
      </c>
      <c r="F482" s="105">
        <f>+F$4*EXP('Correleted YC'!G480)</f>
        <v>9.712522927508088</v>
      </c>
      <c r="G482" s="105">
        <f>+G$4*EXP('Correleted YC'!H480)</f>
        <v>9.7772098739405102</v>
      </c>
      <c r="J482" s="95" t="s">
        <v>817</v>
      </c>
      <c r="K482" s="105">
        <f t="shared" si="43"/>
        <v>1079.708515</v>
      </c>
      <c r="L482" s="105">
        <f t="shared" si="44"/>
        <v>1079.932867</v>
      </c>
      <c r="M482" s="105">
        <f t="shared" si="45"/>
        <v>984.22015899999997</v>
      </c>
      <c r="N482" s="105">
        <f t="shared" si="46"/>
        <v>2489.3812849999999</v>
      </c>
      <c r="O482" s="105">
        <f t="shared" si="47"/>
        <v>27761.054820000001</v>
      </c>
      <c r="P482" s="105">
        <f t="shared" si="48"/>
        <v>16686.733759999999</v>
      </c>
    </row>
    <row r="483" spans="1:16" ht="15" thickBot="1" x14ac:dyDescent="0.35">
      <c r="A483" s="95" t="s">
        <v>819</v>
      </c>
      <c r="B483" s="105">
        <f>+B$4*EXP('Correleted YC'!C481)</f>
        <v>10.267713244522474</v>
      </c>
      <c r="C483" s="105">
        <f>+C$4*EXP('Correleted YC'!D481)</f>
        <v>10.198400578969375</v>
      </c>
      <c r="D483" s="105">
        <f>+D$4*EXP('Correleted YC'!E481)</f>
        <v>10.139638689102597</v>
      </c>
      <c r="E483" s="105">
        <f>+E$4*EXP('Correleted YC'!F481)</f>
        <v>10.091308650053179</v>
      </c>
      <c r="F483" s="105">
        <f>+F$4*EXP('Correleted YC'!G481)</f>
        <v>10.000496495200991</v>
      </c>
      <c r="G483" s="105">
        <f>+G$4*EXP('Correleted YC'!H481)</f>
        <v>10.067703018401723</v>
      </c>
      <c r="J483" s="95" t="s">
        <v>818</v>
      </c>
      <c r="K483" s="105">
        <f t="shared" si="43"/>
        <v>1079.9781</v>
      </c>
      <c r="L483" s="105">
        <f t="shared" si="44"/>
        <v>1080.5636139999999</v>
      </c>
      <c r="M483" s="105">
        <f t="shared" si="45"/>
        <v>985.188625</v>
      </c>
      <c r="N483" s="105">
        <f t="shared" si="46"/>
        <v>2492.9468769999999</v>
      </c>
      <c r="O483" s="105">
        <f t="shared" si="47"/>
        <v>27857.741932000001</v>
      </c>
      <c r="P483" s="105">
        <f t="shared" si="48"/>
        <v>16779.088846999999</v>
      </c>
    </row>
    <row r="484" spans="1:16" ht="15" thickBot="1" x14ac:dyDescent="0.35">
      <c r="A484" s="95" t="s">
        <v>820</v>
      </c>
      <c r="B484" s="105">
        <f>+B$4*EXP('Correleted YC'!C482)</f>
        <v>10.279886494766519</v>
      </c>
      <c r="C484" s="105">
        <f>+C$4*EXP('Correleted YC'!D482)</f>
        <v>10.229600510396203</v>
      </c>
      <c r="D484" s="105">
        <f>+D$4*EXP('Correleted YC'!E482)</f>
        <v>10.189673028274903</v>
      </c>
      <c r="E484" s="105">
        <f>+E$4*EXP('Correleted YC'!F482)</f>
        <v>10.15993602528086</v>
      </c>
      <c r="F484" s="105">
        <f>+F$4*EXP('Correleted YC'!G482)</f>
        <v>10.140458305476511</v>
      </c>
      <c r="G484" s="105">
        <f>+G$4*EXP('Correleted YC'!H482)</f>
        <v>10.274442892382138</v>
      </c>
      <c r="J484" s="95" t="s">
        <v>819</v>
      </c>
      <c r="K484" s="105">
        <f t="shared" si="43"/>
        <v>1079.2236379999999</v>
      </c>
      <c r="L484" s="105">
        <f t="shared" si="44"/>
        <v>1079.093335</v>
      </c>
      <c r="M484" s="105">
        <f t="shared" si="45"/>
        <v>983.22563300000002</v>
      </c>
      <c r="N484" s="105">
        <f t="shared" si="46"/>
        <v>2486.4747609999999</v>
      </c>
      <c r="O484" s="105">
        <f t="shared" si="47"/>
        <v>27724.03815</v>
      </c>
      <c r="P484" s="105">
        <f t="shared" si="48"/>
        <v>16666.782535999999</v>
      </c>
    </row>
    <row r="485" spans="1:16" ht="15" thickBot="1" x14ac:dyDescent="0.35">
      <c r="A485" s="95" t="s">
        <v>821</v>
      </c>
      <c r="B485" s="105">
        <f>+B$4*EXP('Correleted YC'!C483)</f>
        <v>10.291600591338355</v>
      </c>
      <c r="C485" s="105">
        <f>+C$4*EXP('Correleted YC'!D483)</f>
        <v>10.255213814385042</v>
      </c>
      <c r="D485" s="105">
        <f>+D$4*EXP('Correleted YC'!E483)</f>
        <v>10.22804269055591</v>
      </c>
      <c r="E485" s="105">
        <f>+E$4*EXP('Correleted YC'!F483)</f>
        <v>10.21055534965784</v>
      </c>
      <c r="F485" s="105">
        <f>+F$4*EXP('Correleted YC'!G483)</f>
        <v>10.234017296650782</v>
      </c>
      <c r="G485" s="105">
        <f>+G$4*EXP('Correleted YC'!H483)</f>
        <v>10.40353010159915</v>
      </c>
      <c r="J485" s="95" t="s">
        <v>820</v>
      </c>
      <c r="K485" s="105">
        <f t="shared" si="43"/>
        <v>1079.191617</v>
      </c>
      <c r="L485" s="105">
        <f t="shared" si="44"/>
        <v>1078.933188</v>
      </c>
      <c r="M485" s="105">
        <f t="shared" si="45"/>
        <v>982.88286500000004</v>
      </c>
      <c r="N485" s="105">
        <f t="shared" si="46"/>
        <v>2484.9257389999998</v>
      </c>
      <c r="O485" s="105">
        <f t="shared" si="47"/>
        <v>27659.517414999998</v>
      </c>
      <c r="P485" s="105">
        <f t="shared" si="48"/>
        <v>16587.767075</v>
      </c>
    </row>
    <row r="486" spans="1:16" ht="15" thickBot="1" x14ac:dyDescent="0.35">
      <c r="A486" s="95" t="s">
        <v>822</v>
      </c>
      <c r="B486" s="105">
        <f>+B$4*EXP('Correleted YC'!C484)</f>
        <v>9.9872936162149024</v>
      </c>
      <c r="C486" s="105">
        <f>+C$4*EXP('Correleted YC'!D484)</f>
        <v>9.9605528374266452</v>
      </c>
      <c r="D486" s="105">
        <f>+D$4*EXP('Correleted YC'!E484)</f>
        <v>9.9429498608283016</v>
      </c>
      <c r="E486" s="105">
        <f>+E$4*EXP('Correleted YC'!F484)</f>
        <v>9.9344672194099708</v>
      </c>
      <c r="F486" s="105">
        <f>+F$4*EXP('Correleted YC'!G484)</f>
        <v>9.9905885480806305</v>
      </c>
      <c r="G486" s="105">
        <f>+G$4*EXP('Correleted YC'!H484)</f>
        <v>10.187768345755781</v>
      </c>
      <c r="J486" s="95" t="s">
        <v>821</v>
      </c>
      <c r="K486" s="105">
        <f t="shared" si="43"/>
        <v>1079.160805</v>
      </c>
      <c r="L486" s="105">
        <f t="shared" si="44"/>
        <v>1078.8017520000001</v>
      </c>
      <c r="M486" s="105">
        <f t="shared" si="45"/>
        <v>982.62017000000003</v>
      </c>
      <c r="N486" s="105">
        <f t="shared" si="46"/>
        <v>2483.7844209999998</v>
      </c>
      <c r="O486" s="105">
        <f t="shared" si="47"/>
        <v>27616.555037999999</v>
      </c>
      <c r="P486" s="105">
        <f t="shared" si="48"/>
        <v>16538.809093</v>
      </c>
    </row>
    <row r="487" spans="1:16" ht="15" thickBot="1" x14ac:dyDescent="0.35">
      <c r="A487" s="95" t="s">
        <v>823</v>
      </c>
      <c r="B487" s="105">
        <f>+B$4*EXP('Correleted YC'!C485)</f>
        <v>10.2476784285777</v>
      </c>
      <c r="C487" s="105">
        <f>+C$4*EXP('Correleted YC'!D485)</f>
        <v>10.175291839556859</v>
      </c>
      <c r="D487" s="105">
        <f>+D$4*EXP('Correleted YC'!E485)</f>
        <v>10.113427836591438</v>
      </c>
      <c r="E487" s="105">
        <f>+E$4*EXP('Correleted YC'!F485)</f>
        <v>10.062227633112418</v>
      </c>
      <c r="F487" s="105">
        <f>+F$4*EXP('Correleted YC'!G485)</f>
        <v>9.9614729235963964</v>
      </c>
      <c r="G487" s="105">
        <f>+G$4*EXP('Correleted YC'!H485)</f>
        <v>10.022286992226091</v>
      </c>
      <c r="J487" s="95" t="s">
        <v>822</v>
      </c>
      <c r="K487" s="105">
        <f t="shared" si="43"/>
        <v>1079.961796</v>
      </c>
      <c r="L487" s="105">
        <f t="shared" si="44"/>
        <v>1080.315754</v>
      </c>
      <c r="M487" s="105">
        <f t="shared" si="45"/>
        <v>984.57539899999995</v>
      </c>
      <c r="N487" s="105">
        <f t="shared" si="46"/>
        <v>2490.022168</v>
      </c>
      <c r="O487" s="105">
        <f t="shared" si="47"/>
        <v>27728.617007000001</v>
      </c>
      <c r="P487" s="105">
        <f t="shared" si="48"/>
        <v>16620.802479000002</v>
      </c>
    </row>
    <row r="488" spans="1:16" ht="15" thickBot="1" x14ac:dyDescent="0.35">
      <c r="A488" s="95" t="s">
        <v>824</v>
      </c>
      <c r="B488" s="105">
        <f>+B$4*EXP('Correleted YC'!C486)</f>
        <v>10.208106103654906</v>
      </c>
      <c r="C488" s="105">
        <f>+C$4*EXP('Correleted YC'!D486)</f>
        <v>10.136646000628133</v>
      </c>
      <c r="D488" s="105">
        <f>+D$4*EXP('Correleted YC'!E486)</f>
        <v>10.077124426330174</v>
      </c>
      <c r="E488" s="105">
        <f>+E$4*EXP('Correleted YC'!F486)</f>
        <v>10.029255883694539</v>
      </c>
      <c r="F488" s="105">
        <f>+F$4*EXP('Correleted YC'!G486)</f>
        <v>9.94956824314262</v>
      </c>
      <c r="G488" s="105">
        <f>+G$4*EXP('Correleted YC'!H486)</f>
        <v>10.038147783887815</v>
      </c>
      <c r="J488" s="95" t="s">
        <v>823</v>
      </c>
      <c r="K488" s="105">
        <f t="shared" si="43"/>
        <v>1079.276343</v>
      </c>
      <c r="L488" s="105">
        <f t="shared" si="44"/>
        <v>1079.2119809999999</v>
      </c>
      <c r="M488" s="105">
        <f t="shared" si="45"/>
        <v>983.40529000000004</v>
      </c>
      <c r="N488" s="105">
        <f t="shared" si="46"/>
        <v>2487.131746</v>
      </c>
      <c r="O488" s="105">
        <f t="shared" si="47"/>
        <v>27742.081252</v>
      </c>
      <c r="P488" s="105">
        <f t="shared" si="48"/>
        <v>16684.241379999999</v>
      </c>
    </row>
    <row r="489" spans="1:16" ht="15" thickBot="1" x14ac:dyDescent="0.35">
      <c r="A489" s="95" t="s">
        <v>825</v>
      </c>
      <c r="B489" s="105">
        <f>+B$4*EXP('Correleted YC'!C487)</f>
        <v>10.301776060103744</v>
      </c>
      <c r="C489" s="105">
        <f>+C$4*EXP('Correleted YC'!D487)</f>
        <v>10.241407332343268</v>
      </c>
      <c r="D489" s="105">
        <f>+D$4*EXP('Correleted YC'!E487)</f>
        <v>10.191227804728078</v>
      </c>
      <c r="E489" s="105">
        <f>+E$4*EXP('Correleted YC'!F487)</f>
        <v>10.151072235583483</v>
      </c>
      <c r="F489" s="105">
        <f>+F$4*EXP('Correleted YC'!G487)</f>
        <v>10.090696187742354</v>
      </c>
      <c r="G489" s="105">
        <f>+G$4*EXP('Correleted YC'!H487)</f>
        <v>10.186910896977983</v>
      </c>
      <c r="J489" s="95" t="s">
        <v>824</v>
      </c>
      <c r="K489" s="105">
        <f t="shared" si="43"/>
        <v>1079.380459</v>
      </c>
      <c r="L489" s="105">
        <f t="shared" si="44"/>
        <v>1079.410457</v>
      </c>
      <c r="M489" s="105">
        <f t="shared" si="45"/>
        <v>983.65423199999998</v>
      </c>
      <c r="N489" s="105">
        <f t="shared" si="46"/>
        <v>2487.8770490000002</v>
      </c>
      <c r="O489" s="105">
        <f t="shared" si="47"/>
        <v>27747.590226</v>
      </c>
      <c r="P489" s="105">
        <f t="shared" si="48"/>
        <v>16678.140014000001</v>
      </c>
    </row>
    <row r="490" spans="1:16" ht="15" thickBot="1" x14ac:dyDescent="0.35">
      <c r="A490" s="95" t="s">
        <v>826</v>
      </c>
      <c r="B490" s="105">
        <f>+B$4*EXP('Correleted YC'!C488)</f>
        <v>10.188136483695033</v>
      </c>
      <c r="C490" s="105">
        <f>+C$4*EXP('Correleted YC'!D488)</f>
        <v>10.109563764185053</v>
      </c>
      <c r="D490" s="105">
        <f>+D$4*EXP('Correleted YC'!E488)</f>
        <v>10.043101783443543</v>
      </c>
      <c r="E490" s="105">
        <f>+E$4*EXP('Correleted YC'!F488)</f>
        <v>9.9884956741073658</v>
      </c>
      <c r="F490" s="105">
        <f>+F$4*EXP('Correleted YC'!G488)</f>
        <v>9.8851946062928917</v>
      </c>
      <c r="G490" s="105">
        <f>+G$4*EXP('Correleted YC'!H488)</f>
        <v>9.9556677524713475</v>
      </c>
      <c r="J490" s="95" t="s">
        <v>825</v>
      </c>
      <c r="K490" s="105">
        <f t="shared" si="43"/>
        <v>1079.1340419999999</v>
      </c>
      <c r="L490" s="105">
        <f t="shared" si="44"/>
        <v>1078.8725959999999</v>
      </c>
      <c r="M490" s="105">
        <f t="shared" si="45"/>
        <v>982.87221799999998</v>
      </c>
      <c r="N490" s="105">
        <f t="shared" si="46"/>
        <v>2485.1256990000002</v>
      </c>
      <c r="O490" s="105">
        <f t="shared" si="47"/>
        <v>27682.422727000001</v>
      </c>
      <c r="P490" s="105">
        <f t="shared" si="48"/>
        <v>16621.129947000001</v>
      </c>
    </row>
    <row r="491" spans="1:16" ht="15" thickBot="1" x14ac:dyDescent="0.35">
      <c r="A491" s="95" t="s">
        <v>827</v>
      </c>
      <c r="B491" s="105">
        <f>+B$4*EXP('Correleted YC'!C489)</f>
        <v>10.286105969839687</v>
      </c>
      <c r="C491" s="105">
        <f>+C$4*EXP('Correleted YC'!D489)</f>
        <v>10.229990850992149</v>
      </c>
      <c r="D491" s="105">
        <f>+D$4*EXP('Correleted YC'!E489)</f>
        <v>10.184441920436802</v>
      </c>
      <c r="E491" s="105">
        <f>+E$4*EXP('Correleted YC'!F489)</f>
        <v>10.149288599467567</v>
      </c>
      <c r="F491" s="105">
        <f>+F$4*EXP('Correleted YC'!G489)</f>
        <v>10.111318163926526</v>
      </c>
      <c r="G491" s="105">
        <f>+G$4*EXP('Correleted YC'!H489)</f>
        <v>10.231525716972763</v>
      </c>
      <c r="J491" s="95" t="s">
        <v>826</v>
      </c>
      <c r="K491" s="105">
        <f t="shared" si="43"/>
        <v>1079.433008</v>
      </c>
      <c r="L491" s="105">
        <f t="shared" si="44"/>
        <v>1079.5495880000001</v>
      </c>
      <c r="M491" s="105">
        <f t="shared" si="45"/>
        <v>983.88764900000001</v>
      </c>
      <c r="N491" s="105">
        <f t="shared" si="46"/>
        <v>2488.7990220000002</v>
      </c>
      <c r="O491" s="105">
        <f t="shared" si="47"/>
        <v>27777.417519999999</v>
      </c>
      <c r="P491" s="105">
        <f t="shared" si="48"/>
        <v>16709.917451000001</v>
      </c>
    </row>
    <row r="492" spans="1:16" ht="15" thickBot="1" x14ac:dyDescent="0.35">
      <c r="A492" s="95" t="s">
        <v>828</v>
      </c>
      <c r="B492" s="105">
        <f>+B$4*EXP('Correleted YC'!C490)</f>
        <v>10.007511536241067</v>
      </c>
      <c r="C492" s="105">
        <f>+C$4*EXP('Correleted YC'!D490)</f>
        <v>9.9524126309624279</v>
      </c>
      <c r="D492" s="105">
        <f>+D$4*EXP('Correleted YC'!E490)</f>
        <v>9.9072203913798536</v>
      </c>
      <c r="E492" s="105">
        <f>+E$4*EXP('Correleted YC'!F490)</f>
        <v>9.8721140539071328</v>
      </c>
      <c r="F492" s="105">
        <f>+F$4*EXP('Correleted YC'!G490)</f>
        <v>9.8302402419338435</v>
      </c>
      <c r="G492" s="105">
        <f>+G$4*EXP('Correleted YC'!H490)</f>
        <v>9.94123485668905</v>
      </c>
      <c r="J492" s="95" t="s">
        <v>827</v>
      </c>
      <c r="K492" s="105">
        <f t="shared" si="43"/>
        <v>1079.1752570000001</v>
      </c>
      <c r="L492" s="105">
        <f t="shared" si="44"/>
        <v>1078.931184</v>
      </c>
      <c r="M492" s="105">
        <f t="shared" si="45"/>
        <v>982.91868999999997</v>
      </c>
      <c r="N492" s="105">
        <f t="shared" si="46"/>
        <v>2485.1659410000002</v>
      </c>
      <c r="O492" s="105">
        <f t="shared" si="47"/>
        <v>27672.925909000001</v>
      </c>
      <c r="P492" s="105">
        <f t="shared" si="48"/>
        <v>16604.108230000002</v>
      </c>
    </row>
    <row r="493" spans="1:16" ht="15" thickBot="1" x14ac:dyDescent="0.35">
      <c r="A493" s="95" t="s">
        <v>829</v>
      </c>
      <c r="B493" s="105">
        <f>+B$4*EXP('Correleted YC'!C491)</f>
        <v>10.191723414321878</v>
      </c>
      <c r="C493" s="105">
        <f>+C$4*EXP('Correleted YC'!D491)</f>
        <v>10.120046918204148</v>
      </c>
      <c r="D493" s="105">
        <f>+D$4*EXP('Correleted YC'!E491)</f>
        <v>10.059148267789775</v>
      </c>
      <c r="E493" s="105">
        <f>+E$4*EXP('Correleted YC'!F491)</f>
        <v>10.008883137371601</v>
      </c>
      <c r="F493" s="105">
        <f>+F$4*EXP('Correleted YC'!G491)</f>
        <v>9.9133719827514071</v>
      </c>
      <c r="G493" s="105">
        <f>+G$4*EXP('Correleted YC'!H491)</f>
        <v>9.9821135298654404</v>
      </c>
      <c r="J493" s="95" t="s">
        <v>828</v>
      </c>
      <c r="K493" s="105">
        <f t="shared" si="43"/>
        <v>1079.9085419999999</v>
      </c>
      <c r="L493" s="105">
        <f t="shared" si="44"/>
        <v>1080.3576399999999</v>
      </c>
      <c r="M493" s="105">
        <f t="shared" si="45"/>
        <v>984.82098900000005</v>
      </c>
      <c r="N493" s="105">
        <f t="shared" si="46"/>
        <v>2491.4352720000002</v>
      </c>
      <c r="O493" s="105">
        <f t="shared" si="47"/>
        <v>27802.931212</v>
      </c>
      <c r="P493" s="105">
        <f t="shared" si="48"/>
        <v>16715.490527999998</v>
      </c>
    </row>
    <row r="494" spans="1:16" ht="15" thickBot="1" x14ac:dyDescent="0.35">
      <c r="A494" s="95" t="s">
        <v>830</v>
      </c>
      <c r="B494" s="105">
        <f>+B$4*EXP('Correleted YC'!C492)</f>
        <v>10.130072736627984</v>
      </c>
      <c r="C494" s="105">
        <f>+C$4*EXP('Correleted YC'!D492)</f>
        <v>10.067325725941714</v>
      </c>
      <c r="D494" s="105">
        <f>+D$4*EXP('Correleted YC'!E492)</f>
        <v>10.015470051445037</v>
      </c>
      <c r="E494" s="105">
        <f>+E$4*EXP('Correleted YC'!F492)</f>
        <v>9.9746050064378675</v>
      </c>
      <c r="F494" s="105">
        <f>+F$4*EXP('Correleted YC'!G492)</f>
        <v>9.916645091794086</v>
      </c>
      <c r="G494" s="105">
        <f>+G$4*EXP('Correleted YC'!H492)</f>
        <v>10.019806502352488</v>
      </c>
      <c r="J494" s="95" t="s">
        <v>829</v>
      </c>
      <c r="K494" s="105">
        <f t="shared" si="43"/>
        <v>1079.423569</v>
      </c>
      <c r="L494" s="105">
        <f t="shared" si="44"/>
        <v>1079.4957280000001</v>
      </c>
      <c r="M494" s="105">
        <f t="shared" si="45"/>
        <v>983.77754600000003</v>
      </c>
      <c r="N494" s="105">
        <f t="shared" si="46"/>
        <v>2488.3377829999999</v>
      </c>
      <c r="O494" s="105">
        <f t="shared" si="47"/>
        <v>27764.353746000001</v>
      </c>
      <c r="P494" s="105">
        <f t="shared" si="48"/>
        <v>16699.715391999998</v>
      </c>
    </row>
    <row r="495" spans="1:16" ht="15" thickBot="1" x14ac:dyDescent="0.35">
      <c r="A495" s="95" t="s">
        <v>831</v>
      </c>
      <c r="B495" s="105">
        <f>+B$4*EXP('Correleted YC'!C493)</f>
        <v>10.252463865676827</v>
      </c>
      <c r="C495" s="105">
        <f>+C$4*EXP('Correleted YC'!D493)</f>
        <v>10.152326891549345</v>
      </c>
      <c r="D495" s="105">
        <f>+D$4*EXP('Correleted YC'!E493)</f>
        <v>10.065335630916659</v>
      </c>
      <c r="E495" s="105">
        <f>+E$4*EXP('Correleted YC'!F493)</f>
        <v>9.9912573476529207</v>
      </c>
      <c r="F495" s="105">
        <f>+F$4*EXP('Correleted YC'!G493)</f>
        <v>9.8183601919476651</v>
      </c>
      <c r="G495" s="105">
        <f>+G$4*EXP('Correleted YC'!H493)</f>
        <v>9.8316893763863149</v>
      </c>
      <c r="J495" s="95" t="s">
        <v>830</v>
      </c>
      <c r="K495" s="105">
        <f t="shared" si="43"/>
        <v>1079.585828</v>
      </c>
      <c r="L495" s="105">
        <f t="shared" si="44"/>
        <v>1079.766652</v>
      </c>
      <c r="M495" s="105">
        <f t="shared" si="45"/>
        <v>984.07730200000003</v>
      </c>
      <c r="N495" s="105">
        <f t="shared" si="46"/>
        <v>2489.1133770000001</v>
      </c>
      <c r="O495" s="105">
        <f t="shared" si="47"/>
        <v>27762.837043</v>
      </c>
      <c r="P495" s="105">
        <f t="shared" si="48"/>
        <v>16685.195984000002</v>
      </c>
    </row>
    <row r="496" spans="1:16" ht="15" thickBot="1" x14ac:dyDescent="0.35">
      <c r="A496" s="95" t="s">
        <v>832</v>
      </c>
      <c r="B496" s="105">
        <f>+B$4*EXP('Correleted YC'!C494)</f>
        <v>10.323925181028182</v>
      </c>
      <c r="C496" s="105">
        <f>+C$4*EXP('Correleted YC'!D494)</f>
        <v>10.225098923269305</v>
      </c>
      <c r="D496" s="105">
        <f>+D$4*EXP('Correleted YC'!E494)</f>
        <v>10.139648198760456</v>
      </c>
      <c r="E496" s="105">
        <f>+E$4*EXP('Correleted YC'!F494)</f>
        <v>10.067516799486256</v>
      </c>
      <c r="F496" s="105">
        <f>+F$4*EXP('Correleted YC'!G494)</f>
        <v>9.9045154571682978</v>
      </c>
      <c r="G496" s="105">
        <f>+G$4*EXP('Correleted YC'!H494)</f>
        <v>9.9298228345327768</v>
      </c>
      <c r="J496" s="95" t="s">
        <v>831</v>
      </c>
      <c r="K496" s="105">
        <f t="shared" si="43"/>
        <v>1079.263753</v>
      </c>
      <c r="L496" s="105">
        <f t="shared" si="44"/>
        <v>1079.3299139999999</v>
      </c>
      <c r="M496" s="105">
        <f t="shared" si="45"/>
        <v>983.73509799999999</v>
      </c>
      <c r="N496" s="105">
        <f t="shared" si="46"/>
        <v>2488.7365329999998</v>
      </c>
      <c r="O496" s="105">
        <f t="shared" si="47"/>
        <v>27808.452932</v>
      </c>
      <c r="P496" s="105">
        <f t="shared" si="48"/>
        <v>16757.911597999999</v>
      </c>
    </row>
    <row r="497" spans="1:16" ht="15" thickBot="1" x14ac:dyDescent="0.35">
      <c r="A497" s="95" t="s">
        <v>833</v>
      </c>
      <c r="B497" s="105">
        <f>+B$4*EXP('Correleted YC'!C495)</f>
        <v>10.047139248454684</v>
      </c>
      <c r="C497" s="105">
        <f>+C$4*EXP('Correleted YC'!D495)</f>
        <v>9.9932595939399764</v>
      </c>
      <c r="D497" s="105">
        <f>+D$4*EXP('Correleted YC'!E495)</f>
        <v>9.9488151711313826</v>
      </c>
      <c r="E497" s="105">
        <f>+E$4*EXP('Correleted YC'!F495)</f>
        <v>9.9139162915551893</v>
      </c>
      <c r="F497" s="105">
        <f>+F$4*EXP('Correleted YC'!G495)</f>
        <v>9.8682450659701786</v>
      </c>
      <c r="G497" s="105">
        <f>+G$4*EXP('Correleted YC'!H495)</f>
        <v>9.970528776470827</v>
      </c>
      <c r="J497" s="95" t="s">
        <v>832</v>
      </c>
      <c r="K497" s="105">
        <f t="shared" si="43"/>
        <v>1079.075791</v>
      </c>
      <c r="L497" s="105">
        <f t="shared" si="44"/>
        <v>1078.956291</v>
      </c>
      <c r="M497" s="105">
        <f t="shared" si="45"/>
        <v>983.22556799999995</v>
      </c>
      <c r="N497" s="105">
        <f t="shared" si="46"/>
        <v>2487.0122299999998</v>
      </c>
      <c r="O497" s="105">
        <f t="shared" si="47"/>
        <v>27768.45854</v>
      </c>
      <c r="P497" s="105">
        <f t="shared" si="48"/>
        <v>16719.899765999999</v>
      </c>
    </row>
    <row r="498" spans="1:16" ht="15" thickBot="1" x14ac:dyDescent="0.35">
      <c r="A498" s="95" t="s">
        <v>834</v>
      </c>
      <c r="B498" s="105">
        <f>+B$4*EXP('Correleted YC'!C496)</f>
        <v>9.7368448988588447</v>
      </c>
      <c r="C498" s="105">
        <f>+C$4*EXP('Correleted YC'!D496)</f>
        <v>9.6870804001459092</v>
      </c>
      <c r="D498" s="105">
        <f>+D$4*EXP('Correleted YC'!E496)</f>
        <v>9.6470026840778651</v>
      </c>
      <c r="E498" s="105">
        <f>+E$4*EXP('Correleted YC'!F496)</f>
        <v>9.6168996611551893</v>
      </c>
      <c r="F498" s="105">
        <f>+F$4*EXP('Correleted YC'!G496)</f>
        <v>9.5925646756938416</v>
      </c>
      <c r="G498" s="105">
        <f>+G$4*EXP('Correleted YC'!H496)</f>
        <v>9.7183321289206948</v>
      </c>
      <c r="J498" s="95" t="s">
        <v>833</v>
      </c>
      <c r="K498" s="105">
        <f t="shared" si="43"/>
        <v>1079.8041780000001</v>
      </c>
      <c r="L498" s="105">
        <f t="shared" si="44"/>
        <v>1080.1474929999999</v>
      </c>
      <c r="M498" s="105">
        <f t="shared" si="45"/>
        <v>984.53509499999996</v>
      </c>
      <c r="N498" s="105">
        <f t="shared" si="46"/>
        <v>2490.4877350000002</v>
      </c>
      <c r="O498" s="105">
        <f t="shared" si="47"/>
        <v>27785.281696999999</v>
      </c>
      <c r="P498" s="105">
        <f t="shared" si="48"/>
        <v>16704.182939999999</v>
      </c>
    </row>
    <row r="499" spans="1:16" ht="15" thickBot="1" x14ac:dyDescent="0.35">
      <c r="A499" s="95" t="s">
        <v>835</v>
      </c>
      <c r="B499" s="105">
        <f>+B$4*EXP('Correleted YC'!C497)</f>
        <v>10.448979675657991</v>
      </c>
      <c r="C499" s="105">
        <f>+C$4*EXP('Correleted YC'!D497)</f>
        <v>10.374504993578546</v>
      </c>
      <c r="D499" s="105">
        <f>+D$4*EXP('Correleted YC'!E497)</f>
        <v>10.310488353904681</v>
      </c>
      <c r="E499" s="105">
        <f>+E$4*EXP('Correleted YC'!F497)</f>
        <v>10.257118419293032</v>
      </c>
      <c r="F499" s="105">
        <f>+F$4*EXP('Correleted YC'!G497)</f>
        <v>10.147144499288737</v>
      </c>
      <c r="G499" s="105">
        <f>+G$4*EXP('Correleted YC'!H497)</f>
        <v>10.199031485363067</v>
      </c>
      <c r="J499" s="95" t="s">
        <v>834</v>
      </c>
      <c r="K499" s="105">
        <f t="shared" si="43"/>
        <v>1080.6219149999999</v>
      </c>
      <c r="L499" s="105">
        <f t="shared" si="44"/>
        <v>1081.7246950000001</v>
      </c>
      <c r="M499" s="105">
        <f t="shared" si="45"/>
        <v>986.61331800000005</v>
      </c>
      <c r="N499" s="105">
        <f t="shared" si="46"/>
        <v>2497.2359299999998</v>
      </c>
      <c r="O499" s="105">
        <f t="shared" si="47"/>
        <v>27913.818827999999</v>
      </c>
      <c r="P499" s="105">
        <f t="shared" si="48"/>
        <v>16802.036039999999</v>
      </c>
    </row>
    <row r="500" spans="1:16" ht="15" thickBot="1" x14ac:dyDescent="0.35">
      <c r="A500" s="95" t="s">
        <v>836</v>
      </c>
      <c r="B500" s="105">
        <f>+B$4*EXP('Correleted YC'!C498)</f>
        <v>10.169383409309566</v>
      </c>
      <c r="C500" s="105">
        <f>+C$4*EXP('Correleted YC'!D498)</f>
        <v>10.118514045789055</v>
      </c>
      <c r="D500" s="105">
        <f>+D$4*EXP('Correleted YC'!E498)</f>
        <v>10.077293297261784</v>
      </c>
      <c r="E500" s="105">
        <f>+E$4*EXP('Correleted YC'!F498)</f>
        <v>10.045871885445273</v>
      </c>
      <c r="F500" s="105">
        <f>+F$4*EXP('Correleted YC'!G498)</f>
        <v>10.01655847490278</v>
      </c>
      <c r="G500" s="105">
        <f>+G$4*EXP('Correleted YC'!H498)</f>
        <v>10.136495789920334</v>
      </c>
      <c r="J500" s="95" t="s">
        <v>835</v>
      </c>
      <c r="K500" s="105">
        <f t="shared" si="43"/>
        <v>1078.7470209999999</v>
      </c>
      <c r="L500" s="105">
        <f t="shared" si="44"/>
        <v>1078.190026</v>
      </c>
      <c r="M500" s="105">
        <f t="shared" si="45"/>
        <v>982.05618600000003</v>
      </c>
      <c r="N500" s="105">
        <f t="shared" si="46"/>
        <v>2482.7354850000002</v>
      </c>
      <c r="O500" s="105">
        <f t="shared" si="47"/>
        <v>27656.442674000002</v>
      </c>
      <c r="P500" s="105">
        <f t="shared" si="48"/>
        <v>16616.502175000001</v>
      </c>
    </row>
    <row r="501" spans="1:16" ht="15" thickBot="1" x14ac:dyDescent="0.35">
      <c r="A501" s="95" t="s">
        <v>837</v>
      </c>
      <c r="B501" s="105">
        <f>+B$4*EXP('Correleted YC'!C499)</f>
        <v>10.342237350962115</v>
      </c>
      <c r="C501" s="105">
        <f>+C$4*EXP('Correleted YC'!D499)</f>
        <v>10.265534142454765</v>
      </c>
      <c r="D501" s="105">
        <f>+D$4*EXP('Correleted YC'!E499)</f>
        <v>10.200153832861732</v>
      </c>
      <c r="E501" s="105">
        <f>+E$4*EXP('Correleted YC'!F499)</f>
        <v>10.145921049846816</v>
      </c>
      <c r="F501" s="105">
        <f>+F$4*EXP('Correleted YC'!G499)</f>
        <v>10.039405182696534</v>
      </c>
      <c r="G501" s="105">
        <f>+G$4*EXP('Correleted YC'!H499)</f>
        <v>10.101862389851901</v>
      </c>
      <c r="J501" s="95" t="s">
        <v>836</v>
      </c>
      <c r="K501" s="105">
        <f t="shared" si="43"/>
        <v>1079.48236</v>
      </c>
      <c r="L501" s="105">
        <f t="shared" si="44"/>
        <v>1079.5036030000001</v>
      </c>
      <c r="M501" s="105">
        <f t="shared" si="45"/>
        <v>983.65307399999995</v>
      </c>
      <c r="N501" s="105">
        <f t="shared" si="46"/>
        <v>2487.5014000000001</v>
      </c>
      <c r="O501" s="105">
        <f t="shared" si="47"/>
        <v>27716.618482000002</v>
      </c>
      <c r="P501" s="105">
        <f t="shared" si="48"/>
        <v>16640.406674999998</v>
      </c>
    </row>
    <row r="502" spans="1:16" ht="15" thickBot="1" x14ac:dyDescent="0.35">
      <c r="A502" s="95" t="s">
        <v>838</v>
      </c>
      <c r="B502" s="105">
        <f>+B$4*EXP('Correleted YC'!C500)</f>
        <v>10.011684067942005</v>
      </c>
      <c r="C502" s="105">
        <f>+C$4*EXP('Correleted YC'!D500)</f>
        <v>9.9783988393747514</v>
      </c>
      <c r="D502" s="105">
        <f>+D$4*EXP('Correleted YC'!E500)</f>
        <v>9.9535135154030971</v>
      </c>
      <c r="E502" s="105">
        <f>+E$4*EXP('Correleted YC'!F500)</f>
        <v>9.9372598288330831</v>
      </c>
      <c r="F502" s="105">
        <f>+F$4*EXP('Correleted YC'!G500)</f>
        <v>9.9588442336270617</v>
      </c>
      <c r="G502" s="105">
        <f>+G$4*EXP('Correleted YC'!H500)</f>
        <v>10.118447867335796</v>
      </c>
      <c r="J502" s="95" t="s">
        <v>837</v>
      </c>
      <c r="K502" s="105">
        <f t="shared" si="43"/>
        <v>1079.0276349999999</v>
      </c>
      <c r="L502" s="105">
        <f t="shared" si="44"/>
        <v>1078.7488020000001</v>
      </c>
      <c r="M502" s="105">
        <f t="shared" si="45"/>
        <v>982.81109500000002</v>
      </c>
      <c r="N502" s="105">
        <f t="shared" si="46"/>
        <v>2485.2419209999998</v>
      </c>
      <c r="O502" s="105">
        <f t="shared" si="47"/>
        <v>27706.071517</v>
      </c>
      <c r="P502" s="105">
        <f t="shared" si="48"/>
        <v>16653.675036000001</v>
      </c>
    </row>
    <row r="503" spans="1:16" ht="15" thickBot="1" x14ac:dyDescent="0.35">
      <c r="A503" s="95" t="s">
        <v>839</v>
      </c>
      <c r="B503" s="105">
        <f>+B$4*EXP('Correleted YC'!C501)</f>
        <v>10.156309006072666</v>
      </c>
      <c r="C503" s="105">
        <f>+C$4*EXP('Correleted YC'!D501)</f>
        <v>10.072848213838842</v>
      </c>
      <c r="D503" s="105">
        <f>+D$4*EXP('Correleted YC'!E501)</f>
        <v>10.001527416288454</v>
      </c>
      <c r="E503" s="105">
        <f>+E$4*EXP('Correleted YC'!F501)</f>
        <v>9.9423340656093409</v>
      </c>
      <c r="F503" s="105">
        <f>+F$4*EXP('Correleted YC'!G501)</f>
        <v>9.8206355753951229</v>
      </c>
      <c r="G503" s="105">
        <f>+G$4*EXP('Correleted YC'!H501)</f>
        <v>9.8730465564579148</v>
      </c>
      <c r="J503" s="95" t="s">
        <v>838</v>
      </c>
      <c r="K503" s="105">
        <f t="shared" si="43"/>
        <v>1079.8975519999999</v>
      </c>
      <c r="L503" s="105">
        <f t="shared" si="44"/>
        <v>1080.223939</v>
      </c>
      <c r="M503" s="105">
        <f t="shared" si="45"/>
        <v>984.50281199999995</v>
      </c>
      <c r="N503" s="105">
        <f t="shared" si="46"/>
        <v>2489.9589169999999</v>
      </c>
      <c r="O503" s="105">
        <f t="shared" si="47"/>
        <v>27743.297509</v>
      </c>
      <c r="P503" s="105">
        <f t="shared" si="48"/>
        <v>16647.318353999999</v>
      </c>
    </row>
    <row r="504" spans="1:16" ht="15" thickBot="1" x14ac:dyDescent="0.35">
      <c r="A504" s="95" t="s">
        <v>840</v>
      </c>
      <c r="B504" s="105">
        <f>+B$4*EXP('Correleted YC'!C502)</f>
        <v>10.049831317835473</v>
      </c>
      <c r="C504" s="105">
        <f>+C$4*EXP('Correleted YC'!D502)</f>
        <v>10.003889682514201</v>
      </c>
      <c r="D504" s="105">
        <f>+D$4*EXP('Correleted YC'!E502)</f>
        <v>9.9677514941597209</v>
      </c>
      <c r="E504" s="105">
        <f>+E$4*EXP('Correleted YC'!F502)</f>
        <v>9.9415650275556846</v>
      </c>
      <c r="F504" s="105">
        <f>+F$4*EXP('Correleted YC'!G502)</f>
        <v>9.9326977986746616</v>
      </c>
      <c r="G504" s="105">
        <f>+G$4*EXP('Correleted YC'!H502)</f>
        <v>10.071489639231601</v>
      </c>
      <c r="J504" s="95" t="s">
        <v>839</v>
      </c>
      <c r="K504" s="105">
        <f t="shared" si="43"/>
        <v>1079.51677</v>
      </c>
      <c r="L504" s="105">
        <f t="shared" si="44"/>
        <v>1079.738267</v>
      </c>
      <c r="M504" s="105">
        <f t="shared" si="45"/>
        <v>984.17302700000005</v>
      </c>
      <c r="N504" s="105">
        <f t="shared" si="46"/>
        <v>2489.8439960000001</v>
      </c>
      <c r="O504" s="105">
        <f t="shared" si="47"/>
        <v>27807.395187999999</v>
      </c>
      <c r="P504" s="105">
        <f t="shared" si="48"/>
        <v>16741.870911999998</v>
      </c>
    </row>
    <row r="505" spans="1:16" ht="15" thickBot="1" x14ac:dyDescent="0.35">
      <c r="A505" s="95" t="s">
        <v>841</v>
      </c>
      <c r="B505" s="105">
        <f>+B$4*EXP('Correleted YC'!C503)</f>
        <v>10.290902549464315</v>
      </c>
      <c r="C505" s="105">
        <f>+C$4*EXP('Correleted YC'!D503)</f>
        <v>10.215838106707043</v>
      </c>
      <c r="D505" s="105">
        <f>+D$4*EXP('Correleted YC'!E503)</f>
        <v>10.152915346755606</v>
      </c>
      <c r="E505" s="105">
        <f>+E$4*EXP('Correleted YC'!F503)</f>
        <v>10.102205595844294</v>
      </c>
      <c r="F505" s="105">
        <f>+F$4*EXP('Correleted YC'!G503)</f>
        <v>10.015540868732625</v>
      </c>
      <c r="G505" s="105">
        <f>+G$4*EXP('Correleted YC'!H503)</f>
        <v>10.105721085787833</v>
      </c>
      <c r="J505" s="95" t="s">
        <v>840</v>
      </c>
      <c r="K505" s="105">
        <f t="shared" si="43"/>
        <v>1079.7970889999999</v>
      </c>
      <c r="L505" s="105">
        <f t="shared" si="44"/>
        <v>1080.0928180000001</v>
      </c>
      <c r="M505" s="105">
        <f t="shared" si="45"/>
        <v>984.40499499999999</v>
      </c>
      <c r="N505" s="105">
        <f t="shared" si="46"/>
        <v>2489.8614130000001</v>
      </c>
      <c r="O505" s="105">
        <f t="shared" si="47"/>
        <v>27755.400891000001</v>
      </c>
      <c r="P505" s="105">
        <f t="shared" si="48"/>
        <v>16665.328532</v>
      </c>
    </row>
    <row r="506" spans="1:16" ht="15" thickBot="1" x14ac:dyDescent="0.35">
      <c r="A506" s="95" t="s">
        <v>842</v>
      </c>
      <c r="B506" s="105">
        <f>+B$4*EXP('Correleted YC'!C504)</f>
        <v>10.157595288883421</v>
      </c>
      <c r="C506" s="105">
        <f>+C$4*EXP('Correleted YC'!D504)</f>
        <v>10.089906937017028</v>
      </c>
      <c r="D506" s="105">
        <f>+D$4*EXP('Correleted YC'!E504)</f>
        <v>10.031371146830853</v>
      </c>
      <c r="E506" s="105">
        <f>+E$4*EXP('Correleted YC'!F504)</f>
        <v>9.9823041429827217</v>
      </c>
      <c r="F506" s="105">
        <f>+F$4*EXP('Correleted YC'!G504)</f>
        <v>9.8796302979929624</v>
      </c>
      <c r="G506" s="105">
        <f>+G$4*EXP('Correleted YC'!H504)</f>
        <v>9.9263408715070334</v>
      </c>
      <c r="J506" s="95" t="s">
        <v>841</v>
      </c>
      <c r="K506" s="105">
        <f t="shared" si="43"/>
        <v>1079.1626409999999</v>
      </c>
      <c r="L506" s="105">
        <f t="shared" si="44"/>
        <v>1079.003823</v>
      </c>
      <c r="M506" s="105">
        <f t="shared" si="45"/>
        <v>983.13465599999995</v>
      </c>
      <c r="N506" s="105">
        <f t="shared" si="46"/>
        <v>2486.2286720000002</v>
      </c>
      <c r="O506" s="105">
        <f t="shared" si="47"/>
        <v>27717.088436999999</v>
      </c>
      <c r="P506" s="105">
        <f t="shared" si="48"/>
        <v>16652.195688</v>
      </c>
    </row>
    <row r="507" spans="1:16" ht="15" thickBot="1" x14ac:dyDescent="0.35">
      <c r="A507" s="95" t="s">
        <v>843</v>
      </c>
      <c r="B507" s="105">
        <f>+B$4*EXP('Correleted YC'!C505)</f>
        <v>10.280868679767245</v>
      </c>
      <c r="C507" s="105">
        <f>+C$4*EXP('Correleted YC'!D505)</f>
        <v>10.231954763180532</v>
      </c>
      <c r="D507" s="105">
        <f>+D$4*EXP('Correleted YC'!E505)</f>
        <v>10.19291042239292</v>
      </c>
      <c r="E507" s="105">
        <f>+E$4*EXP('Correleted YC'!F505)</f>
        <v>10.163951211112382</v>
      </c>
      <c r="F507" s="105">
        <f>+F$4*EXP('Correleted YC'!G505)</f>
        <v>10.146482319026104</v>
      </c>
      <c r="G507" s="105">
        <f>+G$4*EXP('Correleted YC'!H505)</f>
        <v>10.281647172760737</v>
      </c>
      <c r="J507" s="95" t="s">
        <v>842</v>
      </c>
      <c r="K507" s="105">
        <f t="shared" si="43"/>
        <v>1079.513385</v>
      </c>
      <c r="L507" s="105">
        <f t="shared" si="44"/>
        <v>1079.6505950000001</v>
      </c>
      <c r="M507" s="105">
        <f t="shared" si="45"/>
        <v>983.96815500000002</v>
      </c>
      <c r="N507" s="105">
        <f t="shared" si="46"/>
        <v>2488.9391300000002</v>
      </c>
      <c r="O507" s="105">
        <f t="shared" si="47"/>
        <v>27779.998734000001</v>
      </c>
      <c r="P507" s="105">
        <f t="shared" si="48"/>
        <v>16721.245547999999</v>
      </c>
    </row>
    <row r="508" spans="1:16" ht="15" thickBot="1" x14ac:dyDescent="0.35">
      <c r="A508" s="95" t="s">
        <v>844</v>
      </c>
      <c r="B508" s="105">
        <f>+B$4*EXP('Correleted YC'!C506)</f>
        <v>10.361042431316401</v>
      </c>
      <c r="C508" s="105">
        <f>+C$4*EXP('Correleted YC'!D506)</f>
        <v>10.274654239741009</v>
      </c>
      <c r="D508" s="105">
        <f>+D$4*EXP('Correleted YC'!E506)</f>
        <v>10.201162775259666</v>
      </c>
      <c r="E508" s="105">
        <f>+E$4*EXP('Correleted YC'!F506)</f>
        <v>10.140347249203094</v>
      </c>
      <c r="F508" s="105">
        <f>+F$4*EXP('Correleted YC'!G506)</f>
        <v>10.018892518095052</v>
      </c>
      <c r="G508" s="105">
        <f>+G$4*EXP('Correleted YC'!H506)</f>
        <v>10.079933829512452</v>
      </c>
      <c r="J508" s="95" t="s">
        <v>843</v>
      </c>
      <c r="K508" s="105">
        <f t="shared" si="43"/>
        <v>1079.1890330000001</v>
      </c>
      <c r="L508" s="105">
        <f t="shared" si="44"/>
        <v>1078.9211049999999</v>
      </c>
      <c r="M508" s="105">
        <f t="shared" si="45"/>
        <v>982.86069499999996</v>
      </c>
      <c r="N508" s="105">
        <f t="shared" si="46"/>
        <v>2484.8351699999998</v>
      </c>
      <c r="O508" s="105">
        <f t="shared" si="47"/>
        <v>27656.747157000002</v>
      </c>
      <c r="P508" s="105">
        <f t="shared" si="48"/>
        <v>16585.027124</v>
      </c>
    </row>
    <row r="509" spans="1:16" ht="15" thickBot="1" x14ac:dyDescent="0.35">
      <c r="A509" s="95" t="s">
        <v>845</v>
      </c>
      <c r="B509" s="105">
        <f>+B$4*EXP('Correleted YC'!C507)</f>
        <v>10.439384742735493</v>
      </c>
      <c r="C509" s="105">
        <f>+C$4*EXP('Correleted YC'!D507)</f>
        <v>10.347609656683318</v>
      </c>
      <c r="D509" s="105">
        <f>+D$4*EXP('Correleted YC'!E507)</f>
        <v>10.268129232972246</v>
      </c>
      <c r="E509" s="105">
        <f>+E$4*EXP('Correleted YC'!F507)</f>
        <v>10.200763037485061</v>
      </c>
      <c r="F509" s="105">
        <f>+F$4*EXP('Correleted YC'!G507)</f>
        <v>10.048339202406448</v>
      </c>
      <c r="G509" s="105">
        <f>+G$4*EXP('Correleted YC'!H507)</f>
        <v>10.073769839739519</v>
      </c>
      <c r="J509" s="95" t="s">
        <v>844</v>
      </c>
      <c r="K509" s="105">
        <f t="shared" si="43"/>
        <v>1078.978188</v>
      </c>
      <c r="L509" s="105">
        <f t="shared" si="44"/>
        <v>1078.702014</v>
      </c>
      <c r="M509" s="105">
        <f t="shared" si="45"/>
        <v>982.80418699999996</v>
      </c>
      <c r="N509" s="105">
        <f t="shared" si="46"/>
        <v>2485.36769</v>
      </c>
      <c r="O509" s="105">
        <f t="shared" si="47"/>
        <v>27715.540625000001</v>
      </c>
      <c r="P509" s="105">
        <f t="shared" si="48"/>
        <v>16662.087006000002</v>
      </c>
    </row>
    <row r="510" spans="1:16" ht="15" thickBot="1" x14ac:dyDescent="0.35">
      <c r="A510" s="95" t="s">
        <v>846</v>
      </c>
      <c r="B510" s="105">
        <f>+B$4*EXP('Correleted YC'!C508)</f>
        <v>10.143199150137347</v>
      </c>
      <c r="C510" s="105">
        <f>+C$4*EXP('Correleted YC'!D508)</f>
        <v>10.106321201245569</v>
      </c>
      <c r="D510" s="105">
        <f>+D$4*EXP('Correleted YC'!E508)</f>
        <v>10.077703882856758</v>
      </c>
      <c r="E510" s="105">
        <f>+E$4*EXP('Correleted YC'!F508)</f>
        <v>10.057504595598644</v>
      </c>
      <c r="F510" s="105">
        <f>+F$4*EXP('Correleted YC'!G508)</f>
        <v>10.061992150675147</v>
      </c>
      <c r="G510" s="105">
        <f>+G$4*EXP('Correleted YC'!H508)</f>
        <v>10.202896205622586</v>
      </c>
      <c r="J510" s="95" t="s">
        <v>845</v>
      </c>
      <c r="K510" s="105">
        <f t="shared" si="43"/>
        <v>1078.7722389999999</v>
      </c>
      <c r="L510" s="105">
        <f t="shared" si="44"/>
        <v>1078.3278849999999</v>
      </c>
      <c r="M510" s="105">
        <f t="shared" si="45"/>
        <v>982.34586999999999</v>
      </c>
      <c r="N510" s="105">
        <f t="shared" si="46"/>
        <v>2484.0051269999999</v>
      </c>
      <c r="O510" s="105">
        <f t="shared" si="47"/>
        <v>27701.949395</v>
      </c>
      <c r="P510" s="105">
        <f t="shared" si="48"/>
        <v>16664.453092</v>
      </c>
    </row>
    <row r="511" spans="1:16" ht="15" thickBot="1" x14ac:dyDescent="0.35">
      <c r="A511" s="95" t="s">
        <v>847</v>
      </c>
      <c r="B511" s="105">
        <f>+B$4*EXP('Correleted YC'!C509)</f>
        <v>10.054521638173528</v>
      </c>
      <c r="C511" s="105">
        <f>+C$4*EXP('Correleted YC'!D509)</f>
        <v>9.9726726817312894</v>
      </c>
      <c r="D511" s="105">
        <f>+D$4*EXP('Correleted YC'!E509)</f>
        <v>9.9013866386952802</v>
      </c>
      <c r="E511" s="105">
        <f>+E$4*EXP('Correleted YC'!F509)</f>
        <v>9.8409657981548317</v>
      </c>
      <c r="F511" s="105">
        <f>+F$4*EXP('Correleted YC'!G509)</f>
        <v>9.7057100357852573</v>
      </c>
      <c r="G511" s="105">
        <f>+G$4*EXP('Correleted YC'!H509)</f>
        <v>9.7364149617941091</v>
      </c>
      <c r="J511" s="95" t="s">
        <v>846</v>
      </c>
      <c r="K511" s="105">
        <f t="shared" si="43"/>
        <v>1079.5512759999999</v>
      </c>
      <c r="L511" s="105">
        <f t="shared" si="44"/>
        <v>1079.566249</v>
      </c>
      <c r="M511" s="105">
        <f t="shared" si="45"/>
        <v>983.65025800000001</v>
      </c>
      <c r="N511" s="105">
        <f t="shared" si="46"/>
        <v>2487.23848</v>
      </c>
      <c r="O511" s="105">
        <f t="shared" si="47"/>
        <v>27695.652346999999</v>
      </c>
      <c r="P511" s="105">
        <f t="shared" si="48"/>
        <v>16615.027125000001</v>
      </c>
    </row>
    <row r="512" spans="1:16" ht="15" thickBot="1" x14ac:dyDescent="0.35">
      <c r="A512" s="95" t="s">
        <v>848</v>
      </c>
      <c r="B512" s="105">
        <f>+B$4*EXP('Correleted YC'!C510)</f>
        <v>10.252201656353103</v>
      </c>
      <c r="C512" s="105">
        <f>+C$4*EXP('Correleted YC'!D510)</f>
        <v>10.196473137987516</v>
      </c>
      <c r="D512" s="105">
        <f>+D$4*EXP('Correleted YC'!E510)</f>
        <v>10.151286788789699</v>
      </c>
      <c r="E512" s="105">
        <f>+E$4*EXP('Correleted YC'!F510)</f>
        <v>10.116579383746977</v>
      </c>
      <c r="F512" s="105">
        <f>+F$4*EXP('Correleted YC'!G510)</f>
        <v>10.078716360668651</v>
      </c>
      <c r="G512" s="105">
        <f>+G$4*EXP('Correleted YC'!H510)</f>
        <v>10.196379998859722</v>
      </c>
      <c r="J512" s="95" t="s">
        <v>847</v>
      </c>
      <c r="K512" s="105">
        <f t="shared" si="43"/>
        <v>1079.784737</v>
      </c>
      <c r="L512" s="105">
        <f t="shared" si="44"/>
        <v>1080.2533969999999</v>
      </c>
      <c r="M512" s="105">
        <f t="shared" si="45"/>
        <v>984.86109899999997</v>
      </c>
      <c r="N512" s="105">
        <f t="shared" si="46"/>
        <v>2492.1417839999999</v>
      </c>
      <c r="O512" s="105">
        <f t="shared" si="47"/>
        <v>27860.920719999998</v>
      </c>
      <c r="P512" s="105">
        <f t="shared" si="48"/>
        <v>16794.981705999999</v>
      </c>
    </row>
    <row r="513" spans="1:16" ht="15" thickBot="1" x14ac:dyDescent="0.35">
      <c r="A513" s="95" t="s">
        <v>849</v>
      </c>
      <c r="B513" s="105">
        <f>+B$4*EXP('Correleted YC'!C511)</f>
        <v>10.313162533415499</v>
      </c>
      <c r="C513" s="105">
        <f>+C$4*EXP('Correleted YC'!D511)</f>
        <v>10.234663308622812</v>
      </c>
      <c r="D513" s="105">
        <f>+D$4*EXP('Correleted YC'!E511)</f>
        <v>10.166867296441033</v>
      </c>
      <c r="E513" s="105">
        <f>+E$4*EXP('Correleted YC'!F511)</f>
        <v>10.109913476490609</v>
      </c>
      <c r="F513" s="105">
        <f>+F$4*EXP('Correleted YC'!G511)</f>
        <v>9.9872284198808625</v>
      </c>
      <c r="G513" s="105">
        <f>+G$4*EXP('Correleted YC'!H511)</f>
        <v>10.02781482424048</v>
      </c>
      <c r="J513" s="95" t="s">
        <v>848</v>
      </c>
      <c r="K513" s="105">
        <f t="shared" ref="K513:K576" si="49">+ROUND(K$4/(1+B512/100*K$2/$K$1),6)</f>
        <v>1079.264443</v>
      </c>
      <c r="L513" s="105">
        <f t="shared" ref="L513:L576" si="50">+ROUND(L$4/(1+C512/100*L$2/$K$1),6)</f>
        <v>1079.1032299999999</v>
      </c>
      <c r="M513" s="105">
        <f t="shared" ref="M513:M576" si="51">+ROUND(M$4/(1+D512/100*M$2/$K$1),6)</f>
        <v>983.14581399999997</v>
      </c>
      <c r="N513" s="105">
        <f t="shared" ref="N513:N576" si="52">+ROUND(N$4/(1+E512/100*N$2/$K$1),6)</f>
        <v>2485.9041390000002</v>
      </c>
      <c r="O513" s="105">
        <f t="shared" ref="O513:O576" si="53">+ROUND(O$4/(1+F512/100*O$2/$K$1),6)</f>
        <v>27687.942663000002</v>
      </c>
      <c r="P513" s="105">
        <f t="shared" ref="P513:P576" si="54">+ROUND(P$4/(1+G512/100*P$2/$K$1),6)</f>
        <v>16617.514320999999</v>
      </c>
    </row>
    <row r="514" spans="1:16" ht="15" thickBot="1" x14ac:dyDescent="0.35">
      <c r="A514" s="95" t="s">
        <v>850</v>
      </c>
      <c r="B514" s="105">
        <f>+B$4*EXP('Correleted YC'!C512)</f>
        <v>10.109094045218152</v>
      </c>
      <c r="C514" s="105">
        <f>+C$4*EXP('Correleted YC'!D512)</f>
        <v>10.038534112755702</v>
      </c>
      <c r="D514" s="105">
        <f>+D$4*EXP('Correleted YC'!E512)</f>
        <v>9.9796170425174449</v>
      </c>
      <c r="E514" s="105">
        <f>+E$4*EXP('Correleted YC'!F512)</f>
        <v>9.932062921656204</v>
      </c>
      <c r="F514" s="105">
        <f>+F$4*EXP('Correleted YC'!G512)</f>
        <v>9.851125133357522</v>
      </c>
      <c r="G514" s="105">
        <f>+G$4*EXP('Correleted YC'!H512)</f>
        <v>9.9354124163402293</v>
      </c>
      <c r="J514" s="95" t="s">
        <v>849</v>
      </c>
      <c r="K514" s="105">
        <f t="shared" si="49"/>
        <v>1079.1040949999999</v>
      </c>
      <c r="L514" s="105">
        <f t="shared" si="50"/>
        <v>1078.907205</v>
      </c>
      <c r="M514" s="105">
        <f t="shared" si="51"/>
        <v>983.03907000000004</v>
      </c>
      <c r="N514" s="105">
        <f t="shared" si="52"/>
        <v>2486.0546319999999</v>
      </c>
      <c r="O514" s="105">
        <f t="shared" si="53"/>
        <v>27730.170199</v>
      </c>
      <c r="P514" s="105">
        <f t="shared" si="54"/>
        <v>16682.114414</v>
      </c>
    </row>
    <row r="515" spans="1:16" ht="15" thickBot="1" x14ac:dyDescent="0.35">
      <c r="A515" s="95" t="s">
        <v>851</v>
      </c>
      <c r="B515" s="105">
        <f>+B$4*EXP('Correleted YC'!C513)</f>
        <v>10.122657178117823</v>
      </c>
      <c r="C515" s="105">
        <f>+C$4*EXP('Correleted YC'!D513)</f>
        <v>10.066799340735241</v>
      </c>
      <c r="D515" s="105">
        <f>+D$4*EXP('Correleted YC'!E513)</f>
        <v>10.020093967127508</v>
      </c>
      <c r="E515" s="105">
        <f>+E$4*EXP('Correleted YC'!F513)</f>
        <v>9.982624946583929</v>
      </c>
      <c r="F515" s="105">
        <f>+F$4*EXP('Correleted YC'!G513)</f>
        <v>9.9263403230875067</v>
      </c>
      <c r="G515" s="105">
        <f>+G$4*EXP('Correleted YC'!H513)</f>
        <v>10.019691222377666</v>
      </c>
      <c r="J515" s="95" t="s">
        <v>850</v>
      </c>
      <c r="K515" s="105">
        <f t="shared" si="49"/>
        <v>1079.6410530000001</v>
      </c>
      <c r="L515" s="105">
        <f t="shared" si="50"/>
        <v>1079.9146639999999</v>
      </c>
      <c r="M515" s="105">
        <f t="shared" si="51"/>
        <v>984.32349199999999</v>
      </c>
      <c r="N515" s="105">
        <f t="shared" si="52"/>
        <v>2490.0766269999999</v>
      </c>
      <c r="O515" s="105">
        <f t="shared" si="53"/>
        <v>27793.229453</v>
      </c>
      <c r="P515" s="105">
        <f t="shared" si="54"/>
        <v>16717.739840999999</v>
      </c>
    </row>
    <row r="516" spans="1:16" ht="15" thickBot="1" x14ac:dyDescent="0.35">
      <c r="A516" s="95" t="s">
        <v>852</v>
      </c>
      <c r="B516" s="105">
        <f>+B$4*EXP('Correleted YC'!C514)</f>
        <v>10.23147638935596</v>
      </c>
      <c r="C516" s="105">
        <f>+C$4*EXP('Correleted YC'!D514)</f>
        <v>10.175865425510802</v>
      </c>
      <c r="D516" s="105">
        <f>+D$4*EXP('Correleted YC'!E514)</f>
        <v>10.131043252556026</v>
      </c>
      <c r="E516" s="105">
        <f>+E$4*EXP('Correleted YC'!F514)</f>
        <v>10.09698172003106</v>
      </c>
      <c r="F516" s="105">
        <f>+F$4*EXP('Correleted YC'!G514)</f>
        <v>10.065118940179731</v>
      </c>
      <c r="G516" s="105">
        <f>+G$4*EXP('Correleted YC'!H514)</f>
        <v>10.193932673846401</v>
      </c>
      <c r="J516" s="95" t="s">
        <v>851</v>
      </c>
      <c r="K516" s="105">
        <f t="shared" si="49"/>
        <v>1079.605348</v>
      </c>
      <c r="L516" s="105">
        <f t="shared" si="50"/>
        <v>1079.769358</v>
      </c>
      <c r="M516" s="105">
        <f t="shared" si="51"/>
        <v>984.04556000000002</v>
      </c>
      <c r="N516" s="105">
        <f t="shared" si="52"/>
        <v>2488.9318699999999</v>
      </c>
      <c r="O516" s="105">
        <f t="shared" si="53"/>
        <v>27758.345410000002</v>
      </c>
      <c r="P516" s="105">
        <f t="shared" si="54"/>
        <v>16685.240352000001</v>
      </c>
    </row>
    <row r="517" spans="1:16" ht="15" thickBot="1" x14ac:dyDescent="0.35">
      <c r="A517" s="95" t="s">
        <v>853</v>
      </c>
      <c r="B517" s="105">
        <f>+B$4*EXP('Correleted YC'!C515)</f>
        <v>10.492812965506577</v>
      </c>
      <c r="C517" s="105">
        <f>+C$4*EXP('Correleted YC'!D515)</f>
        <v>10.371023473199342</v>
      </c>
      <c r="D517" s="105">
        <f>+D$4*EXP('Correleted YC'!E515)</f>
        <v>10.26431095886662</v>
      </c>
      <c r="E517" s="105">
        <f>+E$4*EXP('Correleted YC'!F515)</f>
        <v>10.172336824409594</v>
      </c>
      <c r="F517" s="105">
        <f>+F$4*EXP('Correleted YC'!G515)</f>
        <v>9.943274845287279</v>
      </c>
      <c r="G517" s="105">
        <f>+G$4*EXP('Correleted YC'!H515)</f>
        <v>9.9200930256424495</v>
      </c>
      <c r="J517" s="95" t="s">
        <v>852</v>
      </c>
      <c r="K517" s="105">
        <f t="shared" si="49"/>
        <v>1079.3189689999999</v>
      </c>
      <c r="L517" s="105">
        <f t="shared" si="50"/>
        <v>1079.2090350000001</v>
      </c>
      <c r="M517" s="105">
        <f t="shared" si="51"/>
        <v>983.28454099999999</v>
      </c>
      <c r="N517" s="105">
        <f t="shared" si="52"/>
        <v>2486.3466389999999</v>
      </c>
      <c r="O517" s="105">
        <f t="shared" si="53"/>
        <v>27694.210603</v>
      </c>
      <c r="P517" s="105">
        <f t="shared" si="54"/>
        <v>16618.448643</v>
      </c>
    </row>
    <row r="518" spans="1:16" ht="15" thickBot="1" x14ac:dyDescent="0.35">
      <c r="A518" s="95" t="s">
        <v>854</v>
      </c>
      <c r="B518" s="105">
        <f>+B$4*EXP('Correleted YC'!C516)</f>
        <v>10.23137702582491</v>
      </c>
      <c r="C518" s="105">
        <f>+C$4*EXP('Correleted YC'!D516)</f>
        <v>10.171379399167582</v>
      </c>
      <c r="D518" s="105">
        <f>+D$4*EXP('Correleted YC'!E516)</f>
        <v>10.121593114011119</v>
      </c>
      <c r="E518" s="105">
        <f>+E$4*EXP('Correleted YC'!F516)</f>
        <v>10.082172768801174</v>
      </c>
      <c r="F518" s="105">
        <f>+F$4*EXP('Correleted YC'!G516)</f>
        <v>10.025571263901481</v>
      </c>
      <c r="G518" s="105">
        <f>+G$4*EXP('Correleted YC'!H516)</f>
        <v>10.12578946892137</v>
      </c>
      <c r="J518" s="95" t="s">
        <v>853</v>
      </c>
      <c r="K518" s="105">
        <f t="shared" si="49"/>
        <v>1078.63183</v>
      </c>
      <c r="L518" s="105">
        <f t="shared" si="50"/>
        <v>1078.2078690000001</v>
      </c>
      <c r="M518" s="105">
        <f t="shared" si="51"/>
        <v>982.37199099999998</v>
      </c>
      <c r="N518" s="105">
        <f t="shared" si="52"/>
        <v>2484.6460400000001</v>
      </c>
      <c r="O518" s="105">
        <f t="shared" si="53"/>
        <v>27750.503423999999</v>
      </c>
      <c r="P518" s="105">
        <f t="shared" si="54"/>
        <v>16723.660888999999</v>
      </c>
    </row>
    <row r="519" spans="1:16" ht="15" thickBot="1" x14ac:dyDescent="0.35">
      <c r="A519" s="95" t="s">
        <v>855</v>
      </c>
      <c r="B519" s="105">
        <f>+B$4*EXP('Correleted YC'!C517)</f>
        <v>9.9425252712395906</v>
      </c>
      <c r="C519" s="105">
        <f>+C$4*EXP('Correleted YC'!D517)</f>
        <v>9.8681442877493204</v>
      </c>
      <c r="D519" s="105">
        <f>+D$4*EXP('Correleted YC'!E517)</f>
        <v>9.8047760820219754</v>
      </c>
      <c r="E519" s="105">
        <f>+E$4*EXP('Correleted YC'!F517)</f>
        <v>9.7520725257093979</v>
      </c>
      <c r="F519" s="105">
        <f>+F$4*EXP('Correleted YC'!G517)</f>
        <v>9.6477625568831602</v>
      </c>
      <c r="G519" s="105">
        <f>+G$4*EXP('Correleted YC'!H517)</f>
        <v>9.7064427876931667</v>
      </c>
      <c r="J519" s="95" t="s">
        <v>854</v>
      </c>
      <c r="K519" s="105">
        <f t="shared" si="49"/>
        <v>1079.3192300000001</v>
      </c>
      <c r="L519" s="105">
        <f t="shared" si="50"/>
        <v>1079.2320709999999</v>
      </c>
      <c r="M519" s="105">
        <f t="shared" si="51"/>
        <v>983.34931500000005</v>
      </c>
      <c r="N519" s="105">
        <f t="shared" si="52"/>
        <v>2486.681118</v>
      </c>
      <c r="O519" s="105">
        <f t="shared" si="53"/>
        <v>27712.456855</v>
      </c>
      <c r="P519" s="105">
        <f t="shared" si="54"/>
        <v>16644.506103</v>
      </c>
    </row>
    <row r="520" spans="1:16" ht="15" thickBot="1" x14ac:dyDescent="0.35">
      <c r="A520" s="95" t="s">
        <v>856</v>
      </c>
      <c r="B520" s="105">
        <f>+B$4*EXP('Correleted YC'!C518)</f>
        <v>10.204534161615307</v>
      </c>
      <c r="C520" s="105">
        <f>+C$4*EXP('Correleted YC'!D518)</f>
        <v>10.114181614027332</v>
      </c>
      <c r="D520" s="105">
        <f>+D$4*EXP('Correleted YC'!E518)</f>
        <v>10.035789069933383</v>
      </c>
      <c r="E520" s="105">
        <f>+E$4*EXP('Correleted YC'!F518)</f>
        <v>9.9692447280534822</v>
      </c>
      <c r="F520" s="105">
        <f>+F$4*EXP('Correleted YC'!G518)</f>
        <v>9.8181455730749079</v>
      </c>
      <c r="G520" s="105">
        <f>+G$4*EXP('Correleted YC'!H518)</f>
        <v>9.8429330446537247</v>
      </c>
      <c r="J520" s="95" t="s">
        <v>855</v>
      </c>
      <c r="K520" s="105">
        <f t="shared" si="49"/>
        <v>1080.079735</v>
      </c>
      <c r="L520" s="105">
        <f t="shared" si="50"/>
        <v>1080.791436</v>
      </c>
      <c r="M520" s="105">
        <f t="shared" si="51"/>
        <v>985.52582700000005</v>
      </c>
      <c r="N520" s="105">
        <f t="shared" si="52"/>
        <v>2494.160284</v>
      </c>
      <c r="O520" s="105">
        <f t="shared" si="53"/>
        <v>27887.987453999998</v>
      </c>
      <c r="P520" s="105">
        <f t="shared" si="54"/>
        <v>16806.677447999999</v>
      </c>
    </row>
    <row r="521" spans="1:16" ht="15" thickBot="1" x14ac:dyDescent="0.35">
      <c r="A521" s="95" t="s">
        <v>857</v>
      </c>
      <c r="B521" s="105">
        <f>+B$4*EXP('Correleted YC'!C519)</f>
        <v>10.167318083776328</v>
      </c>
      <c r="C521" s="105">
        <f>+C$4*EXP('Correleted YC'!D519)</f>
        <v>10.100431201419646</v>
      </c>
      <c r="D521" s="105">
        <f>+D$4*EXP('Correleted YC'!E519)</f>
        <v>10.042823741039681</v>
      </c>
      <c r="E521" s="105">
        <f>+E$4*EXP('Correleted YC'!F519)</f>
        <v>9.9948767705049981</v>
      </c>
      <c r="F521" s="105">
        <f>+F$4*EXP('Correleted YC'!G519)</f>
        <v>9.8985473231592458</v>
      </c>
      <c r="G521" s="105">
        <f>+G$4*EXP('Correleted YC'!H519)</f>
        <v>9.9534996876823758</v>
      </c>
      <c r="J521" s="95" t="s">
        <v>856</v>
      </c>
      <c r="K521" s="105">
        <f t="shared" si="49"/>
        <v>1079.389858</v>
      </c>
      <c r="L521" s="105">
        <f t="shared" si="50"/>
        <v>1079.525862</v>
      </c>
      <c r="M521" s="105">
        <f t="shared" si="51"/>
        <v>983.93783399999995</v>
      </c>
      <c r="N521" s="105">
        <f t="shared" si="52"/>
        <v>2489.2347049999998</v>
      </c>
      <c r="O521" s="105">
        <f t="shared" si="53"/>
        <v>27808.552704000002</v>
      </c>
      <c r="P521" s="105">
        <f t="shared" si="54"/>
        <v>16753.547617</v>
      </c>
    </row>
    <row r="522" spans="1:16" ht="15" thickBot="1" x14ac:dyDescent="0.35">
      <c r="A522" s="95" t="s">
        <v>858</v>
      </c>
      <c r="B522" s="105">
        <f>+B$4*EXP('Correleted YC'!C520)</f>
        <v>10.358466083073127</v>
      </c>
      <c r="C522" s="105">
        <f>+C$4*EXP('Correleted YC'!D520)</f>
        <v>10.297659566482443</v>
      </c>
      <c r="D522" s="105">
        <f>+D$4*EXP('Correleted YC'!E520)</f>
        <v>10.247802258314243</v>
      </c>
      <c r="E522" s="105">
        <f>+E$4*EXP('Correleted YC'!F520)</f>
        <v>10.208826438328481</v>
      </c>
      <c r="F522" s="105">
        <f>+F$4*EXP('Correleted YC'!G520)</f>
        <v>10.158649684668799</v>
      </c>
      <c r="G522" s="105">
        <f>+G$4*EXP('Correleted YC'!H520)</f>
        <v>10.270719521402835</v>
      </c>
      <c r="J522" s="95" t="s">
        <v>857</v>
      </c>
      <c r="K522" s="105">
        <f t="shared" si="49"/>
        <v>1079.4877959999999</v>
      </c>
      <c r="L522" s="105">
        <f t="shared" si="50"/>
        <v>1079.596513</v>
      </c>
      <c r="M522" s="105">
        <f t="shared" si="51"/>
        <v>983.88955699999997</v>
      </c>
      <c r="N522" s="105">
        <f t="shared" si="52"/>
        <v>2488.6546400000002</v>
      </c>
      <c r="O522" s="105">
        <f t="shared" si="53"/>
        <v>27771.225317</v>
      </c>
      <c r="P522" s="105">
        <f t="shared" si="54"/>
        <v>16710.754385</v>
      </c>
    </row>
    <row r="523" spans="1:16" ht="15" thickBot="1" x14ac:dyDescent="0.35">
      <c r="A523" s="95" t="s">
        <v>859</v>
      </c>
      <c r="B523" s="105">
        <f>+B$4*EXP('Correleted YC'!C521)</f>
        <v>10.248302323187795</v>
      </c>
      <c r="C523" s="105">
        <f>+C$4*EXP('Correleted YC'!D521)</f>
        <v>10.197834010000902</v>
      </c>
      <c r="D523" s="105">
        <f>+D$4*EXP('Correleted YC'!E521)</f>
        <v>10.155891356899799</v>
      </c>
      <c r="E523" s="105">
        <f>+E$4*EXP('Correleted YC'!F521)</f>
        <v>10.122930637604881</v>
      </c>
      <c r="F523" s="105">
        <f>+F$4*EXP('Correleted YC'!G521)</f>
        <v>10.07838198499795</v>
      </c>
      <c r="G523" s="105">
        <f>+G$4*EXP('Correleted YC'!H521)</f>
        <v>10.173244673497203</v>
      </c>
      <c r="J523" s="95" t="s">
        <v>858</v>
      </c>
      <c r="K523" s="105">
        <f t="shared" si="49"/>
        <v>1078.984962</v>
      </c>
      <c r="L523" s="105">
        <f t="shared" si="50"/>
        <v>1078.58401</v>
      </c>
      <c r="M523" s="105">
        <f t="shared" si="51"/>
        <v>982.48494200000005</v>
      </c>
      <c r="N523" s="105">
        <f t="shared" si="52"/>
        <v>2483.823386</v>
      </c>
      <c r="O523" s="105">
        <f t="shared" si="53"/>
        <v>27651.153450999998</v>
      </c>
      <c r="P523" s="105">
        <f t="shared" si="54"/>
        <v>16589.183513</v>
      </c>
    </row>
    <row r="524" spans="1:16" ht="15" thickBot="1" x14ac:dyDescent="0.35">
      <c r="A524" s="95" t="s">
        <v>860</v>
      </c>
      <c r="B524" s="105">
        <f>+B$4*EXP('Correleted YC'!C522)</f>
        <v>10.037088557600569</v>
      </c>
      <c r="C524" s="105">
        <f>+C$4*EXP('Correleted YC'!D522)</f>
        <v>10.0249026897541</v>
      </c>
      <c r="D524" s="105">
        <f>+D$4*EXP('Correleted YC'!E522)</f>
        <v>10.019207745007755</v>
      </c>
      <c r="E524" s="105">
        <f>+E$4*EXP('Correleted YC'!F522)</f>
        <v>10.020026201737476</v>
      </c>
      <c r="F524" s="105">
        <f>+F$4*EXP('Correleted YC'!G522)</f>
        <v>10.093492400759448</v>
      </c>
      <c r="G524" s="105">
        <f>+G$4*EXP('Correleted YC'!H522)</f>
        <v>10.283560619493871</v>
      </c>
      <c r="J524" s="95" t="s">
        <v>859</v>
      </c>
      <c r="K524" s="105">
        <f t="shared" si="49"/>
        <v>1079.2747010000001</v>
      </c>
      <c r="L524" s="105">
        <f t="shared" si="50"/>
        <v>1079.096243</v>
      </c>
      <c r="M524" s="105">
        <f t="shared" si="51"/>
        <v>983.11426500000005</v>
      </c>
      <c r="N524" s="105">
        <f t="shared" si="52"/>
        <v>2485.7607659999999</v>
      </c>
      <c r="O524" s="105">
        <f t="shared" si="53"/>
        <v>27688.096764000002</v>
      </c>
      <c r="P524" s="105">
        <f t="shared" si="54"/>
        <v>16626.350953000001</v>
      </c>
    </row>
    <row r="525" spans="1:16" ht="15" thickBot="1" x14ac:dyDescent="0.35">
      <c r="A525" s="95" t="s">
        <v>861</v>
      </c>
      <c r="B525" s="105">
        <f>+B$4*EXP('Correleted YC'!C523)</f>
        <v>10.354336448597737</v>
      </c>
      <c r="C525" s="105">
        <f>+C$4*EXP('Correleted YC'!D523)</f>
        <v>10.306648466662434</v>
      </c>
      <c r="D525" s="105">
        <f>+D$4*EXP('Correleted YC'!E523)</f>
        <v>10.268265305520698</v>
      </c>
      <c r="E525" s="105">
        <f>+E$4*EXP('Correleted YC'!F523)</f>
        <v>10.239171265493699</v>
      </c>
      <c r="F525" s="105">
        <f>+F$4*EXP('Correleted YC'!G523)</f>
        <v>10.21514871774575</v>
      </c>
      <c r="G525" s="105">
        <f>+G$4*EXP('Correleted YC'!H523)</f>
        <v>10.336301795847266</v>
      </c>
      <c r="J525" s="95" t="s">
        <v>860</v>
      </c>
      <c r="K525" s="105">
        <f t="shared" si="49"/>
        <v>1079.830645</v>
      </c>
      <c r="L525" s="105">
        <f t="shared" si="50"/>
        <v>1079.984755</v>
      </c>
      <c r="M525" s="105">
        <f t="shared" si="51"/>
        <v>984.05164400000001</v>
      </c>
      <c r="N525" s="105">
        <f t="shared" si="52"/>
        <v>2488.0857590000001</v>
      </c>
      <c r="O525" s="105">
        <f t="shared" si="53"/>
        <v>27681.134634999999</v>
      </c>
      <c r="P525" s="105">
        <f t="shared" si="54"/>
        <v>16584.299548999999</v>
      </c>
    </row>
    <row r="526" spans="1:16" ht="15" thickBot="1" x14ac:dyDescent="0.35">
      <c r="A526" s="95" t="s">
        <v>862</v>
      </c>
      <c r="B526" s="105">
        <f>+B$4*EXP('Correleted YC'!C524)</f>
        <v>10.273658069149542</v>
      </c>
      <c r="C526" s="105">
        <f>+C$4*EXP('Correleted YC'!D524)</f>
        <v>10.204864013508955</v>
      </c>
      <c r="D526" s="105">
        <f>+D$4*EXP('Correleted YC'!E524)</f>
        <v>10.148704333462009</v>
      </c>
      <c r="E526" s="105">
        <f>+E$4*EXP('Correleted YC'!F524)</f>
        <v>10.104909148273077</v>
      </c>
      <c r="F526" s="105">
        <f>+F$4*EXP('Correleted YC'!G524)</f>
        <v>10.047898814984316</v>
      </c>
      <c r="G526" s="105">
        <f>+G$4*EXP('Correleted YC'!H524)</f>
        <v>10.16654232394899</v>
      </c>
      <c r="J526" s="95" t="s">
        <v>861</v>
      </c>
      <c r="K526" s="105">
        <f t="shared" si="49"/>
        <v>1078.995821</v>
      </c>
      <c r="L526" s="105">
        <f t="shared" si="50"/>
        <v>1078.53791</v>
      </c>
      <c r="M526" s="105">
        <f t="shared" si="51"/>
        <v>982.34493899999995</v>
      </c>
      <c r="N526" s="105">
        <f t="shared" si="52"/>
        <v>2483.1396800000002</v>
      </c>
      <c r="O526" s="105">
        <f t="shared" si="53"/>
        <v>27625.208760000001</v>
      </c>
      <c r="P526" s="105">
        <f t="shared" si="54"/>
        <v>16564.270174000001</v>
      </c>
    </row>
    <row r="527" spans="1:16" ht="15" thickBot="1" x14ac:dyDescent="0.35">
      <c r="A527" s="95" t="s">
        <v>863</v>
      </c>
      <c r="B527" s="105">
        <f>+B$4*EXP('Correleted YC'!C525)</f>
        <v>10.000831983230622</v>
      </c>
      <c r="C527" s="105">
        <f>+C$4*EXP('Correleted YC'!D525)</f>
        <v>9.9302016054780911</v>
      </c>
      <c r="D527" s="105">
        <f>+D$4*EXP('Correleted YC'!E525)</f>
        <v>9.8694922256259883</v>
      </c>
      <c r="E527" s="105">
        <f>+E$4*EXP('Correleted YC'!F525)</f>
        <v>9.8186773214535208</v>
      </c>
      <c r="F527" s="105">
        <f>+F$4*EXP('Correleted YC'!G525)</f>
        <v>9.7137371646907749</v>
      </c>
      <c r="G527" s="105">
        <f>+G$4*EXP('Correleted YC'!H525)</f>
        <v>9.7633269665132154</v>
      </c>
      <c r="J527" s="95" t="s">
        <v>862</v>
      </c>
      <c r="K527" s="105">
        <f t="shared" si="49"/>
        <v>1079.2080000000001</v>
      </c>
      <c r="L527" s="105">
        <f t="shared" si="50"/>
        <v>1079.060154</v>
      </c>
      <c r="M527" s="105">
        <f t="shared" si="51"/>
        <v>983.16350999999997</v>
      </c>
      <c r="N527" s="105">
        <f t="shared" si="52"/>
        <v>2486.1676240000002</v>
      </c>
      <c r="O527" s="105">
        <f t="shared" si="53"/>
        <v>27702.152559999999</v>
      </c>
      <c r="P527" s="105">
        <f t="shared" si="54"/>
        <v>16628.912698</v>
      </c>
    </row>
    <row r="528" spans="1:16" ht="15" thickBot="1" x14ac:dyDescent="0.35">
      <c r="A528" s="95" t="s">
        <v>864</v>
      </c>
      <c r="B528" s="105">
        <f>+B$4*EXP('Correleted YC'!C526)</f>
        <v>10.461502941153846</v>
      </c>
      <c r="C528" s="105">
        <f>+C$4*EXP('Correleted YC'!D526)</f>
        <v>10.392331578416547</v>
      </c>
      <c r="D528" s="105">
        <f>+D$4*EXP('Correleted YC'!E526)</f>
        <v>10.334316521158176</v>
      </c>
      <c r="E528" s="105">
        <f>+E$4*EXP('Correleted YC'!F526)</f>
        <v>10.287731427876201</v>
      </c>
      <c r="F528" s="105">
        <f>+F$4*EXP('Correleted YC'!G526)</f>
        <v>10.210183287080294</v>
      </c>
      <c r="G528" s="105">
        <f>+G$4*EXP('Correleted YC'!H526)</f>
        <v>10.300040900874279</v>
      </c>
      <c r="J528" s="95" t="s">
        <v>863</v>
      </c>
      <c r="K528" s="105">
        <f t="shared" si="49"/>
        <v>1079.9261349999999</v>
      </c>
      <c r="L528" s="105">
        <f t="shared" si="50"/>
        <v>1080.4719439999999</v>
      </c>
      <c r="M528" s="105">
        <f t="shared" si="51"/>
        <v>985.08044900000004</v>
      </c>
      <c r="N528" s="105">
        <f t="shared" si="52"/>
        <v>2492.6475810000002</v>
      </c>
      <c r="O528" s="105">
        <f t="shared" si="53"/>
        <v>27857.175465</v>
      </c>
      <c r="P528" s="105">
        <f t="shared" si="54"/>
        <v>16784.493965000001</v>
      </c>
    </row>
    <row r="529" spans="1:16" ht="15" thickBot="1" x14ac:dyDescent="0.35">
      <c r="A529" s="95" t="s">
        <v>865</v>
      </c>
      <c r="B529" s="105">
        <f>+B$4*EXP('Correleted YC'!C527)</f>
        <v>9.8594728950452399</v>
      </c>
      <c r="C529" s="105">
        <f>+C$4*EXP('Correleted YC'!D527)</f>
        <v>9.8121636244950938</v>
      </c>
      <c r="D529" s="105">
        <f>+D$4*EXP('Correleted YC'!E527)</f>
        <v>9.7740242791675467</v>
      </c>
      <c r="E529" s="105">
        <f>+E$4*EXP('Correleted YC'!F527)</f>
        <v>9.7455029509198763</v>
      </c>
      <c r="F529" s="105">
        <f>+F$4*EXP('Correleted YC'!G527)</f>
        <v>9.7244239975687581</v>
      </c>
      <c r="G529" s="105">
        <f>+G$4*EXP('Correleted YC'!H527)</f>
        <v>9.8499797252005088</v>
      </c>
      <c r="J529" s="95" t="s">
        <v>864</v>
      </c>
      <c r="K529" s="105">
        <f t="shared" si="49"/>
        <v>1078.7141079999999</v>
      </c>
      <c r="L529" s="105">
        <f t="shared" si="50"/>
        <v>1078.098671</v>
      </c>
      <c r="M529" s="105">
        <f t="shared" si="51"/>
        <v>981.89330600000005</v>
      </c>
      <c r="N529" s="105">
        <f t="shared" si="52"/>
        <v>2482.046343</v>
      </c>
      <c r="O529" s="105">
        <f t="shared" si="53"/>
        <v>27627.486964</v>
      </c>
      <c r="P529" s="105">
        <f t="shared" si="54"/>
        <v>16578.035676</v>
      </c>
    </row>
    <row r="530" spans="1:16" ht="15" thickBot="1" x14ac:dyDescent="0.35">
      <c r="A530" s="95" t="s">
        <v>866</v>
      </c>
      <c r="B530" s="105">
        <f>+B$4*EXP('Correleted YC'!C528)</f>
        <v>10.059170843013582</v>
      </c>
      <c r="C530" s="105">
        <f>+C$4*EXP('Correleted YC'!D528)</f>
        <v>10.034006452863705</v>
      </c>
      <c r="D530" s="105">
        <f>+D$4*EXP('Correleted YC'!E528)</f>
        <v>10.01711084349148</v>
      </c>
      <c r="E530" s="105">
        <f>+E$4*EXP('Correleted YC'!F528)</f>
        <v>10.008477152901765</v>
      </c>
      <c r="F530" s="105">
        <f>+F$4*EXP('Correleted YC'!G528)</f>
        <v>10.058141626311739</v>
      </c>
      <c r="G530" s="105">
        <f>+G$4*EXP('Correleted YC'!H528)</f>
        <v>10.240239679851372</v>
      </c>
      <c r="J530" s="95" t="s">
        <v>865</v>
      </c>
      <c r="K530" s="105">
        <f t="shared" si="49"/>
        <v>1080.2985980000001</v>
      </c>
      <c r="L530" s="105">
        <f t="shared" si="50"/>
        <v>1081.0798050000001</v>
      </c>
      <c r="M530" s="105">
        <f t="shared" si="51"/>
        <v>985.73760300000004</v>
      </c>
      <c r="N530" s="105">
        <f t="shared" si="52"/>
        <v>2494.3095899999998</v>
      </c>
      <c r="O530" s="105">
        <f t="shared" si="53"/>
        <v>27852.190821</v>
      </c>
      <c r="P530" s="105">
        <f t="shared" si="54"/>
        <v>16750.813762999998</v>
      </c>
    </row>
    <row r="531" spans="1:16" ht="15" thickBot="1" x14ac:dyDescent="0.35">
      <c r="A531" s="95" t="s">
        <v>867</v>
      </c>
      <c r="B531" s="105">
        <f>+B$4*EXP('Correleted YC'!C529)</f>
        <v>10.2435750797003</v>
      </c>
      <c r="C531" s="105">
        <f>+C$4*EXP('Correleted YC'!D529)</f>
        <v>10.160692592119664</v>
      </c>
      <c r="D531" s="105">
        <f>+D$4*EXP('Correleted YC'!E529)</f>
        <v>10.090388507966795</v>
      </c>
      <c r="E531" s="105">
        <f>+E$4*EXP('Correleted YC'!F529)</f>
        <v>10.032368921411464</v>
      </c>
      <c r="F531" s="105">
        <f>+F$4*EXP('Correleted YC'!G529)</f>
        <v>9.9194809827289649</v>
      </c>
      <c r="G531" s="105">
        <f>+G$4*EXP('Correleted YC'!H529)</f>
        <v>9.986817420023014</v>
      </c>
      <c r="J531" s="95" t="s">
        <v>866</v>
      </c>
      <c r="K531" s="105">
        <f t="shared" si="49"/>
        <v>1079.7724949999999</v>
      </c>
      <c r="L531" s="105">
        <f t="shared" si="50"/>
        <v>1079.937944</v>
      </c>
      <c r="M531" s="105">
        <f t="shared" si="51"/>
        <v>984.06603800000005</v>
      </c>
      <c r="N531" s="105">
        <f t="shared" si="52"/>
        <v>2488.3469669999999</v>
      </c>
      <c r="O531" s="105">
        <f t="shared" si="53"/>
        <v>27697.428005999998</v>
      </c>
      <c r="P531" s="105">
        <f t="shared" si="54"/>
        <v>16600.787694999999</v>
      </c>
    </row>
    <row r="532" spans="1:16" ht="15" thickBot="1" x14ac:dyDescent="0.35">
      <c r="A532" s="95" t="s">
        <v>868</v>
      </c>
      <c r="B532" s="105">
        <f>+B$4*EXP('Correleted YC'!C530)</f>
        <v>10.057597686238184</v>
      </c>
      <c r="C532" s="105">
        <f>+C$4*EXP('Correleted YC'!D530)</f>
        <v>10.00627889972893</v>
      </c>
      <c r="D532" s="105">
        <f>+D$4*EXP('Correleted YC'!E530)</f>
        <v>9.9653070453631667</v>
      </c>
      <c r="E532" s="105">
        <f>+E$4*EXP('Correleted YC'!F530)</f>
        <v>9.9344776164154549</v>
      </c>
      <c r="F532" s="105">
        <f>+F$4*EXP('Correleted YC'!G530)</f>
        <v>9.9114420141509392</v>
      </c>
      <c r="G532" s="105">
        <f>+G$4*EXP('Correleted YC'!H530)</f>
        <v>10.042575345080051</v>
      </c>
      <c r="J532" s="95" t="s">
        <v>867</v>
      </c>
      <c r="K532" s="105">
        <f t="shared" si="49"/>
        <v>1079.2871379999999</v>
      </c>
      <c r="L532" s="105">
        <f t="shared" si="50"/>
        <v>1079.2869499999999</v>
      </c>
      <c r="M532" s="105">
        <f t="shared" si="51"/>
        <v>983.56326200000001</v>
      </c>
      <c r="N532" s="105">
        <f t="shared" si="52"/>
        <v>2487.806662</v>
      </c>
      <c r="O532" s="105">
        <f t="shared" si="53"/>
        <v>27761.523073</v>
      </c>
      <c r="P532" s="105">
        <f t="shared" si="54"/>
        <v>16697.902064000002</v>
      </c>
    </row>
    <row r="533" spans="1:16" ht="15" thickBot="1" x14ac:dyDescent="0.35">
      <c r="A533" s="95" t="s">
        <v>869</v>
      </c>
      <c r="B533" s="105">
        <f>+B$4*EXP('Correleted YC'!C531)</f>
        <v>10.088391336226955</v>
      </c>
      <c r="C533" s="105">
        <f>+C$4*EXP('Correleted YC'!D531)</f>
        <v>10.024822761784813</v>
      </c>
      <c r="D533" s="105">
        <f>+D$4*EXP('Correleted YC'!E531)</f>
        <v>9.9719155598586511</v>
      </c>
      <c r="E533" s="105">
        <f>+E$4*EXP('Correleted YC'!F531)</f>
        <v>9.9298241768375952</v>
      </c>
      <c r="F533" s="105">
        <f>+F$4*EXP('Correleted YC'!G531)</f>
        <v>9.8655099088576268</v>
      </c>
      <c r="G533" s="105">
        <f>+G$4*EXP('Correleted YC'!H531)</f>
        <v>9.9615570900603103</v>
      </c>
      <c r="J533" s="95" t="s">
        <v>868</v>
      </c>
      <c r="K533" s="105">
        <f t="shared" si="49"/>
        <v>1079.7766369999999</v>
      </c>
      <c r="L533" s="105">
        <f t="shared" si="50"/>
        <v>1080.08053</v>
      </c>
      <c r="M533" s="105">
        <f t="shared" si="51"/>
        <v>984.42178799999999</v>
      </c>
      <c r="N533" s="105">
        <f t="shared" si="52"/>
        <v>2490.021933</v>
      </c>
      <c r="O533" s="105">
        <f t="shared" si="53"/>
        <v>27765.248137999999</v>
      </c>
      <c r="P533" s="105">
        <f t="shared" si="54"/>
        <v>16676.437606</v>
      </c>
    </row>
    <row r="534" spans="1:16" ht="15" thickBot="1" x14ac:dyDescent="0.35">
      <c r="A534" s="95" t="s">
        <v>870</v>
      </c>
      <c r="B534" s="105">
        <f>+B$4*EXP('Correleted YC'!C532)</f>
        <v>10.301253665262513</v>
      </c>
      <c r="C534" s="105">
        <f>+C$4*EXP('Correleted YC'!D532)</f>
        <v>10.199845147289974</v>
      </c>
      <c r="D534" s="105">
        <f>+D$4*EXP('Correleted YC'!E532)</f>
        <v>10.112449928362265</v>
      </c>
      <c r="E534" s="105">
        <f>+E$4*EXP('Correleted YC'!F532)</f>
        <v>10.038920262708471</v>
      </c>
      <c r="F534" s="105">
        <f>+F$4*EXP('Correleted YC'!G532)</f>
        <v>9.8739450172290919</v>
      </c>
      <c r="G534" s="105">
        <f>+G$4*EXP('Correleted YC'!H532)</f>
        <v>9.9010503601879325</v>
      </c>
      <c r="J534" s="95" t="s">
        <v>869</v>
      </c>
      <c r="K534" s="105">
        <f t="shared" si="49"/>
        <v>1079.695557</v>
      </c>
      <c r="L534" s="105">
        <f t="shared" si="50"/>
        <v>1079.9851659999999</v>
      </c>
      <c r="M534" s="105">
        <f t="shared" si="51"/>
        <v>984.37639100000001</v>
      </c>
      <c r="N534" s="105">
        <f t="shared" si="52"/>
        <v>2490.1273379999998</v>
      </c>
      <c r="O534" s="105">
        <f t="shared" si="53"/>
        <v>27786.551160999999</v>
      </c>
      <c r="P534" s="105">
        <f t="shared" si="54"/>
        <v>16707.644426999999</v>
      </c>
    </row>
    <row r="535" spans="1:16" ht="15" thickBot="1" x14ac:dyDescent="0.35">
      <c r="A535" s="95" t="s">
        <v>871</v>
      </c>
      <c r="B535" s="105">
        <f>+B$4*EXP('Correleted YC'!C533)</f>
        <v>10.214312100171238</v>
      </c>
      <c r="C535" s="105">
        <f>+C$4*EXP('Correleted YC'!D533)</f>
        <v>10.146315278222856</v>
      </c>
      <c r="D535" s="105">
        <f>+D$4*EXP('Correleted YC'!E533)</f>
        <v>10.089110426931164</v>
      </c>
      <c r="E535" s="105">
        <f>+E$4*EXP('Correleted YC'!F533)</f>
        <v>10.042408109710555</v>
      </c>
      <c r="F535" s="105">
        <f>+F$4*EXP('Correleted YC'!G533)</f>
        <v>9.9612710489068235</v>
      </c>
      <c r="G535" s="105">
        <f>+G$4*EXP('Correleted YC'!H533)</f>
        <v>10.042636756927276</v>
      </c>
      <c r="J535" s="95" t="s">
        <v>870</v>
      </c>
      <c r="K535" s="105">
        <f t="shared" si="49"/>
        <v>1079.1354160000001</v>
      </c>
      <c r="L535" s="105">
        <f t="shared" si="50"/>
        <v>1079.0859190000001</v>
      </c>
      <c r="M535" s="105">
        <f t="shared" si="51"/>
        <v>983.41199400000005</v>
      </c>
      <c r="N535" s="105">
        <f t="shared" si="52"/>
        <v>2487.6585460000001</v>
      </c>
      <c r="O535" s="105">
        <f t="shared" si="53"/>
        <v>27782.636559999999</v>
      </c>
      <c r="P535" s="105">
        <f t="shared" si="54"/>
        <v>16731.026856</v>
      </c>
    </row>
    <row r="536" spans="1:16" ht="15" thickBot="1" x14ac:dyDescent="0.35">
      <c r="A536" s="95" t="s">
        <v>872</v>
      </c>
      <c r="B536" s="105">
        <f>+B$4*EXP('Correleted YC'!C534)</f>
        <v>10.058253479275159</v>
      </c>
      <c r="C536" s="105">
        <f>+C$4*EXP('Correleted YC'!D534)</f>
        <v>10.011418922553716</v>
      </c>
      <c r="D536" s="105">
        <f>+D$4*EXP('Correleted YC'!E534)</f>
        <v>9.9744012275917555</v>
      </c>
      <c r="E536" s="105">
        <f>+E$4*EXP('Correleted YC'!F534)</f>
        <v>9.947293534686473</v>
      </c>
      <c r="F536" s="105">
        <f>+F$4*EXP('Correleted YC'!G534)</f>
        <v>9.9357006190045265</v>
      </c>
      <c r="G536" s="105">
        <f>+G$4*EXP('Correleted YC'!H534)</f>
        <v>10.074414806165766</v>
      </c>
      <c r="J536" s="95" t="s">
        <v>871</v>
      </c>
      <c r="K536" s="105">
        <f t="shared" si="49"/>
        <v>1079.3641299999999</v>
      </c>
      <c r="L536" s="105">
        <f t="shared" si="50"/>
        <v>1079.3607910000001</v>
      </c>
      <c r="M536" s="105">
        <f t="shared" si="51"/>
        <v>983.57202700000005</v>
      </c>
      <c r="N536" s="105">
        <f t="shared" si="52"/>
        <v>2487.5796989999999</v>
      </c>
      <c r="O536" s="105">
        <f t="shared" si="53"/>
        <v>27742.174652999998</v>
      </c>
      <c r="P536" s="105">
        <f t="shared" si="54"/>
        <v>16676.413995999999</v>
      </c>
    </row>
    <row r="537" spans="1:16" ht="15" thickBot="1" x14ac:dyDescent="0.35">
      <c r="A537" s="95" t="s">
        <v>873</v>
      </c>
      <c r="B537" s="105">
        <f>+B$4*EXP('Correleted YC'!C535)</f>
        <v>10.231116222822553</v>
      </c>
      <c r="C537" s="105">
        <f>+C$4*EXP('Correleted YC'!D535)</f>
        <v>10.156681950694653</v>
      </c>
      <c r="D537" s="105">
        <f>+D$4*EXP('Correleted YC'!E535)</f>
        <v>10.094023369759993</v>
      </c>
      <c r="E537" s="105">
        <f>+E$4*EXP('Correleted YC'!F535)</f>
        <v>10.042925771411383</v>
      </c>
      <c r="F537" s="105">
        <f>+F$4*EXP('Correleted YC'!G535)</f>
        <v>9.9506843750038438</v>
      </c>
      <c r="G537" s="105">
        <f>+G$4*EXP('Correleted YC'!H535)</f>
        <v>10.027795874126454</v>
      </c>
      <c r="J537" s="95" t="s">
        <v>872</v>
      </c>
      <c r="K537" s="105">
        <f t="shared" si="49"/>
        <v>1079.774911</v>
      </c>
      <c r="L537" s="105">
        <f t="shared" si="50"/>
        <v>1080.054095</v>
      </c>
      <c r="M537" s="105">
        <f t="shared" si="51"/>
        <v>984.35931700000003</v>
      </c>
      <c r="N537" s="105">
        <f t="shared" si="52"/>
        <v>2489.7316850000002</v>
      </c>
      <c r="O537" s="105">
        <f t="shared" si="53"/>
        <v>27754.010326</v>
      </c>
      <c r="P537" s="105">
        <f t="shared" si="54"/>
        <v>16664.205485999999</v>
      </c>
    </row>
    <row r="538" spans="1:16" ht="15" thickBot="1" x14ac:dyDescent="0.35">
      <c r="A538" s="95" t="s">
        <v>874</v>
      </c>
      <c r="B538" s="105">
        <f>+B$4*EXP('Correleted YC'!C536)</f>
        <v>10.494516094371971</v>
      </c>
      <c r="C538" s="105">
        <f>+C$4*EXP('Correleted YC'!D536)</f>
        <v>10.41906707829855</v>
      </c>
      <c r="D538" s="105">
        <f>+D$4*EXP('Correleted YC'!E536)</f>
        <v>10.354128704169742</v>
      </c>
      <c r="E538" s="105">
        <f>+E$4*EXP('Correleted YC'!F536)</f>
        <v>10.299833564921343</v>
      </c>
      <c r="F538" s="105">
        <f>+F$4*EXP('Correleted YC'!G536)</f>
        <v>10.185618892794704</v>
      </c>
      <c r="G538" s="105">
        <f>+G$4*EXP('Correleted YC'!H536)</f>
        <v>10.230524465204647</v>
      </c>
      <c r="J538" s="95" t="s">
        <v>873</v>
      </c>
      <c r="K538" s="105">
        <f t="shared" si="49"/>
        <v>1079.3199159999999</v>
      </c>
      <c r="L538" s="105">
        <f t="shared" si="50"/>
        <v>1079.307548</v>
      </c>
      <c r="M538" s="105">
        <f t="shared" si="51"/>
        <v>983.53833599999996</v>
      </c>
      <c r="N538" s="105">
        <f t="shared" si="52"/>
        <v>2487.5679970000001</v>
      </c>
      <c r="O538" s="105">
        <f t="shared" si="53"/>
        <v>27747.073635000001</v>
      </c>
      <c r="P538" s="105">
        <f t="shared" si="54"/>
        <v>16682.121705000001</v>
      </c>
    </row>
    <row r="539" spans="1:16" ht="15" thickBot="1" x14ac:dyDescent="0.35">
      <c r="A539" s="95" t="s">
        <v>875</v>
      </c>
      <c r="B539" s="105">
        <f>+B$4*EXP('Correleted YC'!C537)</f>
        <v>10.194843683717624</v>
      </c>
      <c r="C539" s="105">
        <f>+C$4*EXP('Correleted YC'!D537)</f>
        <v>10.112763888645276</v>
      </c>
      <c r="D539" s="105">
        <f>+D$4*EXP('Correleted YC'!E537)</f>
        <v>10.04149907510129</v>
      </c>
      <c r="E539" s="105">
        <f>+E$4*EXP('Correleted YC'!F537)</f>
        <v>9.9811851462693362</v>
      </c>
      <c r="F539" s="105">
        <f>+F$4*EXP('Correleted YC'!G537)</f>
        <v>9.8459367878553188</v>
      </c>
      <c r="G539" s="105">
        <f>+G$4*EXP('Correleted YC'!H537)</f>
        <v>9.8749054635335387</v>
      </c>
      <c r="J539" s="95" t="s">
        <v>874</v>
      </c>
      <c r="K539" s="105">
        <f t="shared" si="49"/>
        <v>1078.6273550000001</v>
      </c>
      <c r="L539" s="105">
        <f t="shared" si="50"/>
        <v>1077.961689</v>
      </c>
      <c r="M539" s="105">
        <f t="shared" si="51"/>
        <v>981.75791900000002</v>
      </c>
      <c r="N539" s="105">
        <f t="shared" si="52"/>
        <v>2481.7740119999999</v>
      </c>
      <c r="O539" s="105">
        <f t="shared" si="53"/>
        <v>27638.762954999998</v>
      </c>
      <c r="P539" s="105">
        <f t="shared" si="54"/>
        <v>16604.489850999998</v>
      </c>
    </row>
    <row r="540" spans="1:16" ht="15" thickBot="1" x14ac:dyDescent="0.35">
      <c r="A540" s="95" t="s">
        <v>876</v>
      </c>
      <c r="B540" s="105">
        <f>+B$4*EXP('Correleted YC'!C538)</f>
        <v>10.223426910488049</v>
      </c>
      <c r="C540" s="105">
        <f>+C$4*EXP('Correleted YC'!D538)</f>
        <v>10.176441034462206</v>
      </c>
      <c r="D540" s="105">
        <f>+D$4*EXP('Correleted YC'!E538)</f>
        <v>10.138917679590309</v>
      </c>
      <c r="E540" s="105">
        <f>+E$4*EXP('Correleted YC'!F538)</f>
        <v>10.110673793262061</v>
      </c>
      <c r="F540" s="105">
        <f>+F$4*EXP('Correleted YC'!G538)</f>
        <v>10.091576909497077</v>
      </c>
      <c r="G540" s="105">
        <f>+G$4*EXP('Correleted YC'!H538)</f>
        <v>10.219682132539376</v>
      </c>
      <c r="J540" s="95" t="s">
        <v>875</v>
      </c>
      <c r="K540" s="105">
        <f t="shared" si="49"/>
        <v>1079.415358</v>
      </c>
      <c r="L540" s="105">
        <f t="shared" si="50"/>
        <v>1079.533146</v>
      </c>
      <c r="M540" s="105">
        <f t="shared" si="51"/>
        <v>983.89864799999998</v>
      </c>
      <c r="N540" s="105">
        <f t="shared" si="52"/>
        <v>2488.9644539999999</v>
      </c>
      <c r="O540" s="105">
        <f t="shared" si="53"/>
        <v>27795.638987999999</v>
      </c>
      <c r="P540" s="105">
        <f t="shared" si="54"/>
        <v>16741.150643000001</v>
      </c>
    </row>
    <row r="541" spans="1:16" ht="15" thickBot="1" x14ac:dyDescent="0.35">
      <c r="A541" s="95" t="s">
        <v>877</v>
      </c>
      <c r="B541" s="105">
        <f>+B$4*EXP('Correleted YC'!C539)</f>
        <v>10.307328141619404</v>
      </c>
      <c r="C541" s="105">
        <f>+C$4*EXP('Correleted YC'!D539)</f>
        <v>10.21802955570625</v>
      </c>
      <c r="D541" s="105">
        <f>+D$4*EXP('Correleted YC'!E539)</f>
        <v>10.139793935258675</v>
      </c>
      <c r="E541" s="105">
        <f>+E$4*EXP('Correleted YC'!F539)</f>
        <v>10.072594658369121</v>
      </c>
      <c r="F541" s="105">
        <f>+F$4*EXP('Correleted YC'!G539)</f>
        <v>9.9137299576862254</v>
      </c>
      <c r="G541" s="105">
        <f>+G$4*EXP('Correleted YC'!H539)</f>
        <v>9.9258905858259041</v>
      </c>
      <c r="J541" s="95" t="s">
        <v>876</v>
      </c>
      <c r="K541" s="105">
        <f t="shared" si="49"/>
        <v>1079.3401469999999</v>
      </c>
      <c r="L541" s="105">
        <f t="shared" si="50"/>
        <v>1079.2060799999999</v>
      </c>
      <c r="M541" s="105">
        <f t="shared" si="51"/>
        <v>983.23057400000005</v>
      </c>
      <c r="N541" s="105">
        <f t="shared" si="52"/>
        <v>2486.0374660000002</v>
      </c>
      <c r="O541" s="105">
        <f t="shared" si="53"/>
        <v>27682.017005000002</v>
      </c>
      <c r="P541" s="105">
        <f t="shared" si="54"/>
        <v>16608.623466000001</v>
      </c>
    </row>
    <row r="542" spans="1:16" ht="15" thickBot="1" x14ac:dyDescent="0.35">
      <c r="A542" s="95" t="s">
        <v>878</v>
      </c>
      <c r="B542" s="105">
        <f>+B$4*EXP('Correleted YC'!C540)</f>
        <v>9.8476240756130924</v>
      </c>
      <c r="C542" s="105">
        <f>+C$4*EXP('Correleted YC'!D540)</f>
        <v>9.8206594434020182</v>
      </c>
      <c r="D542" s="105">
        <f>+D$4*EXP('Correleted YC'!E540)</f>
        <v>9.8025622506290073</v>
      </c>
      <c r="E542" s="105">
        <f>+E$4*EXP('Correleted YC'!F540)</f>
        <v>9.793314952118175</v>
      </c>
      <c r="F542" s="105">
        <f>+F$4*EXP('Correleted YC'!G540)</f>
        <v>9.8450774027497534</v>
      </c>
      <c r="G542" s="105">
        <f>+G$4*EXP('Correleted YC'!H540)</f>
        <v>10.035657357913555</v>
      </c>
      <c r="J542" s="95" t="s">
        <v>877</v>
      </c>
      <c r="K542" s="105">
        <f t="shared" si="49"/>
        <v>1079.1194399999999</v>
      </c>
      <c r="L542" s="105">
        <f t="shared" si="50"/>
        <v>1078.992575</v>
      </c>
      <c r="M542" s="105">
        <f t="shared" si="51"/>
        <v>983.22456899999997</v>
      </c>
      <c r="N542" s="105">
        <f t="shared" si="52"/>
        <v>2486.8974990000002</v>
      </c>
      <c r="O542" s="105">
        <f t="shared" si="53"/>
        <v>27764.187859000001</v>
      </c>
      <c r="P542" s="105">
        <f t="shared" si="54"/>
        <v>16721.419599000001</v>
      </c>
    </row>
    <row r="543" spans="1:16" ht="15" thickBot="1" x14ac:dyDescent="0.35">
      <c r="A543" s="95" t="s">
        <v>879</v>
      </c>
      <c r="B543" s="105">
        <f>+B$4*EXP('Correleted YC'!C541)</f>
        <v>10.137905925549257</v>
      </c>
      <c r="C543" s="105">
        <f>+C$4*EXP('Correleted YC'!D541)</f>
        <v>10.071499752162623</v>
      </c>
      <c r="D543" s="105">
        <f>+D$4*EXP('Correleted YC'!E541)</f>
        <v>10.01545002949376</v>
      </c>
      <c r="E543" s="105">
        <f>+E$4*EXP('Correleted YC'!F541)</f>
        <v>9.9693674054980406</v>
      </c>
      <c r="F543" s="105">
        <f>+F$4*EXP('Correleted YC'!G541)</f>
        <v>9.8865467366671602</v>
      </c>
      <c r="G543" s="105">
        <f>+G$4*EXP('Correleted YC'!H541)</f>
        <v>9.9624072706196127</v>
      </c>
      <c r="J543" s="95" t="s">
        <v>878</v>
      </c>
      <c r="K543" s="105">
        <f t="shared" si="49"/>
        <v>1080.3298299999999</v>
      </c>
      <c r="L543" s="105">
        <f t="shared" si="50"/>
        <v>1081.0360310000001</v>
      </c>
      <c r="M543" s="105">
        <f t="shared" si="51"/>
        <v>985.54106999999999</v>
      </c>
      <c r="N543" s="105">
        <f t="shared" si="52"/>
        <v>2493.2233860000001</v>
      </c>
      <c r="O543" s="105">
        <f t="shared" si="53"/>
        <v>27796.038138</v>
      </c>
      <c r="P543" s="105">
        <f t="shared" si="54"/>
        <v>16679.097742000002</v>
      </c>
    </row>
    <row r="544" spans="1:16" ht="15" thickBot="1" x14ac:dyDescent="0.35">
      <c r="A544" s="95" t="s">
        <v>880</v>
      </c>
      <c r="B544" s="105">
        <f>+B$4*EXP('Correleted YC'!C542)</f>
        <v>10.136394328511813</v>
      </c>
      <c r="C544" s="105">
        <f>+C$4*EXP('Correleted YC'!D542)</f>
        <v>10.091194833743131</v>
      </c>
      <c r="D544" s="105">
        <f>+D$4*EXP('Correleted YC'!E542)</f>
        <v>10.055769869238377</v>
      </c>
      <c r="E544" s="105">
        <f>+E$4*EXP('Correleted YC'!F542)</f>
        <v>10.029865016589468</v>
      </c>
      <c r="F544" s="105">
        <f>+F$4*EXP('Correleted YC'!G542)</f>
        <v>10.021443832927661</v>
      </c>
      <c r="G544" s="105">
        <f>+G$4*EXP('Correleted YC'!H542)</f>
        <v>10.161468499958023</v>
      </c>
      <c r="J544" s="95" t="s">
        <v>879</v>
      </c>
      <c r="K544" s="105">
        <f t="shared" si="49"/>
        <v>1079.5652090000001</v>
      </c>
      <c r="L544" s="105">
        <f t="shared" si="50"/>
        <v>1079.7451980000001</v>
      </c>
      <c r="M544" s="105">
        <f t="shared" si="51"/>
        <v>984.07744000000002</v>
      </c>
      <c r="N544" s="105">
        <f t="shared" si="52"/>
        <v>2489.2319280000002</v>
      </c>
      <c r="O544" s="105">
        <f t="shared" si="53"/>
        <v>27776.790356000001</v>
      </c>
      <c r="P544" s="105">
        <f t="shared" si="54"/>
        <v>16707.316346</v>
      </c>
    </row>
    <row r="545" spans="1:16" ht="15" thickBot="1" x14ac:dyDescent="0.35">
      <c r="A545" s="95" t="s">
        <v>881</v>
      </c>
      <c r="B545" s="105">
        <f>+B$4*EXP('Correleted YC'!C543)</f>
        <v>10.273603916395462</v>
      </c>
      <c r="C545" s="105">
        <f>+C$4*EXP('Correleted YC'!D543)</f>
        <v>10.207298664542988</v>
      </c>
      <c r="D545" s="105">
        <f>+D$4*EXP('Correleted YC'!E543)</f>
        <v>10.151468286166955</v>
      </c>
      <c r="E545" s="105">
        <f>+E$4*EXP('Correleted YC'!F543)</f>
        <v>10.106239726784942</v>
      </c>
      <c r="F545" s="105">
        <f>+F$4*EXP('Correleted YC'!G543)</f>
        <v>10.027625407851181</v>
      </c>
      <c r="G545" s="105">
        <f>+G$4*EXP('Correleted YC'!H543)</f>
        <v>10.107448160700464</v>
      </c>
      <c r="J545" s="95" t="s">
        <v>880</v>
      </c>
      <c r="K545" s="105">
        <f t="shared" si="49"/>
        <v>1079.5691879999999</v>
      </c>
      <c r="L545" s="105">
        <f t="shared" si="50"/>
        <v>1079.6439760000001</v>
      </c>
      <c r="M545" s="105">
        <f t="shared" si="51"/>
        <v>983.80072500000006</v>
      </c>
      <c r="N545" s="105">
        <f t="shared" si="52"/>
        <v>2487.863276</v>
      </c>
      <c r="O545" s="105">
        <f t="shared" si="53"/>
        <v>27714.362528000001</v>
      </c>
      <c r="P545" s="105">
        <f t="shared" si="54"/>
        <v>16630.85252</v>
      </c>
    </row>
    <row r="546" spans="1:16" ht="15" thickBot="1" x14ac:dyDescent="0.35">
      <c r="A546" s="95" t="s">
        <v>882</v>
      </c>
      <c r="B546" s="105">
        <f>+B$4*EXP('Correleted YC'!C544)</f>
        <v>10.314798740830808</v>
      </c>
      <c r="C546" s="105">
        <f>+C$4*EXP('Correleted YC'!D544)</f>
        <v>10.198696088270861</v>
      </c>
      <c r="D546" s="105">
        <f>+D$4*EXP('Correleted YC'!E544)</f>
        <v>10.097016850361008</v>
      </c>
      <c r="E546" s="105">
        <f>+E$4*EXP('Correleted YC'!F544)</f>
        <v>10.009654477922165</v>
      </c>
      <c r="F546" s="105">
        <f>+F$4*EXP('Correleted YC'!G544)</f>
        <v>9.7936502404758468</v>
      </c>
      <c r="G546" s="105">
        <f>+G$4*EXP('Correleted YC'!H544)</f>
        <v>9.7755056059401753</v>
      </c>
      <c r="J546" s="95" t="s">
        <v>881</v>
      </c>
      <c r="K546" s="105">
        <f t="shared" si="49"/>
        <v>1079.2081430000001</v>
      </c>
      <c r="L546" s="105">
        <f t="shared" si="50"/>
        <v>1079.047656</v>
      </c>
      <c r="M546" s="105">
        <f t="shared" si="51"/>
        <v>983.14457100000004</v>
      </c>
      <c r="N546" s="105">
        <f t="shared" si="52"/>
        <v>2486.1375800000001</v>
      </c>
      <c r="O546" s="105">
        <f t="shared" si="53"/>
        <v>27711.508535000001</v>
      </c>
      <c r="P546" s="105">
        <f t="shared" si="54"/>
        <v>16651.533647</v>
      </c>
    </row>
    <row r="547" spans="1:16" ht="15" thickBot="1" x14ac:dyDescent="0.35">
      <c r="A547" s="95" t="s">
        <v>883</v>
      </c>
      <c r="B547" s="105">
        <f>+B$4*EXP('Correleted YC'!C545)</f>
        <v>10.128170058590701</v>
      </c>
      <c r="C547" s="105">
        <f>+C$4*EXP('Correleted YC'!D545)</f>
        <v>10.088439656319862</v>
      </c>
      <c r="D547" s="105">
        <f>+D$4*EXP('Correleted YC'!E545)</f>
        <v>10.057236139212474</v>
      </c>
      <c r="E547" s="105">
        <f>+E$4*EXP('Correleted YC'!F545)</f>
        <v>10.034571009156044</v>
      </c>
      <c r="F547" s="105">
        <f>+F$4*EXP('Correleted YC'!G545)</f>
        <v>10.029718084007035</v>
      </c>
      <c r="G547" s="105">
        <f>+G$4*EXP('Correleted YC'!H545)</f>
        <v>10.162579346182358</v>
      </c>
      <c r="J547" s="95" t="s">
        <v>882</v>
      </c>
      <c r="K547" s="105">
        <f t="shared" si="49"/>
        <v>1079.099792</v>
      </c>
      <c r="L547" s="105">
        <f t="shared" si="50"/>
        <v>1079.091817</v>
      </c>
      <c r="M547" s="105">
        <f t="shared" si="51"/>
        <v>983.51780900000006</v>
      </c>
      <c r="N547" s="105">
        <f t="shared" si="52"/>
        <v>2488.3203360000002</v>
      </c>
      <c r="O547" s="105">
        <f t="shared" si="53"/>
        <v>27819.944879999999</v>
      </c>
      <c r="P547" s="105">
        <f t="shared" si="54"/>
        <v>16779.752192</v>
      </c>
    </row>
    <row r="548" spans="1:16" ht="15" thickBot="1" x14ac:dyDescent="0.35">
      <c r="A548" s="95" t="s">
        <v>884</v>
      </c>
      <c r="B548" s="105">
        <f>+B$4*EXP('Correleted YC'!C546)</f>
        <v>10.261868040061692</v>
      </c>
      <c r="C548" s="105">
        <f>+C$4*EXP('Correleted YC'!D546)</f>
        <v>10.212232617519327</v>
      </c>
      <c r="D548" s="105">
        <f>+D$4*EXP('Correleted YC'!E546)</f>
        <v>10.172552013830456</v>
      </c>
      <c r="E548" s="105">
        <f>+E$4*EXP('Correleted YC'!F546)</f>
        <v>10.143069078377614</v>
      </c>
      <c r="F548" s="105">
        <f>+F$4*EXP('Correleted YC'!G546)</f>
        <v>10.123961052170481</v>
      </c>
      <c r="G548" s="105">
        <f>+G$4*EXP('Correleted YC'!H546)</f>
        <v>10.257670722619464</v>
      </c>
      <c r="J548" s="95" t="s">
        <v>883</v>
      </c>
      <c r="K548" s="105">
        <f t="shared" si="49"/>
        <v>1079.5908360000001</v>
      </c>
      <c r="L548" s="105">
        <f t="shared" si="50"/>
        <v>1079.6581349999999</v>
      </c>
      <c r="M548" s="105">
        <f t="shared" si="51"/>
        <v>983.79066499999999</v>
      </c>
      <c r="N548" s="105">
        <f t="shared" si="52"/>
        <v>2487.7568740000002</v>
      </c>
      <c r="O548" s="105">
        <f t="shared" si="53"/>
        <v>27710.542494000001</v>
      </c>
      <c r="P548" s="105">
        <f t="shared" si="54"/>
        <v>16630.427784</v>
      </c>
    </row>
    <row r="549" spans="1:16" ht="15" thickBot="1" x14ac:dyDescent="0.35">
      <c r="A549" s="95" t="s">
        <v>885</v>
      </c>
      <c r="B549" s="105">
        <f>+B$4*EXP('Correleted YC'!C547)</f>
        <v>10.216655191461921</v>
      </c>
      <c r="C549" s="105">
        <f>+C$4*EXP('Correleted YC'!D547)</f>
        <v>10.15777829182222</v>
      </c>
      <c r="D549" s="105">
        <f>+D$4*EXP('Correleted YC'!E547)</f>
        <v>10.109158665197596</v>
      </c>
      <c r="E549" s="105">
        <f>+E$4*EXP('Correleted YC'!F547)</f>
        <v>10.070729017467052</v>
      </c>
      <c r="F549" s="105">
        <f>+F$4*EXP('Correleted YC'!G547)</f>
        <v>10.019352077754748</v>
      </c>
      <c r="G549" s="105">
        <f>+G$4*EXP('Correleted YC'!H547)</f>
        <v>10.128209943630651</v>
      </c>
      <c r="J549" s="95" t="s">
        <v>884</v>
      </c>
      <c r="K549" s="105">
        <f t="shared" si="49"/>
        <v>1079.239014</v>
      </c>
      <c r="L549" s="105">
        <f t="shared" si="50"/>
        <v>1079.02233</v>
      </c>
      <c r="M549" s="105">
        <f t="shared" si="51"/>
        <v>983.00012800000002</v>
      </c>
      <c r="N549" s="105">
        <f t="shared" si="52"/>
        <v>2485.3062719999998</v>
      </c>
      <c r="O549" s="105">
        <f t="shared" si="53"/>
        <v>27667.106835999999</v>
      </c>
      <c r="P549" s="105">
        <f t="shared" si="54"/>
        <v>16594.149420999998</v>
      </c>
    </row>
    <row r="550" spans="1:16" ht="15" thickBot="1" x14ac:dyDescent="0.35">
      <c r="A550" s="95" t="s">
        <v>886</v>
      </c>
      <c r="B550" s="105">
        <f>+B$4*EXP('Correleted YC'!C548)</f>
        <v>10.467747314764363</v>
      </c>
      <c r="C550" s="105">
        <f>+C$4*EXP('Correleted YC'!D548)</f>
        <v>10.406386926214742</v>
      </c>
      <c r="D550" s="105">
        <f>+D$4*EXP('Correleted YC'!E548)</f>
        <v>10.355826270604656</v>
      </c>
      <c r="E550" s="105">
        <f>+E$4*EXP('Correleted YC'!F548)</f>
        <v>10.316163450102799</v>
      </c>
      <c r="F550" s="105">
        <f>+F$4*EXP('Correleted YC'!G548)</f>
        <v>10.26231870072146</v>
      </c>
      <c r="G550" s="105">
        <f>+G$4*EXP('Correleted YC'!H548)</f>
        <v>10.368582483518875</v>
      </c>
      <c r="J550" s="95" t="s">
        <v>885</v>
      </c>
      <c r="K550" s="105">
        <f t="shared" si="49"/>
        <v>1079.3579649999999</v>
      </c>
      <c r="L550" s="105">
        <f t="shared" si="50"/>
        <v>1079.301917</v>
      </c>
      <c r="M550" s="105">
        <f t="shared" si="51"/>
        <v>983.43455800000004</v>
      </c>
      <c r="N550" s="105">
        <f t="shared" si="52"/>
        <v>2486.9396510000001</v>
      </c>
      <c r="O550" s="105">
        <f t="shared" si="53"/>
        <v>27715.328410999999</v>
      </c>
      <c r="P550" s="105">
        <f t="shared" si="54"/>
        <v>16643.579130999999</v>
      </c>
    </row>
    <row r="551" spans="1:16" ht="15" thickBot="1" x14ac:dyDescent="0.35">
      <c r="A551" s="95" t="s">
        <v>887</v>
      </c>
      <c r="B551" s="105">
        <f>+B$4*EXP('Correleted YC'!C549)</f>
        <v>10.264133318511361</v>
      </c>
      <c r="C551" s="105">
        <f>+C$4*EXP('Correleted YC'!D549)</f>
        <v>10.214626827906377</v>
      </c>
      <c r="D551" s="105">
        <f>+D$4*EXP('Correleted YC'!E549)</f>
        <v>10.174283051494308</v>
      </c>
      <c r="E551" s="105">
        <f>+E$4*EXP('Correleted YC'!F549)</f>
        <v>10.143021319758331</v>
      </c>
      <c r="F551" s="105">
        <f>+F$4*EXP('Correleted YC'!G549)</f>
        <v>10.110185404098742</v>
      </c>
      <c r="G551" s="105">
        <f>+G$4*EXP('Correleted YC'!H549)</f>
        <v>10.223686904840589</v>
      </c>
      <c r="J551" s="95" t="s">
        <v>886</v>
      </c>
      <c r="K551" s="105">
        <f t="shared" si="49"/>
        <v>1078.6976979999999</v>
      </c>
      <c r="L551" s="105">
        <f t="shared" si="50"/>
        <v>1078.0266529999999</v>
      </c>
      <c r="M551" s="105">
        <f t="shared" si="51"/>
        <v>981.74631999999997</v>
      </c>
      <c r="N551" s="105">
        <f t="shared" si="52"/>
        <v>2481.4066389999998</v>
      </c>
      <c r="O551" s="105">
        <f t="shared" si="53"/>
        <v>27603.585287000002</v>
      </c>
      <c r="P551" s="105">
        <f t="shared" si="54"/>
        <v>16552.034875000001</v>
      </c>
    </row>
    <row r="552" spans="1:16" ht="15" thickBot="1" x14ac:dyDescent="0.35">
      <c r="A552" s="95" t="s">
        <v>888</v>
      </c>
      <c r="B552" s="105">
        <f>+B$4*EXP('Correleted YC'!C550)</f>
        <v>10.067976400860079</v>
      </c>
      <c r="C552" s="105">
        <f>+C$4*EXP('Correleted YC'!D550)</f>
        <v>10.018987089269707</v>
      </c>
      <c r="D552" s="105">
        <f>+D$4*EXP('Correleted YC'!E550)</f>
        <v>9.9799984310676511</v>
      </c>
      <c r="E552" s="105">
        <f>+E$4*EXP('Correleted YC'!F550)</f>
        <v>9.9512913947419239</v>
      </c>
      <c r="F552" s="105">
        <f>+F$4*EXP('Correleted YC'!G550)</f>
        <v>9.936703470555841</v>
      </c>
      <c r="G552" s="105">
        <f>+G$4*EXP('Correleted YC'!H550)</f>
        <v>10.078291889041241</v>
      </c>
      <c r="J552" s="95" t="s">
        <v>887</v>
      </c>
      <c r="K552" s="105">
        <f t="shared" si="49"/>
        <v>1079.2330549999999</v>
      </c>
      <c r="L552" s="105">
        <f t="shared" si="50"/>
        <v>1079.0100399999999</v>
      </c>
      <c r="M552" s="105">
        <f t="shared" si="51"/>
        <v>982.98827100000005</v>
      </c>
      <c r="N552" s="105">
        <f t="shared" si="52"/>
        <v>2485.30735</v>
      </c>
      <c r="O552" s="105">
        <f t="shared" si="53"/>
        <v>27673.447398</v>
      </c>
      <c r="P552" s="105">
        <f t="shared" si="54"/>
        <v>16607.096416</v>
      </c>
    </row>
    <row r="553" spans="1:16" ht="15" thickBot="1" x14ac:dyDescent="0.35">
      <c r="A553" s="95" t="s">
        <v>889</v>
      </c>
      <c r="B553" s="105">
        <f>+B$4*EXP('Correleted YC'!C551)</f>
        <v>9.9550443793310244</v>
      </c>
      <c r="C553" s="105">
        <f>+C$4*EXP('Correleted YC'!D551)</f>
        <v>9.9019225459082545</v>
      </c>
      <c r="D553" s="105">
        <f>+D$4*EXP('Correleted YC'!E551)</f>
        <v>9.8593273670248767</v>
      </c>
      <c r="E553" s="105">
        <f>+E$4*EXP('Correleted YC'!F551)</f>
        <v>9.8275086187213088</v>
      </c>
      <c r="F553" s="105">
        <f>+F$4*EXP('Correleted YC'!G551)</f>
        <v>9.8030606182717328</v>
      </c>
      <c r="G553" s="105">
        <f>+G$4*EXP('Correleted YC'!H551)</f>
        <v>9.9342248208704724</v>
      </c>
      <c r="J553" s="95" t="s">
        <v>888</v>
      </c>
      <c r="K553" s="105">
        <f t="shared" si="49"/>
        <v>1079.749309</v>
      </c>
      <c r="L553" s="105">
        <f t="shared" si="50"/>
        <v>1080.015175</v>
      </c>
      <c r="M553" s="105">
        <f t="shared" si="51"/>
        <v>984.32087200000001</v>
      </c>
      <c r="N553" s="105">
        <f t="shared" si="52"/>
        <v>2489.6411579999999</v>
      </c>
      <c r="O553" s="105">
        <f t="shared" si="53"/>
        <v>27753.54595</v>
      </c>
      <c r="P553" s="105">
        <f t="shared" si="54"/>
        <v>16662.717209999999</v>
      </c>
    </row>
    <row r="554" spans="1:16" ht="15" thickBot="1" x14ac:dyDescent="0.35">
      <c r="A554" s="95" t="s">
        <v>890</v>
      </c>
      <c r="B554" s="105">
        <f>+B$4*EXP('Correleted YC'!C552)</f>
        <v>10.213878272585131</v>
      </c>
      <c r="C554" s="105">
        <f>+C$4*EXP('Correleted YC'!D552)</f>
        <v>10.136119980520871</v>
      </c>
      <c r="D554" s="105">
        <f>+D$4*EXP('Correleted YC'!E552)</f>
        <v>10.069254525576516</v>
      </c>
      <c r="E554" s="105">
        <f>+E$4*EXP('Correleted YC'!F552)</f>
        <v>10.013265611108874</v>
      </c>
      <c r="F554" s="105">
        <f>+F$4*EXP('Correleted YC'!G552)</f>
        <v>9.8954623496325347</v>
      </c>
      <c r="G554" s="105">
        <f>+G$4*EXP('Correleted YC'!H552)</f>
        <v>9.9408317933873409</v>
      </c>
      <c r="J554" s="95" t="s">
        <v>889</v>
      </c>
      <c r="K554" s="105">
        <f t="shared" si="49"/>
        <v>1080.046752</v>
      </c>
      <c r="L554" s="105">
        <f t="shared" si="50"/>
        <v>1080.6175109999999</v>
      </c>
      <c r="M554" s="105">
        <f t="shared" si="51"/>
        <v>985.15037700000005</v>
      </c>
      <c r="N554" s="105">
        <f t="shared" si="52"/>
        <v>2492.447146</v>
      </c>
      <c r="O554" s="105">
        <f t="shared" si="53"/>
        <v>27815.567241000001</v>
      </c>
      <c r="P554" s="105">
        <f t="shared" si="54"/>
        <v>16718.198704999999</v>
      </c>
    </row>
    <row r="555" spans="1:16" ht="15" thickBot="1" x14ac:dyDescent="0.35">
      <c r="A555" s="95" t="s">
        <v>891</v>
      </c>
      <c r="B555" s="105">
        <f>+B$4*EXP('Correleted YC'!C553)</f>
        <v>10.11284494164415</v>
      </c>
      <c r="C555" s="105">
        <f>+C$4*EXP('Correleted YC'!D553)</f>
        <v>10.02664906972227</v>
      </c>
      <c r="D555" s="105">
        <f>+D$4*EXP('Correleted YC'!E553)</f>
        <v>9.9521389046221849</v>
      </c>
      <c r="E555" s="105">
        <f>+E$4*EXP('Correleted YC'!F553)</f>
        <v>9.8893593557830695</v>
      </c>
      <c r="F555" s="105">
        <f>+F$4*EXP('Correleted YC'!G553)</f>
        <v>9.7501932312338031</v>
      </c>
      <c r="G555" s="105">
        <f>+G$4*EXP('Correleted YC'!H553)</f>
        <v>9.7827965298726483</v>
      </c>
      <c r="J555" s="95" t="s">
        <v>890</v>
      </c>
      <c r="K555" s="105">
        <f t="shared" si="49"/>
        <v>1079.3652709999999</v>
      </c>
      <c r="L555" s="105">
        <f t="shared" si="50"/>
        <v>1079.413159</v>
      </c>
      <c r="M555" s="105">
        <f t="shared" si="51"/>
        <v>983.708215</v>
      </c>
      <c r="N555" s="105">
        <f t="shared" si="52"/>
        <v>2488.2386580000002</v>
      </c>
      <c r="O555" s="105">
        <f t="shared" si="53"/>
        <v>27772.655699999999</v>
      </c>
      <c r="P555" s="105">
        <f t="shared" si="54"/>
        <v>16715.646218999998</v>
      </c>
    </row>
    <row r="556" spans="1:16" ht="15" thickBot="1" x14ac:dyDescent="0.35">
      <c r="A556" s="95" t="s">
        <v>892</v>
      </c>
      <c r="B556" s="105">
        <f>+B$4*EXP('Correleted YC'!C554)</f>
        <v>10.050332275260363</v>
      </c>
      <c r="C556" s="105">
        <f>+C$4*EXP('Correleted YC'!D554)</f>
        <v>10.013949241660276</v>
      </c>
      <c r="D556" s="105">
        <f>+D$4*EXP('Correleted YC'!E554)</f>
        <v>9.9861523606384353</v>
      </c>
      <c r="E556" s="105">
        <f>+E$4*EXP('Correleted YC'!F554)</f>
        <v>9.967392017708832</v>
      </c>
      <c r="F556" s="105">
        <f>+F$4*EXP('Correleted YC'!G554)</f>
        <v>9.9800633162426138</v>
      </c>
      <c r="G556" s="105">
        <f>+G$4*EXP('Correleted YC'!H554)</f>
        <v>10.130610868918774</v>
      </c>
      <c r="J556" s="95" t="s">
        <v>891</v>
      </c>
      <c r="K556" s="105">
        <f t="shared" si="49"/>
        <v>1079.6311780000001</v>
      </c>
      <c r="L556" s="105">
        <f t="shared" si="50"/>
        <v>1079.9757750000001</v>
      </c>
      <c r="M556" s="105">
        <f t="shared" si="51"/>
        <v>984.51225699999998</v>
      </c>
      <c r="N556" s="105">
        <f t="shared" si="52"/>
        <v>2491.0442830000002</v>
      </c>
      <c r="O556" s="105">
        <f t="shared" si="53"/>
        <v>27840.178649000001</v>
      </c>
      <c r="P556" s="105">
        <f t="shared" si="54"/>
        <v>16776.914741000001</v>
      </c>
    </row>
    <row r="557" spans="1:16" ht="15" thickBot="1" x14ac:dyDescent="0.35">
      <c r="A557" s="95" t="s">
        <v>893</v>
      </c>
      <c r="B557" s="105">
        <f>+B$4*EXP('Correleted YC'!C555)</f>
        <v>10.219599490872447</v>
      </c>
      <c r="C557" s="105">
        <f>+C$4*EXP('Correleted YC'!D555)</f>
        <v>10.134053743711528</v>
      </c>
      <c r="D557" s="105">
        <f>+D$4*EXP('Correleted YC'!E555)</f>
        <v>10.059789516675156</v>
      </c>
      <c r="E557" s="105">
        <f>+E$4*EXP('Correleted YC'!F555)</f>
        <v>9.9967281524042875</v>
      </c>
      <c r="F557" s="105">
        <f>+F$4*EXP('Correleted YC'!G555)</f>
        <v>9.8539429893878303</v>
      </c>
      <c r="G557" s="105">
        <f>+G$4*EXP('Correleted YC'!H555)</f>
        <v>9.8797920624715481</v>
      </c>
      <c r="J557" s="95" t="s">
        <v>892</v>
      </c>
      <c r="K557" s="105">
        <f t="shared" si="49"/>
        <v>1079.7957690000001</v>
      </c>
      <c r="L557" s="105">
        <f t="shared" si="50"/>
        <v>1080.041082</v>
      </c>
      <c r="M557" s="105">
        <f t="shared" si="51"/>
        <v>984.27860699999997</v>
      </c>
      <c r="N557" s="105">
        <f t="shared" si="52"/>
        <v>2489.2766430000001</v>
      </c>
      <c r="O557" s="105">
        <f t="shared" si="53"/>
        <v>27733.482791999999</v>
      </c>
      <c r="P557" s="105">
        <f t="shared" si="54"/>
        <v>16642.659748999999</v>
      </c>
    </row>
    <row r="558" spans="1:16" ht="15" thickBot="1" x14ac:dyDescent="0.35">
      <c r="A558" s="95" t="s">
        <v>894</v>
      </c>
      <c r="B558" s="105">
        <f>+B$4*EXP('Correleted YC'!C556)</f>
        <v>9.9625732027965732</v>
      </c>
      <c r="C558" s="105">
        <f>+C$4*EXP('Correleted YC'!D556)</f>
        <v>9.8836073584265609</v>
      </c>
      <c r="D558" s="105">
        <f>+D$4*EXP('Correleted YC'!E556)</f>
        <v>9.8175894385247275</v>
      </c>
      <c r="E558" s="105">
        <f>+E$4*EXP('Correleted YC'!F556)</f>
        <v>9.7644677255910484</v>
      </c>
      <c r="F558" s="105">
        <f>+F$4*EXP('Correleted YC'!G556)</f>
        <v>9.6731733574833054</v>
      </c>
      <c r="G558" s="105">
        <f>+G$4*EXP('Correleted YC'!H556)</f>
        <v>9.7626680541470368</v>
      </c>
      <c r="J558" s="95" t="s">
        <v>893</v>
      </c>
      <c r="K558" s="105">
        <f t="shared" si="49"/>
        <v>1079.350218</v>
      </c>
      <c r="L558" s="105">
        <f t="shared" si="50"/>
        <v>1079.4237720000001</v>
      </c>
      <c r="M558" s="105">
        <f t="shared" si="51"/>
        <v>983.77314699999999</v>
      </c>
      <c r="N558" s="105">
        <f t="shared" si="52"/>
        <v>2488.6127529999999</v>
      </c>
      <c r="O558" s="105">
        <f t="shared" si="53"/>
        <v>27791.920978999999</v>
      </c>
      <c r="P558" s="105">
        <f t="shared" si="54"/>
        <v>16739.257529999999</v>
      </c>
    </row>
    <row r="559" spans="1:16" ht="15" thickBot="1" x14ac:dyDescent="0.35">
      <c r="A559" s="95" t="s">
        <v>895</v>
      </c>
      <c r="B559" s="105">
        <f>+B$4*EXP('Correleted YC'!C557)</f>
        <v>10.040246568587873</v>
      </c>
      <c r="C559" s="105">
        <f>+C$4*EXP('Correleted YC'!D557)</f>
        <v>9.9946436311820168</v>
      </c>
      <c r="D559" s="105">
        <f>+D$4*EXP('Correleted YC'!E557)</f>
        <v>9.9582239858945769</v>
      </c>
      <c r="E559" s="105">
        <f>+E$4*EXP('Correleted YC'!F557)</f>
        <v>9.9311652604690597</v>
      </c>
      <c r="F559" s="105">
        <f>+F$4*EXP('Correleted YC'!G557)</f>
        <v>9.9137860145822891</v>
      </c>
      <c r="G559" s="105">
        <f>+G$4*EXP('Correleted YC'!H557)</f>
        <v>10.039049153311806</v>
      </c>
      <c r="J559" s="95" t="s">
        <v>894</v>
      </c>
      <c r="K559" s="105">
        <f t="shared" si="49"/>
        <v>1080.0269169999999</v>
      </c>
      <c r="L559" s="105">
        <f t="shared" si="50"/>
        <v>1080.7118089999999</v>
      </c>
      <c r="M559" s="105">
        <f t="shared" si="51"/>
        <v>985.43761400000005</v>
      </c>
      <c r="N559" s="105">
        <f t="shared" si="52"/>
        <v>2493.8786300000002</v>
      </c>
      <c r="O559" s="105">
        <f t="shared" si="53"/>
        <v>27876.111830999998</v>
      </c>
      <c r="P559" s="105">
        <f t="shared" si="54"/>
        <v>16784.75059</v>
      </c>
    </row>
    <row r="560" spans="1:16" ht="15" thickBot="1" x14ac:dyDescent="0.35">
      <c r="A560" s="95" t="s">
        <v>896</v>
      </c>
      <c r="B560" s="105">
        <f>+B$4*EXP('Correleted YC'!C558)</f>
        <v>10.27478768057642</v>
      </c>
      <c r="C560" s="105">
        <f>+C$4*EXP('Correleted YC'!D558)</f>
        <v>10.205925657819485</v>
      </c>
      <c r="D560" s="105">
        <f>+D$4*EXP('Correleted YC'!E558)</f>
        <v>10.148151528116506</v>
      </c>
      <c r="E560" s="105">
        <f>+E$4*EXP('Correleted YC'!F558)</f>
        <v>10.101572151807169</v>
      </c>
      <c r="F560" s="105">
        <f>+F$4*EXP('Correleted YC'!G558)</f>
        <v>10.022042393323403</v>
      </c>
      <c r="G560" s="105">
        <f>+G$4*EXP('Correleted YC'!H558)</f>
        <v>10.106427133511103</v>
      </c>
      <c r="J560" s="95" t="s">
        <v>895</v>
      </c>
      <c r="K560" s="105">
        <f t="shared" si="49"/>
        <v>1079.8223290000001</v>
      </c>
      <c r="L560" s="105">
        <f t="shared" si="50"/>
        <v>1080.1403740000001</v>
      </c>
      <c r="M560" s="105">
        <f t="shared" si="51"/>
        <v>984.47044900000003</v>
      </c>
      <c r="N560" s="105">
        <f t="shared" si="52"/>
        <v>2490.0969599999999</v>
      </c>
      <c r="O560" s="105">
        <f t="shared" si="53"/>
        <v>27764.161882</v>
      </c>
      <c r="P560" s="105">
        <f t="shared" si="54"/>
        <v>16677.793407000001</v>
      </c>
    </row>
    <row r="561" spans="1:16" ht="15" thickBot="1" x14ac:dyDescent="0.35">
      <c r="A561" s="95" t="s">
        <v>897</v>
      </c>
      <c r="B561" s="105">
        <f>+B$4*EXP('Correleted YC'!C559)</f>
        <v>10.322132696963516</v>
      </c>
      <c r="C561" s="105">
        <f>+C$4*EXP('Correleted YC'!D559)</f>
        <v>10.251244919014542</v>
      </c>
      <c r="D561" s="105">
        <f>+D$4*EXP('Correleted YC'!E559)</f>
        <v>10.191592388535581</v>
      </c>
      <c r="E561" s="105">
        <f>+E$4*EXP('Correleted YC'!F559)</f>
        <v>10.143264344935133</v>
      </c>
      <c r="F561" s="105">
        <f>+F$4*EXP('Correleted YC'!G559)</f>
        <v>10.059784513002022</v>
      </c>
      <c r="G561" s="105">
        <f>+G$4*EXP('Correleted YC'!H559)</f>
        <v>10.144997064764226</v>
      </c>
      <c r="J561" s="95" t="s">
        <v>896</v>
      </c>
      <c r="K561" s="105">
        <f t="shared" si="49"/>
        <v>1079.205029</v>
      </c>
      <c r="L561" s="105">
        <f t="shared" si="50"/>
        <v>1079.054705</v>
      </c>
      <c r="M561" s="105">
        <f t="shared" si="51"/>
        <v>983.16729799999996</v>
      </c>
      <c r="N561" s="105">
        <f t="shared" si="52"/>
        <v>2486.242976</v>
      </c>
      <c r="O561" s="105">
        <f t="shared" si="53"/>
        <v>27714.086151</v>
      </c>
      <c r="P561" s="105">
        <f t="shared" si="54"/>
        <v>16651.925031999999</v>
      </c>
    </row>
    <row r="562" spans="1:16" ht="15" thickBot="1" x14ac:dyDescent="0.35">
      <c r="A562" s="95" t="s">
        <v>898</v>
      </c>
      <c r="B562" s="105">
        <f>+B$4*EXP('Correleted YC'!C560)</f>
        <v>10.441360927783025</v>
      </c>
      <c r="C562" s="105">
        <f>+C$4*EXP('Correleted YC'!D560)</f>
        <v>10.356631501015366</v>
      </c>
      <c r="D562" s="105">
        <f>+D$4*EXP('Correleted YC'!E560)</f>
        <v>10.284366986900464</v>
      </c>
      <c r="E562" s="105">
        <f>+E$4*EXP('Correleted YC'!F560)</f>
        <v>10.224431073735349</v>
      </c>
      <c r="F562" s="105">
        <f>+F$4*EXP('Correleted YC'!G560)</f>
        <v>10.103081018458782</v>
      </c>
      <c r="G562" s="105">
        <f>+G$4*EXP('Correleted YC'!H560)</f>
        <v>10.161054697062854</v>
      </c>
      <c r="J562" s="95" t="s">
        <v>897</v>
      </c>
      <c r="K562" s="105">
        <f t="shared" si="49"/>
        <v>1079.0805049999999</v>
      </c>
      <c r="L562" s="105">
        <f t="shared" si="50"/>
        <v>1078.8221160000001</v>
      </c>
      <c r="M562" s="105">
        <f t="shared" si="51"/>
        <v>982.86972100000003</v>
      </c>
      <c r="N562" s="105">
        <f t="shared" si="52"/>
        <v>2485.3018659999998</v>
      </c>
      <c r="O562" s="105">
        <f t="shared" si="53"/>
        <v>27696.670365000002</v>
      </c>
      <c r="P562" s="105">
        <f t="shared" si="54"/>
        <v>16637.152993</v>
      </c>
    </row>
    <row r="563" spans="1:16" ht="15" thickBot="1" x14ac:dyDescent="0.35">
      <c r="A563" s="95" t="s">
        <v>899</v>
      </c>
      <c r="B563" s="105">
        <f>+B$4*EXP('Correleted YC'!C561)</f>
        <v>9.7726335291880488</v>
      </c>
      <c r="C563" s="105">
        <f>+C$4*EXP('Correleted YC'!D561)</f>
        <v>9.7027298402878923</v>
      </c>
      <c r="D563" s="105">
        <f>+D$4*EXP('Correleted YC'!E561)</f>
        <v>9.6426226818547534</v>
      </c>
      <c r="E563" s="105">
        <f>+E$4*EXP('Correleted YC'!F561)</f>
        <v>9.5924932581891245</v>
      </c>
      <c r="F563" s="105">
        <f>+F$4*EXP('Correleted YC'!G561)</f>
        <v>9.4902447285712448</v>
      </c>
      <c r="G563" s="105">
        <f>+G$4*EXP('Correleted YC'!H561)</f>
        <v>9.5418939925153712</v>
      </c>
      <c r="J563" s="95" t="s">
        <v>898</v>
      </c>
      <c r="K563" s="105">
        <f t="shared" si="49"/>
        <v>1078.7670450000001</v>
      </c>
      <c r="L563" s="105">
        <f t="shared" si="50"/>
        <v>1078.281637</v>
      </c>
      <c r="M563" s="105">
        <f t="shared" si="51"/>
        <v>982.23480400000005</v>
      </c>
      <c r="N563" s="105">
        <f t="shared" si="52"/>
        <v>2483.4717470000001</v>
      </c>
      <c r="O563" s="105">
        <f t="shared" si="53"/>
        <v>27676.718492</v>
      </c>
      <c r="P563" s="105">
        <f t="shared" si="54"/>
        <v>16631.010745</v>
      </c>
    </row>
    <row r="564" spans="1:16" ht="15" thickBot="1" x14ac:dyDescent="0.35">
      <c r="A564" s="95" t="s">
        <v>900</v>
      </c>
      <c r="B564" s="105">
        <f>+B$4*EXP('Correleted YC'!C562)</f>
        <v>10.175346494465279</v>
      </c>
      <c r="C564" s="105">
        <f>+C$4*EXP('Correleted YC'!D562)</f>
        <v>10.117509693826396</v>
      </c>
      <c r="D564" s="105">
        <f>+D$4*EXP('Correleted YC'!E562)</f>
        <v>10.070963420190067</v>
      </c>
      <c r="E564" s="105">
        <f>+E$4*EXP('Correleted YC'!F562)</f>
        <v>10.036058734940653</v>
      </c>
      <c r="F564" s="105">
        <f>+F$4*EXP('Correleted YC'!G562)</f>
        <v>10.005607051869017</v>
      </c>
      <c r="G564" s="105">
        <f>+G$4*EXP('Correleted YC'!H562)</f>
        <v>10.140027147106675</v>
      </c>
      <c r="J564" s="95" t="s">
        <v>899</v>
      </c>
      <c r="K564" s="105">
        <f t="shared" si="49"/>
        <v>1080.5275360000001</v>
      </c>
      <c r="L564" s="105">
        <f t="shared" si="50"/>
        <v>1081.643969</v>
      </c>
      <c r="M564" s="105">
        <f t="shared" si="51"/>
        <v>986.64354200000002</v>
      </c>
      <c r="N564" s="105">
        <f t="shared" si="52"/>
        <v>2497.7920680000002</v>
      </c>
      <c r="O564" s="105">
        <f t="shared" si="53"/>
        <v>27961.82906</v>
      </c>
      <c r="P564" s="105">
        <f t="shared" si="54"/>
        <v>16871.178995999999</v>
      </c>
    </row>
    <row r="565" spans="1:16" ht="15" thickBot="1" x14ac:dyDescent="0.35">
      <c r="A565" s="95" t="s">
        <v>901</v>
      </c>
      <c r="B565" s="105">
        <f>+B$4*EXP('Correleted YC'!C563)</f>
        <v>10.278401285913279</v>
      </c>
      <c r="C565" s="105">
        <f>+C$4*EXP('Correleted YC'!D563)</f>
        <v>10.171013546562593</v>
      </c>
      <c r="D565" s="105">
        <f>+D$4*EXP('Correleted YC'!E563)</f>
        <v>10.077941103342393</v>
      </c>
      <c r="E565" s="105">
        <f>+E$4*EXP('Correleted YC'!F563)</f>
        <v>9.9987339699976996</v>
      </c>
      <c r="F565" s="105">
        <f>+F$4*EXP('Correleted YC'!G563)</f>
        <v>9.8138367061421619</v>
      </c>
      <c r="G565" s="105">
        <f>+G$4*EXP('Correleted YC'!H563)</f>
        <v>9.8242217913917251</v>
      </c>
      <c r="J565" s="95" t="s">
        <v>900</v>
      </c>
      <c r="K565" s="105">
        <f t="shared" si="49"/>
        <v>1079.4666669999999</v>
      </c>
      <c r="L565" s="105">
        <f t="shared" si="50"/>
        <v>1079.508763</v>
      </c>
      <c r="M565" s="105">
        <f t="shared" si="51"/>
        <v>983.69649200000003</v>
      </c>
      <c r="N565" s="105">
        <f t="shared" si="52"/>
        <v>2487.7232389999999</v>
      </c>
      <c r="O565" s="105">
        <f t="shared" si="53"/>
        <v>27721.676950000001</v>
      </c>
      <c r="P565" s="105">
        <f t="shared" si="54"/>
        <v>16639.054968</v>
      </c>
    </row>
    <row r="566" spans="1:16" ht="15" thickBot="1" x14ac:dyDescent="0.35">
      <c r="A566" s="95" t="s">
        <v>902</v>
      </c>
      <c r="B566" s="105">
        <f>+B$4*EXP('Correleted YC'!C564)</f>
        <v>9.7265347018280366</v>
      </c>
      <c r="C566" s="105">
        <f>+C$4*EXP('Correleted YC'!D564)</f>
        <v>9.7034655311421911</v>
      </c>
      <c r="D566" s="105">
        <f>+D$4*EXP('Correleted YC'!E564)</f>
        <v>9.6876762125662559</v>
      </c>
      <c r="E566" s="105">
        <f>+E$4*EXP('Correleted YC'!F564)</f>
        <v>9.6793006889385431</v>
      </c>
      <c r="F566" s="105">
        <f>+F$4*EXP('Correleted YC'!G564)</f>
        <v>9.7219856901795438</v>
      </c>
      <c r="G566" s="105">
        <f>+G$4*EXP('Correleted YC'!H564)</f>
        <v>9.8890157749473602</v>
      </c>
      <c r="J566" s="95" t="s">
        <v>901</v>
      </c>
      <c r="K566" s="105">
        <f t="shared" si="49"/>
        <v>1079.1955230000001</v>
      </c>
      <c r="L566" s="105">
        <f t="shared" si="50"/>
        <v>1079.2339489999999</v>
      </c>
      <c r="M566" s="105">
        <f t="shared" si="51"/>
        <v>983.64863100000002</v>
      </c>
      <c r="N566" s="105">
        <f t="shared" si="52"/>
        <v>2488.5673729999999</v>
      </c>
      <c r="O566" s="105">
        <f t="shared" si="53"/>
        <v>27810.555976</v>
      </c>
      <c r="P566" s="105">
        <f t="shared" si="54"/>
        <v>16760.811232</v>
      </c>
    </row>
    <row r="567" spans="1:16" ht="15" thickBot="1" x14ac:dyDescent="0.35">
      <c r="A567" s="95" t="s">
        <v>903</v>
      </c>
      <c r="B567" s="105">
        <f>+B$4*EXP('Correleted YC'!C565)</f>
        <v>10.557119991740361</v>
      </c>
      <c r="C567" s="105">
        <f>+C$4*EXP('Correleted YC'!D565)</f>
        <v>10.456056794737352</v>
      </c>
      <c r="D567" s="105">
        <f>+D$4*EXP('Correleted YC'!E565)</f>
        <v>10.367788836087499</v>
      </c>
      <c r="E567" s="105">
        <f>+E$4*EXP('Correleted YC'!F565)</f>
        <v>10.292115205511678</v>
      </c>
      <c r="F567" s="105">
        <f>+F$4*EXP('Correleted YC'!G565)</f>
        <v>10.112411666858051</v>
      </c>
      <c r="G567" s="105">
        <f>+G$4*EXP('Correleted YC'!H565)</f>
        <v>10.118100636225915</v>
      </c>
      <c r="J567" s="95" t="s">
        <v>902</v>
      </c>
      <c r="K567" s="105">
        <f t="shared" si="49"/>
        <v>1080.649107</v>
      </c>
      <c r="L567" s="105">
        <f t="shared" si="50"/>
        <v>1081.6401739999999</v>
      </c>
      <c r="M567" s="105">
        <f t="shared" si="51"/>
        <v>986.33273599999995</v>
      </c>
      <c r="N567" s="105">
        <f t="shared" si="52"/>
        <v>2495.8151509999998</v>
      </c>
      <c r="O567" s="105">
        <f t="shared" si="53"/>
        <v>27853.327959999999</v>
      </c>
      <c r="P567" s="105">
        <f t="shared" si="54"/>
        <v>16735.685347999999</v>
      </c>
    </row>
    <row r="568" spans="1:16" ht="15" thickBot="1" x14ac:dyDescent="0.35">
      <c r="A568" s="95" t="s">
        <v>904</v>
      </c>
      <c r="B568" s="105">
        <f>+B$4*EXP('Correleted YC'!C566)</f>
        <v>10.500014732831767</v>
      </c>
      <c r="C568" s="105">
        <f>+C$4*EXP('Correleted YC'!D566)</f>
        <v>10.390323504136742</v>
      </c>
      <c r="D568" s="105">
        <f>+D$4*EXP('Correleted YC'!E566)</f>
        <v>10.293763347385068</v>
      </c>
      <c r="E568" s="105">
        <f>+E$4*EXP('Correleted YC'!F566)</f>
        <v>10.210358278818898</v>
      </c>
      <c r="F568" s="105">
        <f>+F$4*EXP('Correleted YC'!G566)</f>
        <v>10.001172463594939</v>
      </c>
      <c r="G568" s="105">
        <f>+G$4*EXP('Correleted YC'!H566)</f>
        <v>9.9790188217394231</v>
      </c>
      <c r="J568" s="95" t="s">
        <v>903</v>
      </c>
      <c r="K568" s="105">
        <f t="shared" si="49"/>
        <v>1078.46288</v>
      </c>
      <c r="L568" s="105">
        <f t="shared" si="50"/>
        <v>1077.7722269999999</v>
      </c>
      <c r="M568" s="105">
        <f t="shared" si="51"/>
        <v>981.66459399999997</v>
      </c>
      <c r="N568" s="105">
        <f t="shared" si="52"/>
        <v>2481.9476890000001</v>
      </c>
      <c r="O568" s="105">
        <f t="shared" si="53"/>
        <v>27672.422512000001</v>
      </c>
      <c r="P568" s="105">
        <f t="shared" si="54"/>
        <v>16647.451387000001</v>
      </c>
    </row>
    <row r="569" spans="1:16" ht="15" thickBot="1" x14ac:dyDescent="0.35">
      <c r="A569" s="95" t="s">
        <v>905</v>
      </c>
      <c r="B569" s="105">
        <f>+B$4*EXP('Correleted YC'!C567)</f>
        <v>10.347333860415539</v>
      </c>
      <c r="C569" s="105">
        <f>+C$4*EXP('Correleted YC'!D567)</f>
        <v>10.290497541129424</v>
      </c>
      <c r="D569" s="105">
        <f>+D$4*EXP('Correleted YC'!E567)</f>
        <v>10.24410086702116</v>
      </c>
      <c r="E569" s="105">
        <f>+E$4*EXP('Correleted YC'!F567)</f>
        <v>10.208401547000834</v>
      </c>
      <c r="F569" s="105">
        <f>+F$4*EXP('Correleted YC'!G567)</f>
        <v>10.16917835866602</v>
      </c>
      <c r="G569" s="105">
        <f>+G$4*EXP('Correleted YC'!H567)</f>
        <v>10.289811252932157</v>
      </c>
      <c r="J569" s="95" t="s">
        <v>904</v>
      </c>
      <c r="K569" s="105">
        <f t="shared" si="49"/>
        <v>1078.6129060000001</v>
      </c>
      <c r="L569" s="105">
        <f t="shared" si="50"/>
        <v>1078.1089609999999</v>
      </c>
      <c r="M569" s="105">
        <f t="shared" si="51"/>
        <v>982.17054399999995</v>
      </c>
      <c r="N569" s="105">
        <f t="shared" si="52"/>
        <v>2483.7888619999999</v>
      </c>
      <c r="O569" s="105">
        <f t="shared" si="53"/>
        <v>27723.725813000001</v>
      </c>
      <c r="P569" s="105">
        <f t="shared" si="54"/>
        <v>16700.908602</v>
      </c>
    </row>
    <row r="570" spans="1:16" ht="15" thickBot="1" x14ac:dyDescent="0.35">
      <c r="A570" s="95" t="s">
        <v>906</v>
      </c>
      <c r="B570" s="105">
        <f>+B$4*EXP('Correleted YC'!C568)</f>
        <v>10.278626013415217</v>
      </c>
      <c r="C570" s="105">
        <f>+C$4*EXP('Correleted YC'!D568)</f>
        <v>10.189852986950138</v>
      </c>
      <c r="D570" s="105">
        <f>+D$4*EXP('Correleted YC'!E568)</f>
        <v>10.113375110691537</v>
      </c>
      <c r="E570" s="105">
        <f>+E$4*EXP('Correleted YC'!F568)</f>
        <v>10.049221489726964</v>
      </c>
      <c r="F570" s="105">
        <f>+F$4*EXP('Correleted YC'!G568)</f>
        <v>9.9110131677061855</v>
      </c>
      <c r="G570" s="105">
        <f>+G$4*EXP('Correleted YC'!H568)</f>
        <v>9.9522653345169179</v>
      </c>
      <c r="J570" s="95" t="s">
        <v>905</v>
      </c>
      <c r="K570" s="105">
        <f t="shared" si="49"/>
        <v>1079.014234</v>
      </c>
      <c r="L570" s="105">
        <f t="shared" si="50"/>
        <v>1078.6207440000001</v>
      </c>
      <c r="M570" s="105">
        <f t="shared" si="51"/>
        <v>982.51027099999999</v>
      </c>
      <c r="N570" s="105">
        <f t="shared" si="52"/>
        <v>2483.832962</v>
      </c>
      <c r="O570" s="105">
        <f t="shared" si="53"/>
        <v>27646.314928</v>
      </c>
      <c r="P570" s="105">
        <f t="shared" si="54"/>
        <v>16581.923233000001</v>
      </c>
    </row>
    <row r="571" spans="1:16" ht="15" thickBot="1" x14ac:dyDescent="0.35">
      <c r="A571" s="95" t="s">
        <v>907</v>
      </c>
      <c r="B571" s="105">
        <f>+B$4*EXP('Correleted YC'!C569)</f>
        <v>10.013958274261702</v>
      </c>
      <c r="C571" s="105">
        <f>+C$4*EXP('Correleted YC'!D569)</f>
        <v>9.961281504305834</v>
      </c>
      <c r="D571" s="105">
        <f>+D$4*EXP('Correleted YC'!E569)</f>
        <v>9.9194001129246843</v>
      </c>
      <c r="E571" s="105">
        <f>+E$4*EXP('Correleted YC'!F569)</f>
        <v>9.8884081293833255</v>
      </c>
      <c r="F571" s="105">
        <f>+F$4*EXP('Correleted YC'!G569)</f>
        <v>9.8691534651600925</v>
      </c>
      <c r="G571" s="105">
        <f>+G$4*EXP('Correleted YC'!H569)</f>
        <v>10.009459054826886</v>
      </c>
      <c r="J571" s="95" t="s">
        <v>906</v>
      </c>
      <c r="K571" s="105">
        <f t="shared" si="49"/>
        <v>1079.1949320000001</v>
      </c>
      <c r="L571" s="105">
        <f t="shared" si="50"/>
        <v>1079.137217</v>
      </c>
      <c r="M571" s="105">
        <f t="shared" si="51"/>
        <v>983.40565100000003</v>
      </c>
      <c r="N571" s="105">
        <f t="shared" si="52"/>
        <v>2487.4256869999999</v>
      </c>
      <c r="O571" s="105">
        <f t="shared" si="53"/>
        <v>27765.446884000001</v>
      </c>
      <c r="P571" s="105">
        <f t="shared" si="54"/>
        <v>16711.230917000001</v>
      </c>
    </row>
    <row r="572" spans="1:16" ht="15" thickBot="1" x14ac:dyDescent="0.35">
      <c r="A572" s="95" t="s">
        <v>908</v>
      </c>
      <c r="B572" s="105">
        <f>+B$4*EXP('Correleted YC'!C570)</f>
        <v>10.353365494326528</v>
      </c>
      <c r="C572" s="105">
        <f>+C$4*EXP('Correleted YC'!D570)</f>
        <v>10.268245355251512</v>
      </c>
      <c r="D572" s="105">
        <f>+D$4*EXP('Correleted YC'!E570)</f>
        <v>10.194705680201325</v>
      </c>
      <c r="E572" s="105">
        <f>+E$4*EXP('Correleted YC'!F570)</f>
        <v>10.132454548135538</v>
      </c>
      <c r="F572" s="105">
        <f>+F$4*EXP('Correleted YC'!G570)</f>
        <v>9.9942128166100197</v>
      </c>
      <c r="G572" s="105">
        <f>+G$4*EXP('Correleted YC'!H570)</f>
        <v>10.025331339678148</v>
      </c>
      <c r="J572" s="95" t="s">
        <v>907</v>
      </c>
      <c r="K572" s="105">
        <f t="shared" si="49"/>
        <v>1079.891562</v>
      </c>
      <c r="L572" s="105">
        <f t="shared" si="50"/>
        <v>1080.312005</v>
      </c>
      <c r="M572" s="105">
        <f t="shared" si="51"/>
        <v>984.737256</v>
      </c>
      <c r="N572" s="105">
        <f t="shared" si="52"/>
        <v>2491.0658469999998</v>
      </c>
      <c r="O572" s="105">
        <f t="shared" si="53"/>
        <v>27784.860109000001</v>
      </c>
      <c r="P572" s="105">
        <f t="shared" si="54"/>
        <v>16689.179327000002</v>
      </c>
    </row>
    <row r="573" spans="1:16" ht="15" thickBot="1" x14ac:dyDescent="0.35">
      <c r="A573" s="95" t="s">
        <v>909</v>
      </c>
      <c r="B573" s="105">
        <f>+B$4*EXP('Correleted YC'!C571)</f>
        <v>10.283313659797638</v>
      </c>
      <c r="C573" s="105">
        <f>+C$4*EXP('Correleted YC'!D571)</f>
        <v>10.222219725602478</v>
      </c>
      <c r="D573" s="105">
        <f>+D$4*EXP('Correleted YC'!E571)</f>
        <v>10.17168329130334</v>
      </c>
      <c r="E573" s="105">
        <f>+E$4*EXP('Correleted YC'!F571)</f>
        <v>10.131951847942956</v>
      </c>
      <c r="F573" s="105">
        <f>+F$4*EXP('Correleted YC'!G571)</f>
        <v>10.0764637408904</v>
      </c>
      <c r="G573" s="105">
        <f>+G$4*EXP('Correleted YC'!H571)</f>
        <v>10.18264285242492</v>
      </c>
      <c r="J573" s="95" t="s">
        <v>908</v>
      </c>
      <c r="K573" s="105">
        <f t="shared" si="49"/>
        <v>1078.998374</v>
      </c>
      <c r="L573" s="105">
        <f t="shared" si="50"/>
        <v>1078.7348919999999</v>
      </c>
      <c r="M573" s="105">
        <f t="shared" si="51"/>
        <v>982.84840099999997</v>
      </c>
      <c r="N573" s="105">
        <f t="shared" si="52"/>
        <v>2485.5458050000002</v>
      </c>
      <c r="O573" s="105">
        <f t="shared" si="53"/>
        <v>27726.941911999998</v>
      </c>
      <c r="P573" s="105">
        <f t="shared" si="54"/>
        <v>16683.069927</v>
      </c>
    </row>
    <row r="574" spans="1:16" ht="15" thickBot="1" x14ac:dyDescent="0.35">
      <c r="A574" s="95" t="s">
        <v>910</v>
      </c>
      <c r="B574" s="105">
        <f>+B$4*EXP('Correleted YC'!C572)</f>
        <v>10.153176094911018</v>
      </c>
      <c r="C574" s="105">
        <f>+C$4*EXP('Correleted YC'!D572)</f>
        <v>10.119441427377824</v>
      </c>
      <c r="D574" s="105">
        <f>+D$4*EXP('Correleted YC'!E572)</f>
        <v>10.094612701672638</v>
      </c>
      <c r="E574" s="105">
        <f>+E$4*EXP('Correleted YC'!F572)</f>
        <v>10.078760497906799</v>
      </c>
      <c r="F574" s="105">
        <f>+F$4*EXP('Correleted YC'!G572)</f>
        <v>10.104149159780775</v>
      </c>
      <c r="G574" s="105">
        <f>+G$4*EXP('Correleted YC'!H572)</f>
        <v>10.269259606497561</v>
      </c>
      <c r="J574" s="95" t="s">
        <v>909</v>
      </c>
      <c r="K574" s="105">
        <f t="shared" si="49"/>
        <v>1079.1826020000001</v>
      </c>
      <c r="L574" s="105">
        <f t="shared" si="50"/>
        <v>1078.9710680000001</v>
      </c>
      <c r="M574" s="105">
        <f t="shared" si="51"/>
        <v>983.006079</v>
      </c>
      <c r="N574" s="105">
        <f t="shared" si="52"/>
        <v>2485.557151</v>
      </c>
      <c r="O574" s="105">
        <f t="shared" si="53"/>
        <v>27688.980846999999</v>
      </c>
      <c r="P574" s="105">
        <f t="shared" si="54"/>
        <v>16622.760147000001</v>
      </c>
    </row>
    <row r="575" spans="1:16" ht="15" thickBot="1" x14ac:dyDescent="0.35">
      <c r="A575" s="95" t="s">
        <v>911</v>
      </c>
      <c r="B575" s="105">
        <f>+B$4*EXP('Correleted YC'!C573)</f>
        <v>10.208934009455124</v>
      </c>
      <c r="C575" s="105">
        <f>+C$4*EXP('Correleted YC'!D573)</f>
        <v>10.131427470937389</v>
      </c>
      <c r="D575" s="105">
        <f>+D$4*EXP('Correleted YC'!E573)</f>
        <v>10.065163508750015</v>
      </c>
      <c r="E575" s="105">
        <f>+E$4*EXP('Correleted YC'!F573)</f>
        <v>10.010076373528104</v>
      </c>
      <c r="F575" s="105">
        <f>+F$4*EXP('Correleted YC'!G573)</f>
        <v>9.8992291927490914</v>
      </c>
      <c r="G575" s="105">
        <f>+G$4*EXP('Correleted YC'!H573)</f>
        <v>9.9550310390466574</v>
      </c>
      <c r="J575" s="95" t="s">
        <v>910</v>
      </c>
      <c r="K575" s="105">
        <f t="shared" si="49"/>
        <v>1079.5250160000001</v>
      </c>
      <c r="L575" s="105">
        <f t="shared" si="50"/>
        <v>1079.4988390000001</v>
      </c>
      <c r="M575" s="105">
        <f t="shared" si="51"/>
        <v>983.53429400000005</v>
      </c>
      <c r="N575" s="105">
        <f t="shared" si="52"/>
        <v>2486.7582010000001</v>
      </c>
      <c r="O575" s="105">
        <f t="shared" si="53"/>
        <v>27676.226634999999</v>
      </c>
      <c r="P575" s="105">
        <f t="shared" si="54"/>
        <v>16589.738956000001</v>
      </c>
    </row>
    <row r="576" spans="1:16" ht="15" thickBot="1" x14ac:dyDescent="0.35">
      <c r="A576" s="95" t="s">
        <v>912</v>
      </c>
      <c r="B576" s="105">
        <f>+B$4*EXP('Correleted YC'!C574)</f>
        <v>10.325732676999175</v>
      </c>
      <c r="C576" s="105">
        <f>+C$4*EXP('Correleted YC'!D574)</f>
        <v>10.236899722239997</v>
      </c>
      <c r="D576" s="105">
        <f>+D$4*EXP('Correleted YC'!E574)</f>
        <v>10.160664632202112</v>
      </c>
      <c r="E576" s="105">
        <f>+E$4*EXP('Correleted YC'!F574)</f>
        <v>10.096820714850567</v>
      </c>
      <c r="F576" s="105">
        <f>+F$4*EXP('Correleted YC'!G574)</f>
        <v>9.9605982907954829</v>
      </c>
      <c r="G576" s="105">
        <f>+G$4*EXP('Correleted YC'!H574)</f>
        <v>10.004482285583762</v>
      </c>
      <c r="J576" s="95" t="s">
        <v>911</v>
      </c>
      <c r="K576" s="105">
        <f t="shared" si="49"/>
        <v>1079.378281</v>
      </c>
      <c r="L576" s="105">
        <f t="shared" si="50"/>
        <v>1079.437263</v>
      </c>
      <c r="M576" s="105">
        <f t="shared" si="51"/>
        <v>983.73627899999997</v>
      </c>
      <c r="N576" s="105">
        <f t="shared" si="52"/>
        <v>2488.3107930000001</v>
      </c>
      <c r="O576" s="105">
        <f t="shared" si="53"/>
        <v>27770.909179999999</v>
      </c>
      <c r="P576" s="105">
        <f t="shared" si="54"/>
        <v>16710.163231999999</v>
      </c>
    </row>
    <row r="577" spans="1:16" ht="15" thickBot="1" x14ac:dyDescent="0.35">
      <c r="A577" s="95" t="s">
        <v>913</v>
      </c>
      <c r="B577" s="105">
        <f>+B$4*EXP('Correleted YC'!C575)</f>
        <v>10.091267372528316</v>
      </c>
      <c r="C577" s="105">
        <f>+C$4*EXP('Correleted YC'!D575)</f>
        <v>10.028841034200259</v>
      </c>
      <c r="D577" s="105">
        <f>+D$4*EXP('Correleted YC'!E575)</f>
        <v>9.9772919471738053</v>
      </c>
      <c r="E577" s="105">
        <f>+E$4*EXP('Correleted YC'!F575)</f>
        <v>9.9365835787491843</v>
      </c>
      <c r="F577" s="105">
        <f>+F$4*EXP('Correleted YC'!G575)</f>
        <v>9.8796371075781408</v>
      </c>
      <c r="G577" s="105">
        <f>+G$4*EXP('Correleted YC'!H575)</f>
        <v>9.9846704849145187</v>
      </c>
      <c r="J577" s="95" t="s">
        <v>912</v>
      </c>
      <c r="K577" s="105">
        <f t="shared" ref="K577:K640" si="55">+ROUND(K$4/(1+B576/100*K$2/$K$1),6)</f>
        <v>1079.0710369999999</v>
      </c>
      <c r="L577" s="105">
        <f t="shared" ref="L577:L640" si="56">+ROUND(L$4/(1+C576/100*L$2/$K$1),6)</f>
        <v>1078.895728</v>
      </c>
      <c r="M577" s="105">
        <f t="shared" ref="M577:M640" si="57">+ROUND(M$4/(1+D576/100*M$2/$K$1),6)</f>
        <v>983.08156199999996</v>
      </c>
      <c r="N577" s="105">
        <f t="shared" ref="N577:N640" si="58">+ROUND(N$4/(1+E576/100*N$2/$K$1),6)</f>
        <v>2486.3502749999998</v>
      </c>
      <c r="O577" s="105">
        <f t="shared" ref="O577:O640" si="59">+ROUND(O$4/(1+F576/100*O$2/$K$1),6)</f>
        <v>27742.485919999999</v>
      </c>
      <c r="P577" s="105">
        <f t="shared" ref="P577:P640" si="60">+ROUND(P$4/(1+G576/100*P$2/$K$1),6)</f>
        <v>16691.095856</v>
      </c>
    </row>
    <row r="578" spans="1:16" ht="15" thickBot="1" x14ac:dyDescent="0.35">
      <c r="A578" s="95" t="s">
        <v>914</v>
      </c>
      <c r="B578" s="105">
        <f>+B$4*EXP('Correleted YC'!C576)</f>
        <v>10.256528533274173</v>
      </c>
      <c r="C578" s="105">
        <f>+C$4*EXP('Correleted YC'!D576)</f>
        <v>10.204266279804671</v>
      </c>
      <c r="D578" s="105">
        <f>+D$4*EXP('Correleted YC'!E576)</f>
        <v>10.162503237356391</v>
      </c>
      <c r="E578" s="105">
        <f>+E$4*EXP('Correleted YC'!F576)</f>
        <v>10.131294705205555</v>
      </c>
      <c r="F578" s="105">
        <f>+F$4*EXP('Correleted YC'!G576)</f>
        <v>10.108848504651542</v>
      </c>
      <c r="G578" s="105">
        <f>+G$4*EXP('Correleted YC'!H576)</f>
        <v>10.244566194869286</v>
      </c>
      <c r="J578" s="95" t="s">
        <v>913</v>
      </c>
      <c r="K578" s="105">
        <f t="shared" si="55"/>
        <v>1079.687985</v>
      </c>
      <c r="L578" s="105">
        <f t="shared" si="56"/>
        <v>1079.9645029999999</v>
      </c>
      <c r="M578" s="105">
        <f t="shared" si="57"/>
        <v>984.33946100000003</v>
      </c>
      <c r="N578" s="105">
        <f t="shared" si="58"/>
        <v>2489.9742329999999</v>
      </c>
      <c r="O578" s="105">
        <f t="shared" si="59"/>
        <v>27779.995575000001</v>
      </c>
      <c r="P578" s="105">
        <f t="shared" si="60"/>
        <v>16698.729649000001</v>
      </c>
    </row>
    <row r="579" spans="1:16" ht="15" thickBot="1" x14ac:dyDescent="0.35">
      <c r="A579" s="95" t="s">
        <v>915</v>
      </c>
      <c r="B579" s="105">
        <f>+B$4*EXP('Correleted YC'!C577)</f>
        <v>10.093398165333337</v>
      </c>
      <c r="C579" s="105">
        <f>+C$4*EXP('Correleted YC'!D577)</f>
        <v>10.062589965325843</v>
      </c>
      <c r="D579" s="105">
        <f>+D$4*EXP('Correleted YC'!E577)</f>
        <v>10.041088324456657</v>
      </c>
      <c r="E579" s="105">
        <f>+E$4*EXP('Correleted YC'!F577)</f>
        <v>10.029199602340777</v>
      </c>
      <c r="F579" s="105">
        <f>+F$4*EXP('Correleted YC'!G577)</f>
        <v>10.074765979103388</v>
      </c>
      <c r="G579" s="105">
        <f>+G$4*EXP('Correleted YC'!H577)</f>
        <v>10.265613566325998</v>
      </c>
      <c r="J579" s="95" t="s">
        <v>914</v>
      </c>
      <c r="K579" s="105">
        <f t="shared" si="55"/>
        <v>1079.25306</v>
      </c>
      <c r="L579" s="105">
        <f t="shared" si="56"/>
        <v>1079.0632230000001</v>
      </c>
      <c r="M579" s="105">
        <f t="shared" si="57"/>
        <v>983.06896600000005</v>
      </c>
      <c r="N579" s="105">
        <f t="shared" si="58"/>
        <v>2485.5719819999999</v>
      </c>
      <c r="O579" s="105">
        <f t="shared" si="59"/>
        <v>27674.062891000001</v>
      </c>
      <c r="P579" s="105">
        <f t="shared" si="60"/>
        <v>16599.13953</v>
      </c>
    </row>
    <row r="580" spans="1:16" ht="15" thickBot="1" x14ac:dyDescent="0.35">
      <c r="A580" s="95" t="s">
        <v>916</v>
      </c>
      <c r="B580" s="105">
        <f>+B$4*EXP('Correleted YC'!C578)</f>
        <v>10.274997874794554</v>
      </c>
      <c r="C580" s="105">
        <f>+C$4*EXP('Correleted YC'!D578)</f>
        <v>10.196672666875337</v>
      </c>
      <c r="D580" s="105">
        <f>+D$4*EXP('Correleted YC'!E578)</f>
        <v>10.129130766833716</v>
      </c>
      <c r="E580" s="105">
        <f>+E$4*EXP('Correleted YC'!F578)</f>
        <v>10.072622186727315</v>
      </c>
      <c r="F580" s="105">
        <f>+F$4*EXP('Correleted YC'!G578)</f>
        <v>9.9526648019949882</v>
      </c>
      <c r="G580" s="105">
        <f>+G$4*EXP('Correleted YC'!H578)</f>
        <v>9.9974637143989344</v>
      </c>
      <c r="J580" s="95" t="s">
        <v>915</v>
      </c>
      <c r="K580" s="105">
        <f t="shared" si="55"/>
        <v>1079.6823750000001</v>
      </c>
      <c r="L580" s="105">
        <f t="shared" si="56"/>
        <v>1079.7909950000001</v>
      </c>
      <c r="M580" s="105">
        <f t="shared" si="57"/>
        <v>983.90146600000003</v>
      </c>
      <c r="N580" s="105">
        <f t="shared" si="58"/>
        <v>2487.8783210000001</v>
      </c>
      <c r="O580" s="105">
        <f t="shared" si="59"/>
        <v>27689.763360000001</v>
      </c>
      <c r="P580" s="105">
        <f t="shared" si="60"/>
        <v>16591.126303000001</v>
      </c>
    </row>
    <row r="581" spans="1:16" ht="15" thickBot="1" x14ac:dyDescent="0.35">
      <c r="A581" s="95" t="s">
        <v>917</v>
      </c>
      <c r="B581" s="105">
        <f>+B$4*EXP('Correleted YC'!C579)</f>
        <v>9.8721581482514367</v>
      </c>
      <c r="C581" s="105">
        <f>+C$4*EXP('Correleted YC'!D579)</f>
        <v>9.8217147292358113</v>
      </c>
      <c r="D581" s="105">
        <f>+D$4*EXP('Correleted YC'!E579)</f>
        <v>9.7808843058720694</v>
      </c>
      <c r="E581" s="105">
        <f>+E$4*EXP('Correleted YC'!F579)</f>
        <v>9.7498322557527111</v>
      </c>
      <c r="F581" s="105">
        <f>+F$4*EXP('Correleted YC'!G579)</f>
        <v>9.7202433470544474</v>
      </c>
      <c r="G581" s="105">
        <f>+G$4*EXP('Correleted YC'!H579)</f>
        <v>9.8385081920115915</v>
      </c>
      <c r="J581" s="95" t="s">
        <v>916</v>
      </c>
      <c r="K581" s="105">
        <f t="shared" si="55"/>
        <v>1079.2044760000001</v>
      </c>
      <c r="L581" s="105">
        <f t="shared" si="56"/>
        <v>1079.1022049999999</v>
      </c>
      <c r="M581" s="105">
        <f t="shared" si="57"/>
        <v>983.29764899999998</v>
      </c>
      <c r="N581" s="105">
        <f t="shared" si="58"/>
        <v>2486.896878</v>
      </c>
      <c r="O581" s="105">
        <f t="shared" si="59"/>
        <v>27746.157061999998</v>
      </c>
      <c r="P581" s="105">
        <f t="shared" si="60"/>
        <v>16693.799422</v>
      </c>
    </row>
    <row r="582" spans="1:16" ht="15" thickBot="1" x14ac:dyDescent="0.35">
      <c r="A582" s="95" t="s">
        <v>918</v>
      </c>
      <c r="B582" s="105">
        <f>+B$4*EXP('Correleted YC'!C580)</f>
        <v>10.028124582585567</v>
      </c>
      <c r="C582" s="105">
        <f>+C$4*EXP('Correleted YC'!D580)</f>
        <v>9.9856296909130844</v>
      </c>
      <c r="D582" s="105">
        <f>+D$4*EXP('Correleted YC'!E580)</f>
        <v>9.9515693842497743</v>
      </c>
      <c r="E582" s="105">
        <f>+E$4*EXP('Correleted YC'!F580)</f>
        <v>9.9260199866580088</v>
      </c>
      <c r="F582" s="105">
        <f>+F$4*EXP('Correleted YC'!G580)</f>
        <v>9.9106833346779926</v>
      </c>
      <c r="G582" s="105">
        <f>+G$4*EXP('Correleted YC'!H580)</f>
        <v>10.035307793686028</v>
      </c>
      <c r="J582" s="95" t="s">
        <v>917</v>
      </c>
      <c r="K582" s="105">
        <f t="shared" si="55"/>
        <v>1080.2651639999999</v>
      </c>
      <c r="L582" s="105">
        <f t="shared" si="56"/>
        <v>1081.0305940000001</v>
      </c>
      <c r="M582" s="105">
        <f t="shared" si="57"/>
        <v>985.69035299999996</v>
      </c>
      <c r="N582" s="105">
        <f t="shared" si="58"/>
        <v>2494.2111960000002</v>
      </c>
      <c r="O582" s="105">
        <f t="shared" si="59"/>
        <v>27854.140583</v>
      </c>
      <c r="P582" s="105">
        <f t="shared" si="60"/>
        <v>16755.264755</v>
      </c>
    </row>
    <row r="583" spans="1:16" ht="15" thickBot="1" x14ac:dyDescent="0.35">
      <c r="A583" s="95" t="s">
        <v>919</v>
      </c>
      <c r="B583" s="105">
        <f>+B$4*EXP('Correleted YC'!C581)</f>
        <v>10.384399396691402</v>
      </c>
      <c r="C583" s="105">
        <f>+C$4*EXP('Correleted YC'!D581)</f>
        <v>10.312473003102943</v>
      </c>
      <c r="D583" s="105">
        <f>+D$4*EXP('Correleted YC'!E581)</f>
        <v>10.250731005447836</v>
      </c>
      <c r="E583" s="105">
        <f>+E$4*EXP('Correleted YC'!F581)</f>
        <v>10.199529451120497</v>
      </c>
      <c r="F583" s="105">
        <f>+F$4*EXP('Correleted YC'!G581)</f>
        <v>10.09589719483299</v>
      </c>
      <c r="G583" s="105">
        <f>+G$4*EXP('Correleted YC'!H581)</f>
        <v>10.148808801337553</v>
      </c>
      <c r="J583" s="95" t="s">
        <v>918</v>
      </c>
      <c r="K583" s="105">
        <f t="shared" si="55"/>
        <v>1079.854253</v>
      </c>
      <c r="L583" s="105">
        <f t="shared" si="56"/>
        <v>1080.186741</v>
      </c>
      <c r="M583" s="105">
        <f t="shared" si="57"/>
        <v>984.51617099999999</v>
      </c>
      <c r="N583" s="105">
        <f t="shared" si="58"/>
        <v>2490.2135130000001</v>
      </c>
      <c r="O583" s="105">
        <f t="shared" si="59"/>
        <v>27765.599743999999</v>
      </c>
      <c r="P583" s="105">
        <f t="shared" si="60"/>
        <v>16679.232179999999</v>
      </c>
    </row>
    <row r="584" spans="1:16" ht="15" thickBot="1" x14ac:dyDescent="0.35">
      <c r="A584" s="95" t="s">
        <v>920</v>
      </c>
      <c r="B584" s="105">
        <f>+B$4*EXP('Correleted YC'!C582)</f>
        <v>10.406491400550021</v>
      </c>
      <c r="C584" s="105">
        <f>+C$4*EXP('Correleted YC'!D582)</f>
        <v>10.327475597562602</v>
      </c>
      <c r="D584" s="105">
        <f>+D$4*EXP('Correleted YC'!E582)</f>
        <v>10.260753995404235</v>
      </c>
      <c r="E584" s="105">
        <f>+E$4*EXP('Correleted YC'!F582)</f>
        <v>10.206253042088287</v>
      </c>
      <c r="F584" s="105">
        <f>+F$4*EXP('Correleted YC'!G582)</f>
        <v>10.106547261158068</v>
      </c>
      <c r="G584" s="105">
        <f>+G$4*EXP('Correleted YC'!H582)</f>
        <v>10.185777236393177</v>
      </c>
      <c r="J584" s="95" t="s">
        <v>919</v>
      </c>
      <c r="K584" s="105">
        <f t="shared" si="55"/>
        <v>1078.916778</v>
      </c>
      <c r="L584" s="105">
        <f t="shared" si="56"/>
        <v>1078.5080399999999</v>
      </c>
      <c r="M584" s="105">
        <f t="shared" si="57"/>
        <v>982.46490200000005</v>
      </c>
      <c r="N584" s="105">
        <f t="shared" si="58"/>
        <v>2484.0329339999998</v>
      </c>
      <c r="O584" s="105">
        <f t="shared" si="59"/>
        <v>27680.026948999999</v>
      </c>
      <c r="P584" s="105">
        <f t="shared" si="60"/>
        <v>16635.694544999998</v>
      </c>
    </row>
    <row r="585" spans="1:16" ht="15" thickBot="1" x14ac:dyDescent="0.35">
      <c r="A585" s="95" t="s">
        <v>921</v>
      </c>
      <c r="B585" s="105">
        <f>+B$4*EXP('Correleted YC'!C583)</f>
        <v>10.160932430329026</v>
      </c>
      <c r="C585" s="105">
        <f>+C$4*EXP('Correleted YC'!D583)</f>
        <v>10.076886552576701</v>
      </c>
      <c r="D585" s="105">
        <f>+D$4*EXP('Correleted YC'!E583)</f>
        <v>10.004772285596978</v>
      </c>
      <c r="E585" s="105">
        <f>+E$4*EXP('Correleted YC'!F583)</f>
        <v>9.9445950286745788</v>
      </c>
      <c r="F585" s="105">
        <f>+F$4*EXP('Correleted YC'!G583)</f>
        <v>9.8181203168152251</v>
      </c>
      <c r="G585" s="105">
        <f>+G$4*EXP('Correleted YC'!H583)</f>
        <v>9.8643058866755062</v>
      </c>
      <c r="J585" s="95" t="s">
        <v>920</v>
      </c>
      <c r="K585" s="105">
        <f t="shared" si="55"/>
        <v>1078.8587010000001</v>
      </c>
      <c r="L585" s="105">
        <f t="shared" si="56"/>
        <v>1078.43111</v>
      </c>
      <c r="M585" s="105">
        <f t="shared" si="57"/>
        <v>982.39632500000005</v>
      </c>
      <c r="N585" s="105">
        <f t="shared" si="58"/>
        <v>2483.8813850000001</v>
      </c>
      <c r="O585" s="105">
        <f t="shared" si="59"/>
        <v>27675.122423000001</v>
      </c>
      <c r="P585" s="105">
        <f t="shared" si="60"/>
        <v>16621.562923000001</v>
      </c>
    </row>
    <row r="586" spans="1:16" ht="15" thickBot="1" x14ac:dyDescent="0.35">
      <c r="A586" s="95" t="s">
        <v>922</v>
      </c>
      <c r="B586" s="105">
        <f>+B$4*EXP('Correleted YC'!C584)</f>
        <v>10.359468593200639</v>
      </c>
      <c r="C586" s="105">
        <f>+C$4*EXP('Correleted YC'!D584)</f>
        <v>10.264496123024294</v>
      </c>
      <c r="D586" s="105">
        <f>+D$4*EXP('Correleted YC'!E584)</f>
        <v>10.182242457623186</v>
      </c>
      <c r="E586" s="105">
        <f>+E$4*EXP('Correleted YC'!F584)</f>
        <v>10.112392399159843</v>
      </c>
      <c r="F586" s="105">
        <f>+F$4*EXP('Correleted YC'!G584)</f>
        <v>9.9530094974793961</v>
      </c>
      <c r="G586" s="105">
        <f>+G$4*EXP('Correleted YC'!H584)</f>
        <v>9.9741833339317516</v>
      </c>
      <c r="J586" s="95" t="s">
        <v>921</v>
      </c>
      <c r="K586" s="105">
        <f t="shared" si="55"/>
        <v>1079.504602</v>
      </c>
      <c r="L586" s="105">
        <f t="shared" si="56"/>
        <v>1079.7175110000001</v>
      </c>
      <c r="M586" s="105">
        <f t="shared" si="57"/>
        <v>984.15074700000002</v>
      </c>
      <c r="N586" s="105">
        <f t="shared" si="58"/>
        <v>2489.792794</v>
      </c>
      <c r="O586" s="105">
        <f t="shared" si="59"/>
        <v>27808.564446</v>
      </c>
      <c r="P586" s="105">
        <f t="shared" si="60"/>
        <v>16745.258484999998</v>
      </c>
    </row>
    <row r="587" spans="1:16" ht="15" thickBot="1" x14ac:dyDescent="0.35">
      <c r="A587" s="95" t="s">
        <v>923</v>
      </c>
      <c r="B587" s="105">
        <f>+B$4*EXP('Correleted YC'!C585)</f>
        <v>10.288752905861378</v>
      </c>
      <c r="C587" s="105">
        <f>+C$4*EXP('Correleted YC'!D585)</f>
        <v>10.23971409547576</v>
      </c>
      <c r="D587" s="105">
        <f>+D$4*EXP('Correleted YC'!E585)</f>
        <v>10.200229077591198</v>
      </c>
      <c r="E587" s="105">
        <f>+E$4*EXP('Correleted YC'!F585)</f>
        <v>10.170417626697034</v>
      </c>
      <c r="F587" s="105">
        <f>+F$4*EXP('Correleted YC'!G585)</f>
        <v>10.146098311401868</v>
      </c>
      <c r="G587" s="105">
        <f>+G$4*EXP('Correleted YC'!H585)</f>
        <v>10.270492432177301</v>
      </c>
      <c r="J587" s="95" t="s">
        <v>922</v>
      </c>
      <c r="K587" s="105">
        <f t="shared" si="55"/>
        <v>1078.9823260000001</v>
      </c>
      <c r="L587" s="105">
        <f t="shared" si="56"/>
        <v>1078.7541269999999</v>
      </c>
      <c r="M587" s="105">
        <f t="shared" si="57"/>
        <v>982.93375400000002</v>
      </c>
      <c r="N587" s="105">
        <f t="shared" si="58"/>
        <v>2485.9986640000002</v>
      </c>
      <c r="O587" s="105">
        <f t="shared" si="59"/>
        <v>27745.997536999999</v>
      </c>
      <c r="P587" s="105">
        <f t="shared" si="60"/>
        <v>16702.773336999999</v>
      </c>
    </row>
    <row r="588" spans="1:16" ht="15" thickBot="1" x14ac:dyDescent="0.35">
      <c r="A588" s="95" t="s">
        <v>924</v>
      </c>
      <c r="B588" s="105">
        <f>+B$4*EXP('Correleted YC'!C586)</f>
        <v>10.197449506079886</v>
      </c>
      <c r="C588" s="105">
        <f>+C$4*EXP('Correleted YC'!D586)</f>
        <v>10.114265270886548</v>
      </c>
      <c r="D588" s="105">
        <f>+D$4*EXP('Correleted YC'!E586)</f>
        <v>10.042795213443364</v>
      </c>
      <c r="E588" s="105">
        <f>+E$4*EXP('Correleted YC'!F586)</f>
        <v>9.9832820692633994</v>
      </c>
      <c r="F588" s="105">
        <f>+F$4*EXP('Correleted YC'!G586)</f>
        <v>9.8585041255740649</v>
      </c>
      <c r="G588" s="105">
        <f>+G$4*EXP('Correleted YC'!H586)</f>
        <v>9.9061614320184823</v>
      </c>
      <c r="J588" s="95" t="s">
        <v>923</v>
      </c>
      <c r="K588" s="105">
        <f t="shared" si="55"/>
        <v>1079.1682949999999</v>
      </c>
      <c r="L588" s="105">
        <f t="shared" si="56"/>
        <v>1078.8812849999999</v>
      </c>
      <c r="M588" s="105">
        <f t="shared" si="57"/>
        <v>982.81057999999996</v>
      </c>
      <c r="N588" s="105">
        <f t="shared" si="58"/>
        <v>2484.6893230000001</v>
      </c>
      <c r="O588" s="105">
        <f t="shared" si="59"/>
        <v>27656.923733</v>
      </c>
      <c r="P588" s="105">
        <f t="shared" si="60"/>
        <v>16589.269908999999</v>
      </c>
    </row>
    <row r="589" spans="1:16" ht="15" thickBot="1" x14ac:dyDescent="0.35">
      <c r="A589" s="95" t="s">
        <v>925</v>
      </c>
      <c r="B589" s="105">
        <f>+B$4*EXP('Correleted YC'!C587)</f>
        <v>10.460857557047964</v>
      </c>
      <c r="C589" s="105">
        <f>+C$4*EXP('Correleted YC'!D587)</f>
        <v>10.379024753551899</v>
      </c>
      <c r="D589" s="105">
        <f>+D$4*EXP('Correleted YC'!E587)</f>
        <v>10.308197324401487</v>
      </c>
      <c r="E589" s="105">
        <f>+E$4*EXP('Correleted YC'!F587)</f>
        <v>10.248424924906768</v>
      </c>
      <c r="F589" s="105">
        <f>+F$4*EXP('Correleted YC'!G587)</f>
        <v>10.117604918721927</v>
      </c>
      <c r="G589" s="105">
        <f>+G$4*EXP('Correleted YC'!H587)</f>
        <v>10.154708829837881</v>
      </c>
      <c r="J589" s="95" t="s">
        <v>924</v>
      </c>
      <c r="K589" s="105">
        <f t="shared" si="55"/>
        <v>1079.4085009999999</v>
      </c>
      <c r="L589" s="105">
        <f t="shared" si="56"/>
        <v>1079.5254319999999</v>
      </c>
      <c r="M589" s="105">
        <f t="shared" si="57"/>
        <v>983.88975300000004</v>
      </c>
      <c r="N589" s="105">
        <f t="shared" si="58"/>
        <v>2488.9169999999999</v>
      </c>
      <c r="O589" s="105">
        <f t="shared" si="59"/>
        <v>27789.803273000001</v>
      </c>
      <c r="P589" s="105">
        <f t="shared" si="60"/>
        <v>16729.049186</v>
      </c>
    </row>
    <row r="590" spans="1:16" ht="15" thickBot="1" x14ac:dyDescent="0.35">
      <c r="A590" s="95" t="s">
        <v>926</v>
      </c>
      <c r="B590" s="105">
        <f>+B$4*EXP('Correleted YC'!C588)</f>
        <v>10.199755191887537</v>
      </c>
      <c r="C590" s="105">
        <f>+C$4*EXP('Correleted YC'!D588)</f>
        <v>10.113222152534869</v>
      </c>
      <c r="D590" s="105">
        <f>+D$4*EXP('Correleted YC'!E588)</f>
        <v>10.038329105712725</v>
      </c>
      <c r="E590" s="105">
        <f>+E$4*EXP('Correleted YC'!F588)</f>
        <v>9.9751435837444848</v>
      </c>
      <c r="F590" s="105">
        <f>+F$4*EXP('Correleted YC'!G588)</f>
        <v>9.835523573395351</v>
      </c>
      <c r="G590" s="105">
        <f>+G$4*EXP('Correleted YC'!H588)</f>
        <v>9.869144579898613</v>
      </c>
      <c r="J590" s="95" t="s">
        <v>925</v>
      </c>
      <c r="K590" s="105">
        <f t="shared" si="55"/>
        <v>1078.7158039999999</v>
      </c>
      <c r="L590" s="105">
        <f t="shared" si="56"/>
        <v>1078.166862</v>
      </c>
      <c r="M590" s="105">
        <f t="shared" si="57"/>
        <v>982.07185000000004</v>
      </c>
      <c r="N590" s="105">
        <f t="shared" si="58"/>
        <v>2482.9312580000001</v>
      </c>
      <c r="O590" s="105">
        <f t="shared" si="59"/>
        <v>27670.032033</v>
      </c>
      <c r="P590" s="105">
        <f t="shared" si="60"/>
        <v>16633.437578000001</v>
      </c>
    </row>
    <row r="591" spans="1:16" ht="15" thickBot="1" x14ac:dyDescent="0.35">
      <c r="A591" s="95" t="s">
        <v>927</v>
      </c>
      <c r="B591" s="105">
        <f>+B$4*EXP('Correleted YC'!C589)</f>
        <v>10.320461916727551</v>
      </c>
      <c r="C591" s="105">
        <f>+C$4*EXP('Correleted YC'!D589)</f>
        <v>10.25423354240359</v>
      </c>
      <c r="D591" s="105">
        <f>+D$4*EXP('Correleted YC'!E589)</f>
        <v>10.199888144565001</v>
      </c>
      <c r="E591" s="105">
        <f>+E$4*EXP('Correleted YC'!F589)</f>
        <v>10.157564694983767</v>
      </c>
      <c r="F591" s="105">
        <f>+F$4*EXP('Correleted YC'!G589)</f>
        <v>10.10195095465928</v>
      </c>
      <c r="G591" s="105">
        <f>+G$4*EXP('Correleted YC'!H589)</f>
        <v>10.218211262832252</v>
      </c>
      <c r="J591" s="95" t="s">
        <v>926</v>
      </c>
      <c r="K591" s="105">
        <f t="shared" si="55"/>
        <v>1079.4024340000001</v>
      </c>
      <c r="L591" s="105">
        <f t="shared" si="56"/>
        <v>1079.5307909999999</v>
      </c>
      <c r="M591" s="105">
        <f t="shared" si="57"/>
        <v>983.92040199999997</v>
      </c>
      <c r="N591" s="105">
        <f t="shared" si="58"/>
        <v>2489.1011870000002</v>
      </c>
      <c r="O591" s="105">
        <f t="shared" si="59"/>
        <v>27800.476280999999</v>
      </c>
      <c r="P591" s="105">
        <f t="shared" si="60"/>
        <v>16743.383010000001</v>
      </c>
    </row>
    <row r="592" spans="1:16" ht="15" thickBot="1" x14ac:dyDescent="0.35">
      <c r="A592" s="95" t="s">
        <v>928</v>
      </c>
      <c r="B592" s="105">
        <f>+B$4*EXP('Correleted YC'!C590)</f>
        <v>10.486436869192728</v>
      </c>
      <c r="C592" s="105">
        <f>+C$4*EXP('Correleted YC'!D590)</f>
        <v>10.432990050382699</v>
      </c>
      <c r="D592" s="105">
        <f>+D$4*EXP('Correleted YC'!E590)</f>
        <v>10.389212732457633</v>
      </c>
      <c r="E592" s="105">
        <f>+E$4*EXP('Correleted YC'!F590)</f>
        <v>10.355459929338371</v>
      </c>
      <c r="F592" s="105">
        <f>+F$4*EXP('Correleted YC'!G590)</f>
        <v>10.317752103885505</v>
      </c>
      <c r="G592" s="105">
        <f>+G$4*EXP('Correleted YC'!H590)</f>
        <v>10.432259108894261</v>
      </c>
      <c r="J592" s="95" t="s">
        <v>927</v>
      </c>
      <c r="K592" s="105">
        <f t="shared" si="55"/>
        <v>1079.084899</v>
      </c>
      <c r="L592" s="105">
        <f t="shared" si="56"/>
        <v>1078.8067820000001</v>
      </c>
      <c r="M592" s="105">
        <f t="shared" si="57"/>
        <v>982.81291399999998</v>
      </c>
      <c r="N592" s="105">
        <f t="shared" si="58"/>
        <v>2484.9792309999998</v>
      </c>
      <c r="O592" s="105">
        <f t="shared" si="59"/>
        <v>27677.238882000001</v>
      </c>
      <c r="P592" s="105">
        <f t="shared" si="60"/>
        <v>16609.184390999999</v>
      </c>
    </row>
    <row r="593" spans="1:16" ht="15" thickBot="1" x14ac:dyDescent="0.35">
      <c r="A593" s="95" t="s">
        <v>929</v>
      </c>
      <c r="B593" s="105">
        <f>+B$4*EXP('Correleted YC'!C591)</f>
        <v>10.323577507520092</v>
      </c>
      <c r="C593" s="105">
        <f>+C$4*EXP('Correleted YC'!D591)</f>
        <v>10.238232248868206</v>
      </c>
      <c r="D593" s="105">
        <f>+D$4*EXP('Correleted YC'!E591)</f>
        <v>10.164221356131145</v>
      </c>
      <c r="E593" s="105">
        <f>+E$4*EXP('Correleted YC'!F591)</f>
        <v>10.101512237644796</v>
      </c>
      <c r="F593" s="105">
        <f>+F$4*EXP('Correleted YC'!G591)</f>
        <v>9.961300247915835</v>
      </c>
      <c r="G593" s="105">
        <f>+G$4*EXP('Correleted YC'!H591)</f>
        <v>9.9909132225282526</v>
      </c>
      <c r="J593" s="95" t="s">
        <v>928</v>
      </c>
      <c r="K593" s="105">
        <f t="shared" si="55"/>
        <v>1078.648584</v>
      </c>
      <c r="L593" s="105">
        <f t="shared" si="56"/>
        <v>1077.8903680000001</v>
      </c>
      <c r="M593" s="105">
        <f t="shared" si="57"/>
        <v>981.51826300000005</v>
      </c>
      <c r="N593" s="105">
        <f t="shared" si="58"/>
        <v>2480.5230350000002</v>
      </c>
      <c r="O593" s="105">
        <f t="shared" si="59"/>
        <v>27578.216957000001</v>
      </c>
      <c r="P593" s="105">
        <f t="shared" si="60"/>
        <v>16527.952538000001</v>
      </c>
    </row>
    <row r="594" spans="1:16" ht="15" thickBot="1" x14ac:dyDescent="0.35">
      <c r="A594" s="95" t="s">
        <v>930</v>
      </c>
      <c r="B594" s="105">
        <f>+B$4*EXP('Correleted YC'!C592)</f>
        <v>10.179973754052988</v>
      </c>
      <c r="C594" s="105">
        <f>+C$4*EXP('Correleted YC'!D592)</f>
        <v>10.131906752648014</v>
      </c>
      <c r="D594" s="105">
        <f>+D$4*EXP('Correleted YC'!E592)</f>
        <v>10.093327493110271</v>
      </c>
      <c r="E594" s="105">
        <f>+E$4*EXP('Correleted YC'!F592)</f>
        <v>10.064376010223118</v>
      </c>
      <c r="F594" s="105">
        <f>+F$4*EXP('Correleted YC'!G592)</f>
        <v>10.042240892392574</v>
      </c>
      <c r="G594" s="105">
        <f>+G$4*EXP('Correleted YC'!H592)</f>
        <v>10.165803425602576</v>
      </c>
      <c r="J594" s="95" t="s">
        <v>929</v>
      </c>
      <c r="K594" s="105">
        <f t="shared" si="55"/>
        <v>1079.0767049999999</v>
      </c>
      <c r="L594" s="105">
        <f t="shared" si="56"/>
        <v>1078.8888899999999</v>
      </c>
      <c r="M594" s="105">
        <f t="shared" si="57"/>
        <v>983.05719599999998</v>
      </c>
      <c r="N594" s="105">
        <f t="shared" si="58"/>
        <v>2486.2443290000001</v>
      </c>
      <c r="O594" s="105">
        <f t="shared" si="59"/>
        <v>27742.161144000002</v>
      </c>
      <c r="P594" s="105">
        <f t="shared" si="60"/>
        <v>16696.323472</v>
      </c>
    </row>
    <row r="595" spans="1:16" ht="15" thickBot="1" x14ac:dyDescent="0.35">
      <c r="A595" s="95" t="s">
        <v>931</v>
      </c>
      <c r="B595" s="105">
        <f>+B$4*EXP('Correleted YC'!C593)</f>
        <v>10.324833176773891</v>
      </c>
      <c r="C595" s="105">
        <f>+C$4*EXP('Correleted YC'!D593)</f>
        <v>10.236437882451884</v>
      </c>
      <c r="D595" s="105">
        <f>+D$4*EXP('Correleted YC'!E593)</f>
        <v>10.159889696483148</v>
      </c>
      <c r="E595" s="105">
        <f>+E$4*EXP('Correleted YC'!F593)</f>
        <v>10.094878211671869</v>
      </c>
      <c r="F595" s="105">
        <f>+F$4*EXP('Correleted YC'!G593)</f>
        <v>9.9490862181703825</v>
      </c>
      <c r="G595" s="105">
        <f>+G$4*EXP('Correleted YC'!H593)</f>
        <v>9.9788861273022906</v>
      </c>
      <c r="J595" s="95" t="s">
        <v>930</v>
      </c>
      <c r="K595" s="105">
        <f t="shared" si="55"/>
        <v>1079.454489</v>
      </c>
      <c r="L595" s="105">
        <f t="shared" si="56"/>
        <v>1079.4348010000001</v>
      </c>
      <c r="M595" s="105">
        <f t="shared" si="57"/>
        <v>983.54310799999996</v>
      </c>
      <c r="N595" s="105">
        <f t="shared" si="58"/>
        <v>2487.0831990000001</v>
      </c>
      <c r="O595" s="105">
        <f t="shared" si="59"/>
        <v>27704.762998999999</v>
      </c>
      <c r="P595" s="105">
        <f t="shared" si="60"/>
        <v>16629.195166000001</v>
      </c>
    </row>
    <row r="596" spans="1:16" ht="15" thickBot="1" x14ac:dyDescent="0.35">
      <c r="A596" s="95" t="s">
        <v>932</v>
      </c>
      <c r="B596" s="105">
        <f>+B$4*EXP('Correleted YC'!C594)</f>
        <v>10.253002553982126</v>
      </c>
      <c r="C596" s="105">
        <f>+C$4*EXP('Correleted YC'!D594)</f>
        <v>10.179604465294018</v>
      </c>
      <c r="D596" s="105">
        <f>+D$4*EXP('Correleted YC'!E594)</f>
        <v>10.116483352427982</v>
      </c>
      <c r="E596" s="105">
        <f>+E$4*EXP('Correleted YC'!F594)</f>
        <v>10.063684024881663</v>
      </c>
      <c r="F596" s="105">
        <f>+F$4*EXP('Correleted YC'!G594)</f>
        <v>9.9553033021142348</v>
      </c>
      <c r="G596" s="105">
        <f>+G$4*EXP('Correleted YC'!H594)</f>
        <v>10.00765506369358</v>
      </c>
      <c r="J596" s="95" t="s">
        <v>931</v>
      </c>
      <c r="K596" s="105">
        <f t="shared" si="55"/>
        <v>1079.0734030000001</v>
      </c>
      <c r="L596" s="105">
        <f t="shared" si="56"/>
        <v>1078.8980979999999</v>
      </c>
      <c r="M596" s="105">
        <f t="shared" si="57"/>
        <v>983.08687199999997</v>
      </c>
      <c r="N596" s="105">
        <f t="shared" si="58"/>
        <v>2486.3941439999999</v>
      </c>
      <c r="O596" s="105">
        <f t="shared" si="59"/>
        <v>27747.813332999998</v>
      </c>
      <c r="P596" s="105">
        <f t="shared" si="60"/>
        <v>16700.959769000001</v>
      </c>
    </row>
    <row r="597" spans="1:16" ht="15" thickBot="1" x14ac:dyDescent="0.35">
      <c r="A597" s="95" t="s">
        <v>933</v>
      </c>
      <c r="B597" s="105">
        <f>+B$4*EXP('Correleted YC'!C595)</f>
        <v>10.303507904657655</v>
      </c>
      <c r="C597" s="105">
        <f>+C$4*EXP('Correleted YC'!D595)</f>
        <v>10.252285816199755</v>
      </c>
      <c r="D597" s="105">
        <f>+D$4*EXP('Correleted YC'!E595)</f>
        <v>10.211975319026401</v>
      </c>
      <c r="E597" s="105">
        <f>+E$4*EXP('Correleted YC'!F595)</f>
        <v>10.182692315998441</v>
      </c>
      <c r="F597" s="105">
        <f>+F$4*EXP('Correleted YC'!G595)</f>
        <v>10.172095356328075</v>
      </c>
      <c r="G597" s="105">
        <f>+G$4*EXP('Correleted YC'!H595)</f>
        <v>10.322849900170896</v>
      </c>
      <c r="J597" s="95" t="s">
        <v>932</v>
      </c>
      <c r="K597" s="105">
        <f t="shared" si="55"/>
        <v>1079.262336</v>
      </c>
      <c r="L597" s="105">
        <f t="shared" si="56"/>
        <v>1079.1898369999999</v>
      </c>
      <c r="M597" s="105">
        <f t="shared" si="57"/>
        <v>983.38434299999994</v>
      </c>
      <c r="N597" s="105">
        <f t="shared" si="58"/>
        <v>2487.0988360000001</v>
      </c>
      <c r="O597" s="105">
        <f t="shared" si="59"/>
        <v>27744.936014999999</v>
      </c>
      <c r="P597" s="105">
        <f t="shared" si="60"/>
        <v>16689.873984000002</v>
      </c>
    </row>
    <row r="598" spans="1:16" ht="15" thickBot="1" x14ac:dyDescent="0.35">
      <c r="A598" s="95" t="s">
        <v>934</v>
      </c>
      <c r="B598" s="105">
        <f>+B$4*EXP('Correleted YC'!C596)</f>
        <v>10.095081462431766</v>
      </c>
      <c r="C598" s="105">
        <f>+C$4*EXP('Correleted YC'!D596)</f>
        <v>10.021885586070972</v>
      </c>
      <c r="D598" s="105">
        <f>+D$4*EXP('Correleted YC'!E596)</f>
        <v>9.9598340272521568</v>
      </c>
      <c r="E598" s="105">
        <f>+E$4*EXP('Correleted YC'!F596)</f>
        <v>9.9090715063749837</v>
      </c>
      <c r="F598" s="105">
        <f>+F$4*EXP('Correleted YC'!G596)</f>
        <v>9.8146987084397832</v>
      </c>
      <c r="G598" s="105">
        <f>+G$4*EXP('Correleted YC'!H596)</f>
        <v>9.8865457183751051</v>
      </c>
      <c r="J598" s="95" t="s">
        <v>933</v>
      </c>
      <c r="K598" s="105">
        <f t="shared" si="55"/>
        <v>1079.1294869999999</v>
      </c>
      <c r="L598" s="105">
        <f t="shared" si="56"/>
        <v>1078.816775</v>
      </c>
      <c r="M598" s="105">
        <f t="shared" si="57"/>
        <v>982.73015699999996</v>
      </c>
      <c r="N598" s="105">
        <f t="shared" si="58"/>
        <v>2484.4125210000002</v>
      </c>
      <c r="O598" s="105">
        <f t="shared" si="59"/>
        <v>27644.974700999999</v>
      </c>
      <c r="P598" s="105">
        <f t="shared" si="60"/>
        <v>16569.374167000002</v>
      </c>
    </row>
    <row r="599" spans="1:16" ht="15" thickBot="1" x14ac:dyDescent="0.35">
      <c r="A599" s="95" t="s">
        <v>935</v>
      </c>
      <c r="B599" s="105">
        <f>+B$4*EXP('Correleted YC'!C597)</f>
        <v>9.8106454193857093</v>
      </c>
      <c r="C599" s="105">
        <f>+C$4*EXP('Correleted YC'!D597)</f>
        <v>9.7685334991090489</v>
      </c>
      <c r="D599" s="105">
        <f>+D$4*EXP('Correleted YC'!E597)</f>
        <v>9.7359484158530467</v>
      </c>
      <c r="E599" s="105">
        <f>+E$4*EXP('Correleted YC'!F597)</f>
        <v>9.7131970612805851</v>
      </c>
      <c r="F599" s="105">
        <f>+F$4*EXP('Correleted YC'!G597)</f>
        <v>9.717446909838662</v>
      </c>
      <c r="G599" s="105">
        <f>+G$4*EXP('Correleted YC'!H597)</f>
        <v>9.8703370806732238</v>
      </c>
      <c r="J599" s="95" t="s">
        <v>934</v>
      </c>
      <c r="K599" s="105">
        <f t="shared" si="55"/>
        <v>1079.6779429999999</v>
      </c>
      <c r="L599" s="105">
        <f t="shared" si="56"/>
        <v>1080.0002689999999</v>
      </c>
      <c r="M599" s="105">
        <f t="shared" si="57"/>
        <v>984.45938699999999</v>
      </c>
      <c r="N599" s="105">
        <f t="shared" si="58"/>
        <v>2490.5975149999999</v>
      </c>
      <c r="O599" s="105">
        <f t="shared" si="59"/>
        <v>27810.155191999998</v>
      </c>
      <c r="P599" s="105">
        <f t="shared" si="60"/>
        <v>16736.641809000001</v>
      </c>
    </row>
    <row r="600" spans="1:16" ht="15" thickBot="1" x14ac:dyDescent="0.35">
      <c r="A600" s="95" t="s">
        <v>936</v>
      </c>
      <c r="B600" s="105">
        <f>+B$4*EXP('Correleted YC'!C598)</f>
        <v>10.298498785047789</v>
      </c>
      <c r="C600" s="105">
        <f>+C$4*EXP('Correleted YC'!D598)</f>
        <v>10.265641174197114</v>
      </c>
      <c r="D600" s="105">
        <f>+D$4*EXP('Correleted YC'!E598)</f>
        <v>10.241721053501404</v>
      </c>
      <c r="E600" s="105">
        <f>+E$4*EXP('Correleted YC'!F598)</f>
        <v>10.226787380271574</v>
      </c>
      <c r="F600" s="105">
        <f>+F$4*EXP('Correleted YC'!G598)</f>
        <v>10.25682022356242</v>
      </c>
      <c r="G600" s="105">
        <f>+G$4*EXP('Correleted YC'!H598)</f>
        <v>10.427951625056236</v>
      </c>
      <c r="J600" s="95" t="s">
        <v>935</v>
      </c>
      <c r="K600" s="105">
        <f t="shared" si="55"/>
        <v>1080.427312</v>
      </c>
      <c r="L600" s="105">
        <f t="shared" si="56"/>
        <v>1081.3046609999999</v>
      </c>
      <c r="M600" s="105">
        <f t="shared" si="57"/>
        <v>985.99994300000003</v>
      </c>
      <c r="N600" s="105">
        <f t="shared" si="58"/>
        <v>2495.0440579999999</v>
      </c>
      <c r="O600" s="105">
        <f t="shared" si="59"/>
        <v>27855.444931999999</v>
      </c>
      <c r="P600" s="105">
        <f t="shared" si="60"/>
        <v>16742.920861999999</v>
      </c>
    </row>
    <row r="601" spans="1:16" ht="15" thickBot="1" x14ac:dyDescent="0.35">
      <c r="A601" s="95" t="s">
        <v>937</v>
      </c>
      <c r="B601" s="105">
        <f>+B$4*EXP('Correleted YC'!C599)</f>
        <v>10.114544167608155</v>
      </c>
      <c r="C601" s="105">
        <f>+C$4*EXP('Correleted YC'!D599)</f>
        <v>10.052621999367016</v>
      </c>
      <c r="D601" s="105">
        <f>+D$4*EXP('Correleted YC'!E599)</f>
        <v>10.000815089409077</v>
      </c>
      <c r="E601" s="105">
        <f>+E$4*EXP('Correleted YC'!F599)</f>
        <v>9.9592270218662691</v>
      </c>
      <c r="F601" s="105">
        <f>+F$4*EXP('Correleted YC'!G599)</f>
        <v>9.892680407826786</v>
      </c>
      <c r="G601" s="105">
        <f>+G$4*EXP('Correleted YC'!H599)</f>
        <v>9.9813518114849753</v>
      </c>
      <c r="J601" s="95" t="s">
        <v>936</v>
      </c>
      <c r="K601" s="105">
        <f t="shared" si="55"/>
        <v>1079.142662</v>
      </c>
      <c r="L601" s="105">
        <f t="shared" si="56"/>
        <v>1078.748253</v>
      </c>
      <c r="M601" s="105">
        <f t="shared" si="57"/>
        <v>982.52655600000003</v>
      </c>
      <c r="N601" s="105">
        <f t="shared" si="58"/>
        <v>2483.4186580000001</v>
      </c>
      <c r="O601" s="105">
        <f t="shared" si="59"/>
        <v>27606.104134000001</v>
      </c>
      <c r="P601" s="105">
        <f t="shared" si="60"/>
        <v>16529.579408000001</v>
      </c>
    </row>
    <row r="602" spans="1:16" ht="15" thickBot="1" x14ac:dyDescent="0.35">
      <c r="A602" s="95" t="s">
        <v>938</v>
      </c>
      <c r="B602" s="105">
        <f>+B$4*EXP('Correleted YC'!C600)</f>
        <v>10.310383848165273</v>
      </c>
      <c r="C602" s="105">
        <f>+C$4*EXP('Correleted YC'!D600)</f>
        <v>10.214101954417179</v>
      </c>
      <c r="D602" s="105">
        <f>+D$4*EXP('Correleted YC'!E600)</f>
        <v>10.130364756335684</v>
      </c>
      <c r="E602" s="105">
        <f>+E$4*EXP('Correleted YC'!F600)</f>
        <v>10.058954563774497</v>
      </c>
      <c r="F602" s="105">
        <f>+F$4*EXP('Correleted YC'!G600)</f>
        <v>9.8938160781216737</v>
      </c>
      <c r="G602" s="105">
        <f>+G$4*EXP('Correleted YC'!H600)</f>
        <v>9.910756337759727</v>
      </c>
      <c r="J602" s="95" t="s">
        <v>937</v>
      </c>
      <c r="K602" s="105">
        <f t="shared" si="55"/>
        <v>1079.6267049999999</v>
      </c>
      <c r="L602" s="105">
        <f t="shared" si="56"/>
        <v>1079.842236</v>
      </c>
      <c r="M602" s="105">
        <f t="shared" si="57"/>
        <v>984.17791799999998</v>
      </c>
      <c r="N602" s="105">
        <f t="shared" si="58"/>
        <v>2489.461483</v>
      </c>
      <c r="O602" s="105">
        <f t="shared" si="59"/>
        <v>27773.945705999999</v>
      </c>
      <c r="P602" s="105">
        <f t="shared" si="60"/>
        <v>16700.009067999999</v>
      </c>
    </row>
    <row r="603" spans="1:16" ht="15" thickBot="1" x14ac:dyDescent="0.35">
      <c r="A603" s="95" t="s">
        <v>939</v>
      </c>
      <c r="B603" s="105">
        <f>+B$4*EXP('Correleted YC'!C601)</f>
        <v>10.309595417483829</v>
      </c>
      <c r="C603" s="105">
        <f>+C$4*EXP('Correleted YC'!D601)</f>
        <v>10.220308753698696</v>
      </c>
      <c r="D603" s="105">
        <f>+D$4*EXP('Correleted YC'!E601)</f>
        <v>10.142411506589115</v>
      </c>
      <c r="E603" s="105">
        <f>+E$4*EXP('Correleted YC'!F601)</f>
        <v>10.075781178490963</v>
      </c>
      <c r="F603" s="105">
        <f>+F$4*EXP('Correleted YC'!G601)</f>
        <v>9.9201584062673014</v>
      </c>
      <c r="G603" s="105">
        <f>+G$4*EXP('Correleted YC'!H601)</f>
        <v>9.9345878844239426</v>
      </c>
      <c r="J603" s="95" t="s">
        <v>938</v>
      </c>
      <c r="K603" s="105">
        <f t="shared" si="55"/>
        <v>1079.1114030000001</v>
      </c>
      <c r="L603" s="105">
        <f t="shared" si="56"/>
        <v>1079.012735</v>
      </c>
      <c r="M603" s="105">
        <f t="shared" si="57"/>
        <v>983.28919199999996</v>
      </c>
      <c r="N603" s="105">
        <f t="shared" si="58"/>
        <v>2487.2057119999999</v>
      </c>
      <c r="O603" s="105">
        <f t="shared" si="59"/>
        <v>27773.419074000001</v>
      </c>
      <c r="P603" s="105">
        <f t="shared" si="60"/>
        <v>16727.271638999999</v>
      </c>
    </row>
    <row r="604" spans="1:16" ht="15" thickBot="1" x14ac:dyDescent="0.35">
      <c r="A604" s="95" t="s">
        <v>940</v>
      </c>
      <c r="B604" s="105">
        <f>+B$4*EXP('Correleted YC'!C602)</f>
        <v>10.1851113112109</v>
      </c>
      <c r="C604" s="105">
        <f>+C$4*EXP('Correleted YC'!D602)</f>
        <v>10.109519507431379</v>
      </c>
      <c r="D604" s="105">
        <f>+D$4*EXP('Correleted YC'!E602)</f>
        <v>10.044716973967256</v>
      </c>
      <c r="E604" s="105">
        <f>+E$4*EXP('Correleted YC'!F602)</f>
        <v>9.9906814087069691</v>
      </c>
      <c r="F604" s="105">
        <f>+F$4*EXP('Correleted YC'!G602)</f>
        <v>9.878670661566062</v>
      </c>
      <c r="G604" s="105">
        <f>+G$4*EXP('Correleted YC'!H602)</f>
        <v>9.9267521403072632</v>
      </c>
      <c r="J604" s="95" t="s">
        <v>939</v>
      </c>
      <c r="K604" s="105">
        <f t="shared" si="55"/>
        <v>1079.1134770000001</v>
      </c>
      <c r="L604" s="105">
        <f t="shared" si="56"/>
        <v>1078.980877</v>
      </c>
      <c r="M604" s="105">
        <f t="shared" si="57"/>
        <v>983.20663100000002</v>
      </c>
      <c r="N604" s="105">
        <f t="shared" si="58"/>
        <v>2486.8255079999999</v>
      </c>
      <c r="O604" s="105">
        <f t="shared" si="59"/>
        <v>27761.209217</v>
      </c>
      <c r="P604" s="105">
        <f t="shared" si="60"/>
        <v>16718.058421999998</v>
      </c>
    </row>
    <row r="605" spans="1:16" ht="15" thickBot="1" x14ac:dyDescent="0.35">
      <c r="A605" s="95" t="s">
        <v>941</v>
      </c>
      <c r="B605" s="105">
        <f>+B$4*EXP('Correleted YC'!C603)</f>
        <v>10.079937105531215</v>
      </c>
      <c r="C605" s="105">
        <f>+C$4*EXP('Correleted YC'!D603)</f>
        <v>10.027012130606119</v>
      </c>
      <c r="D605" s="105">
        <f>+D$4*EXP('Correleted YC'!E603)</f>
        <v>9.9836539259627077</v>
      </c>
      <c r="E605" s="105">
        <f>+E$4*EXP('Correleted YC'!F603)</f>
        <v>9.9496163326538571</v>
      </c>
      <c r="F605" s="105">
        <f>+F$4*EXP('Correleted YC'!G603)</f>
        <v>9.9078460015266501</v>
      </c>
      <c r="G605" s="105">
        <f>+G$4*EXP('Correleted YC'!H603)</f>
        <v>10.014130706731033</v>
      </c>
      <c r="J605" s="95" t="s">
        <v>940</v>
      </c>
      <c r="K605" s="105">
        <f t="shared" si="55"/>
        <v>1079.440969</v>
      </c>
      <c r="L605" s="105">
        <f t="shared" si="56"/>
        <v>1079.5498150000001</v>
      </c>
      <c r="M605" s="105">
        <f t="shared" si="57"/>
        <v>983.87656600000003</v>
      </c>
      <c r="N605" s="105">
        <f t="shared" si="58"/>
        <v>2488.7495640000002</v>
      </c>
      <c r="O605" s="105">
        <f t="shared" si="59"/>
        <v>27780.443945999999</v>
      </c>
      <c r="P605" s="105">
        <f t="shared" si="60"/>
        <v>16721.086581</v>
      </c>
    </row>
    <row r="606" spans="1:16" ht="15" thickBot="1" x14ac:dyDescent="0.35">
      <c r="A606" s="95" t="s">
        <v>942</v>
      </c>
      <c r="B606" s="105">
        <f>+B$4*EXP('Correleted YC'!C604)</f>
        <v>10.185908348873244</v>
      </c>
      <c r="C606" s="105">
        <f>+C$4*EXP('Correleted YC'!D604)</f>
        <v>10.129235238633138</v>
      </c>
      <c r="D606" s="105">
        <f>+D$4*EXP('Correleted YC'!E604)</f>
        <v>10.082099507732714</v>
      </c>
      <c r="E606" s="105">
        <f>+E$4*EXP('Correleted YC'!F604)</f>
        <v>10.0442729902983</v>
      </c>
      <c r="F606" s="105">
        <f>+F$4*EXP('Correleted YC'!G604)</f>
        <v>9.9868356694455223</v>
      </c>
      <c r="G606" s="105">
        <f>+G$4*EXP('Correleted YC'!H604)</f>
        <v>10.076296258441635</v>
      </c>
      <c r="J606" s="95" t="s">
        <v>941</v>
      </c>
      <c r="K606" s="105">
        <f t="shared" si="55"/>
        <v>1079.7178160000001</v>
      </c>
      <c r="L606" s="105">
        <f t="shared" si="56"/>
        <v>1079.9739079999999</v>
      </c>
      <c r="M606" s="105">
        <f t="shared" si="57"/>
        <v>984.29576599999996</v>
      </c>
      <c r="N606" s="105">
        <f t="shared" si="58"/>
        <v>2489.679087</v>
      </c>
      <c r="O606" s="105">
        <f t="shared" si="59"/>
        <v>27766.914767999999</v>
      </c>
      <c r="P606" s="105">
        <f t="shared" si="60"/>
        <v>16687.380697000001</v>
      </c>
    </row>
    <row r="607" spans="1:16" ht="15" thickBot="1" x14ac:dyDescent="0.35">
      <c r="A607" s="95" t="s">
        <v>943</v>
      </c>
      <c r="B607" s="105">
        <f>+B$4*EXP('Correleted YC'!C605)</f>
        <v>10.279115030469249</v>
      </c>
      <c r="C607" s="105">
        <f>+C$4*EXP('Correleted YC'!D605)</f>
        <v>10.214222912746914</v>
      </c>
      <c r="D607" s="105">
        <f>+D$4*EXP('Correleted YC'!E605)</f>
        <v>10.160179585842364</v>
      </c>
      <c r="E607" s="105">
        <f>+E$4*EXP('Correleted YC'!F605)</f>
        <v>10.116822790595343</v>
      </c>
      <c r="F607" s="105">
        <f>+F$4*EXP('Correleted YC'!G605)</f>
        <v>10.048293767326777</v>
      </c>
      <c r="G607" s="105">
        <f>+G$4*EXP('Correleted YC'!H605)</f>
        <v>10.140046287774064</v>
      </c>
      <c r="J607" s="95" t="s">
        <v>942</v>
      </c>
      <c r="K607" s="105">
        <f t="shared" si="55"/>
        <v>1079.4388710000001</v>
      </c>
      <c r="L607" s="105">
        <f t="shared" si="56"/>
        <v>1079.448525</v>
      </c>
      <c r="M607" s="105">
        <f t="shared" si="57"/>
        <v>983.62010899999996</v>
      </c>
      <c r="N607" s="105">
        <f t="shared" si="58"/>
        <v>2487.5375429999999</v>
      </c>
      <c r="O607" s="105">
        <f t="shared" si="59"/>
        <v>27730.351756</v>
      </c>
      <c r="P607" s="105">
        <f t="shared" si="60"/>
        <v>16663.483229000001</v>
      </c>
    </row>
    <row r="608" spans="1:16" ht="15" thickBot="1" x14ac:dyDescent="0.35">
      <c r="A608" s="95" t="s">
        <v>944</v>
      </c>
      <c r="B608" s="105">
        <f>+B$4*EXP('Correleted YC'!C606)</f>
        <v>10.097709876433845</v>
      </c>
      <c r="C608" s="105">
        <f>+C$4*EXP('Correleted YC'!D606)</f>
        <v>10.068065179355314</v>
      </c>
      <c r="D608" s="105">
        <f>+D$4*EXP('Correleted YC'!E606)</f>
        <v>10.04644039692654</v>
      </c>
      <c r="E608" s="105">
        <f>+E$4*EXP('Correleted YC'!F606)</f>
        <v>10.033318674235636</v>
      </c>
      <c r="F608" s="105">
        <f>+F$4*EXP('Correleted YC'!G606)</f>
        <v>10.063119940673094</v>
      </c>
      <c r="G608" s="105">
        <f>+G$4*EXP('Correleted YC'!H606)</f>
        <v>10.225268430327802</v>
      </c>
      <c r="J608" s="95" t="s">
        <v>943</v>
      </c>
      <c r="K608" s="105">
        <f t="shared" si="55"/>
        <v>1079.1936459999999</v>
      </c>
      <c r="L608" s="105">
        <f t="shared" si="56"/>
        <v>1079.0121140000001</v>
      </c>
      <c r="M608" s="105">
        <f t="shared" si="57"/>
        <v>983.08488499999999</v>
      </c>
      <c r="N608" s="105">
        <f t="shared" si="58"/>
        <v>2485.8986439999999</v>
      </c>
      <c r="O608" s="105">
        <f t="shared" si="59"/>
        <v>27701.970356000002</v>
      </c>
      <c r="P608" s="105">
        <f t="shared" si="60"/>
        <v>16639.047643000002</v>
      </c>
    </row>
    <row r="609" spans="1:16" ht="15" thickBot="1" x14ac:dyDescent="0.35">
      <c r="A609" s="95" t="s">
        <v>945</v>
      </c>
      <c r="B609" s="105">
        <f>+B$4*EXP('Correleted YC'!C607)</f>
        <v>10.193332926295968</v>
      </c>
      <c r="C609" s="105">
        <f>+C$4*EXP('Correleted YC'!D607)</f>
        <v>10.106656372607603</v>
      </c>
      <c r="D609" s="105">
        <f>+D$4*EXP('Correleted YC'!E607)</f>
        <v>10.03170568692464</v>
      </c>
      <c r="E609" s="105">
        <f>+E$4*EXP('Correleted YC'!F607)</f>
        <v>9.968405372924515</v>
      </c>
      <c r="F609" s="105">
        <f>+F$4*EXP('Correleted YC'!G607)</f>
        <v>9.8268765213446727</v>
      </c>
      <c r="G609" s="105">
        <f>+G$4*EXP('Correleted YC'!H607)</f>
        <v>9.8547901233799138</v>
      </c>
      <c r="J609" s="95" t="s">
        <v>944</v>
      </c>
      <c r="K609" s="105">
        <f t="shared" si="55"/>
        <v>1079.6710230000001</v>
      </c>
      <c r="L609" s="105">
        <f t="shared" si="56"/>
        <v>1079.762851</v>
      </c>
      <c r="M609" s="105">
        <f t="shared" si="57"/>
        <v>983.86473899999999</v>
      </c>
      <c r="N609" s="105">
        <f t="shared" si="58"/>
        <v>2487.7851879999998</v>
      </c>
      <c r="O609" s="105">
        <f t="shared" si="59"/>
        <v>27695.132312000002</v>
      </c>
      <c r="P609" s="105">
        <f t="shared" si="60"/>
        <v>16606.493446</v>
      </c>
    </row>
    <row r="610" spans="1:16" ht="15" thickBot="1" x14ac:dyDescent="0.35">
      <c r="A610" s="95" t="s">
        <v>946</v>
      </c>
      <c r="B610" s="105">
        <f>+B$4*EXP('Correleted YC'!C608)</f>
        <v>10.011961336995133</v>
      </c>
      <c r="C610" s="105">
        <f>+C$4*EXP('Correleted YC'!D608)</f>
        <v>9.9565395854709546</v>
      </c>
      <c r="D610" s="105">
        <f>+D$4*EXP('Correleted YC'!E608)</f>
        <v>9.9100270986071717</v>
      </c>
      <c r="E610" s="105">
        <f>+E$4*EXP('Correleted YC'!F608)</f>
        <v>9.8728632226159228</v>
      </c>
      <c r="F610" s="105">
        <f>+F$4*EXP('Correleted YC'!G608)</f>
        <v>9.8170185189329313</v>
      </c>
      <c r="G610" s="105">
        <f>+G$4*EXP('Correleted YC'!H608)</f>
        <v>9.9085634060491721</v>
      </c>
      <c r="J610" s="95" t="s">
        <v>945</v>
      </c>
      <c r="K610" s="105">
        <f t="shared" si="55"/>
        <v>1079.4193330000001</v>
      </c>
      <c r="L610" s="105">
        <f t="shared" si="56"/>
        <v>1079.5645259999999</v>
      </c>
      <c r="M610" s="105">
        <f t="shared" si="57"/>
        <v>983.96585900000002</v>
      </c>
      <c r="N610" s="105">
        <f t="shared" si="58"/>
        <v>2489.2537040000002</v>
      </c>
      <c r="O610" s="105">
        <f t="shared" si="59"/>
        <v>27804.494411</v>
      </c>
      <c r="P610" s="105">
        <f t="shared" si="60"/>
        <v>16748.948015999998</v>
      </c>
    </row>
    <row r="611" spans="1:16" ht="15" thickBot="1" x14ac:dyDescent="0.35">
      <c r="A611" s="95" t="s">
        <v>947</v>
      </c>
      <c r="B611" s="105">
        <f>+B$4*EXP('Correleted YC'!C609)</f>
        <v>10.166717384428122</v>
      </c>
      <c r="C611" s="105">
        <f>+C$4*EXP('Correleted YC'!D609)</f>
        <v>10.112812387955888</v>
      </c>
      <c r="D611" s="105">
        <f>+D$4*EXP('Correleted YC'!E609)</f>
        <v>10.068840614742946</v>
      </c>
      <c r="E611" s="105">
        <f>+E$4*EXP('Correleted YC'!F609)</f>
        <v>10.035058370215129</v>
      </c>
      <c r="F611" s="105">
        <f>+F$4*EXP('Correleted YC'!G609)</f>
        <v>9.9996678211073817</v>
      </c>
      <c r="G611" s="105">
        <f>+G$4*EXP('Correleted YC'!H609)</f>
        <v>10.120071340439715</v>
      </c>
      <c r="J611" s="95" t="s">
        <v>946</v>
      </c>
      <c r="K611" s="105">
        <f t="shared" si="55"/>
        <v>1079.8968219999999</v>
      </c>
      <c r="L611" s="105">
        <f t="shared" si="56"/>
        <v>1080.3364039999999</v>
      </c>
      <c r="M611" s="105">
        <f t="shared" si="57"/>
        <v>984.801692</v>
      </c>
      <c r="N611" s="105">
        <f t="shared" si="58"/>
        <v>2491.4182850000002</v>
      </c>
      <c r="O611" s="105">
        <f t="shared" si="59"/>
        <v>27809.076665000001</v>
      </c>
      <c r="P611" s="105">
        <f t="shared" si="60"/>
        <v>16728.119931000001</v>
      </c>
    </row>
    <row r="612" spans="1:16" ht="15" thickBot="1" x14ac:dyDescent="0.35">
      <c r="A612" s="95" t="s">
        <v>948</v>
      </c>
      <c r="B612" s="105">
        <f>+B$4*EXP('Correleted YC'!C610)</f>
        <v>10.310216616141016</v>
      </c>
      <c r="C612" s="105">
        <f>+C$4*EXP('Correleted YC'!D610)</f>
        <v>10.23991252714394</v>
      </c>
      <c r="D612" s="105">
        <f>+D$4*EXP('Correleted YC'!E610)</f>
        <v>10.17987043471812</v>
      </c>
      <c r="E612" s="105">
        <f>+E$4*EXP('Correleted YC'!F610)</f>
        <v>10.130503041685884</v>
      </c>
      <c r="F612" s="105">
        <f>+F$4*EXP('Correleted YC'!G610)</f>
        <v>10.037378457168723</v>
      </c>
      <c r="G612" s="105">
        <f>+G$4*EXP('Correleted YC'!H610)</f>
        <v>10.1070050637113</v>
      </c>
      <c r="J612" s="95" t="s">
        <v>947</v>
      </c>
      <c r="K612" s="105">
        <f t="shared" si="55"/>
        <v>1079.489376</v>
      </c>
      <c r="L612" s="105">
        <f t="shared" si="56"/>
        <v>1079.532897</v>
      </c>
      <c r="M612" s="105">
        <f t="shared" si="57"/>
        <v>983.71105399999999</v>
      </c>
      <c r="N612" s="105">
        <f t="shared" si="58"/>
        <v>2487.7458550000001</v>
      </c>
      <c r="O612" s="105">
        <f t="shared" si="59"/>
        <v>27724.421054999999</v>
      </c>
      <c r="P612" s="105">
        <f t="shared" si="60"/>
        <v>16646.696390000001</v>
      </c>
    </row>
    <row r="613" spans="1:16" ht="15" thickBot="1" x14ac:dyDescent="0.35">
      <c r="A613" s="95" t="s">
        <v>949</v>
      </c>
      <c r="B613" s="105">
        <f>+B$4*EXP('Correleted YC'!C611)</f>
        <v>10.533798546957948</v>
      </c>
      <c r="C613" s="105">
        <f>+C$4*EXP('Correleted YC'!D611)</f>
        <v>10.447819104955867</v>
      </c>
      <c r="D613" s="105">
        <f>+D$4*EXP('Correleted YC'!E611)</f>
        <v>10.373423187473005</v>
      </c>
      <c r="E613" s="105">
        <f>+E$4*EXP('Correleted YC'!F611)</f>
        <v>10.310517551513277</v>
      </c>
      <c r="F613" s="105">
        <f>+F$4*EXP('Correleted YC'!G611)</f>
        <v>10.171498864976776</v>
      </c>
      <c r="G613" s="105">
        <f>+G$4*EXP('Correleted YC'!H611)</f>
        <v>10.206087696300809</v>
      </c>
      <c r="J613" s="95" t="s">
        <v>948</v>
      </c>
      <c r="K613" s="105">
        <f t="shared" si="55"/>
        <v>1079.1118429999999</v>
      </c>
      <c r="L613" s="105">
        <f t="shared" si="56"/>
        <v>1078.880267</v>
      </c>
      <c r="M613" s="105">
        <f t="shared" si="57"/>
        <v>982.95</v>
      </c>
      <c r="N613" s="105">
        <f t="shared" si="58"/>
        <v>2485.589849</v>
      </c>
      <c r="O613" s="105">
        <f t="shared" si="59"/>
        <v>27707.006810999999</v>
      </c>
      <c r="P613" s="105">
        <f t="shared" si="60"/>
        <v>16651.703495000002</v>
      </c>
    </row>
    <row r="614" spans="1:16" ht="15" thickBot="1" x14ac:dyDescent="0.35">
      <c r="A614" s="95" t="s">
        <v>950</v>
      </c>
      <c r="B614" s="105">
        <f>+B$4*EXP('Correleted YC'!C612)</f>
        <v>10.329625406078534</v>
      </c>
      <c r="C614" s="105">
        <f>+C$4*EXP('Correleted YC'!D612)</f>
        <v>10.255231820571005</v>
      </c>
      <c r="D614" s="105">
        <f>+D$4*EXP('Correleted YC'!E612)</f>
        <v>10.191847201419117</v>
      </c>
      <c r="E614" s="105">
        <f>+E$4*EXP('Correleted YC'!F612)</f>
        <v>10.139607121711164</v>
      </c>
      <c r="F614" s="105">
        <f>+F$4*EXP('Correleted YC'!G612)</f>
        <v>10.039073086819123</v>
      </c>
      <c r="G614" s="105">
        <f>+G$4*EXP('Correleted YC'!H612)</f>
        <v>10.105491647041321</v>
      </c>
      <c r="J614" s="95" t="s">
        <v>949</v>
      </c>
      <c r="K614" s="105">
        <f t="shared" si="55"/>
        <v>1078.5241450000001</v>
      </c>
      <c r="L614" s="105">
        <f t="shared" si="56"/>
        <v>1077.8144150000001</v>
      </c>
      <c r="M614" s="105">
        <f t="shared" si="57"/>
        <v>981.62610500000005</v>
      </c>
      <c r="N614" s="105">
        <f t="shared" si="58"/>
        <v>2481.5336419999999</v>
      </c>
      <c r="O614" s="105">
        <f t="shared" si="59"/>
        <v>27645.248750999999</v>
      </c>
      <c r="P614" s="105">
        <f t="shared" si="60"/>
        <v>16613.809224000001</v>
      </c>
    </row>
    <row r="615" spans="1:16" ht="15" thickBot="1" x14ac:dyDescent="0.35">
      <c r="A615" s="95" t="s">
        <v>951</v>
      </c>
      <c r="B615" s="105">
        <f>+B$4*EXP('Correleted YC'!C613)</f>
        <v>10.451063069956128</v>
      </c>
      <c r="C615" s="105">
        <f>+C$4*EXP('Correleted YC'!D613)</f>
        <v>10.341764780338746</v>
      </c>
      <c r="D615" s="105">
        <f>+D$4*EXP('Correleted YC'!E613)</f>
        <v>10.246914442023241</v>
      </c>
      <c r="E615" s="105">
        <f>+E$4*EXP('Correleted YC'!F613)</f>
        <v>10.166387072308414</v>
      </c>
      <c r="F615" s="105">
        <f>+F$4*EXP('Correleted YC'!G613)</f>
        <v>9.9783755123771662</v>
      </c>
      <c r="G615" s="105">
        <f>+G$4*EXP('Correleted YC'!H613)</f>
        <v>9.9889887324303128</v>
      </c>
      <c r="J615" s="95" t="s">
        <v>950</v>
      </c>
      <c r="K615" s="105">
        <f t="shared" si="55"/>
        <v>1079.0608</v>
      </c>
      <c r="L615" s="105">
        <f t="shared" si="56"/>
        <v>1078.801659</v>
      </c>
      <c r="M615" s="105">
        <f t="shared" si="57"/>
        <v>982.867976</v>
      </c>
      <c r="N615" s="105">
        <f t="shared" si="58"/>
        <v>2485.3843910000001</v>
      </c>
      <c r="O615" s="105">
        <f t="shared" si="59"/>
        <v>27706.224769</v>
      </c>
      <c r="P615" s="105">
        <f t="shared" si="60"/>
        <v>16652.283642999999</v>
      </c>
    </row>
    <row r="616" spans="1:16" ht="15" thickBot="1" x14ac:dyDescent="0.35">
      <c r="A616" s="95" t="s">
        <v>952</v>
      </c>
      <c r="B616" s="105">
        <f>+B$4*EXP('Correleted YC'!C614)</f>
        <v>10.475754081545835</v>
      </c>
      <c r="C616" s="105">
        <f>+C$4*EXP('Correleted YC'!D614)</f>
        <v>10.392724570912835</v>
      </c>
      <c r="D616" s="105">
        <f>+D$4*EXP('Correleted YC'!E614)</f>
        <v>10.322057251891241</v>
      </c>
      <c r="E616" s="105">
        <f>+E$4*EXP('Correleted YC'!F614)</f>
        <v>10.263764680419252</v>
      </c>
      <c r="F616" s="105">
        <f>+F$4*EXP('Correleted YC'!G614)</f>
        <v>10.148620424053668</v>
      </c>
      <c r="G616" s="105">
        <f>+G$4*EXP('Correleted YC'!H614)</f>
        <v>10.213246306859265</v>
      </c>
      <c r="J616" s="95" t="s">
        <v>951</v>
      </c>
      <c r="K616" s="105">
        <f t="shared" si="55"/>
        <v>1078.7415450000001</v>
      </c>
      <c r="L616" s="105">
        <f t="shared" si="56"/>
        <v>1078.357849</v>
      </c>
      <c r="M616" s="105">
        <f t="shared" si="57"/>
        <v>982.49101700000006</v>
      </c>
      <c r="N616" s="105">
        <f t="shared" si="58"/>
        <v>2484.7802280000001</v>
      </c>
      <c r="O616" s="105">
        <f t="shared" si="59"/>
        <v>27734.263218</v>
      </c>
      <c r="P616" s="105">
        <f t="shared" si="60"/>
        <v>16697.065167000001</v>
      </c>
    </row>
    <row r="617" spans="1:16" ht="15" thickBot="1" x14ac:dyDescent="0.35">
      <c r="A617" s="95" t="s">
        <v>953</v>
      </c>
      <c r="B617" s="105">
        <f>+B$4*EXP('Correleted YC'!C615)</f>
        <v>10.404416715165768</v>
      </c>
      <c r="C617" s="105">
        <f>+C$4*EXP('Correleted YC'!D615)</f>
        <v>10.31820138306151</v>
      </c>
      <c r="D617" s="105">
        <f>+D$4*EXP('Correleted YC'!E615)</f>
        <v>10.244716127921341</v>
      </c>
      <c r="E617" s="105">
        <f>+E$4*EXP('Correleted YC'!F615)</f>
        <v>10.18401007886485</v>
      </c>
      <c r="F617" s="105">
        <f>+F$4*EXP('Correleted YC'!G615)</f>
        <v>10.062569294765174</v>
      </c>
      <c r="G617" s="105">
        <f>+G$4*EXP('Correleted YC'!H615)</f>
        <v>10.124503570394987</v>
      </c>
      <c r="J617" s="95" t="s">
        <v>952</v>
      </c>
      <c r="K617" s="105">
        <f t="shared" si="55"/>
        <v>1078.676657</v>
      </c>
      <c r="L617" s="105">
        <f t="shared" si="56"/>
        <v>1078.0966570000001</v>
      </c>
      <c r="M617" s="105">
        <f t="shared" si="57"/>
        <v>981.97709899999995</v>
      </c>
      <c r="N617" s="105">
        <f t="shared" si="58"/>
        <v>2482.5858360000002</v>
      </c>
      <c r="O617" s="105">
        <f t="shared" si="59"/>
        <v>27655.764040999999</v>
      </c>
      <c r="P617" s="105">
        <f t="shared" si="60"/>
        <v>16611.078084000001</v>
      </c>
    </row>
    <row r="618" spans="1:16" ht="15" thickBot="1" x14ac:dyDescent="0.35">
      <c r="A618" s="95" t="s">
        <v>954</v>
      </c>
      <c r="B618" s="105">
        <f>+B$4*EXP('Correleted YC'!C616)</f>
        <v>10.142363338891785</v>
      </c>
      <c r="C618" s="105">
        <f>+C$4*EXP('Correleted YC'!D616)</f>
        <v>10.073101813004103</v>
      </c>
      <c r="D618" s="105">
        <f>+D$4*EXP('Correleted YC'!E616)</f>
        <v>10.015109161325487</v>
      </c>
      <c r="E618" s="105">
        <f>+E$4*EXP('Correleted YC'!F616)</f>
        <v>9.968504510126925</v>
      </c>
      <c r="F618" s="105">
        <f>+F$4*EXP('Correleted YC'!G616)</f>
        <v>9.8913516304114548</v>
      </c>
      <c r="G618" s="105">
        <f>+G$4*EXP('Correleted YC'!H616)</f>
        <v>9.9816073256351103</v>
      </c>
      <c r="J618" s="95" t="s">
        <v>953</v>
      </c>
      <c r="K618" s="105">
        <f t="shared" si="55"/>
        <v>1078.8641540000001</v>
      </c>
      <c r="L618" s="105">
        <f t="shared" si="56"/>
        <v>1078.4786650000001</v>
      </c>
      <c r="M618" s="105">
        <f t="shared" si="57"/>
        <v>982.50606000000005</v>
      </c>
      <c r="N618" s="105">
        <f t="shared" si="58"/>
        <v>2484.3828090000002</v>
      </c>
      <c r="O618" s="105">
        <f t="shared" si="59"/>
        <v>27695.386218</v>
      </c>
      <c r="P618" s="105">
        <f t="shared" si="60"/>
        <v>16644.998606000001</v>
      </c>
    </row>
    <row r="619" spans="1:16" ht="15" thickBot="1" x14ac:dyDescent="0.35">
      <c r="A619" s="95" t="s">
        <v>955</v>
      </c>
      <c r="B619" s="105">
        <f>+B$4*EXP('Correleted YC'!C617)</f>
        <v>9.9223131855177584</v>
      </c>
      <c r="C619" s="105">
        <f>+C$4*EXP('Correleted YC'!D617)</f>
        <v>9.9288746991558767</v>
      </c>
      <c r="D619" s="105">
        <f>+D$4*EXP('Correleted YC'!E617)</f>
        <v>9.9413899637594927</v>
      </c>
      <c r="E619" s="105">
        <f>+E$4*EXP('Correleted YC'!F617)</f>
        <v>9.960266971539312</v>
      </c>
      <c r="F619" s="105">
        <f>+F$4*EXP('Correleted YC'!G617)</f>
        <v>10.10023109833832</v>
      </c>
      <c r="G619" s="105">
        <f>+G$4*EXP('Correleted YC'!H617)</f>
        <v>10.347851516054826</v>
      </c>
      <c r="J619" s="95" t="s">
        <v>954</v>
      </c>
      <c r="K619" s="105">
        <f t="shared" si="55"/>
        <v>1079.553476</v>
      </c>
      <c r="L619" s="105">
        <f t="shared" si="56"/>
        <v>1079.7369630000001</v>
      </c>
      <c r="M619" s="105">
        <f t="shared" si="57"/>
        <v>984.07978000000003</v>
      </c>
      <c r="N619" s="105">
        <f t="shared" si="58"/>
        <v>2489.25146</v>
      </c>
      <c r="O619" s="105">
        <f t="shared" si="59"/>
        <v>27774.561912000001</v>
      </c>
      <c r="P619" s="105">
        <f t="shared" si="60"/>
        <v>16699.910554999999</v>
      </c>
    </row>
    <row r="620" spans="1:16" ht="15" thickBot="1" x14ac:dyDescent="0.35">
      <c r="A620" s="95" t="s">
        <v>956</v>
      </c>
      <c r="B620" s="105">
        <f>+B$4*EXP('Correleted YC'!C618)</f>
        <v>10.075664063354726</v>
      </c>
      <c r="C620" s="105">
        <f>+C$4*EXP('Correleted YC'!D618)</f>
        <v>10.000540751761934</v>
      </c>
      <c r="D620" s="105">
        <f>+D$4*EXP('Correleted YC'!E618)</f>
        <v>9.937065964206111</v>
      </c>
      <c r="E620" s="105">
        <f>+E$4*EXP('Correleted YC'!F618)</f>
        <v>9.8853288859302992</v>
      </c>
      <c r="F620" s="105">
        <f>+F$4*EXP('Correleted YC'!G618)</f>
        <v>9.7913508698673137</v>
      </c>
      <c r="G620" s="105">
        <f>+G$4*EXP('Correleted YC'!H618)</f>
        <v>9.8682065498779821</v>
      </c>
      <c r="J620" s="95" t="s">
        <v>955</v>
      </c>
      <c r="K620" s="105">
        <f t="shared" si="55"/>
        <v>1080.1329900000001</v>
      </c>
      <c r="L620" s="105">
        <f t="shared" si="56"/>
        <v>1080.478773</v>
      </c>
      <c r="M620" s="105">
        <f t="shared" si="57"/>
        <v>984.58611900000005</v>
      </c>
      <c r="N620" s="105">
        <f t="shared" si="58"/>
        <v>2489.4379389999999</v>
      </c>
      <c r="O620" s="105">
        <f t="shared" si="59"/>
        <v>27678.030907</v>
      </c>
      <c r="P620" s="105">
        <f t="shared" si="60"/>
        <v>16559.890424000001</v>
      </c>
    </row>
    <row r="621" spans="1:16" ht="15" thickBot="1" x14ac:dyDescent="0.35">
      <c r="A621" s="95" t="s">
        <v>957</v>
      </c>
      <c r="B621" s="105">
        <f>+B$4*EXP('Correleted YC'!C619)</f>
        <v>10.451866748072202</v>
      </c>
      <c r="C621" s="105">
        <f>+C$4*EXP('Correleted YC'!D619)</f>
        <v>10.365571620367586</v>
      </c>
      <c r="D621" s="105">
        <f>+D$4*EXP('Correleted YC'!E619)</f>
        <v>10.291026213671993</v>
      </c>
      <c r="E621" s="105">
        <f>+E$4*EXP('Correleted YC'!F619)</f>
        <v>10.228307288718449</v>
      </c>
      <c r="F621" s="105">
        <f>+F$4*EXP('Correleted YC'!G619)</f>
        <v>10.092679248550644</v>
      </c>
      <c r="G621" s="105">
        <f>+G$4*EXP('Correleted YC'!H619)</f>
        <v>10.135312553846154</v>
      </c>
      <c r="J621" s="95" t="s">
        <v>956</v>
      </c>
      <c r="K621" s="105">
        <f t="shared" si="55"/>
        <v>1079.729067</v>
      </c>
      <c r="L621" s="105">
        <f t="shared" si="56"/>
        <v>1080.1100429999999</v>
      </c>
      <c r="M621" s="105">
        <f t="shared" si="57"/>
        <v>984.61583399999995</v>
      </c>
      <c r="N621" s="105">
        <f t="shared" si="58"/>
        <v>2491.1356519999999</v>
      </c>
      <c r="O621" s="105">
        <f t="shared" si="59"/>
        <v>27821.014739999999</v>
      </c>
      <c r="P621" s="105">
        <f t="shared" si="60"/>
        <v>16743.746556999999</v>
      </c>
    </row>
    <row r="622" spans="1:16" ht="15" thickBot="1" x14ac:dyDescent="0.35">
      <c r="A622" s="95" t="s">
        <v>958</v>
      </c>
      <c r="B622" s="105">
        <f>+B$4*EXP('Correleted YC'!C620)</f>
        <v>10.067194733787197</v>
      </c>
      <c r="C622" s="105">
        <f>+C$4*EXP('Correleted YC'!D620)</f>
        <v>9.994241199208</v>
      </c>
      <c r="D622" s="105">
        <f>+D$4*EXP('Correleted YC'!E620)</f>
        <v>9.9329373477671101</v>
      </c>
      <c r="E622" s="105">
        <f>+E$4*EXP('Correleted YC'!F620)</f>
        <v>9.8829121130161379</v>
      </c>
      <c r="F622" s="105">
        <f>+F$4*EXP('Correleted YC'!G620)</f>
        <v>9.7921460166269636</v>
      </c>
      <c r="G622" s="105">
        <f>+G$4*EXP('Correleted YC'!H620)</f>
        <v>9.8669786463215416</v>
      </c>
      <c r="J622" s="95" t="s">
        <v>957</v>
      </c>
      <c r="K622" s="105">
        <f t="shared" si="55"/>
        <v>1078.739433</v>
      </c>
      <c r="L622" s="105">
        <f t="shared" si="56"/>
        <v>1078.2358119999999</v>
      </c>
      <c r="M622" s="105">
        <f t="shared" si="57"/>
        <v>982.18926199999999</v>
      </c>
      <c r="N622" s="105">
        <f t="shared" si="58"/>
        <v>2483.384415</v>
      </c>
      <c r="O622" s="105">
        <f t="shared" si="59"/>
        <v>27681.509205999999</v>
      </c>
      <c r="P622" s="105">
        <f t="shared" si="60"/>
        <v>16640.859634</v>
      </c>
    </row>
    <row r="623" spans="1:16" ht="15" thickBot="1" x14ac:dyDescent="0.35">
      <c r="A623" s="95" t="s">
        <v>959</v>
      </c>
      <c r="B623" s="105">
        <f>+B$4*EXP('Correleted YC'!C621)</f>
        <v>10.428352907036292</v>
      </c>
      <c r="C623" s="105">
        <f>+C$4*EXP('Correleted YC'!D621)</f>
        <v>10.359925531025244</v>
      </c>
      <c r="D623" s="105">
        <f>+D$4*EXP('Correleted YC'!E621)</f>
        <v>10.304135359325409</v>
      </c>
      <c r="E623" s="105">
        <f>+E$4*EXP('Correleted YC'!F621)</f>
        <v>10.260740270365728</v>
      </c>
      <c r="F623" s="105">
        <f>+F$4*EXP('Correleted YC'!G621)</f>
        <v>10.205385777847049</v>
      </c>
      <c r="G623" s="105">
        <f>+G$4*EXP('Correleted YC'!H621)</f>
        <v>10.32680463870018</v>
      </c>
      <c r="J623" s="95" t="s">
        <v>958</v>
      </c>
      <c r="K623" s="105">
        <f t="shared" si="55"/>
        <v>1079.7513670000001</v>
      </c>
      <c r="L623" s="105">
        <f t="shared" si="56"/>
        <v>1080.1424440000001</v>
      </c>
      <c r="M623" s="105">
        <f t="shared" si="57"/>
        <v>984.64420900000005</v>
      </c>
      <c r="N623" s="105">
        <f t="shared" si="58"/>
        <v>2491.1904420000001</v>
      </c>
      <c r="O623" s="105">
        <f t="shared" si="59"/>
        <v>27820.644761</v>
      </c>
      <c r="P623" s="105">
        <f t="shared" si="60"/>
        <v>16744.222473000002</v>
      </c>
    </row>
    <row r="624" spans="1:16" ht="15" thickBot="1" x14ac:dyDescent="0.35">
      <c r="A624" s="95" t="s">
        <v>960</v>
      </c>
      <c r="B624" s="105">
        <f>+B$4*EXP('Correleted YC'!C622)</f>
        <v>10.08080997383842</v>
      </c>
      <c r="C624" s="105">
        <f>+C$4*EXP('Correleted YC'!D622)</f>
        <v>10.03457091265023</v>
      </c>
      <c r="D624" s="105">
        <f>+D$4*EXP('Correleted YC'!E622)</f>
        <v>9.9981846959030953</v>
      </c>
      <c r="E624" s="105">
        <f>+E$4*EXP('Correleted YC'!F622)</f>
        <v>9.971776046679981</v>
      </c>
      <c r="F624" s="105">
        <f>+F$4*EXP('Correleted YC'!G622)</f>
        <v>9.9635996097877424</v>
      </c>
      <c r="G624" s="105">
        <f>+G$4*EXP('Correleted YC'!H622)</f>
        <v>10.106305991223463</v>
      </c>
      <c r="J624" s="95" t="s">
        <v>959</v>
      </c>
      <c r="K624" s="105">
        <f t="shared" si="55"/>
        <v>1078.8012349999999</v>
      </c>
      <c r="L624" s="105">
        <f t="shared" si="56"/>
        <v>1078.264752</v>
      </c>
      <c r="M624" s="105">
        <f t="shared" si="57"/>
        <v>982.09962199999995</v>
      </c>
      <c r="N624" s="105">
        <f t="shared" si="58"/>
        <v>2482.6539320000002</v>
      </c>
      <c r="O624" s="105">
        <f t="shared" si="59"/>
        <v>27629.688480000001</v>
      </c>
      <c r="P624" s="105">
        <f t="shared" si="60"/>
        <v>16567.873312</v>
      </c>
    </row>
    <row r="625" spans="1:16" ht="15" thickBot="1" x14ac:dyDescent="0.35">
      <c r="A625" s="95" t="s">
        <v>961</v>
      </c>
      <c r="B625" s="105">
        <f>+B$4*EXP('Correleted YC'!C623)</f>
        <v>10.424154245074618</v>
      </c>
      <c r="C625" s="105">
        <f>+C$4*EXP('Correleted YC'!D623)</f>
        <v>10.341862100557018</v>
      </c>
      <c r="D625" s="105">
        <f>+D$4*EXP('Correleted YC'!E623)</f>
        <v>10.271568582837975</v>
      </c>
      <c r="E625" s="105">
        <f>+E$4*EXP('Correleted YC'!F623)</f>
        <v>10.213189129221929</v>
      </c>
      <c r="F625" s="105">
        <f>+F$4*EXP('Correleted YC'!G623)</f>
        <v>10.094766610731138</v>
      </c>
      <c r="G625" s="105">
        <f>+G$4*EXP('Correleted YC'!H623)</f>
        <v>10.151195711109944</v>
      </c>
      <c r="J625" s="95" t="s">
        <v>960</v>
      </c>
      <c r="K625" s="105">
        <f t="shared" si="55"/>
        <v>1079.715518</v>
      </c>
      <c r="L625" s="105">
        <f t="shared" si="56"/>
        <v>1079.935041</v>
      </c>
      <c r="M625" s="105">
        <f t="shared" si="57"/>
        <v>984.19597899999997</v>
      </c>
      <c r="N625" s="105">
        <f t="shared" si="58"/>
        <v>2489.177408</v>
      </c>
      <c r="O625" s="105">
        <f t="shared" si="59"/>
        <v>27741.097344000002</v>
      </c>
      <c r="P625" s="105">
        <f t="shared" si="60"/>
        <v>16651.97147</v>
      </c>
    </row>
    <row r="626" spans="1:16" ht="15" thickBot="1" x14ac:dyDescent="0.35">
      <c r="A626" s="95" t="s">
        <v>962</v>
      </c>
      <c r="B626" s="105">
        <f>+B$4*EXP('Correleted YC'!C624)</f>
        <v>9.6593486091914418</v>
      </c>
      <c r="C626" s="105">
        <f>+C$4*EXP('Correleted YC'!D624)</f>
        <v>9.6455303988441194</v>
      </c>
      <c r="D626" s="105">
        <f>+D$4*EXP('Correleted YC'!E624)</f>
        <v>9.6402169872969505</v>
      </c>
      <c r="E626" s="105">
        <f>+E$4*EXP('Correleted YC'!F624)</f>
        <v>9.6440579328247136</v>
      </c>
      <c r="F626" s="105">
        <f>+F$4*EXP('Correleted YC'!G624)</f>
        <v>9.7459665881430677</v>
      </c>
      <c r="G626" s="105">
        <f>+G$4*EXP('Correleted YC'!H624)</f>
        <v>9.9833157435097188</v>
      </c>
      <c r="J626" s="95" t="s">
        <v>961</v>
      </c>
      <c r="K626" s="105">
        <f t="shared" si="55"/>
        <v>1078.812271</v>
      </c>
      <c r="L626" s="105">
        <f t="shared" si="56"/>
        <v>1078.35735</v>
      </c>
      <c r="M626" s="105">
        <f t="shared" si="57"/>
        <v>982.32234300000005</v>
      </c>
      <c r="N626" s="105">
        <f t="shared" si="58"/>
        <v>2483.725066</v>
      </c>
      <c r="O626" s="105">
        <f t="shared" si="59"/>
        <v>27680.547703</v>
      </c>
      <c r="P626" s="105">
        <f t="shared" si="60"/>
        <v>16634.781395000002</v>
      </c>
    </row>
    <row r="627" spans="1:16" ht="15" thickBot="1" x14ac:dyDescent="0.35">
      <c r="A627" s="95" t="s">
        <v>963</v>
      </c>
      <c r="B627" s="105">
        <f>+B$4*EXP('Correleted YC'!C625)</f>
        <v>10.043960684404116</v>
      </c>
      <c r="C627" s="105">
        <f>+C$4*EXP('Correleted YC'!D625)</f>
        <v>10.034371136808886</v>
      </c>
      <c r="D627" s="105">
        <f>+D$4*EXP('Correleted YC'!E625)</f>
        <v>10.031801375245003</v>
      </c>
      <c r="E627" s="105">
        <f>+E$4*EXP('Correleted YC'!F625)</f>
        <v>10.03648713366845</v>
      </c>
      <c r="F627" s="105">
        <f>+F$4*EXP('Correleted YC'!G625)</f>
        <v>10.128495649361769</v>
      </c>
      <c r="G627" s="105">
        <f>+G$4*EXP('Correleted YC'!H625)</f>
        <v>10.339811238203742</v>
      </c>
      <c r="J627" s="95" t="s">
        <v>962</v>
      </c>
      <c r="K627" s="105">
        <f t="shared" si="55"/>
        <v>1080.826339</v>
      </c>
      <c r="L627" s="105">
        <f t="shared" si="56"/>
        <v>1081.939083</v>
      </c>
      <c r="M627" s="105">
        <f t="shared" si="57"/>
        <v>986.66014399999995</v>
      </c>
      <c r="N627" s="105">
        <f t="shared" si="58"/>
        <v>2496.6173779999999</v>
      </c>
      <c r="O627" s="105">
        <f t="shared" si="59"/>
        <v>27842.148162000001</v>
      </c>
      <c r="P627" s="105">
        <f t="shared" si="60"/>
        <v>16699.251907000002</v>
      </c>
    </row>
    <row r="628" spans="1:16" ht="15" thickBot="1" x14ac:dyDescent="0.35">
      <c r="A628" s="95" t="s">
        <v>964</v>
      </c>
      <c r="B628" s="105">
        <f>+B$4*EXP('Correleted YC'!C626)</f>
        <v>9.9497134227962185</v>
      </c>
      <c r="C628" s="105">
        <f>+C$4*EXP('Correleted YC'!D626)</f>
        <v>9.8937798567427873</v>
      </c>
      <c r="D628" s="105">
        <f>+D$4*EXP('Correleted YC'!E626)</f>
        <v>9.8477562280589481</v>
      </c>
      <c r="E628" s="105">
        <f>+E$4*EXP('Correleted YC'!F626)</f>
        <v>9.8117050772618253</v>
      </c>
      <c r="F628" s="105">
        <f>+F$4*EXP('Correleted YC'!G626)</f>
        <v>9.7642103983996886</v>
      </c>
      <c r="G628" s="105">
        <f>+G$4*EXP('Correleted YC'!H626)</f>
        <v>9.8663804453635393</v>
      </c>
      <c r="J628" s="95" t="s">
        <v>963</v>
      </c>
      <c r="K628" s="105">
        <f t="shared" si="55"/>
        <v>1079.8125480000001</v>
      </c>
      <c r="L628" s="105">
        <f t="shared" si="56"/>
        <v>1079.936068</v>
      </c>
      <c r="M628" s="105">
        <f t="shared" si="57"/>
        <v>983.96520199999998</v>
      </c>
      <c r="N628" s="105">
        <f t="shared" si="58"/>
        <v>2487.713553</v>
      </c>
      <c r="O628" s="105">
        <f t="shared" si="59"/>
        <v>27665.020317999999</v>
      </c>
      <c r="P628" s="105">
        <f t="shared" si="60"/>
        <v>16562.939119999999</v>
      </c>
    </row>
    <row r="629" spans="1:16" ht="15" thickBot="1" x14ac:dyDescent="0.35">
      <c r="A629" s="95" t="s">
        <v>965</v>
      </c>
      <c r="B629" s="105">
        <f>+B$4*EXP('Correleted YC'!C627)</f>
        <v>10.206138604495314</v>
      </c>
      <c r="C629" s="105">
        <f>+C$4*EXP('Correleted YC'!D627)</f>
        <v>10.134834906765983</v>
      </c>
      <c r="D629" s="105">
        <f>+D$4*EXP('Correleted YC'!E627)</f>
        <v>10.075738279308867</v>
      </c>
      <c r="E629" s="105">
        <f>+E$4*EXP('Correleted YC'!F627)</f>
        <v>10.028711534982115</v>
      </c>
      <c r="F629" s="105">
        <f>+F$4*EXP('Correleted YC'!G627)</f>
        <v>9.9555506326763581</v>
      </c>
      <c r="G629" s="105">
        <f>+G$4*EXP('Correleted YC'!H627)</f>
        <v>10.054837659687928</v>
      </c>
      <c r="J629" s="95" t="s">
        <v>964</v>
      </c>
      <c r="K629" s="105">
        <f t="shared" si="55"/>
        <v>1080.060796</v>
      </c>
      <c r="L629" s="105">
        <f t="shared" si="56"/>
        <v>1080.6594319999999</v>
      </c>
      <c r="M629" s="105">
        <f t="shared" si="57"/>
        <v>985.22999200000004</v>
      </c>
      <c r="N629" s="105">
        <f t="shared" si="58"/>
        <v>2492.8058460000002</v>
      </c>
      <c r="O629" s="105">
        <f t="shared" si="59"/>
        <v>27833.648980999998</v>
      </c>
      <c r="P629" s="105">
        <f t="shared" si="60"/>
        <v>16744.454335999999</v>
      </c>
    </row>
    <row r="630" spans="1:16" ht="15" thickBot="1" x14ac:dyDescent="0.35">
      <c r="A630" s="95" t="s">
        <v>966</v>
      </c>
      <c r="B630" s="105">
        <f>+B$4*EXP('Correleted YC'!C628)</f>
        <v>10.272688934722376</v>
      </c>
      <c r="C630" s="105">
        <f>+C$4*EXP('Correleted YC'!D628)</f>
        <v>10.192345153065096</v>
      </c>
      <c r="D630" s="105">
        <f>+D$4*EXP('Correleted YC'!E628)</f>
        <v>10.124173790946173</v>
      </c>
      <c r="E630" s="105">
        <f>+E$4*EXP('Correleted YC'!F628)</f>
        <v>10.06796871348141</v>
      </c>
      <c r="F630" s="105">
        <f>+F$4*EXP('Correleted YC'!G628)</f>
        <v>9.9584082936490326</v>
      </c>
      <c r="G630" s="105">
        <f>+G$4*EXP('Correleted YC'!H628)</f>
        <v>10.023109286866658</v>
      </c>
      <c r="J630" s="95" t="s">
        <v>965</v>
      </c>
      <c r="K630" s="105">
        <f t="shared" si="55"/>
        <v>1079.385636</v>
      </c>
      <c r="L630" s="105">
        <f t="shared" si="56"/>
        <v>1079.41976</v>
      </c>
      <c r="M630" s="105">
        <f t="shared" si="57"/>
        <v>983.66373999999996</v>
      </c>
      <c r="N630" s="105">
        <f t="shared" si="58"/>
        <v>2487.889357</v>
      </c>
      <c r="O630" s="105">
        <f t="shared" si="59"/>
        <v>27744.82156</v>
      </c>
      <c r="P630" s="105">
        <f t="shared" si="60"/>
        <v>16671.724531</v>
      </c>
    </row>
    <row r="631" spans="1:16" ht="15" thickBot="1" x14ac:dyDescent="0.35">
      <c r="A631" s="95" t="s">
        <v>967</v>
      </c>
      <c r="B631" s="105">
        <f>+B$4*EXP('Correleted YC'!C629)</f>
        <v>10.254598280067359</v>
      </c>
      <c r="C631" s="105">
        <f>+C$4*EXP('Correleted YC'!D629)</f>
        <v>10.17922844048039</v>
      </c>
      <c r="D631" s="105">
        <f>+D$4*EXP('Correleted YC'!E629)</f>
        <v>10.114748949152101</v>
      </c>
      <c r="E631" s="105">
        <f>+E$4*EXP('Correleted YC'!F629)</f>
        <v>10.061260793600853</v>
      </c>
      <c r="F631" s="105">
        <f>+F$4*EXP('Correleted YC'!G629)</f>
        <v>9.9537049692247024</v>
      </c>
      <c r="G631" s="105">
        <f>+G$4*EXP('Correleted YC'!H629)</f>
        <v>10.010543119385924</v>
      </c>
      <c r="J631" s="95" t="s">
        <v>966</v>
      </c>
      <c r="K631" s="105">
        <f t="shared" si="55"/>
        <v>1079.2105489999999</v>
      </c>
      <c r="L631" s="105">
        <f t="shared" si="56"/>
        <v>1079.1244220000001</v>
      </c>
      <c r="M631" s="105">
        <f t="shared" si="57"/>
        <v>983.33162600000003</v>
      </c>
      <c r="N631" s="105">
        <f t="shared" si="58"/>
        <v>2487.002019</v>
      </c>
      <c r="O631" s="105">
        <f t="shared" si="59"/>
        <v>27743.499221999999</v>
      </c>
      <c r="P631" s="105">
        <f t="shared" si="60"/>
        <v>16683.924948</v>
      </c>
    </row>
    <row r="632" spans="1:16" ht="15" thickBot="1" x14ac:dyDescent="0.35">
      <c r="A632" s="95" t="s">
        <v>968</v>
      </c>
      <c r="B632" s="105">
        <f>+B$4*EXP('Correleted YC'!C630)</f>
        <v>9.9700495911279212</v>
      </c>
      <c r="C632" s="105">
        <f>+C$4*EXP('Correleted YC'!D630)</f>
        <v>9.9187095875382525</v>
      </c>
      <c r="D632" s="105">
        <f>+D$4*EXP('Correleted YC'!E630)</f>
        <v>9.8760936233571002</v>
      </c>
      <c r="E632" s="105">
        <f>+E$4*EXP('Correleted YC'!F630)</f>
        <v>9.8425014994187041</v>
      </c>
      <c r="F632" s="105">
        <f>+F$4*EXP('Correleted YC'!G630)</f>
        <v>9.7967184550576381</v>
      </c>
      <c r="G632" s="105">
        <f>+G$4*EXP('Correleted YC'!H630)</f>
        <v>9.8907896270308573</v>
      </c>
      <c r="J632" s="95" t="s">
        <v>967</v>
      </c>
      <c r="K632" s="105">
        <f t="shared" si="55"/>
        <v>1079.2581379999999</v>
      </c>
      <c r="L632" s="105">
        <f t="shared" si="56"/>
        <v>1079.191767</v>
      </c>
      <c r="M632" s="105">
        <f t="shared" si="57"/>
        <v>983.39623300000005</v>
      </c>
      <c r="N632" s="105">
        <f t="shared" si="58"/>
        <v>2487.1535950000002</v>
      </c>
      <c r="O632" s="105">
        <f t="shared" si="59"/>
        <v>27745.675679</v>
      </c>
      <c r="P632" s="105">
        <f t="shared" si="60"/>
        <v>16688.761917</v>
      </c>
    </row>
    <row r="633" spans="1:16" ht="15" thickBot="1" x14ac:dyDescent="0.35">
      <c r="A633" s="95" t="s">
        <v>969</v>
      </c>
      <c r="B633" s="105">
        <f>+B$4*EXP('Correleted YC'!C631)</f>
        <v>10.24674786794489</v>
      </c>
      <c r="C633" s="105">
        <f>+C$4*EXP('Correleted YC'!D631)</f>
        <v>10.141280742983289</v>
      </c>
      <c r="D633" s="105">
        <f>+D$4*EXP('Correleted YC'!E631)</f>
        <v>10.049391358446249</v>
      </c>
      <c r="E633" s="105">
        <f>+E$4*EXP('Correleted YC'!F631)</f>
        <v>9.9708613292905692</v>
      </c>
      <c r="F633" s="105">
        <f>+F$4*EXP('Correleted YC'!G631)</f>
        <v>9.7833061770818741</v>
      </c>
      <c r="G633" s="105">
        <f>+G$4*EXP('Correleted YC'!H631)</f>
        <v>9.7852817505243568</v>
      </c>
      <c r="J633" s="95" t="s">
        <v>968</v>
      </c>
      <c r="K633" s="105">
        <f t="shared" si="55"/>
        <v>1080.0072210000001</v>
      </c>
      <c r="L633" s="105">
        <f t="shared" si="56"/>
        <v>1080.5310939999999</v>
      </c>
      <c r="M633" s="105">
        <f t="shared" si="57"/>
        <v>985.03504099999998</v>
      </c>
      <c r="N633" s="105">
        <f t="shared" si="58"/>
        <v>2492.106941</v>
      </c>
      <c r="O633" s="105">
        <f t="shared" si="59"/>
        <v>27818.517417999999</v>
      </c>
      <c r="P633" s="105">
        <f t="shared" si="60"/>
        <v>16734.998541000001</v>
      </c>
    </row>
    <row r="634" spans="1:16" ht="15" thickBot="1" x14ac:dyDescent="0.35">
      <c r="A634" s="95" t="s">
        <v>970</v>
      </c>
      <c r="B634" s="105">
        <f>+B$4*EXP('Correleted YC'!C632)</f>
        <v>10.59581694119225</v>
      </c>
      <c r="C634" s="105">
        <f>+C$4*EXP('Correleted YC'!D632)</f>
        <v>10.498885675647655</v>
      </c>
      <c r="D634" s="105">
        <f>+D$4*EXP('Correleted YC'!E632)</f>
        <v>10.414852916719282</v>
      </c>
      <c r="E634" s="105">
        <f>+E$4*EXP('Correleted YC'!F632)</f>
        <v>10.343865488984031</v>
      </c>
      <c r="F634" s="105">
        <f>+F$4*EXP('Correleted YC'!G632)</f>
        <v>10.184200595117096</v>
      </c>
      <c r="G634" s="105">
        <f>+G$4*EXP('Correleted YC'!H632)</f>
        <v>10.213179174201638</v>
      </c>
      <c r="J634" s="95" t="s">
        <v>969</v>
      </c>
      <c r="K634" s="105">
        <f t="shared" si="55"/>
        <v>1079.278791</v>
      </c>
      <c r="L634" s="105">
        <f t="shared" si="56"/>
        <v>1079.3866499999999</v>
      </c>
      <c r="M634" s="105">
        <f t="shared" si="57"/>
        <v>983.84448999999995</v>
      </c>
      <c r="N634" s="105">
        <f t="shared" si="58"/>
        <v>2489.198112</v>
      </c>
      <c r="O634" s="105">
        <f t="shared" si="59"/>
        <v>27824.758451999998</v>
      </c>
      <c r="P634" s="105">
        <f t="shared" si="60"/>
        <v>16775.947773</v>
      </c>
    </row>
    <row r="635" spans="1:16" ht="15" thickBot="1" x14ac:dyDescent="0.35">
      <c r="A635" s="95" t="s">
        <v>971</v>
      </c>
      <c r="B635" s="105">
        <f>+B$4*EXP('Correleted YC'!C633)</f>
        <v>10.131864667451477</v>
      </c>
      <c r="C635" s="105">
        <f>+C$4*EXP('Correleted YC'!D633)</f>
        <v>10.066759079945353</v>
      </c>
      <c r="D635" s="105">
        <f>+D$4*EXP('Correleted YC'!E633)</f>
        <v>10.011817446671875</v>
      </c>
      <c r="E635" s="105">
        <f>+E$4*EXP('Correleted YC'!F633)</f>
        <v>9.9669786584734261</v>
      </c>
      <c r="F635" s="105">
        <f>+F$4*EXP('Correleted YC'!G633)</f>
        <v>9.8864482770201754</v>
      </c>
      <c r="G635" s="105">
        <f>+G$4*EXP('Correleted YC'!H633)</f>
        <v>9.9578715260314468</v>
      </c>
      <c r="J635" s="95" t="s">
        <v>970</v>
      </c>
      <c r="K635" s="105">
        <f t="shared" si="55"/>
        <v>1078.3612390000001</v>
      </c>
      <c r="L635" s="105">
        <f t="shared" si="56"/>
        <v>1077.5529389999999</v>
      </c>
      <c r="M635" s="105">
        <f t="shared" si="57"/>
        <v>981.34319000000005</v>
      </c>
      <c r="N635" s="105">
        <f t="shared" si="58"/>
        <v>2480.7836779999998</v>
      </c>
      <c r="O635" s="105">
        <f t="shared" si="59"/>
        <v>27639.414288</v>
      </c>
      <c r="P635" s="105">
        <f t="shared" si="60"/>
        <v>16611.103692000001</v>
      </c>
    </row>
    <row r="636" spans="1:16" ht="15" thickBot="1" x14ac:dyDescent="0.35">
      <c r="A636" s="95" t="s">
        <v>972</v>
      </c>
      <c r="B636" s="105">
        <f>+B$4*EXP('Correleted YC'!C634)</f>
        <v>10.226792786587248</v>
      </c>
      <c r="C636" s="105">
        <f>+C$4*EXP('Correleted YC'!D634)</f>
        <v>10.136117349242378</v>
      </c>
      <c r="D636" s="105">
        <f>+D$4*EXP('Correleted YC'!E634)</f>
        <v>10.058552882057544</v>
      </c>
      <c r="E636" s="105">
        <f>+E$4*EXP('Correleted YC'!F634)</f>
        <v>9.9940467151251386</v>
      </c>
      <c r="F636" s="105">
        <f>+F$4*EXP('Correleted YC'!G634)</f>
        <v>9.8590296610336505</v>
      </c>
      <c r="G636" s="105">
        <f>+G$4*EXP('Correleted YC'!H634)</f>
        <v>9.9084757500896945</v>
      </c>
      <c r="J636" s="95" t="s">
        <v>971</v>
      </c>
      <c r="K636" s="105">
        <f t="shared" si="55"/>
        <v>1079.581111</v>
      </c>
      <c r="L636" s="105">
        <f t="shared" si="56"/>
        <v>1079.7695650000001</v>
      </c>
      <c r="M636" s="105">
        <f t="shared" si="57"/>
        <v>984.10237800000004</v>
      </c>
      <c r="N636" s="105">
        <f t="shared" si="58"/>
        <v>2489.2860000000001</v>
      </c>
      <c r="O636" s="105">
        <f t="shared" si="59"/>
        <v>27776.836024</v>
      </c>
      <c r="P636" s="105">
        <f t="shared" si="60"/>
        <v>16709.06682</v>
      </c>
    </row>
    <row r="637" spans="1:16" ht="15" thickBot="1" x14ac:dyDescent="0.35">
      <c r="A637" s="95" t="s">
        <v>973</v>
      </c>
      <c r="B637" s="105">
        <f>+B$4*EXP('Correleted YC'!C635)</f>
        <v>9.9525899021616322</v>
      </c>
      <c r="C637" s="105">
        <f>+C$4*EXP('Correleted YC'!D635)</f>
        <v>9.9114362463698331</v>
      </c>
      <c r="D637" s="105">
        <f>+D$4*EXP('Correleted YC'!E635)</f>
        <v>9.8791295816483</v>
      </c>
      <c r="E637" s="105">
        <f>+E$4*EXP('Correleted YC'!F635)</f>
        <v>9.8561801109772809</v>
      </c>
      <c r="F637" s="105">
        <f>+F$4*EXP('Correleted YC'!G635)</f>
        <v>9.8551984650120872</v>
      </c>
      <c r="G637" s="105">
        <f>+G$4*EXP('Correleted YC'!H635)</f>
        <v>9.998082817939979</v>
      </c>
      <c r="J637" s="95" t="s">
        <v>972</v>
      </c>
      <c r="K637" s="105">
        <f t="shared" si="55"/>
        <v>1079.331291</v>
      </c>
      <c r="L637" s="105">
        <f t="shared" si="56"/>
        <v>1079.413172</v>
      </c>
      <c r="M637" s="105">
        <f t="shared" si="57"/>
        <v>983.78163099999995</v>
      </c>
      <c r="N637" s="105">
        <f t="shared" si="58"/>
        <v>2488.6734200000001</v>
      </c>
      <c r="O637" s="105">
        <f t="shared" si="59"/>
        <v>27789.559291000001</v>
      </c>
      <c r="P637" s="105">
        <f t="shared" si="60"/>
        <v>16728.153840999999</v>
      </c>
    </row>
    <row r="638" spans="1:16" ht="15" thickBot="1" x14ac:dyDescent="0.35">
      <c r="A638" s="95" t="s">
        <v>974</v>
      </c>
      <c r="B638" s="105">
        <f>+B$4*EXP('Correleted YC'!C636)</f>
        <v>10.141211331887774</v>
      </c>
      <c r="C638" s="105">
        <f>+C$4*EXP('Correleted YC'!D636)</f>
        <v>10.082927775485055</v>
      </c>
      <c r="D638" s="105">
        <f>+D$4*EXP('Correleted YC'!E636)</f>
        <v>10.034245175492471</v>
      </c>
      <c r="E638" s="105">
        <f>+E$4*EXP('Correleted YC'!F636)</f>
        <v>9.9952611515305509</v>
      </c>
      <c r="F638" s="105">
        <f>+F$4*EXP('Correleted YC'!G636)</f>
        <v>9.9355618539483785</v>
      </c>
      <c r="G638" s="105">
        <f>+G$4*EXP('Correleted YC'!H636)</f>
        <v>10.027091417235592</v>
      </c>
      <c r="J638" s="95" t="s">
        <v>973</v>
      </c>
      <c r="K638" s="105">
        <f t="shared" si="55"/>
        <v>1080.053218</v>
      </c>
      <c r="L638" s="105">
        <f t="shared" si="56"/>
        <v>1080.568534</v>
      </c>
      <c r="M638" s="105">
        <f t="shared" si="57"/>
        <v>985.01415899999995</v>
      </c>
      <c r="N638" s="105">
        <f t="shared" si="58"/>
        <v>2491.7966390000001</v>
      </c>
      <c r="O638" s="105">
        <f t="shared" si="59"/>
        <v>27791.338038000002</v>
      </c>
      <c r="P638" s="105">
        <f t="shared" si="60"/>
        <v>16693.560906999999</v>
      </c>
    </row>
    <row r="639" spans="1:16" ht="15" thickBot="1" x14ac:dyDescent="0.35">
      <c r="A639" s="95" t="s">
        <v>975</v>
      </c>
      <c r="B639" s="105">
        <f>+B$4*EXP('Correleted YC'!C637)</f>
        <v>10.215553613639599</v>
      </c>
      <c r="C639" s="105">
        <f>+C$4*EXP('Correleted YC'!D637)</f>
        <v>10.153160259197152</v>
      </c>
      <c r="D639" s="105">
        <f>+D$4*EXP('Correleted YC'!E637)</f>
        <v>10.101433200915357</v>
      </c>
      <c r="E639" s="105">
        <f>+E$4*EXP('Correleted YC'!F637)</f>
        <v>10.060367455640502</v>
      </c>
      <c r="F639" s="105">
        <f>+F$4*EXP('Correleted YC'!G637)</f>
        <v>10.000026331652464</v>
      </c>
      <c r="G639" s="105">
        <f>+G$4*EXP('Correleted YC'!H637)</f>
        <v>10.100645511373914</v>
      </c>
      <c r="J639" s="95" t="s">
        <v>974</v>
      </c>
      <c r="K639" s="105">
        <f t="shared" si="55"/>
        <v>1079.5565079999999</v>
      </c>
      <c r="L639" s="105">
        <f t="shared" si="56"/>
        <v>1079.6864619999999</v>
      </c>
      <c r="M639" s="105">
        <f t="shared" si="57"/>
        <v>983.94842900000003</v>
      </c>
      <c r="N639" s="105">
        <f t="shared" si="58"/>
        <v>2488.645943</v>
      </c>
      <c r="O639" s="105">
        <f t="shared" si="59"/>
        <v>27754.074583000001</v>
      </c>
      <c r="P639" s="105">
        <f t="shared" si="60"/>
        <v>16682.392732</v>
      </c>
    </row>
    <row r="640" spans="1:16" ht="15" thickBot="1" x14ac:dyDescent="0.35">
      <c r="A640" s="95" t="s">
        <v>976</v>
      </c>
      <c r="B640" s="105">
        <f>+B$4*EXP('Correleted YC'!C638)</f>
        <v>10.275283306967275</v>
      </c>
      <c r="C640" s="105">
        <f>+C$4*EXP('Correleted YC'!D638)</f>
        <v>10.176772008801404</v>
      </c>
      <c r="D640" s="105">
        <f>+D$4*EXP('Correleted YC'!E638)</f>
        <v>10.090783100341401</v>
      </c>
      <c r="E640" s="105">
        <f>+E$4*EXP('Correleted YC'!F638)</f>
        <v>10.016992218952581</v>
      </c>
      <c r="F640" s="105">
        <f>+F$4*EXP('Correleted YC'!G638)</f>
        <v>9.8415974789258751</v>
      </c>
      <c r="G640" s="105">
        <f>+G$4*EXP('Correleted YC'!H638)</f>
        <v>9.8482614141997846</v>
      </c>
      <c r="J640" s="95" t="s">
        <v>975</v>
      </c>
      <c r="K640" s="105">
        <f t="shared" si="55"/>
        <v>1079.3608630000001</v>
      </c>
      <c r="L640" s="105">
        <f t="shared" si="56"/>
        <v>1079.325634</v>
      </c>
      <c r="M640" s="105">
        <f t="shared" si="57"/>
        <v>983.487526</v>
      </c>
      <c r="N640" s="105">
        <f t="shared" si="58"/>
        <v>2487.1737819999998</v>
      </c>
      <c r="O640" s="105">
        <f t="shared" si="59"/>
        <v>27724.255397000001</v>
      </c>
      <c r="P640" s="105">
        <f t="shared" si="60"/>
        <v>16654.141618000001</v>
      </c>
    </row>
    <row r="641" spans="1:16" ht="15" thickBot="1" x14ac:dyDescent="0.35">
      <c r="A641" s="95" t="s">
        <v>977</v>
      </c>
      <c r="B641" s="105">
        <f>+B$4*EXP('Correleted YC'!C639)</f>
        <v>10.219267454905092</v>
      </c>
      <c r="C641" s="105">
        <f>+C$4*EXP('Correleted YC'!D639)</f>
        <v>10.152477787733888</v>
      </c>
      <c r="D641" s="105">
        <f>+D$4*EXP('Correleted YC'!E639)</f>
        <v>10.095913149204044</v>
      </c>
      <c r="E641" s="105">
        <f>+E$4*EXP('Correleted YC'!F639)</f>
        <v>10.04956150670675</v>
      </c>
      <c r="F641" s="105">
        <f>+F$4*EXP('Correleted YC'!G639)</f>
        <v>9.9649375661520807</v>
      </c>
      <c r="G641" s="105">
        <f>+G$4*EXP('Correleted YC'!H639)</f>
        <v>10.037498558747481</v>
      </c>
      <c r="J641" s="95" t="s">
        <v>976</v>
      </c>
      <c r="K641" s="105">
        <f t="shared" ref="K641:K704" si="61">+ROUND(K$4/(1+B640/100*K$2/$K$1),6)</f>
        <v>1079.2037250000001</v>
      </c>
      <c r="L641" s="105">
        <f t="shared" ref="L641:L704" si="62">+ROUND(L$4/(1+C640/100*L$2/$K$1),6)</f>
        <v>1079.2043799999999</v>
      </c>
      <c r="M641" s="105">
        <f t="shared" ref="M641:M704" si="63">+ROUND(M$4/(1+D640/100*M$2/$K$1),6)</f>
        <v>983.56055600000002</v>
      </c>
      <c r="N641" s="105">
        <f t="shared" ref="N641:N704" si="64">+ROUND(N$4/(1+E640/100*N$2/$K$1),6)</f>
        <v>2488.1543740000002</v>
      </c>
      <c r="O641" s="105">
        <f t="shared" ref="O641:O704" si="65">+ROUND(O$4/(1+F640/100*O$2/$K$1),6)</f>
        <v>27797.65454</v>
      </c>
      <c r="P641" s="105">
        <f t="shared" ref="P641:P704" si="66">+ROUND(P$4/(1+G640/100*P$2/$K$1),6)</f>
        <v>16751.480321999999</v>
      </c>
    </row>
    <row r="642" spans="1:16" ht="15" thickBot="1" x14ac:dyDescent="0.35">
      <c r="A642" s="95" t="s">
        <v>978</v>
      </c>
      <c r="B642" s="105">
        <f>+B$4*EXP('Correleted YC'!C640)</f>
        <v>10.465457851969653</v>
      </c>
      <c r="C642" s="105">
        <f>+C$4*EXP('Correleted YC'!D640)</f>
        <v>10.344439105779831</v>
      </c>
      <c r="D642" s="105">
        <f>+D$4*EXP('Correleted YC'!E640)</f>
        <v>10.23753469392372</v>
      </c>
      <c r="E642" s="105">
        <f>+E$4*EXP('Correleted YC'!F640)</f>
        <v>10.144289253109159</v>
      </c>
      <c r="F642" s="105">
        <f>+F$4*EXP('Correleted YC'!G640)</f>
        <v>9.9029557634833729</v>
      </c>
      <c r="G642" s="105">
        <f>+G$4*EXP('Correleted YC'!H640)</f>
        <v>9.8569994585520995</v>
      </c>
      <c r="J642" s="95" t="s">
        <v>977</v>
      </c>
      <c r="K642" s="105">
        <f t="shared" si="61"/>
        <v>1079.351091</v>
      </c>
      <c r="L642" s="105">
        <f t="shared" si="62"/>
        <v>1079.3291389999999</v>
      </c>
      <c r="M642" s="105">
        <f t="shared" si="63"/>
        <v>983.52537700000005</v>
      </c>
      <c r="N642" s="105">
        <f t="shared" si="64"/>
        <v>2487.4180019999999</v>
      </c>
      <c r="O642" s="105">
        <f t="shared" si="65"/>
        <v>27740.478375999999</v>
      </c>
      <c r="P642" s="105">
        <f t="shared" si="66"/>
        <v>16678.389672000001</v>
      </c>
    </row>
    <row r="643" spans="1:16" ht="15" thickBot="1" x14ac:dyDescent="0.35">
      <c r="A643" s="95" t="s">
        <v>979</v>
      </c>
      <c r="B643" s="105">
        <f>+B$4*EXP('Correleted YC'!C641)</f>
        <v>9.9309780700989894</v>
      </c>
      <c r="C643" s="105">
        <f>+C$4*EXP('Correleted YC'!D641)</f>
        <v>9.9047731954454559</v>
      </c>
      <c r="D643" s="105">
        <f>+D$4*EXP('Correleted YC'!E641)</f>
        <v>9.8859654260208494</v>
      </c>
      <c r="E643" s="105">
        <f>+E$4*EXP('Correleted YC'!F641)</f>
        <v>9.8749327381137579</v>
      </c>
      <c r="F643" s="105">
        <f>+F$4*EXP('Correleted YC'!G641)</f>
        <v>9.9077506748867386</v>
      </c>
      <c r="G643" s="105">
        <f>+G$4*EXP('Correleted YC'!H641)</f>
        <v>10.06557947723644</v>
      </c>
      <c r="J643" s="95" t="s">
        <v>978</v>
      </c>
      <c r="K643" s="105">
        <f t="shared" si="61"/>
        <v>1078.703714</v>
      </c>
      <c r="L643" s="105">
        <f t="shared" si="62"/>
        <v>1078.344139</v>
      </c>
      <c r="M643" s="105">
        <f t="shared" si="63"/>
        <v>982.555205</v>
      </c>
      <c r="N643" s="105">
        <f t="shared" si="64"/>
        <v>2485.2787400000002</v>
      </c>
      <c r="O643" s="105">
        <f t="shared" si="65"/>
        <v>27769.181548</v>
      </c>
      <c r="P643" s="105">
        <f t="shared" si="66"/>
        <v>16748.091250000001</v>
      </c>
    </row>
    <row r="644" spans="1:16" ht="15" thickBot="1" x14ac:dyDescent="0.35">
      <c r="A644" s="95" t="s">
        <v>980</v>
      </c>
      <c r="B644" s="105">
        <f>+B$4*EXP('Correleted YC'!C642)</f>
        <v>10.421785645309551</v>
      </c>
      <c r="C644" s="105">
        <f>+C$4*EXP('Correleted YC'!D642)</f>
        <v>10.312426798176526</v>
      </c>
      <c r="D644" s="105">
        <f>+D$4*EXP('Correleted YC'!E642)</f>
        <v>10.216584284056877</v>
      </c>
      <c r="E644" s="105">
        <f>+E$4*EXP('Correleted YC'!F642)</f>
        <v>10.134311380959817</v>
      </c>
      <c r="F644" s="105">
        <f>+F$4*EXP('Correleted YC'!G642)</f>
        <v>9.9330014193104503</v>
      </c>
      <c r="G644" s="105">
        <f>+G$4*EXP('Correleted YC'!H642)</f>
        <v>9.9237005699099612</v>
      </c>
      <c r="J644" s="95" t="s">
        <v>979</v>
      </c>
      <c r="K644" s="105">
        <f t="shared" si="61"/>
        <v>1080.1101590000001</v>
      </c>
      <c r="L644" s="105">
        <f t="shared" si="62"/>
        <v>1080.6028349999999</v>
      </c>
      <c r="M644" s="105">
        <f t="shared" si="63"/>
        <v>984.96714399999996</v>
      </c>
      <c r="N644" s="105">
        <f t="shared" si="64"/>
        <v>2491.3713579999999</v>
      </c>
      <c r="O644" s="105">
        <f t="shared" si="65"/>
        <v>27766.958951000001</v>
      </c>
      <c r="P644" s="105">
        <f t="shared" si="66"/>
        <v>16667.598053999998</v>
      </c>
    </row>
    <row r="645" spans="1:16" ht="15" thickBot="1" x14ac:dyDescent="0.35">
      <c r="A645" s="95" t="s">
        <v>981</v>
      </c>
      <c r="B645" s="105">
        <f>+B$4*EXP('Correleted YC'!C643)</f>
        <v>10.399802887740304</v>
      </c>
      <c r="C645" s="105">
        <f>+C$4*EXP('Correleted YC'!D643)</f>
        <v>10.304606643600403</v>
      </c>
      <c r="D645" s="105">
        <f>+D$4*EXP('Correleted YC'!E643)</f>
        <v>10.222520082459196</v>
      </c>
      <c r="E645" s="105">
        <f>+E$4*EXP('Correleted YC'!F643)</f>
        <v>10.153325867444201</v>
      </c>
      <c r="F645" s="105">
        <f>+F$4*EXP('Correleted YC'!G643)</f>
        <v>10.000642217920776</v>
      </c>
      <c r="G645" s="105">
        <f>+G$4*EXP('Correleted YC'!H643)</f>
        <v>10.034608429363185</v>
      </c>
      <c r="J645" s="95" t="s">
        <v>980</v>
      </c>
      <c r="K645" s="105">
        <f t="shared" si="61"/>
        <v>1078.818497</v>
      </c>
      <c r="L645" s="105">
        <f t="shared" si="62"/>
        <v>1078.5082769999999</v>
      </c>
      <c r="M645" s="105">
        <f t="shared" si="63"/>
        <v>982.69860400000005</v>
      </c>
      <c r="N645" s="105">
        <f t="shared" si="64"/>
        <v>2485.5039000000002</v>
      </c>
      <c r="O645" s="105">
        <f t="shared" si="65"/>
        <v>27755.260281999999</v>
      </c>
      <c r="P645" s="105">
        <f t="shared" si="66"/>
        <v>16722.266170999999</v>
      </c>
    </row>
    <row r="646" spans="1:16" ht="15" thickBot="1" x14ac:dyDescent="0.35">
      <c r="A646" s="95" t="s">
        <v>982</v>
      </c>
      <c r="B646" s="105">
        <f>+B$4*EXP('Correleted YC'!C644)</f>
        <v>10.035564438215049</v>
      </c>
      <c r="C646" s="105">
        <f>+C$4*EXP('Correleted YC'!D644)</f>
        <v>9.9675463200773837</v>
      </c>
      <c r="D646" s="105">
        <f>+D$4*EXP('Correleted YC'!E644)</f>
        <v>9.9101390231545121</v>
      </c>
      <c r="E646" s="105">
        <f>+E$4*EXP('Correleted YC'!F644)</f>
        <v>9.8633825847651284</v>
      </c>
      <c r="F646" s="105">
        <f>+F$4*EXP('Correleted YC'!G644)</f>
        <v>9.77960836241739</v>
      </c>
      <c r="G646" s="105">
        <f>+G$4*EXP('Correleted YC'!H644)</f>
        <v>9.8552198714074475</v>
      </c>
      <c r="J646" s="95" t="s">
        <v>981</v>
      </c>
      <c r="K646" s="105">
        <f t="shared" si="61"/>
        <v>1078.8762830000001</v>
      </c>
      <c r="L646" s="105">
        <f t="shared" si="62"/>
        <v>1078.5483810000001</v>
      </c>
      <c r="M646" s="105">
        <f t="shared" si="63"/>
        <v>982.65797199999997</v>
      </c>
      <c r="N646" s="105">
        <f t="shared" si="64"/>
        <v>2485.0748560000002</v>
      </c>
      <c r="O646" s="105">
        <f t="shared" si="65"/>
        <v>27723.970817000001</v>
      </c>
      <c r="P646" s="105">
        <f t="shared" si="66"/>
        <v>16679.501154000001</v>
      </c>
    </row>
    <row r="647" spans="1:16" ht="15" thickBot="1" x14ac:dyDescent="0.35">
      <c r="A647" s="95" t="s">
        <v>983</v>
      </c>
      <c r="B647" s="105">
        <f>+B$4*EXP('Correleted YC'!C645)</f>
        <v>10.571678948133645</v>
      </c>
      <c r="C647" s="105">
        <f>+C$4*EXP('Correleted YC'!D645)</f>
        <v>10.478873030968925</v>
      </c>
      <c r="D647" s="105">
        <f>+D$4*EXP('Correleted YC'!E645)</f>
        <v>10.398714333730567</v>
      </c>
      <c r="E647" s="105">
        <f>+E$4*EXP('Correleted YC'!F645)</f>
        <v>10.331241200913659</v>
      </c>
      <c r="F647" s="105">
        <f>+F$4*EXP('Correleted YC'!G645)</f>
        <v>10.181650536268743</v>
      </c>
      <c r="G647" s="105">
        <f>+G$4*EXP('Correleted YC'!H645)</f>
        <v>10.2129606503955</v>
      </c>
      <c r="J647" s="95" t="s">
        <v>982</v>
      </c>
      <c r="K647" s="105">
        <f t="shared" si="61"/>
        <v>1079.8346590000001</v>
      </c>
      <c r="L647" s="105">
        <f t="shared" si="62"/>
        <v>1080.2797720000001</v>
      </c>
      <c r="M647" s="105">
        <f t="shared" si="63"/>
        <v>984.80092200000001</v>
      </c>
      <c r="N647" s="105">
        <f t="shared" si="64"/>
        <v>2491.6332809999999</v>
      </c>
      <c r="O647" s="105">
        <f t="shared" si="65"/>
        <v>27826.479620999999</v>
      </c>
      <c r="P647" s="105">
        <f t="shared" si="66"/>
        <v>16748.781356</v>
      </c>
    </row>
    <row r="648" spans="1:16" ht="15" thickBot="1" x14ac:dyDescent="0.35">
      <c r="A648" s="95" t="s">
        <v>984</v>
      </c>
      <c r="B648" s="105">
        <f>+B$4*EXP('Correleted YC'!C646)</f>
        <v>9.8997156880371975</v>
      </c>
      <c r="C648" s="105">
        <f>+C$4*EXP('Correleted YC'!D646)</f>
        <v>9.8399475878818468</v>
      </c>
      <c r="D648" s="105">
        <f>+D$4*EXP('Correleted YC'!E646)</f>
        <v>9.7909353795996878</v>
      </c>
      <c r="E648" s="105">
        <f>+E$4*EXP('Correleted YC'!F646)</f>
        <v>9.7526392794025991</v>
      </c>
      <c r="F648" s="105">
        <f>+F$4*EXP('Correleted YC'!G646)</f>
        <v>9.7047436745922226</v>
      </c>
      <c r="G648" s="105">
        <f>+G$4*EXP('Correleted YC'!H646)</f>
        <v>9.8180095105489098</v>
      </c>
      <c r="J648" s="95" t="s">
        <v>983</v>
      </c>
      <c r="K648" s="105">
        <f t="shared" si="61"/>
        <v>1078.4246370000001</v>
      </c>
      <c r="L648" s="105">
        <f t="shared" si="62"/>
        <v>1077.655395</v>
      </c>
      <c r="M648" s="105">
        <f t="shared" si="63"/>
        <v>981.45337800000004</v>
      </c>
      <c r="N648" s="105">
        <f t="shared" si="64"/>
        <v>2481.0675329999999</v>
      </c>
      <c r="O648" s="105">
        <f t="shared" si="65"/>
        <v>27640.585445000001</v>
      </c>
      <c r="P648" s="105">
        <f t="shared" si="66"/>
        <v>16611.18705</v>
      </c>
    </row>
    <row r="649" spans="1:16" ht="15" thickBot="1" x14ac:dyDescent="0.35">
      <c r="A649" s="95" t="s">
        <v>985</v>
      </c>
      <c r="B649" s="105">
        <f>+B$4*EXP('Correleted YC'!C647)</f>
        <v>10.206954587090832</v>
      </c>
      <c r="C649" s="105">
        <f>+C$4*EXP('Correleted YC'!D647)</f>
        <v>10.121715327475139</v>
      </c>
      <c r="D649" s="105">
        <f>+D$4*EXP('Correleted YC'!E647)</f>
        <v>10.050129869580003</v>
      </c>
      <c r="E649" s="105">
        <f>+E$4*EXP('Correleted YC'!F647)</f>
        <v>9.9921960983049161</v>
      </c>
      <c r="F649" s="105">
        <f>+F$4*EXP('Correleted YC'!G647)</f>
        <v>9.8885273775223439</v>
      </c>
      <c r="G649" s="105">
        <f>+G$4*EXP('Correleted YC'!H647)</f>
        <v>9.9747005611694721</v>
      </c>
      <c r="J649" s="95" t="s">
        <v>984</v>
      </c>
      <c r="K649" s="105">
        <f t="shared" si="61"/>
        <v>1080.1925369999999</v>
      </c>
      <c r="L649" s="105">
        <f t="shared" si="62"/>
        <v>1080.9366640000001</v>
      </c>
      <c r="M649" s="105">
        <f t="shared" si="63"/>
        <v>985.62113199999999</v>
      </c>
      <c r="N649" s="105">
        <f t="shared" si="64"/>
        <v>2494.1474050000002</v>
      </c>
      <c r="O649" s="105">
        <f t="shared" si="65"/>
        <v>27861.371668</v>
      </c>
      <c r="P649" s="105">
        <f t="shared" si="66"/>
        <v>16763.224202000001</v>
      </c>
    </row>
    <row r="650" spans="1:16" ht="15" thickBot="1" x14ac:dyDescent="0.35">
      <c r="A650" s="95" t="s">
        <v>986</v>
      </c>
      <c r="B650" s="105">
        <f>+B$4*EXP('Correleted YC'!C648)</f>
        <v>10.061141557048847</v>
      </c>
      <c r="C650" s="105">
        <f>+C$4*EXP('Correleted YC'!D648)</f>
        <v>10.01017711735938</v>
      </c>
      <c r="D650" s="105">
        <f>+D$4*EXP('Correleted YC'!E648)</f>
        <v>9.9690603206359718</v>
      </c>
      <c r="E650" s="105">
        <f>+E$4*EXP('Correleted YC'!F648)</f>
        <v>9.9379664229385032</v>
      </c>
      <c r="F650" s="105">
        <f>+F$4*EXP('Correleted YC'!G648)</f>
        <v>9.9108929379916919</v>
      </c>
      <c r="G650" s="105">
        <f>+G$4*EXP('Correleted YC'!H648)</f>
        <v>10.035319201644269</v>
      </c>
      <c r="J650" s="95" t="s">
        <v>985</v>
      </c>
      <c r="K650" s="105">
        <f t="shared" si="61"/>
        <v>1079.3834890000001</v>
      </c>
      <c r="L650" s="105">
        <f t="shared" si="62"/>
        <v>1079.487157</v>
      </c>
      <c r="M650" s="105">
        <f t="shared" si="63"/>
        <v>983.83942300000001</v>
      </c>
      <c r="N650" s="105">
        <f t="shared" si="64"/>
        <v>2488.7152919999999</v>
      </c>
      <c r="O650" s="105">
        <f t="shared" si="65"/>
        <v>27775.871718999999</v>
      </c>
      <c r="P650" s="105">
        <f t="shared" si="66"/>
        <v>16702.573855999999</v>
      </c>
    </row>
    <row r="651" spans="1:16" ht="15" thickBot="1" x14ac:dyDescent="0.35">
      <c r="A651" s="95" t="s">
        <v>987</v>
      </c>
      <c r="B651" s="105">
        <f>+B$4*EXP('Correleted YC'!C649)</f>
        <v>10.163039348936612</v>
      </c>
      <c r="C651" s="105">
        <f>+C$4*EXP('Correleted YC'!D649)</f>
        <v>10.085989971018369</v>
      </c>
      <c r="D651" s="105">
        <f>+D$4*EXP('Correleted YC'!E649)</f>
        <v>10.02121601716169</v>
      </c>
      <c r="E651" s="105">
        <f>+E$4*EXP('Correleted YC'!F649)</f>
        <v>9.9684113349312309</v>
      </c>
      <c r="F651" s="105">
        <f>+F$4*EXP('Correleted YC'!G649)</f>
        <v>9.872910462023162</v>
      </c>
      <c r="G651" s="105">
        <f>+G$4*EXP('Correleted YC'!H649)</f>
        <v>9.9508443321532294</v>
      </c>
      <c r="J651" s="95" t="s">
        <v>986</v>
      </c>
      <c r="K651" s="105">
        <f t="shared" si="61"/>
        <v>1079.767306</v>
      </c>
      <c r="L651" s="105">
        <f t="shared" si="62"/>
        <v>1080.060481</v>
      </c>
      <c r="M651" s="105">
        <f t="shared" si="63"/>
        <v>984.39600399999995</v>
      </c>
      <c r="N651" s="105">
        <f t="shared" si="64"/>
        <v>2489.9429129999999</v>
      </c>
      <c r="O651" s="105">
        <f t="shared" si="65"/>
        <v>27765.502604000001</v>
      </c>
      <c r="P651" s="105">
        <f t="shared" si="66"/>
        <v>16679.227792999998</v>
      </c>
    </row>
    <row r="652" spans="1:16" ht="15" thickBot="1" x14ac:dyDescent="0.35">
      <c r="A652" s="95" t="s">
        <v>988</v>
      </c>
      <c r="B652" s="105">
        <f>+B$4*EXP('Correleted YC'!C650)</f>
        <v>10.303130708632814</v>
      </c>
      <c r="C652" s="105">
        <f>+C$4*EXP('Correleted YC'!D650)</f>
        <v>10.217851715110561</v>
      </c>
      <c r="D652" s="105">
        <f>+D$4*EXP('Correleted YC'!E650)</f>
        <v>10.143727452201132</v>
      </c>
      <c r="E652" s="105">
        <f>+E$4*EXP('Correleted YC'!F650)</f>
        <v>10.080734976529364</v>
      </c>
      <c r="F652" s="105">
        <f>+F$4*EXP('Correleted YC'!G650)</f>
        <v>9.939728785479133</v>
      </c>
      <c r="G652" s="105">
        <f>+G$4*EXP('Correleted YC'!H650)</f>
        <v>9.9704397694255729</v>
      </c>
      <c r="J652" s="95" t="s">
        <v>987</v>
      </c>
      <c r="K652" s="105">
        <f t="shared" si="61"/>
        <v>1079.499057</v>
      </c>
      <c r="L652" s="105">
        <f t="shared" si="62"/>
        <v>1079.6707240000001</v>
      </c>
      <c r="M652" s="105">
        <f t="shared" si="63"/>
        <v>984.03785800000003</v>
      </c>
      <c r="N652" s="105">
        <f t="shared" si="64"/>
        <v>2489.253569</v>
      </c>
      <c r="O652" s="105">
        <f t="shared" si="65"/>
        <v>27783.116622000001</v>
      </c>
      <c r="P652" s="105">
        <f t="shared" si="66"/>
        <v>16711.77954</v>
      </c>
    </row>
    <row r="653" spans="1:16" ht="15" thickBot="1" x14ac:dyDescent="0.35">
      <c r="A653" s="95" t="s">
        <v>989</v>
      </c>
      <c r="B653" s="105">
        <f>+B$4*EXP('Correleted YC'!C651)</f>
        <v>10.098268844871576</v>
      </c>
      <c r="C653" s="105">
        <f>+C$4*EXP('Correleted YC'!D651)</f>
        <v>10.032514154861097</v>
      </c>
      <c r="D653" s="105">
        <f>+D$4*EXP('Correleted YC'!E651)</f>
        <v>9.978042920939691</v>
      </c>
      <c r="E653" s="105">
        <f>+E$4*EXP('Correleted YC'!F651)</f>
        <v>9.9346810356406259</v>
      </c>
      <c r="F653" s="105">
        <f>+F$4*EXP('Correleted YC'!G651)</f>
        <v>9.8683325198812799</v>
      </c>
      <c r="G653" s="105">
        <f>+G$4*EXP('Correleted YC'!H651)</f>
        <v>9.965273792459806</v>
      </c>
      <c r="J653" s="95" t="s">
        <v>988</v>
      </c>
      <c r="K653" s="105">
        <f t="shared" si="61"/>
        <v>1079.1304789999999</v>
      </c>
      <c r="L653" s="105">
        <f t="shared" si="62"/>
        <v>1078.9934880000001</v>
      </c>
      <c r="M653" s="105">
        <f t="shared" si="63"/>
        <v>983.19761300000005</v>
      </c>
      <c r="N653" s="105">
        <f t="shared" si="64"/>
        <v>2486.7135969999999</v>
      </c>
      <c r="O653" s="105">
        <f t="shared" si="65"/>
        <v>27752.145155999999</v>
      </c>
      <c r="P653" s="105">
        <f t="shared" si="66"/>
        <v>16704.217273999999</v>
      </c>
    </row>
    <row r="654" spans="1:16" ht="15" thickBot="1" x14ac:dyDescent="0.35">
      <c r="A654" s="95" t="s">
        <v>990</v>
      </c>
      <c r="B654" s="105">
        <f>+B$4*EXP('Correleted YC'!C652)</f>
        <v>10.382396511211669</v>
      </c>
      <c r="C654" s="105">
        <f>+C$4*EXP('Correleted YC'!D652)</f>
        <v>10.331557096217304</v>
      </c>
      <c r="D654" s="105">
        <f>+D$4*EXP('Correleted YC'!E652)</f>
        <v>10.290206757636472</v>
      </c>
      <c r="E654" s="105">
        <f>+E$4*EXP('Correleted YC'!F652)</f>
        <v>10.258070217299743</v>
      </c>
      <c r="F654" s="105">
        <f>+F$4*EXP('Correleted YC'!G652)</f>
        <v>10.224403068353419</v>
      </c>
      <c r="G654" s="105">
        <f>+G$4*EXP('Correleted YC'!H652)</f>
        <v>10.341167210941514</v>
      </c>
      <c r="J654" s="95" t="s">
        <v>989</v>
      </c>
      <c r="K654" s="105">
        <f t="shared" si="61"/>
        <v>1079.6695520000001</v>
      </c>
      <c r="L654" s="105">
        <f t="shared" si="62"/>
        <v>1079.9456170000001</v>
      </c>
      <c r="M654" s="105">
        <f t="shared" si="63"/>
        <v>984.33430299999998</v>
      </c>
      <c r="N654" s="105">
        <f t="shared" si="64"/>
        <v>2490.0173249999998</v>
      </c>
      <c r="O654" s="105">
        <f t="shared" si="65"/>
        <v>27785.241108999999</v>
      </c>
      <c r="P654" s="105">
        <f t="shared" si="66"/>
        <v>16706.210262000001</v>
      </c>
    </row>
    <row r="655" spans="1:16" ht="15" thickBot="1" x14ac:dyDescent="0.35">
      <c r="A655" s="95" t="s">
        <v>991</v>
      </c>
      <c r="B655" s="105">
        <f>+B$4*EXP('Correleted YC'!C653)</f>
        <v>9.9935820025485125</v>
      </c>
      <c r="C655" s="105">
        <f>+C$4*EXP('Correleted YC'!D653)</f>
        <v>9.9297062562699878</v>
      </c>
      <c r="D655" s="105">
        <f>+D$4*EXP('Correleted YC'!E653)</f>
        <v>9.8763925524666618</v>
      </c>
      <c r="E655" s="105">
        <f>+E$4*EXP('Correleted YC'!F653)</f>
        <v>9.8335116955788529</v>
      </c>
      <c r="F655" s="105">
        <f>+F$4*EXP('Correleted YC'!G653)</f>
        <v>9.7640965908872737</v>
      </c>
      <c r="G655" s="105">
        <f>+G$4*EXP('Correleted YC'!H653)</f>
        <v>9.8512376518630447</v>
      </c>
      <c r="J655" s="95" t="s">
        <v>990</v>
      </c>
      <c r="K655" s="105">
        <f t="shared" si="61"/>
        <v>1078.9220439999999</v>
      </c>
      <c r="L655" s="105">
        <f t="shared" si="62"/>
        <v>1078.410183</v>
      </c>
      <c r="M655" s="105">
        <f t="shared" si="63"/>
        <v>982.19486600000005</v>
      </c>
      <c r="N655" s="105">
        <f t="shared" si="64"/>
        <v>2482.7140530000001</v>
      </c>
      <c r="O655" s="105">
        <f t="shared" si="65"/>
        <v>27620.963747000002</v>
      </c>
      <c r="P655" s="105">
        <f t="shared" si="66"/>
        <v>16562.424886000001</v>
      </c>
    </row>
    <row r="656" spans="1:16" ht="15" thickBot="1" x14ac:dyDescent="0.35">
      <c r="A656" s="95" t="s">
        <v>992</v>
      </c>
      <c r="B656" s="105">
        <f>+B$4*EXP('Correleted YC'!C654)</f>
        <v>10.362313722011468</v>
      </c>
      <c r="C656" s="105">
        <f>+C$4*EXP('Correleted YC'!D654)</f>
        <v>10.27289692299588</v>
      </c>
      <c r="D656" s="105">
        <f>+D$4*EXP('Correleted YC'!E654)</f>
        <v>10.195260515122621</v>
      </c>
      <c r="E656" s="105">
        <f>+E$4*EXP('Correleted YC'!F654)</f>
        <v>10.129545183850546</v>
      </c>
      <c r="F656" s="105">
        <f>+F$4*EXP('Correleted YC'!G654)</f>
        <v>9.9812539959073643</v>
      </c>
      <c r="G656" s="105">
        <f>+G$4*EXP('Correleted YC'!H654)</f>
        <v>10.007521444386541</v>
      </c>
      <c r="J656" s="95" t="s">
        <v>991</v>
      </c>
      <c r="K656" s="105">
        <f t="shared" si="61"/>
        <v>1079.945232</v>
      </c>
      <c r="L656" s="105">
        <f t="shared" si="62"/>
        <v>1080.4744929999999</v>
      </c>
      <c r="M656" s="105">
        <f t="shared" si="63"/>
        <v>985.03298500000005</v>
      </c>
      <c r="N656" s="105">
        <f t="shared" si="64"/>
        <v>2492.310919</v>
      </c>
      <c r="O656" s="105">
        <f t="shared" si="65"/>
        <v>27833.701983999999</v>
      </c>
      <c r="P656" s="105">
        <f t="shared" si="66"/>
        <v>16750.325827000001</v>
      </c>
    </row>
    <row r="657" spans="1:16" ht="15" thickBot="1" x14ac:dyDescent="0.35">
      <c r="A657" s="95" t="s">
        <v>993</v>
      </c>
      <c r="B657" s="105">
        <f>+B$4*EXP('Correleted YC'!C655)</f>
        <v>10.088442289897923</v>
      </c>
      <c r="C657" s="105">
        <f>+C$4*EXP('Correleted YC'!D655)</f>
        <v>10.049753220429892</v>
      </c>
      <c r="D657" s="105">
        <f>+D$4*EXP('Correleted YC'!E655)</f>
        <v>10.019710603684381</v>
      </c>
      <c r="E657" s="105">
        <f>+E$4*EXP('Correleted YC'!F655)</f>
        <v>9.9986228993660422</v>
      </c>
      <c r="F657" s="105">
        <f>+F$4*EXP('Correleted YC'!G655)</f>
        <v>10.002745091564783</v>
      </c>
      <c r="G657" s="105">
        <f>+G$4*EXP('Correleted YC'!H655)</f>
        <v>10.146011381374512</v>
      </c>
      <c r="J657" s="95" t="s">
        <v>992</v>
      </c>
      <c r="K657" s="105">
        <f t="shared" si="61"/>
        <v>1078.974845</v>
      </c>
      <c r="L657" s="105">
        <f t="shared" si="62"/>
        <v>1078.7110290000001</v>
      </c>
      <c r="M657" s="105">
        <f t="shared" si="63"/>
        <v>982.84460200000001</v>
      </c>
      <c r="N657" s="105">
        <f t="shared" si="64"/>
        <v>2485.6114670000002</v>
      </c>
      <c r="O657" s="105">
        <f t="shared" si="65"/>
        <v>27732.932259000001</v>
      </c>
      <c r="P657" s="105">
        <f t="shared" si="66"/>
        <v>16689.925438999999</v>
      </c>
    </row>
    <row r="658" spans="1:16" ht="15" thickBot="1" x14ac:dyDescent="0.35">
      <c r="A658" s="95" t="s">
        <v>994</v>
      </c>
      <c r="B658" s="105">
        <f>+B$4*EXP('Correleted YC'!C656)</f>
        <v>10.13667230250527</v>
      </c>
      <c r="C658" s="105">
        <f>+C$4*EXP('Correleted YC'!D656)</f>
        <v>10.073049400507541</v>
      </c>
      <c r="D658" s="105">
        <f>+D$4*EXP('Correleted YC'!E656)</f>
        <v>10.019144644731117</v>
      </c>
      <c r="E658" s="105">
        <f>+E$4*EXP('Correleted YC'!F656)</f>
        <v>9.9750475996501464</v>
      </c>
      <c r="F658" s="105">
        <f>+F$4*EXP('Correleted YC'!G656)</f>
        <v>9.89425873765388</v>
      </c>
      <c r="G658" s="105">
        <f>+G$4*EXP('Correleted YC'!H656)</f>
        <v>9.9638121313396582</v>
      </c>
      <c r="J658" s="95" t="s">
        <v>993</v>
      </c>
      <c r="K658" s="105">
        <f t="shared" si="61"/>
        <v>1079.6954229999999</v>
      </c>
      <c r="L658" s="105">
        <f t="shared" si="62"/>
        <v>1079.856984</v>
      </c>
      <c r="M658" s="105">
        <f t="shared" si="63"/>
        <v>984.04819199999997</v>
      </c>
      <c r="N658" s="105">
        <f t="shared" si="64"/>
        <v>2488.5698860000002</v>
      </c>
      <c r="O658" s="105">
        <f t="shared" si="65"/>
        <v>27722.999195</v>
      </c>
      <c r="P658" s="105">
        <f t="shared" si="66"/>
        <v>16636.764868999999</v>
      </c>
    </row>
    <row r="659" spans="1:16" ht="15" thickBot="1" x14ac:dyDescent="0.35">
      <c r="A659" s="95" t="s">
        <v>995</v>
      </c>
      <c r="B659" s="105">
        <f>+B$4*EXP('Correleted YC'!C657)</f>
        <v>10.377465474241436</v>
      </c>
      <c r="C659" s="105">
        <f>+C$4*EXP('Correleted YC'!D657)</f>
        <v>10.327679847337844</v>
      </c>
      <c r="D659" s="105">
        <f>+D$4*EXP('Correleted YC'!E657)</f>
        <v>10.28834202188574</v>
      </c>
      <c r="E659" s="105">
        <f>+E$4*EXP('Correleted YC'!F657)</f>
        <v>10.259360981654488</v>
      </c>
      <c r="F659" s="105">
        <f>+F$4*EXP('Correleted YC'!G657)</f>
        <v>10.246182805251726</v>
      </c>
      <c r="G659" s="105">
        <f>+G$4*EXP('Correleted YC'!H657)</f>
        <v>10.392178201982585</v>
      </c>
      <c r="J659" s="95" t="s">
        <v>994</v>
      </c>
      <c r="K659" s="105">
        <f t="shared" si="61"/>
        <v>1079.568456</v>
      </c>
      <c r="L659" s="105">
        <f t="shared" si="62"/>
        <v>1079.7372330000001</v>
      </c>
      <c r="M659" s="105">
        <f t="shared" si="63"/>
        <v>984.05207700000005</v>
      </c>
      <c r="N659" s="105">
        <f t="shared" si="64"/>
        <v>2489.1033590000002</v>
      </c>
      <c r="O659" s="105">
        <f t="shared" si="65"/>
        <v>27773.213809000001</v>
      </c>
      <c r="P659" s="105">
        <f t="shared" si="66"/>
        <v>16706.774244</v>
      </c>
    </row>
    <row r="660" spans="1:16" ht="15" thickBot="1" x14ac:dyDescent="0.35">
      <c r="A660" s="95" t="s">
        <v>996</v>
      </c>
      <c r="B660" s="105">
        <f>+B$4*EXP('Correleted YC'!C658)</f>
        <v>10.363594126806705</v>
      </c>
      <c r="C660" s="105">
        <f>+C$4*EXP('Correleted YC'!D658)</f>
        <v>10.268585256926144</v>
      </c>
      <c r="D660" s="105">
        <f>+D$4*EXP('Correleted YC'!E658)</f>
        <v>10.186978482633613</v>
      </c>
      <c r="E660" s="105">
        <f>+E$4*EXP('Correleted YC'!F658)</f>
        <v>10.118480706082376</v>
      </c>
      <c r="F660" s="105">
        <f>+F$4*EXP('Correleted YC'!G658)</f>
        <v>9.9695821215720954</v>
      </c>
      <c r="G660" s="105">
        <f>+G$4*EXP('Correleted YC'!H658)</f>
        <v>10.008836790233948</v>
      </c>
      <c r="J660" s="95" t="s">
        <v>995</v>
      </c>
      <c r="K660" s="105">
        <f t="shared" si="61"/>
        <v>1078.9350079999999</v>
      </c>
      <c r="L660" s="105">
        <f t="shared" si="62"/>
        <v>1078.430063</v>
      </c>
      <c r="M660" s="105">
        <f t="shared" si="63"/>
        <v>982.20761800000002</v>
      </c>
      <c r="N660" s="105">
        <f t="shared" si="64"/>
        <v>2482.6849889999999</v>
      </c>
      <c r="O660" s="105">
        <f t="shared" si="65"/>
        <v>27610.978428999999</v>
      </c>
      <c r="P660" s="105">
        <f t="shared" si="66"/>
        <v>16543.102855000001</v>
      </c>
    </row>
    <row r="661" spans="1:16" ht="15" thickBot="1" x14ac:dyDescent="0.35">
      <c r="A661" s="95" t="s">
        <v>997</v>
      </c>
      <c r="B661" s="105">
        <f>+B$4*EXP('Correleted YC'!C659)</f>
        <v>10.353113513847259</v>
      </c>
      <c r="C661" s="105">
        <f>+C$4*EXP('Correleted YC'!D659)</f>
        <v>10.29488068234811</v>
      </c>
      <c r="D661" s="105">
        <f>+D$4*EXP('Correleted YC'!E659)</f>
        <v>10.247972398308432</v>
      </c>
      <c r="E661" s="105">
        <f>+E$4*EXP('Correleted YC'!F659)</f>
        <v>10.212394977711075</v>
      </c>
      <c r="F661" s="105">
        <f>+F$4*EXP('Correleted YC'!G659)</f>
        <v>10.178940818722715</v>
      </c>
      <c r="G661" s="105">
        <f>+G$4*EXP('Correleted YC'!H659)</f>
        <v>10.31089549668145</v>
      </c>
      <c r="J661" s="95" t="s">
        <v>996</v>
      </c>
      <c r="K661" s="105">
        <f t="shared" si="61"/>
        <v>1078.971479</v>
      </c>
      <c r="L661" s="105">
        <f t="shared" si="62"/>
        <v>1078.733148</v>
      </c>
      <c r="M661" s="105">
        <f t="shared" si="63"/>
        <v>982.90131799999995</v>
      </c>
      <c r="N661" s="105">
        <f t="shared" si="64"/>
        <v>2485.8612170000001</v>
      </c>
      <c r="O661" s="105">
        <f t="shared" si="65"/>
        <v>27738.329916999999</v>
      </c>
      <c r="P661" s="105">
        <f t="shared" si="66"/>
        <v>16689.418934000001</v>
      </c>
    </row>
    <row r="662" spans="1:16" ht="15" thickBot="1" x14ac:dyDescent="0.35">
      <c r="A662" s="95" t="s">
        <v>998</v>
      </c>
      <c r="B662" s="105">
        <f>+B$4*EXP('Correleted YC'!C660)</f>
        <v>10.268428683397843</v>
      </c>
      <c r="C662" s="105">
        <f>+C$4*EXP('Correleted YC'!D660)</f>
        <v>10.207996624285354</v>
      </c>
      <c r="D662" s="105">
        <f>+D$4*EXP('Correleted YC'!E660)</f>
        <v>10.158498927833504</v>
      </c>
      <c r="E662" s="105">
        <f>+E$4*EXP('Correleted YC'!F660)</f>
        <v>10.119434626760643</v>
      </c>
      <c r="F662" s="105">
        <f>+F$4*EXP('Correleted YC'!G660)</f>
        <v>10.067712187842437</v>
      </c>
      <c r="G662" s="105">
        <f>+G$4*EXP('Correleted YC'!H660)</f>
        <v>10.17511763447753</v>
      </c>
      <c r="J662" s="95" t="s">
        <v>997</v>
      </c>
      <c r="K662" s="105">
        <f t="shared" si="61"/>
        <v>1078.9990359999999</v>
      </c>
      <c r="L662" s="105">
        <f t="shared" si="62"/>
        <v>1078.5982630000001</v>
      </c>
      <c r="M662" s="105">
        <f t="shared" si="63"/>
        <v>982.48377800000003</v>
      </c>
      <c r="N662" s="105">
        <f t="shared" si="64"/>
        <v>2483.7429630000001</v>
      </c>
      <c r="O662" s="105">
        <f t="shared" si="65"/>
        <v>27641.830035999999</v>
      </c>
      <c r="P662" s="105">
        <f t="shared" si="66"/>
        <v>16573.912613</v>
      </c>
    </row>
    <row r="663" spans="1:16" ht="15" thickBot="1" x14ac:dyDescent="0.35">
      <c r="A663" s="95" t="s">
        <v>999</v>
      </c>
      <c r="B663" s="105">
        <f>+B$4*EXP('Correleted YC'!C661)</f>
        <v>10.451877731097373</v>
      </c>
      <c r="C663" s="105">
        <f>+C$4*EXP('Correleted YC'!D661)</f>
        <v>10.37674635399282</v>
      </c>
      <c r="D663" s="105">
        <f>+D$4*EXP('Correleted YC'!E661)</f>
        <v>10.313326044935327</v>
      </c>
      <c r="E663" s="105">
        <f>+E$4*EXP('Correleted YC'!F661)</f>
        <v>10.261669261918238</v>
      </c>
      <c r="F663" s="105">
        <f>+F$4*EXP('Correleted YC'!G661)</f>
        <v>10.167869410868487</v>
      </c>
      <c r="G663" s="105">
        <f>+G$4*EXP('Correleted YC'!H661)</f>
        <v>10.24580685345982</v>
      </c>
      <c r="J663" s="95" t="s">
        <v>998</v>
      </c>
      <c r="K663" s="105">
        <f t="shared" si="61"/>
        <v>1079.2217559999999</v>
      </c>
      <c r="L663" s="105">
        <f t="shared" si="62"/>
        <v>1079.0440739999999</v>
      </c>
      <c r="M663" s="105">
        <f t="shared" si="63"/>
        <v>983.09640000000002</v>
      </c>
      <c r="N663" s="105">
        <f t="shared" si="64"/>
        <v>2485.8396830000002</v>
      </c>
      <c r="O663" s="105">
        <f t="shared" si="65"/>
        <v>27693.014986999999</v>
      </c>
      <c r="P663" s="105">
        <f t="shared" si="66"/>
        <v>16625.635217999999</v>
      </c>
    </row>
    <row r="664" spans="1:16" ht="15" thickBot="1" x14ac:dyDescent="0.35">
      <c r="A664" s="95" t="s">
        <v>1000</v>
      </c>
      <c r="B664" s="105">
        <f>+B$4*EXP('Correleted YC'!C662)</f>
        <v>10.102065891095686</v>
      </c>
      <c r="C664" s="105">
        <f>+C$4*EXP('Correleted YC'!D662)</f>
        <v>10.028904675662467</v>
      </c>
      <c r="D664" s="105">
        <f>+D$4*EXP('Correleted YC'!E662)</f>
        <v>9.9664364188849266</v>
      </c>
      <c r="E664" s="105">
        <f>+E$4*EXP('Correleted YC'!F662)</f>
        <v>9.9149225788324635</v>
      </c>
      <c r="F664" s="105">
        <f>+F$4*EXP('Correleted YC'!G662)</f>
        <v>9.8143435868841031</v>
      </c>
      <c r="G664" s="105">
        <f>+G$4*EXP('Correleted YC'!H662)</f>
        <v>9.8758646478964334</v>
      </c>
      <c r="J664" s="95" t="s">
        <v>999</v>
      </c>
      <c r="K664" s="105">
        <f t="shared" si="61"/>
        <v>1078.7394039999999</v>
      </c>
      <c r="L664" s="105">
        <f t="shared" si="62"/>
        <v>1078.178539</v>
      </c>
      <c r="M664" s="105">
        <f t="shared" si="63"/>
        <v>982.03678600000001</v>
      </c>
      <c r="N664" s="105">
        <f t="shared" si="64"/>
        <v>2482.6330149999999</v>
      </c>
      <c r="O664" s="105">
        <f t="shared" si="65"/>
        <v>27646.916370999999</v>
      </c>
      <c r="P664" s="105">
        <f t="shared" si="66"/>
        <v>16598.666968000001</v>
      </c>
    </row>
    <row r="665" spans="1:16" ht="15" thickBot="1" x14ac:dyDescent="0.35">
      <c r="A665" s="95" t="s">
        <v>1001</v>
      </c>
      <c r="B665" s="105">
        <f>+B$4*EXP('Correleted YC'!C663)</f>
        <v>10.258812802344561</v>
      </c>
      <c r="C665" s="105">
        <f>+C$4*EXP('Correleted YC'!D663)</f>
        <v>10.186211601240572</v>
      </c>
      <c r="D665" s="105">
        <f>+D$4*EXP('Correleted YC'!E663)</f>
        <v>10.12600000740183</v>
      </c>
      <c r="E665" s="105">
        <f>+E$4*EXP('Correleted YC'!F663)</f>
        <v>10.078112089223627</v>
      </c>
      <c r="F665" s="105">
        <f>+F$4*EXP('Correleted YC'!G663)</f>
        <v>10.003807659407952</v>
      </c>
      <c r="G665" s="105">
        <f>+G$4*EXP('Correleted YC'!H663)</f>
        <v>10.105645940658619</v>
      </c>
      <c r="J665" s="95" t="s">
        <v>1000</v>
      </c>
      <c r="K665" s="105">
        <f t="shared" si="61"/>
        <v>1079.659555</v>
      </c>
      <c r="L665" s="105">
        <f t="shared" si="62"/>
        <v>1079.964176</v>
      </c>
      <c r="M665" s="105">
        <f t="shared" si="63"/>
        <v>984.41402900000003</v>
      </c>
      <c r="N665" s="105">
        <f t="shared" si="64"/>
        <v>2490.4649340000001</v>
      </c>
      <c r="O665" s="105">
        <f t="shared" si="65"/>
        <v>27810.320303</v>
      </c>
      <c r="P665" s="105">
        <f t="shared" si="66"/>
        <v>16740.779011999999</v>
      </c>
    </row>
    <row r="666" spans="1:16" ht="15" thickBot="1" x14ac:dyDescent="0.35">
      <c r="A666" s="95" t="s">
        <v>1002</v>
      </c>
      <c r="B666" s="105">
        <f>+B$4*EXP('Correleted YC'!C664)</f>
        <v>9.8685219468280856</v>
      </c>
      <c r="C666" s="105">
        <f>+C$4*EXP('Correleted YC'!D664)</f>
        <v>9.8476236773465349</v>
      </c>
      <c r="D666" s="105">
        <f>+D$4*EXP('Correleted YC'!E664)</f>
        <v>9.8345220532404873</v>
      </c>
      <c r="E666" s="105">
        <f>+E$4*EXP('Correleted YC'!F664)</f>
        <v>9.8297533510260564</v>
      </c>
      <c r="F666" s="105">
        <f>+F$4*EXP('Correleted YC'!G664)</f>
        <v>9.8918243334888594</v>
      </c>
      <c r="G666" s="105">
        <f>+G$4*EXP('Correleted YC'!H664)</f>
        <v>10.083018510737885</v>
      </c>
      <c r="J666" s="95" t="s">
        <v>1001</v>
      </c>
      <c r="K666" s="105">
        <f t="shared" si="61"/>
        <v>1079.2470510000001</v>
      </c>
      <c r="L666" s="105">
        <f t="shared" si="62"/>
        <v>1079.1559130000001</v>
      </c>
      <c r="M666" s="105">
        <f t="shared" si="63"/>
        <v>983.31910800000003</v>
      </c>
      <c r="N666" s="105">
        <f t="shared" si="64"/>
        <v>2486.772849</v>
      </c>
      <c r="O666" s="105">
        <f t="shared" si="65"/>
        <v>27722.508266000001</v>
      </c>
      <c r="P666" s="105">
        <f t="shared" si="66"/>
        <v>16652.224494999999</v>
      </c>
    </row>
    <row r="667" spans="1:16" ht="15" thickBot="1" x14ac:dyDescent="0.35">
      <c r="A667" s="95" t="s">
        <v>1003</v>
      </c>
      <c r="B667" s="105">
        <f>+B$4*EXP('Correleted YC'!C665)</f>
        <v>10.209208608714158</v>
      </c>
      <c r="C667" s="105">
        <f>+C$4*EXP('Correleted YC'!D665)</f>
        <v>10.129425888274174</v>
      </c>
      <c r="D667" s="105">
        <f>+D$4*EXP('Correleted YC'!E665)</f>
        <v>10.061194693645744</v>
      </c>
      <c r="E667" s="105">
        <f>+E$4*EXP('Correleted YC'!F665)</f>
        <v>10.004016170344055</v>
      </c>
      <c r="F667" s="105">
        <f>+F$4*EXP('Correleted YC'!G665)</f>
        <v>9.8859929797375052</v>
      </c>
      <c r="G667" s="105">
        <f>+G$4*EXP('Correleted YC'!H665)</f>
        <v>9.9384632454718034</v>
      </c>
      <c r="J667" s="95" t="s">
        <v>1002</v>
      </c>
      <c r="K667" s="105">
        <f t="shared" si="61"/>
        <v>1080.2747469999999</v>
      </c>
      <c r="L667" s="105">
        <f t="shared" si="62"/>
        <v>1080.8971240000001</v>
      </c>
      <c r="M667" s="105">
        <f t="shared" si="63"/>
        <v>985.32106499999998</v>
      </c>
      <c r="N667" s="105">
        <f t="shared" si="64"/>
        <v>2492.396205</v>
      </c>
      <c r="O667" s="105">
        <f t="shared" si="65"/>
        <v>27774.342698</v>
      </c>
      <c r="P667" s="105">
        <f t="shared" si="66"/>
        <v>16660.903183999999</v>
      </c>
    </row>
    <row r="668" spans="1:16" ht="15" thickBot="1" x14ac:dyDescent="0.35">
      <c r="A668" s="95" t="s">
        <v>1004</v>
      </c>
      <c r="B668" s="105">
        <f>+B$4*EXP('Correleted YC'!C666)</f>
        <v>10.31218897334181</v>
      </c>
      <c r="C668" s="105">
        <f>+C$4*EXP('Correleted YC'!D666)</f>
        <v>10.234554006786331</v>
      </c>
      <c r="D668" s="105">
        <f>+D$4*EXP('Correleted YC'!E666)</f>
        <v>10.167877415282033</v>
      </c>
      <c r="E668" s="105">
        <f>+E$4*EXP('Correleted YC'!F666)</f>
        <v>10.11238729319531</v>
      </c>
      <c r="F668" s="105">
        <f>+F$4*EXP('Correleted YC'!G666)</f>
        <v>9.9979877448775181</v>
      </c>
      <c r="G668" s="105">
        <f>+G$4*EXP('Correleted YC'!H666)</f>
        <v>10.050295818740715</v>
      </c>
      <c r="J668" s="95" t="s">
        <v>1003</v>
      </c>
      <c r="K668" s="105">
        <f t="shared" si="61"/>
        <v>1079.3775579999999</v>
      </c>
      <c r="L668" s="105">
        <f t="shared" si="62"/>
        <v>1079.447545</v>
      </c>
      <c r="M668" s="105">
        <f t="shared" si="63"/>
        <v>983.763507</v>
      </c>
      <c r="N668" s="105">
        <f t="shared" si="64"/>
        <v>2488.4478760000002</v>
      </c>
      <c r="O668" s="105">
        <f t="shared" si="65"/>
        <v>27777.047203999999</v>
      </c>
      <c r="P668" s="105">
        <f t="shared" si="66"/>
        <v>16716.561175999999</v>
      </c>
    </row>
    <row r="669" spans="1:16" ht="15" thickBot="1" x14ac:dyDescent="0.35">
      <c r="A669" s="95" t="s">
        <v>1005</v>
      </c>
      <c r="B669" s="105">
        <f>+B$4*EXP('Correleted YC'!C667)</f>
        <v>10.165137573273038</v>
      </c>
      <c r="C669" s="105">
        <f>+C$4*EXP('Correleted YC'!D667)</f>
        <v>10.093955342979328</v>
      </c>
      <c r="D669" s="105">
        <f>+D$4*EXP('Correleted YC'!E667)</f>
        <v>10.034215919146027</v>
      </c>
      <c r="E669" s="105">
        <f>+E$4*EXP('Correleted YC'!F667)</f>
        <v>9.9859350287393855</v>
      </c>
      <c r="F669" s="105">
        <f>+F$4*EXP('Correleted YC'!G667)</f>
        <v>9.9035001952711568</v>
      </c>
      <c r="G669" s="105">
        <f>+G$4*EXP('Correleted YC'!H667)</f>
        <v>9.9892300691313789</v>
      </c>
      <c r="J669" s="95" t="s">
        <v>1004</v>
      </c>
      <c r="K669" s="105">
        <f t="shared" si="61"/>
        <v>1079.1066559999999</v>
      </c>
      <c r="L669" s="105">
        <f t="shared" si="62"/>
        <v>1078.907766</v>
      </c>
      <c r="M669" s="105">
        <f t="shared" si="63"/>
        <v>983.03215</v>
      </c>
      <c r="N669" s="105">
        <f t="shared" si="64"/>
        <v>2485.998779</v>
      </c>
      <c r="O669" s="105">
        <f t="shared" si="65"/>
        <v>27725.197400000001</v>
      </c>
      <c r="P669" s="105">
        <f t="shared" si="66"/>
        <v>16673.469896999999</v>
      </c>
    </row>
    <row r="670" spans="1:16" ht="15" thickBot="1" x14ac:dyDescent="0.35">
      <c r="A670" s="95" t="s">
        <v>1006</v>
      </c>
      <c r="B670" s="105">
        <f>+B$4*EXP('Correleted YC'!C668)</f>
        <v>10.021963595841759</v>
      </c>
      <c r="C670" s="105">
        <f>+C$4*EXP('Correleted YC'!D668)</f>
        <v>9.9609844954854463</v>
      </c>
      <c r="D670" s="105">
        <f>+D$4*EXP('Correleted YC'!E668)</f>
        <v>9.9107301052671524</v>
      </c>
      <c r="E670" s="105">
        <f>+E$4*EXP('Correleted YC'!F668)</f>
        <v>9.8712687364855469</v>
      </c>
      <c r="F670" s="105">
        <f>+F$4*EXP('Correleted YC'!G668)</f>
        <v>9.8186711548525469</v>
      </c>
      <c r="G670" s="105">
        <f>+G$4*EXP('Correleted YC'!H668)</f>
        <v>9.9289384907388047</v>
      </c>
      <c r="J670" s="95" t="s">
        <v>1005</v>
      </c>
      <c r="K670" s="105">
        <f t="shared" si="61"/>
        <v>1079.493534</v>
      </c>
      <c r="L670" s="105">
        <f t="shared" si="62"/>
        <v>1079.6297910000001</v>
      </c>
      <c r="M670" s="105">
        <f t="shared" si="63"/>
        <v>983.94862999999998</v>
      </c>
      <c r="N670" s="105">
        <f t="shared" si="64"/>
        <v>2488.8569649999999</v>
      </c>
      <c r="O670" s="105">
        <f t="shared" si="65"/>
        <v>27768.929167999999</v>
      </c>
      <c r="P670" s="105">
        <f t="shared" si="66"/>
        <v>16696.972151999998</v>
      </c>
    </row>
    <row r="671" spans="1:16" ht="15" thickBot="1" x14ac:dyDescent="0.35">
      <c r="A671" s="95" t="s">
        <v>1007</v>
      </c>
      <c r="B671" s="105">
        <f>+B$4*EXP('Correleted YC'!C669)</f>
        <v>10.527788661444085</v>
      </c>
      <c r="C671" s="105">
        <f>+C$4*EXP('Correleted YC'!D669)</f>
        <v>10.421358937758876</v>
      </c>
      <c r="D671" s="105">
        <f>+D$4*EXP('Correleted YC'!E669)</f>
        <v>10.328486352439951</v>
      </c>
      <c r="E671" s="105">
        <f>+E$4*EXP('Correleted YC'!F669)</f>
        <v>10.249072631581328</v>
      </c>
      <c r="F671" s="105">
        <f>+F$4*EXP('Correleted YC'!G669)</f>
        <v>10.059320279700685</v>
      </c>
      <c r="G671" s="105">
        <f>+G$4*EXP('Correleted YC'!H669)</f>
        <v>10.060193677104312</v>
      </c>
      <c r="J671" s="95" t="s">
        <v>1006</v>
      </c>
      <c r="K671" s="105">
        <f t="shared" si="61"/>
        <v>1079.870478</v>
      </c>
      <c r="L671" s="105">
        <f t="shared" si="62"/>
        <v>1080.313533</v>
      </c>
      <c r="M671" s="105">
        <f t="shared" si="63"/>
        <v>984.79685900000004</v>
      </c>
      <c r="N671" s="105">
        <f t="shared" si="64"/>
        <v>2491.4544409999999</v>
      </c>
      <c r="O671" s="105">
        <f t="shared" si="65"/>
        <v>27808.308372</v>
      </c>
      <c r="P671" s="105">
        <f t="shared" si="66"/>
        <v>16720.241545000001</v>
      </c>
    </row>
    <row r="672" spans="1:16" ht="15" thickBot="1" x14ac:dyDescent="0.35">
      <c r="A672" s="95" t="s">
        <v>1008</v>
      </c>
      <c r="B672" s="105">
        <f>+B$4*EXP('Correleted YC'!C670)</f>
        <v>10.299392848916114</v>
      </c>
      <c r="C672" s="105">
        <f>+C$4*EXP('Correleted YC'!D670)</f>
        <v>10.236151872282228</v>
      </c>
      <c r="D672" s="105">
        <f>+D$4*EXP('Correleted YC'!E670)</f>
        <v>10.183584201829822</v>
      </c>
      <c r="E672" s="105">
        <f>+E$4*EXP('Correleted YC'!F670)</f>
        <v>10.141581367589774</v>
      </c>
      <c r="F672" s="105">
        <f>+F$4*EXP('Correleted YC'!G670)</f>
        <v>10.075303690561984</v>
      </c>
      <c r="G672" s="105">
        <f>+G$4*EXP('Correleted YC'!H670)</f>
        <v>10.165717804365352</v>
      </c>
      <c r="J672" s="95" t="s">
        <v>1007</v>
      </c>
      <c r="K672" s="105">
        <f t="shared" si="61"/>
        <v>1078.5399339999999</v>
      </c>
      <c r="L672" s="105">
        <f t="shared" si="62"/>
        <v>1077.9499479999999</v>
      </c>
      <c r="M672" s="105">
        <f t="shared" si="63"/>
        <v>981.93315399999994</v>
      </c>
      <c r="N672" s="105">
        <f t="shared" si="64"/>
        <v>2482.916671</v>
      </c>
      <c r="O672" s="105">
        <f t="shared" si="65"/>
        <v>27696.884449000001</v>
      </c>
      <c r="P672" s="105">
        <f t="shared" si="66"/>
        <v>16669.666757999999</v>
      </c>
    </row>
    <row r="673" spans="1:16" ht="15" thickBot="1" x14ac:dyDescent="0.35">
      <c r="A673" s="95" t="s">
        <v>1009</v>
      </c>
      <c r="B673" s="105">
        <f>+B$4*EXP('Correleted YC'!C671)</f>
        <v>10.367064661057196</v>
      </c>
      <c r="C673" s="105">
        <f>+C$4*EXP('Correleted YC'!D671)</f>
        <v>10.299264263769237</v>
      </c>
      <c r="D673" s="105">
        <f>+D$4*EXP('Correleted YC'!E671)</f>
        <v>10.242423765946299</v>
      </c>
      <c r="E673" s="105">
        <f>+E$4*EXP('Correleted YC'!F671)</f>
        <v>10.19665071321924</v>
      </c>
      <c r="F673" s="105">
        <f>+F$4*EXP('Correleted YC'!G671)</f>
        <v>10.120761825292302</v>
      </c>
      <c r="G673" s="105">
        <f>+G$4*EXP('Correleted YC'!H671)</f>
        <v>10.211135497920289</v>
      </c>
      <c r="J673" s="95" t="s">
        <v>1008</v>
      </c>
      <c r="K673" s="105">
        <f t="shared" si="61"/>
        <v>1079.14031</v>
      </c>
      <c r="L673" s="105">
        <f t="shared" si="62"/>
        <v>1078.899566</v>
      </c>
      <c r="M673" s="105">
        <f t="shared" si="63"/>
        <v>982.92456500000003</v>
      </c>
      <c r="N673" s="105">
        <f t="shared" si="64"/>
        <v>2485.3398419999999</v>
      </c>
      <c r="O673" s="105">
        <f t="shared" si="65"/>
        <v>27689.515519</v>
      </c>
      <c r="P673" s="105">
        <f t="shared" si="66"/>
        <v>16629.227898000001</v>
      </c>
    </row>
    <row r="674" spans="1:16" ht="15" thickBot="1" x14ac:dyDescent="0.35">
      <c r="A674" s="95" t="s">
        <v>1010</v>
      </c>
      <c r="B674" s="105">
        <f>+B$4*EXP('Correleted YC'!C672)</f>
        <v>10.334136813229861</v>
      </c>
      <c r="C674" s="105">
        <f>+C$4*EXP('Correleted YC'!D672)</f>
        <v>10.270683702446513</v>
      </c>
      <c r="D674" s="105">
        <f>+D$4*EXP('Correleted YC'!E672)</f>
        <v>10.217063092978373</v>
      </c>
      <c r="E674" s="105">
        <f>+E$4*EXP('Correleted YC'!F672)</f>
        <v>10.173571430653146</v>
      </c>
      <c r="F674" s="105">
        <f>+F$4*EXP('Correleted YC'!G672)</f>
        <v>10.100378139530575</v>
      </c>
      <c r="G674" s="105">
        <f>+G$4*EXP('Correleted YC'!H672)</f>
        <v>10.18650719280852</v>
      </c>
      <c r="J674" s="95" t="s">
        <v>1009</v>
      </c>
      <c r="K674" s="105">
        <f t="shared" si="61"/>
        <v>1078.962354</v>
      </c>
      <c r="L674" s="105">
        <f t="shared" si="62"/>
        <v>1078.5757799999999</v>
      </c>
      <c r="M674" s="105">
        <f t="shared" si="63"/>
        <v>982.521747</v>
      </c>
      <c r="N674" s="105">
        <f t="shared" si="64"/>
        <v>2484.0978260000002</v>
      </c>
      <c r="O674" s="105">
        <f t="shared" si="65"/>
        <v>27668.579096000001</v>
      </c>
      <c r="P674" s="105">
        <f t="shared" si="66"/>
        <v>16611.883302999999</v>
      </c>
    </row>
    <row r="675" spans="1:16" ht="15" thickBot="1" x14ac:dyDescent="0.35">
      <c r="A675" s="95" t="s">
        <v>1011</v>
      </c>
      <c r="B675" s="105">
        <f>+B$4*EXP('Correleted YC'!C673)</f>
        <v>10.51198875546733</v>
      </c>
      <c r="C675" s="105">
        <f>+C$4*EXP('Correleted YC'!D673)</f>
        <v>10.41824876964351</v>
      </c>
      <c r="D675" s="105">
        <f>+D$4*EXP('Correleted YC'!E673)</f>
        <v>10.336637073153963</v>
      </c>
      <c r="E675" s="105">
        <f>+E$4*EXP('Correleted YC'!F673)</f>
        <v>10.267261185286671</v>
      </c>
      <c r="F675" s="105">
        <f>+F$4*EXP('Correleted YC'!G673)</f>
        <v>10.108038070516647</v>
      </c>
      <c r="G675" s="105">
        <f>+G$4*EXP('Correleted YC'!H673)</f>
        <v>10.131399466339795</v>
      </c>
      <c r="J675" s="95" t="s">
        <v>1010</v>
      </c>
      <c r="K675" s="105">
        <f t="shared" si="61"/>
        <v>1079.048937</v>
      </c>
      <c r="L675" s="105">
        <f t="shared" si="62"/>
        <v>1078.722383</v>
      </c>
      <c r="M675" s="105">
        <f t="shared" si="63"/>
        <v>982.69532700000002</v>
      </c>
      <c r="N675" s="105">
        <f t="shared" si="64"/>
        <v>2484.6181969999998</v>
      </c>
      <c r="O675" s="105">
        <f t="shared" si="65"/>
        <v>27677.963189999999</v>
      </c>
      <c r="P675" s="105">
        <f t="shared" si="66"/>
        <v>16621.28413</v>
      </c>
    </row>
    <row r="676" spans="1:16" ht="15" thickBot="1" x14ac:dyDescent="0.35">
      <c r="A676" s="95" t="s">
        <v>1012</v>
      </c>
      <c r="B676" s="105">
        <f>+B$4*EXP('Correleted YC'!C674)</f>
        <v>9.9912209807450978</v>
      </c>
      <c r="C676" s="105">
        <f>+C$4*EXP('Correleted YC'!D674)</f>
        <v>9.9014998743119573</v>
      </c>
      <c r="D676" s="105">
        <f>+D$4*EXP('Correleted YC'!E674)</f>
        <v>9.8243038124971722</v>
      </c>
      <c r="E676" s="105">
        <f>+E$4*EXP('Correleted YC'!F674)</f>
        <v>9.7598295917694795</v>
      </c>
      <c r="F676" s="105">
        <f>+F$4*EXP('Correleted YC'!G674)</f>
        <v>9.6207894764006703</v>
      </c>
      <c r="G676" s="105">
        <f>+G$4*EXP('Correleted YC'!H674)</f>
        <v>9.6602702770152522</v>
      </c>
      <c r="J676" s="95" t="s">
        <v>1011</v>
      </c>
      <c r="K676" s="105">
        <f t="shared" si="61"/>
        <v>1078.581445</v>
      </c>
      <c r="L676" s="105">
        <f t="shared" si="62"/>
        <v>1077.9658810000001</v>
      </c>
      <c r="M676" s="105">
        <f t="shared" si="63"/>
        <v>981.87744699999996</v>
      </c>
      <c r="N676" s="105">
        <f t="shared" si="64"/>
        <v>2482.5071149999999</v>
      </c>
      <c r="O676" s="105">
        <f t="shared" si="65"/>
        <v>27674.436020000001</v>
      </c>
      <c r="P676" s="105">
        <f t="shared" si="66"/>
        <v>16642.357795</v>
      </c>
    </row>
    <row r="677" spans="1:16" ht="15" thickBot="1" x14ac:dyDescent="0.35">
      <c r="A677" s="95" t="s">
        <v>1013</v>
      </c>
      <c r="B677" s="105">
        <f>+B$4*EXP('Correleted YC'!C675)</f>
        <v>10.270083903323677</v>
      </c>
      <c r="C677" s="105">
        <f>+C$4*EXP('Correleted YC'!D675)</f>
        <v>10.171167244866082</v>
      </c>
      <c r="D677" s="105">
        <f>+D$4*EXP('Correleted YC'!E675)</f>
        <v>10.084786540316022</v>
      </c>
      <c r="E677" s="105">
        <f>+E$4*EXP('Correleted YC'!F675)</f>
        <v>10.010602612533152</v>
      </c>
      <c r="F677" s="105">
        <f>+F$4*EXP('Correleted YC'!G675)</f>
        <v>9.8325303408103917</v>
      </c>
      <c r="G677" s="105">
        <f>+G$4*EXP('Correleted YC'!H675)</f>
        <v>9.8344253059135731</v>
      </c>
      <c r="J677" s="95" t="s">
        <v>1012</v>
      </c>
      <c r="K677" s="105">
        <f t="shared" si="61"/>
        <v>1079.9514509999999</v>
      </c>
      <c r="L677" s="105">
        <f t="shared" si="62"/>
        <v>1080.6196870000001</v>
      </c>
      <c r="M677" s="105">
        <f t="shared" si="63"/>
        <v>985.39139499999999</v>
      </c>
      <c r="N677" s="105">
        <f t="shared" si="64"/>
        <v>2493.9840140000001</v>
      </c>
      <c r="O677" s="105">
        <f t="shared" si="65"/>
        <v>27900.604276999999</v>
      </c>
      <c r="P677" s="105">
        <f t="shared" si="66"/>
        <v>16824.726794999999</v>
      </c>
    </row>
    <row r="678" spans="1:16" ht="15" thickBot="1" x14ac:dyDescent="0.35">
      <c r="A678" s="95" t="s">
        <v>1014</v>
      </c>
      <c r="B678" s="105">
        <f>+B$4*EXP('Correleted YC'!C676)</f>
        <v>9.8540960816940899</v>
      </c>
      <c r="C678" s="105">
        <f>+C$4*EXP('Correleted YC'!D676)</f>
        <v>9.8316948115468801</v>
      </c>
      <c r="D678" s="105">
        <f>+D$4*EXP('Correleted YC'!E676)</f>
        <v>9.8165370604070077</v>
      </c>
      <c r="E678" s="105">
        <f>+E$4*EXP('Correleted YC'!F676)</f>
        <v>9.8090773925330232</v>
      </c>
      <c r="F678" s="105">
        <f>+F$4*EXP('Correleted YC'!G676)</f>
        <v>9.8571403570650826</v>
      </c>
      <c r="G678" s="105">
        <f>+G$4*EXP('Correleted YC'!H676)</f>
        <v>10.032840871117894</v>
      </c>
      <c r="J678" s="95" t="s">
        <v>1013</v>
      </c>
      <c r="K678" s="105">
        <f t="shared" si="61"/>
        <v>1079.217402</v>
      </c>
      <c r="L678" s="105">
        <f t="shared" si="62"/>
        <v>1079.23316</v>
      </c>
      <c r="M678" s="105">
        <f t="shared" si="63"/>
        <v>983.60167999999999</v>
      </c>
      <c r="N678" s="105">
        <f t="shared" si="64"/>
        <v>2488.29889</v>
      </c>
      <c r="O678" s="105">
        <f t="shared" si="65"/>
        <v>27801.867051000001</v>
      </c>
      <c r="P678" s="105">
        <f t="shared" si="66"/>
        <v>16756.849498</v>
      </c>
    </row>
    <row r="679" spans="1:16" ht="15" thickBot="1" x14ac:dyDescent="0.35">
      <c r="A679" s="95" t="s">
        <v>1015</v>
      </c>
      <c r="B679" s="105">
        <f>+B$4*EXP('Correleted YC'!C677)</f>
        <v>10.271223566786315</v>
      </c>
      <c r="C679" s="105">
        <f>+C$4*EXP('Correleted YC'!D677)</f>
        <v>10.198919743610364</v>
      </c>
      <c r="D679" s="105">
        <f>+D$4*EXP('Correleted YC'!E677)</f>
        <v>10.137253799536152</v>
      </c>
      <c r="E679" s="105">
        <f>+E$4*EXP('Correleted YC'!F677)</f>
        <v>10.086338046760941</v>
      </c>
      <c r="F679" s="105">
        <f>+F$4*EXP('Correleted YC'!G677)</f>
        <v>9.9877570934760964</v>
      </c>
      <c r="G679" s="105">
        <f>+G$4*EXP('Correleted YC'!H677)</f>
        <v>10.053199602359808</v>
      </c>
      <c r="J679" s="95" t="s">
        <v>1014</v>
      </c>
      <c r="K679" s="105">
        <f t="shared" si="61"/>
        <v>1080.31277</v>
      </c>
      <c r="L679" s="105">
        <f t="shared" si="62"/>
        <v>1080.979178</v>
      </c>
      <c r="M679" s="105">
        <f t="shared" si="63"/>
        <v>985.44485799999995</v>
      </c>
      <c r="N679" s="105">
        <f t="shared" si="64"/>
        <v>2492.8654980000001</v>
      </c>
      <c r="O679" s="105">
        <f t="shared" si="65"/>
        <v>27790.436428000001</v>
      </c>
      <c r="P679" s="105">
        <f t="shared" si="66"/>
        <v>16680.180993000002</v>
      </c>
    </row>
    <row r="680" spans="1:16" ht="15" thickBot="1" x14ac:dyDescent="0.35">
      <c r="A680" s="95" t="s">
        <v>1016</v>
      </c>
      <c r="B680" s="105">
        <f>+B$4*EXP('Correleted YC'!C678)</f>
        <v>10.056349121322949</v>
      </c>
      <c r="C680" s="105">
        <f>+C$4*EXP('Correleted YC'!D678)</f>
        <v>10.018208185016485</v>
      </c>
      <c r="D680" s="105">
        <f>+D$4*EXP('Correleted YC'!E678)</f>
        <v>9.989225530237853</v>
      </c>
      <c r="E680" s="105">
        <f>+E$4*EXP('Correleted YC'!F678)</f>
        <v>9.9695579416827798</v>
      </c>
      <c r="F680" s="105">
        <f>+F$4*EXP('Correleted YC'!G678)</f>
        <v>9.9827137856006321</v>
      </c>
      <c r="G680" s="105">
        <f>+G$4*EXP('Correleted YC'!H678)</f>
        <v>10.140556522592341</v>
      </c>
      <c r="J680" s="95" t="s">
        <v>1015</v>
      </c>
      <c r="K680" s="105">
        <f t="shared" si="61"/>
        <v>1079.2144040000001</v>
      </c>
      <c r="L680" s="105">
        <f t="shared" si="62"/>
        <v>1079.0906689999999</v>
      </c>
      <c r="M680" s="105">
        <f t="shared" si="63"/>
        <v>983.24197700000002</v>
      </c>
      <c r="N680" s="105">
        <f t="shared" si="64"/>
        <v>2486.5870300000001</v>
      </c>
      <c r="O680" s="105">
        <f t="shared" si="65"/>
        <v>27729.925812000001</v>
      </c>
      <c r="P680" s="105">
        <f t="shared" si="66"/>
        <v>16672.353971</v>
      </c>
    </row>
    <row r="681" spans="1:16" ht="15" thickBot="1" x14ac:dyDescent="0.35">
      <c r="A681" s="95" t="s">
        <v>1017</v>
      </c>
      <c r="B681" s="105">
        <f>+B$4*EXP('Correleted YC'!C679)</f>
        <v>10.28998515514154</v>
      </c>
      <c r="C681" s="105">
        <f>+C$4*EXP('Correleted YC'!D679)</f>
        <v>10.220079811169175</v>
      </c>
      <c r="D681" s="105">
        <f>+D$4*EXP('Correleted YC'!E679)</f>
        <v>10.161880488526501</v>
      </c>
      <c r="E681" s="105">
        <f>+E$4*EXP('Correleted YC'!F679)</f>
        <v>10.115348004849794</v>
      </c>
      <c r="F681" s="105">
        <f>+F$4*EXP('Correleted YC'!G679)</f>
        <v>10.040598798902693</v>
      </c>
      <c r="G681" s="105">
        <f>+G$4*EXP('Correleted YC'!H679)</f>
        <v>10.134142238021624</v>
      </c>
      <c r="J681" s="95" t="s">
        <v>1016</v>
      </c>
      <c r="K681" s="105">
        <f t="shared" si="61"/>
        <v>1079.779925</v>
      </c>
      <c r="L681" s="105">
        <f t="shared" si="62"/>
        <v>1080.01918</v>
      </c>
      <c r="M681" s="105">
        <f t="shared" si="63"/>
        <v>984.25750200000004</v>
      </c>
      <c r="N681" s="105">
        <f t="shared" si="64"/>
        <v>2489.2276149999998</v>
      </c>
      <c r="O681" s="105">
        <f t="shared" si="65"/>
        <v>27732.257326999999</v>
      </c>
      <c r="P681" s="105">
        <f t="shared" si="66"/>
        <v>16638.852357</v>
      </c>
    </row>
    <row r="682" spans="1:16" ht="15" thickBot="1" x14ac:dyDescent="0.35">
      <c r="A682" s="95" t="s">
        <v>1018</v>
      </c>
      <c r="B682" s="105">
        <f>+B$4*EXP('Correleted YC'!C680)</f>
        <v>9.8085851235960817</v>
      </c>
      <c r="C682" s="105">
        <f>+C$4*EXP('Correleted YC'!D680)</f>
        <v>9.7705306027868701</v>
      </c>
      <c r="D682" s="105">
        <f>+D$4*EXP('Correleted YC'!E680)</f>
        <v>9.7412593777250791</v>
      </c>
      <c r="E682" s="105">
        <f>+E$4*EXP('Correleted YC'!F680)</f>
        <v>9.7207829163846444</v>
      </c>
      <c r="F682" s="105">
        <f>+F$4*EXP('Correleted YC'!G680)</f>
        <v>9.727881618007725</v>
      </c>
      <c r="G682" s="105">
        <f>+G$4*EXP('Correleted YC'!H680)</f>
        <v>9.8761677515587731</v>
      </c>
      <c r="J682" s="95" t="s">
        <v>1017</v>
      </c>
      <c r="K682" s="105">
        <f t="shared" si="61"/>
        <v>1079.1650540000001</v>
      </c>
      <c r="L682" s="105">
        <f t="shared" si="62"/>
        <v>1078.9820520000001</v>
      </c>
      <c r="M682" s="105">
        <f t="shared" si="63"/>
        <v>983.07323299999996</v>
      </c>
      <c r="N682" s="105">
        <f t="shared" si="64"/>
        <v>2485.9319380000002</v>
      </c>
      <c r="O682" s="105">
        <f t="shared" si="65"/>
        <v>27705.520715999999</v>
      </c>
      <c r="P682" s="105">
        <f t="shared" si="66"/>
        <v>16641.307671999999</v>
      </c>
    </row>
    <row r="683" spans="1:16" ht="15" thickBot="1" x14ac:dyDescent="0.35">
      <c r="A683" s="95" t="s">
        <v>1019</v>
      </c>
      <c r="B683" s="105">
        <f>+B$4*EXP('Correleted YC'!C681)</f>
        <v>10.622513897307378</v>
      </c>
      <c r="C683" s="105">
        <f>+C$4*EXP('Correleted YC'!D681)</f>
        <v>10.517883087004025</v>
      </c>
      <c r="D683" s="105">
        <f>+D$4*EXP('Correleted YC'!E681)</f>
        <v>10.427290057588509</v>
      </c>
      <c r="E683" s="105">
        <f>+E$4*EXP('Correleted YC'!F681)</f>
        <v>10.350673422681226</v>
      </c>
      <c r="F683" s="105">
        <f>+F$4*EXP('Correleted YC'!G681)</f>
        <v>10.175321042937787</v>
      </c>
      <c r="G683" s="105">
        <f>+G$4*EXP('Correleted YC'!H681)</f>
        <v>10.193853599171559</v>
      </c>
      <c r="J683" s="95" t="s">
        <v>1018</v>
      </c>
      <c r="K683" s="105">
        <f t="shared" si="61"/>
        <v>1080.432744</v>
      </c>
      <c r="L683" s="105">
        <f t="shared" si="62"/>
        <v>1081.2943660000001</v>
      </c>
      <c r="M683" s="105">
        <f t="shared" si="63"/>
        <v>985.96334300000001</v>
      </c>
      <c r="N683" s="105">
        <f t="shared" si="64"/>
        <v>2494.8715560000001</v>
      </c>
      <c r="O683" s="105">
        <f t="shared" si="65"/>
        <v>27850.57847</v>
      </c>
      <c r="P683" s="105">
        <f t="shared" si="66"/>
        <v>16740.66158</v>
      </c>
    </row>
    <row r="684" spans="1:16" ht="15" thickBot="1" x14ac:dyDescent="0.35">
      <c r="A684" s="95" t="s">
        <v>1020</v>
      </c>
      <c r="B684" s="105">
        <f>+B$4*EXP('Correleted YC'!C682)</f>
        <v>10.371709844594955</v>
      </c>
      <c r="C684" s="105">
        <f>+C$4*EXP('Correleted YC'!D682)</f>
        <v>10.297788925948309</v>
      </c>
      <c r="D684" s="105">
        <f>+D$4*EXP('Correleted YC'!E682)</f>
        <v>10.234807240039151</v>
      </c>
      <c r="E684" s="105">
        <f>+E$4*EXP('Correleted YC'!F682)</f>
        <v>10.182556265872245</v>
      </c>
      <c r="F684" s="105">
        <f>+F$4*EXP('Correleted YC'!G682)</f>
        <v>10.08027316662864</v>
      </c>
      <c r="G684" s="105">
        <f>+G$4*EXP('Correleted YC'!H682)</f>
        <v>10.14365414206407</v>
      </c>
      <c r="J684" s="95" t="s">
        <v>1019</v>
      </c>
      <c r="K684" s="105">
        <f t="shared" si="61"/>
        <v>1078.291129</v>
      </c>
      <c r="L684" s="105">
        <f t="shared" si="62"/>
        <v>1077.4557</v>
      </c>
      <c r="M684" s="105">
        <f t="shared" si="63"/>
        <v>981.25829199999998</v>
      </c>
      <c r="N684" s="105">
        <f t="shared" si="64"/>
        <v>2480.6306290000002</v>
      </c>
      <c r="O684" s="105">
        <f t="shared" si="65"/>
        <v>27643.492797999999</v>
      </c>
      <c r="P684" s="105">
        <f t="shared" si="66"/>
        <v>16618.478833000001</v>
      </c>
    </row>
    <row r="685" spans="1:16" ht="15" thickBot="1" x14ac:dyDescent="0.35">
      <c r="A685" s="95" t="s">
        <v>1021</v>
      </c>
      <c r="B685" s="105">
        <f>+B$4*EXP('Correleted YC'!C683)</f>
        <v>9.8302356611829289</v>
      </c>
      <c r="C685" s="105">
        <f>+C$4*EXP('Correleted YC'!D683)</f>
        <v>9.7834864757310065</v>
      </c>
      <c r="D685" s="105">
        <f>+D$4*EXP('Correleted YC'!E683)</f>
        <v>9.745487936081993</v>
      </c>
      <c r="E685" s="105">
        <f>+E$4*EXP('Correleted YC'!F683)</f>
        <v>9.7166694881093338</v>
      </c>
      <c r="F685" s="105">
        <f>+F$4*EXP('Correleted YC'!G683)</f>
        <v>9.690842055500724</v>
      </c>
      <c r="G685" s="105">
        <f>+G$4*EXP('Correleted YC'!H683)</f>
        <v>9.8073522279820367</v>
      </c>
      <c r="J685" s="95" t="s">
        <v>1020</v>
      </c>
      <c r="K685" s="105">
        <f t="shared" si="61"/>
        <v>1078.950141</v>
      </c>
      <c r="L685" s="105">
        <f t="shared" si="62"/>
        <v>1078.583347</v>
      </c>
      <c r="M685" s="105">
        <f t="shared" si="63"/>
        <v>982.57387200000005</v>
      </c>
      <c r="N685" s="105">
        <f t="shared" si="64"/>
        <v>2484.4155890000002</v>
      </c>
      <c r="O685" s="105">
        <f t="shared" si="65"/>
        <v>27687.225210000001</v>
      </c>
      <c r="P685" s="105">
        <f t="shared" si="66"/>
        <v>16637.666883000002</v>
      </c>
    </row>
    <row r="686" spans="1:16" ht="15" thickBot="1" x14ac:dyDescent="0.35">
      <c r="A686" s="95" t="s">
        <v>1022</v>
      </c>
      <c r="B686" s="105">
        <f>+B$4*EXP('Correleted YC'!C684)</f>
        <v>10.068972299519727</v>
      </c>
      <c r="C686" s="105">
        <f>+C$4*EXP('Correleted YC'!D684)</f>
        <v>10.01500868216732</v>
      </c>
      <c r="D686" s="105">
        <f>+D$4*EXP('Correleted YC'!E684)</f>
        <v>9.9707875261720069</v>
      </c>
      <c r="E686" s="105">
        <f>+E$4*EXP('Correleted YC'!F684)</f>
        <v>9.9363538683256714</v>
      </c>
      <c r="F686" s="105">
        <f>+F$4*EXP('Correleted YC'!G684)</f>
        <v>9.8976523322348946</v>
      </c>
      <c r="G686" s="105">
        <f>+G$4*EXP('Correleted YC'!H684)</f>
        <v>10.013777931492795</v>
      </c>
      <c r="J686" s="95" t="s">
        <v>1021</v>
      </c>
      <c r="K686" s="105">
        <f t="shared" si="61"/>
        <v>1080.3756659999999</v>
      </c>
      <c r="L686" s="105">
        <f t="shared" si="62"/>
        <v>1081.227588</v>
      </c>
      <c r="M686" s="105">
        <f t="shared" si="63"/>
        <v>985.93420400000002</v>
      </c>
      <c r="N686" s="105">
        <f t="shared" si="64"/>
        <v>2494.9650919999999</v>
      </c>
      <c r="O686" s="105">
        <f t="shared" si="65"/>
        <v>27867.860404999999</v>
      </c>
      <c r="P686" s="105">
        <f t="shared" si="66"/>
        <v>16767.365313999999</v>
      </c>
    </row>
    <row r="687" spans="1:16" ht="15" thickBot="1" x14ac:dyDescent="0.35">
      <c r="A687" s="95" t="s">
        <v>1023</v>
      </c>
      <c r="B687" s="105">
        <f>+B$4*EXP('Correleted YC'!C685)</f>
        <v>10.396704644744537</v>
      </c>
      <c r="C687" s="105">
        <f>+C$4*EXP('Correleted YC'!D685)</f>
        <v>10.324746441653662</v>
      </c>
      <c r="D687" s="105">
        <f>+D$4*EXP('Correleted YC'!E685)</f>
        <v>10.264501740773683</v>
      </c>
      <c r="E687" s="105">
        <f>+E$4*EXP('Correleted YC'!F685)</f>
        <v>10.215663287824604</v>
      </c>
      <c r="F687" s="105">
        <f>+F$4*EXP('Correleted YC'!G685)</f>
        <v>10.131868172194341</v>
      </c>
      <c r="G687" s="105">
        <f>+G$4*EXP('Correleted YC'!H685)</f>
        <v>10.217210090371802</v>
      </c>
      <c r="J687" s="95" t="s">
        <v>1022</v>
      </c>
      <c r="K687" s="105">
        <f t="shared" si="61"/>
        <v>1079.746686</v>
      </c>
      <c r="L687" s="105">
        <f t="shared" si="62"/>
        <v>1080.0356340000001</v>
      </c>
      <c r="M687" s="105">
        <f t="shared" si="63"/>
        <v>984.38414</v>
      </c>
      <c r="N687" s="105">
        <f t="shared" si="64"/>
        <v>2489.9794360000001</v>
      </c>
      <c r="O687" s="105">
        <f t="shared" si="65"/>
        <v>27771.640274000001</v>
      </c>
      <c r="P687" s="105">
        <f t="shared" si="66"/>
        <v>16687.516506</v>
      </c>
    </row>
    <row r="688" spans="1:16" ht="15" thickBot="1" x14ac:dyDescent="0.35">
      <c r="A688" s="95" t="s">
        <v>1024</v>
      </c>
      <c r="B688" s="105">
        <f>+B$4*EXP('Correleted YC'!C686)</f>
        <v>10.28315871829307</v>
      </c>
      <c r="C688" s="105">
        <f>+C$4*EXP('Correleted YC'!D686)</f>
        <v>10.188180581394729</v>
      </c>
      <c r="D688" s="105">
        <f>+D$4*EXP('Correleted YC'!E686)</f>
        <v>10.10605492136737</v>
      </c>
      <c r="E688" s="105">
        <f>+E$4*EXP('Correleted YC'!F686)</f>
        <v>10.036713719812269</v>
      </c>
      <c r="F688" s="105">
        <f>+F$4*EXP('Correleted YC'!G686)</f>
        <v>9.8816731634209489</v>
      </c>
      <c r="G688" s="105">
        <f>+G$4*EXP('Correleted YC'!H686)</f>
        <v>9.9100327756919615</v>
      </c>
      <c r="J688" s="95" t="s">
        <v>1023</v>
      </c>
      <c r="K688" s="105">
        <f t="shared" si="61"/>
        <v>1078.8844280000001</v>
      </c>
      <c r="L688" s="105">
        <f t="shared" si="62"/>
        <v>1078.4451039999999</v>
      </c>
      <c r="M688" s="105">
        <f t="shared" si="63"/>
        <v>982.37068599999998</v>
      </c>
      <c r="N688" s="105">
        <f t="shared" si="64"/>
        <v>2483.6693100000002</v>
      </c>
      <c r="O688" s="105">
        <f t="shared" si="65"/>
        <v>27663.468712999998</v>
      </c>
      <c r="P688" s="105">
        <f t="shared" si="66"/>
        <v>16609.566214999999</v>
      </c>
    </row>
    <row r="689" spans="1:16" ht="15" thickBot="1" x14ac:dyDescent="0.35">
      <c r="A689" s="95" t="s">
        <v>1025</v>
      </c>
      <c r="B689" s="105">
        <f>+B$4*EXP('Correleted YC'!C687)</f>
        <v>9.9253201885079836</v>
      </c>
      <c r="C689" s="105">
        <f>+C$4*EXP('Correleted YC'!D687)</f>
        <v>9.8775161311367334</v>
      </c>
      <c r="D689" s="105">
        <f>+D$4*EXP('Correleted YC'!E687)</f>
        <v>9.838708064503269</v>
      </c>
      <c r="E689" s="105">
        <f>+E$4*EXP('Correleted YC'!F687)</f>
        <v>9.8090762524248571</v>
      </c>
      <c r="F689" s="105">
        <f>+F$4*EXP('Correleted YC'!G687)</f>
        <v>9.7820510210945368</v>
      </c>
      <c r="G689" s="105">
        <f>+G$4*EXP('Correleted YC'!H687)</f>
        <v>9.899965043561096</v>
      </c>
      <c r="J689" s="95" t="s">
        <v>1024</v>
      </c>
      <c r="K689" s="105">
        <f t="shared" si="61"/>
        <v>1079.18301</v>
      </c>
      <c r="L689" s="105">
        <f t="shared" si="62"/>
        <v>1079.1458029999999</v>
      </c>
      <c r="M689" s="105">
        <f t="shared" si="63"/>
        <v>983.45583799999997</v>
      </c>
      <c r="N689" s="105">
        <f t="shared" si="64"/>
        <v>2487.708431</v>
      </c>
      <c r="O689" s="105">
        <f t="shared" si="65"/>
        <v>27779.051017999998</v>
      </c>
      <c r="P689" s="105">
        <f t="shared" si="66"/>
        <v>16727.551524999999</v>
      </c>
    </row>
    <row r="690" spans="1:16" ht="15" thickBot="1" x14ac:dyDescent="0.35">
      <c r="A690" s="95" t="s">
        <v>1026</v>
      </c>
      <c r="B690" s="105">
        <f>+B$4*EXP('Correleted YC'!C688)</f>
        <v>10.180758483680428</v>
      </c>
      <c r="C690" s="105">
        <f>+C$4*EXP('Correleted YC'!D688)</f>
        <v>10.117004492581581</v>
      </c>
      <c r="D690" s="105">
        <f>+D$4*EXP('Correleted YC'!E688)</f>
        <v>10.063984008286914</v>
      </c>
      <c r="E690" s="105">
        <f>+E$4*EXP('Correleted YC'!F688)</f>
        <v>10.021566085149489</v>
      </c>
      <c r="F690" s="105">
        <f>+F$4*EXP('Correleted YC'!G688)</f>
        <v>9.9551705347187536</v>
      </c>
      <c r="G690" s="105">
        <f>+G$4*EXP('Correleted YC'!H688)</f>
        <v>10.047888869120065</v>
      </c>
      <c r="J690" s="95" t="s">
        <v>1025</v>
      </c>
      <c r="K690" s="105">
        <f t="shared" si="61"/>
        <v>1080.1250669999999</v>
      </c>
      <c r="L690" s="105">
        <f t="shared" si="62"/>
        <v>1080.743174</v>
      </c>
      <c r="M690" s="105">
        <f t="shared" si="63"/>
        <v>985.29225599999995</v>
      </c>
      <c r="N690" s="105">
        <f t="shared" si="64"/>
        <v>2492.8655239999998</v>
      </c>
      <c r="O690" s="105">
        <f t="shared" si="65"/>
        <v>27825.342648000002</v>
      </c>
      <c r="P690" s="105">
        <f t="shared" si="66"/>
        <v>16731.446866999999</v>
      </c>
    </row>
    <row r="691" spans="1:16" ht="15" thickBot="1" x14ac:dyDescent="0.35">
      <c r="A691" s="95" t="s">
        <v>1027</v>
      </c>
      <c r="B691" s="105">
        <f>+B$4*EXP('Correleted YC'!C689)</f>
        <v>10.021649191435227</v>
      </c>
      <c r="C691" s="105">
        <f>+C$4*EXP('Correleted YC'!D689)</f>
        <v>9.9949071223088346</v>
      </c>
      <c r="D691" s="105">
        <f>+D$4*EXP('Correleted YC'!E689)</f>
        <v>9.9754468328509294</v>
      </c>
      <c r="E691" s="105">
        <f>+E$4*EXP('Correleted YC'!F689)</f>
        <v>9.9637554091400808</v>
      </c>
      <c r="F691" s="105">
        <f>+F$4*EXP('Correleted YC'!G689)</f>
        <v>9.9948051923837085</v>
      </c>
      <c r="G691" s="105">
        <f>+G$4*EXP('Correleted YC'!H689)</f>
        <v>10.153140771076378</v>
      </c>
      <c r="J691" s="95" t="s">
        <v>1026</v>
      </c>
      <c r="K691" s="105">
        <f t="shared" si="61"/>
        <v>1079.4524240000001</v>
      </c>
      <c r="L691" s="105">
        <f t="shared" si="62"/>
        <v>1079.5113590000001</v>
      </c>
      <c r="M691" s="105">
        <f t="shared" si="63"/>
        <v>983.744371</v>
      </c>
      <c r="N691" s="105">
        <f t="shared" si="64"/>
        <v>2488.0509350000002</v>
      </c>
      <c r="O691" s="105">
        <f t="shared" si="65"/>
        <v>27744.997454</v>
      </c>
      <c r="P691" s="105">
        <f t="shared" si="66"/>
        <v>16674.395003000001</v>
      </c>
    </row>
    <row r="692" spans="1:16" ht="15" thickBot="1" x14ac:dyDescent="0.35">
      <c r="A692" s="95" t="s">
        <v>1028</v>
      </c>
      <c r="B692" s="105">
        <f>+B$4*EXP('Correleted YC'!C690)</f>
        <v>10.224628287755241</v>
      </c>
      <c r="C692" s="105">
        <f>+C$4*EXP('Correleted YC'!D690)</f>
        <v>10.16401708761056</v>
      </c>
      <c r="D692" s="105">
        <f>+D$4*EXP('Correleted YC'!E690)</f>
        <v>10.114054647027109</v>
      </c>
      <c r="E692" s="105">
        <f>+E$4*EXP('Correleted YC'!F690)</f>
        <v>10.074692491716171</v>
      </c>
      <c r="F692" s="105">
        <f>+F$4*EXP('Correleted YC'!G690)</f>
        <v>10.021625638555259</v>
      </c>
      <c r="G692" s="105">
        <f>+G$4*EXP('Correleted YC'!H690)</f>
        <v>10.129770248176536</v>
      </c>
      <c r="J692" s="95" t="s">
        <v>1027</v>
      </c>
      <c r="K692" s="105">
        <f t="shared" si="61"/>
        <v>1079.871306</v>
      </c>
      <c r="L692" s="105">
        <f t="shared" si="62"/>
        <v>1080.139019</v>
      </c>
      <c r="M692" s="105">
        <f t="shared" si="63"/>
        <v>984.35213499999998</v>
      </c>
      <c r="N692" s="105">
        <f t="shared" si="64"/>
        <v>2489.3589659999998</v>
      </c>
      <c r="O692" s="105">
        <f t="shared" si="65"/>
        <v>27726.668142999999</v>
      </c>
      <c r="P692" s="105">
        <f t="shared" si="66"/>
        <v>16634.037355</v>
      </c>
    </row>
    <row r="693" spans="1:16" ht="15" thickBot="1" x14ac:dyDescent="0.35">
      <c r="A693" s="95" t="s">
        <v>1029</v>
      </c>
      <c r="B693" s="105">
        <f>+B$4*EXP('Correleted YC'!C691)</f>
        <v>10.254988473051654</v>
      </c>
      <c r="C693" s="105">
        <f>+C$4*EXP('Correleted YC'!D691)</f>
        <v>10.172140396840071</v>
      </c>
      <c r="D693" s="105">
        <f>+D$4*EXP('Correleted YC'!E691)</f>
        <v>10.10125164407957</v>
      </c>
      <c r="E693" s="105">
        <f>+E$4*EXP('Correleted YC'!F691)</f>
        <v>10.042460003753453</v>
      </c>
      <c r="F693" s="105">
        <f>+F$4*EXP('Correleted YC'!G691)</f>
        <v>9.921559816910408</v>
      </c>
      <c r="G693" s="105">
        <f>+G$4*EXP('Correleted YC'!H691)</f>
        <v>9.9746127937262106</v>
      </c>
      <c r="J693" s="95" t="s">
        <v>1028</v>
      </c>
      <c r="K693" s="105">
        <f t="shared" si="61"/>
        <v>1079.336986</v>
      </c>
      <c r="L693" s="105">
        <f t="shared" si="62"/>
        <v>1079.2698780000001</v>
      </c>
      <c r="M693" s="105">
        <f t="shared" si="63"/>
        <v>983.40099299999997</v>
      </c>
      <c r="N693" s="105">
        <f t="shared" si="64"/>
        <v>2486.8501040000001</v>
      </c>
      <c r="O693" s="105">
        <f t="shared" si="65"/>
        <v>27714.278580999999</v>
      </c>
      <c r="P693" s="105">
        <f t="shared" si="66"/>
        <v>16642.981635</v>
      </c>
    </row>
    <row r="694" spans="1:16" ht="15" thickBot="1" x14ac:dyDescent="0.35">
      <c r="A694" s="95" t="s">
        <v>1030</v>
      </c>
      <c r="B694" s="105">
        <f>+B$4*EXP('Correleted YC'!C692)</f>
        <v>10.221702462629185</v>
      </c>
      <c r="C694" s="105">
        <f>+C$4*EXP('Correleted YC'!D692)</f>
        <v>10.153946103675057</v>
      </c>
      <c r="D694" s="105">
        <f>+D$4*EXP('Correleted YC'!E692)</f>
        <v>10.097632370966997</v>
      </c>
      <c r="E694" s="105">
        <f>+E$4*EXP('Correleted YC'!F692)</f>
        <v>10.052636539564126</v>
      </c>
      <c r="F694" s="105">
        <f>+F$4*EXP('Correleted YC'!G692)</f>
        <v>9.9822784556822803</v>
      </c>
      <c r="G694" s="105">
        <f>+G$4*EXP('Correleted YC'!H692)</f>
        <v>10.078649705227688</v>
      </c>
      <c r="J694" s="95" t="s">
        <v>1029</v>
      </c>
      <c r="K694" s="105">
        <f t="shared" si="61"/>
        <v>1079.257112</v>
      </c>
      <c r="L694" s="105">
        <f t="shared" si="62"/>
        <v>1079.228163</v>
      </c>
      <c r="M694" s="105">
        <f t="shared" si="63"/>
        <v>983.48877100000004</v>
      </c>
      <c r="N694" s="105">
        <f t="shared" si="64"/>
        <v>2487.5785259999998</v>
      </c>
      <c r="O694" s="105">
        <f t="shared" si="65"/>
        <v>27760.559954</v>
      </c>
      <c r="P694" s="105">
        <f t="shared" si="66"/>
        <v>16702.607705999999</v>
      </c>
    </row>
    <row r="695" spans="1:16" ht="15" thickBot="1" x14ac:dyDescent="0.35">
      <c r="A695" s="95" t="s">
        <v>1031</v>
      </c>
      <c r="B695" s="105">
        <f>+B$4*EXP('Correleted YC'!C693)</f>
        <v>10.495915655667062</v>
      </c>
      <c r="C695" s="105">
        <f>+C$4*EXP('Correleted YC'!D693)</f>
        <v>10.391896375325748</v>
      </c>
      <c r="D695" s="105">
        <f>+D$4*EXP('Correleted YC'!E693)</f>
        <v>10.302173240608431</v>
      </c>
      <c r="E695" s="105">
        <f>+E$4*EXP('Correleted YC'!F693)</f>
        <v>10.226681037054901</v>
      </c>
      <c r="F695" s="105">
        <f>+F$4*EXP('Correleted YC'!G693)</f>
        <v>10.057073129256048</v>
      </c>
      <c r="G695" s="105">
        <f>+G$4*EXP('Correleted YC'!H693)</f>
        <v>10.084018493741731</v>
      </c>
      <c r="J695" s="95" t="s">
        <v>1030</v>
      </c>
      <c r="K695" s="105">
        <f t="shared" si="61"/>
        <v>1079.3446839999999</v>
      </c>
      <c r="L695" s="105">
        <f t="shared" si="62"/>
        <v>1079.321598</v>
      </c>
      <c r="M695" s="105">
        <f t="shared" si="63"/>
        <v>983.51358800000003</v>
      </c>
      <c r="N695" s="105">
        <f t="shared" si="64"/>
        <v>2487.3485000000001</v>
      </c>
      <c r="O695" s="105">
        <f t="shared" si="65"/>
        <v>27732.458597000001</v>
      </c>
      <c r="P695" s="105">
        <f t="shared" si="66"/>
        <v>16662.579870000001</v>
      </c>
    </row>
    <row r="696" spans="1:16" ht="15" thickBot="1" x14ac:dyDescent="0.35">
      <c r="A696" s="95" t="s">
        <v>1032</v>
      </c>
      <c r="B696" s="105">
        <f>+B$4*EXP('Correleted YC'!C694)</f>
        <v>10.090323310190344</v>
      </c>
      <c r="C696" s="105">
        <f>+C$4*EXP('Correleted YC'!D694)</f>
        <v>10.034973619734533</v>
      </c>
      <c r="D696" s="105">
        <f>+D$4*EXP('Correleted YC'!E694)</f>
        <v>9.9894107929686822</v>
      </c>
      <c r="E696" s="105">
        <f>+E$4*EXP('Correleted YC'!F694)</f>
        <v>9.9534143014229493</v>
      </c>
      <c r="F696" s="105">
        <f>+F$4*EXP('Correleted YC'!G694)</f>
        <v>9.9044468242735881</v>
      </c>
      <c r="G696" s="105">
        <f>+G$4*EXP('Correleted YC'!H694)</f>
        <v>10.004390531203956</v>
      </c>
      <c r="J696" s="95" t="s">
        <v>1031</v>
      </c>
      <c r="K696" s="105">
        <f t="shared" si="61"/>
        <v>1078.623677</v>
      </c>
      <c r="L696" s="105">
        <f t="shared" si="62"/>
        <v>1078.100901</v>
      </c>
      <c r="M696" s="105">
        <f t="shared" si="63"/>
        <v>982.11303799999996</v>
      </c>
      <c r="N696" s="105">
        <f t="shared" si="64"/>
        <v>2483.4210539999999</v>
      </c>
      <c r="O696" s="105">
        <f t="shared" si="65"/>
        <v>27697.920781000001</v>
      </c>
      <c r="P696" s="105">
        <f t="shared" si="66"/>
        <v>16660.519453000001</v>
      </c>
    </row>
    <row r="697" spans="1:16" ht="15" thickBot="1" x14ac:dyDescent="0.35">
      <c r="A697" s="95" t="s">
        <v>1033</v>
      </c>
      <c r="B697" s="105">
        <f>+B$4*EXP('Correleted YC'!C695)</f>
        <v>10.35201564540951</v>
      </c>
      <c r="C697" s="105">
        <f>+C$4*EXP('Correleted YC'!D695)</f>
        <v>10.278901929017636</v>
      </c>
      <c r="D697" s="105">
        <f>+D$4*EXP('Correleted YC'!E695)</f>
        <v>10.216592812489589</v>
      </c>
      <c r="E697" s="105">
        <f>+E$4*EXP('Correleted YC'!F695)</f>
        <v>10.164794357791289</v>
      </c>
      <c r="F697" s="105">
        <f>+F$4*EXP('Correleted YC'!G695)</f>
        <v>10.063965256271432</v>
      </c>
      <c r="G697" s="105">
        <f>+G$4*EXP('Correleted YC'!H695)</f>
        <v>10.127097535617624</v>
      </c>
      <c r="J697" s="95" t="s">
        <v>1032</v>
      </c>
      <c r="K697" s="105">
        <f t="shared" si="61"/>
        <v>1079.69047</v>
      </c>
      <c r="L697" s="105">
        <f t="shared" si="62"/>
        <v>1079.932971</v>
      </c>
      <c r="M697" s="105">
        <f t="shared" si="63"/>
        <v>984.25622899999996</v>
      </c>
      <c r="N697" s="105">
        <f t="shared" si="64"/>
        <v>2489.5930899999998</v>
      </c>
      <c r="O697" s="105">
        <f t="shared" si="65"/>
        <v>27768.490355000002</v>
      </c>
      <c r="P697" s="105">
        <f t="shared" si="66"/>
        <v>16691.131195000002</v>
      </c>
    </row>
    <row r="698" spans="1:16" ht="15" thickBot="1" x14ac:dyDescent="0.35">
      <c r="A698" s="95" t="s">
        <v>1034</v>
      </c>
      <c r="B698" s="105">
        <f>+B$4*EXP('Correleted YC'!C696)</f>
        <v>10.194145293413422</v>
      </c>
      <c r="C698" s="105">
        <f>+C$4*EXP('Correleted YC'!D696)</f>
        <v>10.139944401164916</v>
      </c>
      <c r="D698" s="105">
        <f>+D$4*EXP('Correleted YC'!E696)</f>
        <v>10.095860084527978</v>
      </c>
      <c r="E698" s="105">
        <f>+E$4*EXP('Correleted YC'!F696)</f>
        <v>10.061763760726578</v>
      </c>
      <c r="F698" s="105">
        <f>+F$4*EXP('Correleted YC'!G696)</f>
        <v>10.025287524600781</v>
      </c>
      <c r="G698" s="105">
        <f>+G$4*EXP('Correleted YC'!H696)</f>
        <v>10.144415948827062</v>
      </c>
      <c r="J698" s="95" t="s">
        <v>1033</v>
      </c>
      <c r="K698" s="105">
        <f t="shared" si="61"/>
        <v>1079.001923</v>
      </c>
      <c r="L698" s="105">
        <f t="shared" si="62"/>
        <v>1078.680224</v>
      </c>
      <c r="M698" s="105">
        <f t="shared" si="63"/>
        <v>982.69854599999996</v>
      </c>
      <c r="N698" s="105">
        <f t="shared" si="64"/>
        <v>2484.8161519999999</v>
      </c>
      <c r="O698" s="105">
        <f t="shared" si="65"/>
        <v>27694.742542</v>
      </c>
      <c r="P698" s="105">
        <f t="shared" si="66"/>
        <v>16644.005138</v>
      </c>
    </row>
    <row r="699" spans="1:16" ht="15" thickBot="1" x14ac:dyDescent="0.35">
      <c r="A699" s="95" t="s">
        <v>1035</v>
      </c>
      <c r="B699" s="105">
        <f>+B$4*EXP('Correleted YC'!C697)</f>
        <v>10.479190954354845</v>
      </c>
      <c r="C699" s="105">
        <f>+C$4*EXP('Correleted YC'!D697)</f>
        <v>10.401974011541343</v>
      </c>
      <c r="D699" s="105">
        <f>+D$4*EXP('Correleted YC'!E697)</f>
        <v>10.33612064281048</v>
      </c>
      <c r="E699" s="105">
        <f>+E$4*EXP('Correleted YC'!F697)</f>
        <v>10.281439982945694</v>
      </c>
      <c r="F699" s="105">
        <f>+F$4*EXP('Correleted YC'!G697)</f>
        <v>10.173170416634953</v>
      </c>
      <c r="G699" s="105">
        <f>+G$4*EXP('Correleted YC'!H697)</f>
        <v>10.234530622175441</v>
      </c>
      <c r="J699" s="95" t="s">
        <v>1034</v>
      </c>
      <c r="K699" s="105">
        <f t="shared" si="61"/>
        <v>1079.4171960000001</v>
      </c>
      <c r="L699" s="105">
        <f t="shared" si="62"/>
        <v>1079.3935140000001</v>
      </c>
      <c r="M699" s="105">
        <f t="shared" si="63"/>
        <v>983.52574100000004</v>
      </c>
      <c r="N699" s="105">
        <f t="shared" si="64"/>
        <v>2487.142229</v>
      </c>
      <c r="O699" s="105">
        <f t="shared" si="65"/>
        <v>27712.587852000001</v>
      </c>
      <c r="P699" s="105">
        <f t="shared" si="66"/>
        <v>16637.375361999999</v>
      </c>
    </row>
    <row r="700" spans="1:16" ht="15" thickBot="1" x14ac:dyDescent="0.35">
      <c r="A700" s="95" t="s">
        <v>1036</v>
      </c>
      <c r="B700" s="105">
        <f>+B$4*EXP('Correleted YC'!C698)</f>
        <v>10.368470597607883</v>
      </c>
      <c r="C700" s="105">
        <f>+C$4*EXP('Correleted YC'!D698)</f>
        <v>10.291093057815987</v>
      </c>
      <c r="D700" s="105">
        <f>+D$4*EXP('Correleted YC'!E698)</f>
        <v>10.225107877940273</v>
      </c>
      <c r="E700" s="105">
        <f>+E$4*EXP('Correleted YC'!F698)</f>
        <v>10.170541245443175</v>
      </c>
      <c r="F700" s="105">
        <f>+F$4*EXP('Correleted YC'!G698)</f>
        <v>10.062788227941981</v>
      </c>
      <c r="G700" s="105">
        <f>+G$4*EXP('Correleted YC'!H698)</f>
        <v>10.124176250553321</v>
      </c>
      <c r="J700" s="95" t="s">
        <v>1035</v>
      </c>
      <c r="K700" s="105">
        <f t="shared" si="61"/>
        <v>1078.667625</v>
      </c>
      <c r="L700" s="105">
        <f t="shared" si="62"/>
        <v>1078.0492630000001</v>
      </c>
      <c r="M700" s="105">
        <f t="shared" si="63"/>
        <v>981.88097600000003</v>
      </c>
      <c r="N700" s="105">
        <f t="shared" si="64"/>
        <v>2482.1879410000001</v>
      </c>
      <c r="O700" s="105">
        <f t="shared" si="65"/>
        <v>27644.480792999999</v>
      </c>
      <c r="P700" s="105">
        <f t="shared" si="66"/>
        <v>16602.963033</v>
      </c>
    </row>
    <row r="701" spans="1:16" ht="15" thickBot="1" x14ac:dyDescent="0.35">
      <c r="A701" s="95" t="s">
        <v>1037</v>
      </c>
      <c r="B701" s="105">
        <f>+B$4*EXP('Correleted YC'!C699)</f>
        <v>10.236755662093746</v>
      </c>
      <c r="C701" s="105">
        <f>+C$4*EXP('Correleted YC'!D699)</f>
        <v>10.200394505917854</v>
      </c>
      <c r="D701" s="105">
        <f>+D$4*EXP('Correleted YC'!E699)</f>
        <v>10.172635558218802</v>
      </c>
      <c r="E701" s="105">
        <f>+E$4*EXP('Correleted YC'!F699)</f>
        <v>10.153587669232461</v>
      </c>
      <c r="F701" s="105">
        <f>+F$4*EXP('Correleted YC'!G699)</f>
        <v>10.163699201986555</v>
      </c>
      <c r="G701" s="105">
        <f>+G$4*EXP('Correleted YC'!H699)</f>
        <v>10.310525434841214</v>
      </c>
      <c r="J701" s="95" t="s">
        <v>1036</v>
      </c>
      <c r="K701" s="105">
        <f t="shared" si="61"/>
        <v>1078.9586569999999</v>
      </c>
      <c r="L701" s="105">
        <f t="shared" si="62"/>
        <v>1078.61769</v>
      </c>
      <c r="M701" s="105">
        <f t="shared" si="63"/>
        <v>982.64025800000002</v>
      </c>
      <c r="N701" s="105">
        <f t="shared" si="64"/>
        <v>2484.6865349999998</v>
      </c>
      <c r="O701" s="105">
        <f t="shared" si="65"/>
        <v>27695.285265999999</v>
      </c>
      <c r="P701" s="105">
        <f t="shared" si="66"/>
        <v>16645.123975999999</v>
      </c>
    </row>
    <row r="702" spans="1:16" ht="15" thickBot="1" x14ac:dyDescent="0.35">
      <c r="A702" s="95" t="s">
        <v>1038</v>
      </c>
      <c r="B702" s="105">
        <f>+B$4*EXP('Correleted YC'!C700)</f>
        <v>10.525253979624679</v>
      </c>
      <c r="C702" s="105">
        <f>+C$4*EXP('Correleted YC'!D700)</f>
        <v>10.427474560815375</v>
      </c>
      <c r="D702" s="105">
        <f>+D$4*EXP('Correleted YC'!E700)</f>
        <v>10.343188264904452</v>
      </c>
      <c r="E702" s="105">
        <f>+E$4*EXP('Correleted YC'!F700)</f>
        <v>10.271996991270059</v>
      </c>
      <c r="F702" s="105">
        <f>+F$4*EXP('Correleted YC'!G700)</f>
        <v>10.112136947932431</v>
      </c>
      <c r="G702" s="105">
        <f>+G$4*EXP('Correleted YC'!H700)</f>
        <v>10.139363170236457</v>
      </c>
      <c r="J702" s="95" t="s">
        <v>1037</v>
      </c>
      <c r="K702" s="105">
        <f t="shared" si="61"/>
        <v>1079.305079</v>
      </c>
      <c r="L702" s="105">
        <f t="shared" si="62"/>
        <v>1079.0830980000001</v>
      </c>
      <c r="M702" s="105">
        <f t="shared" si="63"/>
        <v>982.99955599999998</v>
      </c>
      <c r="N702" s="105">
        <f t="shared" si="64"/>
        <v>2485.0689499999999</v>
      </c>
      <c r="O702" s="105">
        <f t="shared" si="65"/>
        <v>27648.832699999999</v>
      </c>
      <c r="P702" s="105">
        <f t="shared" si="66"/>
        <v>16574.053145000002</v>
      </c>
    </row>
    <row r="703" spans="1:16" ht="15" thickBot="1" x14ac:dyDescent="0.35">
      <c r="A703" s="95" t="s">
        <v>1039</v>
      </c>
      <c r="B703" s="105">
        <f>+B$4*EXP('Correleted YC'!C701)</f>
        <v>10.366492746675554</v>
      </c>
      <c r="C703" s="105">
        <f>+C$4*EXP('Correleted YC'!D701)</f>
        <v>10.315457575604899</v>
      </c>
      <c r="D703" s="105">
        <f>+D$4*EXP('Correleted YC'!E701)</f>
        <v>10.275768500948116</v>
      </c>
      <c r="E703" s="105">
        <f>+E$4*EXP('Correleted YC'!F701)</f>
        <v>10.247543573149025</v>
      </c>
      <c r="F703" s="105">
        <f>+F$4*EXP('Correleted YC'!G701)</f>
        <v>10.243525000507089</v>
      </c>
      <c r="G703" s="105">
        <f>+G$4*EXP('Correleted YC'!H701)</f>
        <v>10.404722124734873</v>
      </c>
      <c r="J703" s="95" t="s">
        <v>1038</v>
      </c>
      <c r="K703" s="105">
        <f t="shared" si="61"/>
        <v>1078.546593</v>
      </c>
      <c r="L703" s="105">
        <f t="shared" si="62"/>
        <v>1077.9186199999999</v>
      </c>
      <c r="M703" s="105">
        <f t="shared" si="63"/>
        <v>981.83267599999999</v>
      </c>
      <c r="N703" s="105">
        <f t="shared" si="64"/>
        <v>2482.4005000000002</v>
      </c>
      <c r="O703" s="105">
        <f t="shared" si="65"/>
        <v>27672.548977999999</v>
      </c>
      <c r="P703" s="105">
        <f t="shared" si="66"/>
        <v>16639.309104</v>
      </c>
    </row>
    <row r="704" spans="1:16" ht="15" thickBot="1" x14ac:dyDescent="0.35">
      <c r="A704" s="95" t="s">
        <v>1040</v>
      </c>
      <c r="B704" s="105">
        <f>+B$4*EXP('Correleted YC'!C702)</f>
        <v>9.9677564677729933</v>
      </c>
      <c r="C704" s="105">
        <f>+C$4*EXP('Correleted YC'!D702)</f>
        <v>9.9251633673061264</v>
      </c>
      <c r="D704" s="105">
        <f>+D$4*EXP('Correleted YC'!E702)</f>
        <v>9.8917534647059089</v>
      </c>
      <c r="E704" s="105">
        <f>+E$4*EXP('Correleted YC'!F702)</f>
        <v>9.8676497016424261</v>
      </c>
      <c r="F704" s="105">
        <f>+F$4*EXP('Correleted YC'!G702)</f>
        <v>9.8649456768221366</v>
      </c>
      <c r="G704" s="105">
        <f>+G$4*EXP('Correleted YC'!H702)</f>
        <v>10.010793821270081</v>
      </c>
      <c r="J704" s="95" t="s">
        <v>1039</v>
      </c>
      <c r="K704" s="105">
        <f t="shared" si="61"/>
        <v>1078.9638580000001</v>
      </c>
      <c r="L704" s="105">
        <f t="shared" si="62"/>
        <v>1078.492735</v>
      </c>
      <c r="M704" s="105">
        <f t="shared" si="63"/>
        <v>982.29361400000005</v>
      </c>
      <c r="N704" s="105">
        <f t="shared" si="64"/>
        <v>2482.9511080000002</v>
      </c>
      <c r="O704" s="105">
        <f t="shared" si="65"/>
        <v>27612.196561000001</v>
      </c>
      <c r="P704" s="105">
        <f t="shared" si="66"/>
        <v>16538.358349999999</v>
      </c>
    </row>
    <row r="705" spans="1:16" ht="15" thickBot="1" x14ac:dyDescent="0.35">
      <c r="A705" s="95" t="s">
        <v>1041</v>
      </c>
      <c r="B705" s="105">
        <f>+B$4*EXP('Correleted YC'!C703)</f>
        <v>9.858426872154082</v>
      </c>
      <c r="C705" s="105">
        <f>+C$4*EXP('Correleted YC'!D703)</f>
        <v>9.8338547224685566</v>
      </c>
      <c r="D705" s="105">
        <f>+D$4*EXP('Correleted YC'!E703)</f>
        <v>9.8167262633212182</v>
      </c>
      <c r="E705" s="105">
        <f>+E$4*EXP('Correleted YC'!F703)</f>
        <v>9.8073565311406092</v>
      </c>
      <c r="F705" s="105">
        <f>+F$4*EXP('Correleted YC'!G703)</f>
        <v>9.8485567294542449</v>
      </c>
      <c r="G705" s="105">
        <f>+G$4*EXP('Correleted YC'!H703)</f>
        <v>10.016671913076511</v>
      </c>
      <c r="J705" s="95" t="s">
        <v>1040</v>
      </c>
      <c r="K705" s="105">
        <f t="shared" ref="K705:K768" si="67">+ROUND(K$4/(1+B704/100*K$2/$K$1),6)</f>
        <v>1080.0132619999999</v>
      </c>
      <c r="L705" s="105">
        <f t="shared" ref="L705:L768" si="68">+ROUND(L$4/(1+C704/100*L$2/$K$1),6)</f>
        <v>1080.497875</v>
      </c>
      <c r="M705" s="105">
        <f t="shared" ref="M705:M768" si="69">+ROUND(M$4/(1+D704/100*M$2/$K$1),6)</f>
        <v>984.92733999999996</v>
      </c>
      <c r="N705" s="105">
        <f t="shared" ref="N705:N768" si="70">+ROUND(N$4/(1+E704/100*N$2/$K$1),6)</f>
        <v>2491.536509</v>
      </c>
      <c r="O705" s="105">
        <f t="shared" ref="O705:O768" si="71">+ROUND(O$4/(1+F704/100*O$2/$K$1),6)</f>
        <v>27786.813051000001</v>
      </c>
      <c r="P705" s="105">
        <f t="shared" ref="P705:P768" si="72">+ROUND(P$4/(1+G704/100*P$2/$K$1),6)</f>
        <v>16688.665389999998</v>
      </c>
    </row>
    <row r="706" spans="1:16" ht="15" thickBot="1" x14ac:dyDescent="0.35">
      <c r="A706" s="95" t="s">
        <v>1042</v>
      </c>
      <c r="B706" s="105">
        <f>+B$4*EXP('Correleted YC'!C704)</f>
        <v>10.156993786789315</v>
      </c>
      <c r="C706" s="105">
        <f>+C$4*EXP('Correleted YC'!D704)</f>
        <v>10.087904730507995</v>
      </c>
      <c r="D706" s="105">
        <f>+D$4*EXP('Correleted YC'!E704)</f>
        <v>10.029948314496062</v>
      </c>
      <c r="E706" s="105">
        <f>+E$4*EXP('Correleted YC'!F704)</f>
        <v>9.982991151081313</v>
      </c>
      <c r="F706" s="105">
        <f>+F$4*EXP('Correleted YC'!G704)</f>
        <v>9.9026388722820169</v>
      </c>
      <c r="G706" s="105">
        <f>+G$4*EXP('Correleted YC'!H704)</f>
        <v>9.987382577200032</v>
      </c>
      <c r="J706" s="95" t="s">
        <v>1041</v>
      </c>
      <c r="K706" s="105">
        <f t="shared" si="67"/>
        <v>1080.3013550000001</v>
      </c>
      <c r="L706" s="105">
        <f t="shared" si="68"/>
        <v>1080.9680510000001</v>
      </c>
      <c r="M706" s="105">
        <f t="shared" si="69"/>
        <v>985.44355599999994</v>
      </c>
      <c r="N706" s="105">
        <f t="shared" si="70"/>
        <v>2492.9045649999998</v>
      </c>
      <c r="O706" s="105">
        <f t="shared" si="71"/>
        <v>27794.422201000001</v>
      </c>
      <c r="P706" s="105">
        <f t="shared" si="72"/>
        <v>16686.402472000002</v>
      </c>
    </row>
    <row r="707" spans="1:16" ht="15" thickBot="1" x14ac:dyDescent="0.35">
      <c r="A707" s="95" t="s">
        <v>1043</v>
      </c>
      <c r="B707" s="105">
        <f>+B$4*EXP('Correleted YC'!C705)</f>
        <v>10.011212185207752</v>
      </c>
      <c r="C707" s="105">
        <f>+C$4*EXP('Correleted YC'!D705)</f>
        <v>9.9607907616907561</v>
      </c>
      <c r="D707" s="105">
        <f>+D$4*EXP('Correleted YC'!E705)</f>
        <v>9.9201042437225535</v>
      </c>
      <c r="E707" s="105">
        <f>+E$4*EXP('Correleted YC'!F705)</f>
        <v>9.8891231659405179</v>
      </c>
      <c r="F707" s="105">
        <f>+F$4*EXP('Correleted YC'!G705)</f>
        <v>9.8621882197337225</v>
      </c>
      <c r="G707" s="105">
        <f>+G$4*EXP('Correleted YC'!H705)</f>
        <v>9.986303435726775</v>
      </c>
      <c r="J707" s="95" t="s">
        <v>1042</v>
      </c>
      <c r="K707" s="105">
        <f t="shared" si="67"/>
        <v>1079.514968</v>
      </c>
      <c r="L707" s="105">
        <f t="shared" si="68"/>
        <v>1079.6608839999999</v>
      </c>
      <c r="M707" s="105">
        <f t="shared" si="69"/>
        <v>983.97792000000004</v>
      </c>
      <c r="N707" s="105">
        <f t="shared" si="70"/>
        <v>2488.9235829999998</v>
      </c>
      <c r="O707" s="105">
        <f t="shared" si="71"/>
        <v>27769.328450000001</v>
      </c>
      <c r="P707" s="105">
        <f t="shared" si="72"/>
        <v>16697.684226000001</v>
      </c>
    </row>
    <row r="708" spans="1:16" ht="15" thickBot="1" x14ac:dyDescent="0.35">
      <c r="A708" s="95" t="s">
        <v>1044</v>
      </c>
      <c r="B708" s="105">
        <f>+B$4*EXP('Correleted YC'!C706)</f>
        <v>10.153602181503389</v>
      </c>
      <c r="C708" s="105">
        <f>+C$4*EXP('Correleted YC'!D706)</f>
        <v>10.09491012900342</v>
      </c>
      <c r="D708" s="105">
        <f>+D$4*EXP('Correleted YC'!E706)</f>
        <v>10.045975255407706</v>
      </c>
      <c r="E708" s="105">
        <f>+E$4*EXP('Correleted YC'!F706)</f>
        <v>10.00711223100275</v>
      </c>
      <c r="F708" s="105">
        <f>+F$4*EXP('Correleted YC'!G706)</f>
        <v>9.9503842194765486</v>
      </c>
      <c r="G708" s="105">
        <f>+G$4*EXP('Correleted YC'!H706)</f>
        <v>10.047379640298091</v>
      </c>
      <c r="J708" s="95" t="s">
        <v>1043</v>
      </c>
      <c r="K708" s="105">
        <f t="shared" si="67"/>
        <v>1079.8987950000001</v>
      </c>
      <c r="L708" s="105">
        <f t="shared" si="68"/>
        <v>1080.3145300000001</v>
      </c>
      <c r="M708" s="105">
        <f t="shared" si="69"/>
        <v>984.73241599999994</v>
      </c>
      <c r="N708" s="105">
        <f t="shared" si="70"/>
        <v>2491.0496370000001</v>
      </c>
      <c r="O708" s="105">
        <f t="shared" si="71"/>
        <v>27788.093006999999</v>
      </c>
      <c r="P708" s="105">
        <f t="shared" si="72"/>
        <v>16698.100183999999</v>
      </c>
    </row>
    <row r="709" spans="1:16" ht="15" thickBot="1" x14ac:dyDescent="0.35">
      <c r="A709" s="95" t="s">
        <v>1045</v>
      </c>
      <c r="B709" s="105">
        <f>+B$4*EXP('Correleted YC'!C707)</f>
        <v>10.111126807646647</v>
      </c>
      <c r="C709" s="105">
        <f>+C$4*EXP('Correleted YC'!D707)</f>
        <v>10.047601494598558</v>
      </c>
      <c r="D709" s="105">
        <f>+D$4*EXP('Correleted YC'!E707)</f>
        <v>9.9946439495405173</v>
      </c>
      <c r="E709" s="105">
        <f>+E$4*EXP('Correleted YC'!F707)</f>
        <v>9.9522790792567672</v>
      </c>
      <c r="F709" s="105">
        <f>+F$4*EXP('Correleted YC'!G707)</f>
        <v>9.886813814329857</v>
      </c>
      <c r="G709" s="105">
        <f>+G$4*EXP('Correleted YC'!H707)</f>
        <v>9.9817410761965224</v>
      </c>
      <c r="J709" s="95" t="s">
        <v>1044</v>
      </c>
      <c r="K709" s="105">
        <f t="shared" si="67"/>
        <v>1079.523895</v>
      </c>
      <c r="L709" s="105">
        <f t="shared" si="68"/>
        <v>1079.6248840000001</v>
      </c>
      <c r="M709" s="105">
        <f t="shared" si="69"/>
        <v>983.867931</v>
      </c>
      <c r="N709" s="105">
        <f t="shared" si="70"/>
        <v>2488.377841</v>
      </c>
      <c r="O709" s="105">
        <f t="shared" si="71"/>
        <v>27747.212557999999</v>
      </c>
      <c r="P709" s="105">
        <f t="shared" si="72"/>
        <v>16674.590736999999</v>
      </c>
    </row>
    <row r="710" spans="1:16" ht="15" thickBot="1" x14ac:dyDescent="0.35">
      <c r="A710" s="95" t="s">
        <v>1046</v>
      </c>
      <c r="B710" s="105">
        <f>+B$4*EXP('Correleted YC'!C708)</f>
        <v>10.572364856626256</v>
      </c>
      <c r="C710" s="105">
        <f>+C$4*EXP('Correleted YC'!D708)</f>
        <v>10.475617445846678</v>
      </c>
      <c r="D710" s="105">
        <f>+D$4*EXP('Correleted YC'!E708)</f>
        <v>10.391548735960923</v>
      </c>
      <c r="E710" s="105">
        <f>+E$4*EXP('Correleted YC'!F708)</f>
        <v>10.320040021891145</v>
      </c>
      <c r="F710" s="105">
        <f>+F$4*EXP('Correleted YC'!G708)</f>
        <v>10.154535052553538</v>
      </c>
      <c r="G710" s="105">
        <f>+G$4*EXP('Correleted YC'!H708)</f>
        <v>10.171147345188926</v>
      </c>
      <c r="J710" s="95" t="s">
        <v>1045</v>
      </c>
      <c r="K710" s="105">
        <f t="shared" si="67"/>
        <v>1079.6357009999999</v>
      </c>
      <c r="L710" s="105">
        <f t="shared" si="68"/>
        <v>1079.868046</v>
      </c>
      <c r="M710" s="105">
        <f t="shared" si="69"/>
        <v>984.22029199999997</v>
      </c>
      <c r="N710" s="105">
        <f t="shared" si="70"/>
        <v>2489.618794</v>
      </c>
      <c r="O710" s="105">
        <f t="shared" si="71"/>
        <v>27776.66648</v>
      </c>
      <c r="P710" s="105">
        <f t="shared" si="72"/>
        <v>16699.858988</v>
      </c>
    </row>
    <row r="711" spans="1:16" ht="15" thickBot="1" x14ac:dyDescent="0.35">
      <c r="A711" s="95" t="s">
        <v>1047</v>
      </c>
      <c r="B711" s="105">
        <f>+B$4*EXP('Correleted YC'!C709)</f>
        <v>10.33198094033501</v>
      </c>
      <c r="C711" s="105">
        <f>+C$4*EXP('Correleted YC'!D709)</f>
        <v>10.252342454687005</v>
      </c>
      <c r="D711" s="105">
        <f>+D$4*EXP('Correleted YC'!E709)</f>
        <v>10.184237766424626</v>
      </c>
      <c r="E711" s="105">
        <f>+E$4*EXP('Correleted YC'!F709)</f>
        <v>10.127636986149419</v>
      </c>
      <c r="F711" s="105">
        <f>+F$4*EXP('Correleted YC'!G709)</f>
        <v>10.012150083675794</v>
      </c>
      <c r="G711" s="105">
        <f>+G$4*EXP('Correleted YC'!H709)</f>
        <v>10.066406819861333</v>
      </c>
      <c r="J711" s="95" t="s">
        <v>1046</v>
      </c>
      <c r="K711" s="105">
        <f t="shared" si="67"/>
        <v>1078.422836</v>
      </c>
      <c r="L711" s="105">
        <f t="shared" si="68"/>
        <v>1077.6720640000001</v>
      </c>
      <c r="M711" s="105">
        <f t="shared" si="69"/>
        <v>981.50230999999997</v>
      </c>
      <c r="N711" s="105">
        <f t="shared" si="70"/>
        <v>2481.3194440000002</v>
      </c>
      <c r="O711" s="105">
        <f t="shared" si="71"/>
        <v>27653.044818999999</v>
      </c>
      <c r="P711" s="105">
        <f t="shared" si="72"/>
        <v>16627.152501</v>
      </c>
    </row>
    <row r="712" spans="1:16" ht="15" thickBot="1" x14ac:dyDescent="0.35">
      <c r="A712" s="95" t="s">
        <v>1048</v>
      </c>
      <c r="B712" s="105">
        <f>+B$4*EXP('Correleted YC'!C710)</f>
        <v>10.093475660295734</v>
      </c>
      <c r="C712" s="105">
        <f>+C$4*EXP('Correleted YC'!D710)</f>
        <v>10.035588659961403</v>
      </c>
      <c r="D712" s="105">
        <f>+D$4*EXP('Correleted YC'!E710)</f>
        <v>9.9875470971417748</v>
      </c>
      <c r="E712" s="105">
        <f>+E$4*EXP('Correleted YC'!F710)</f>
        <v>9.9496434651249039</v>
      </c>
      <c r="F712" s="105">
        <f>+F$4*EXP('Correleted YC'!G710)</f>
        <v>9.8962733201238482</v>
      </c>
      <c r="G712" s="105">
        <f>+G$4*EXP('Correleted YC'!H710)</f>
        <v>9.9958069467107116</v>
      </c>
      <c r="J712" s="95" t="s">
        <v>1047</v>
      </c>
      <c r="K712" s="105">
        <f t="shared" si="67"/>
        <v>1079.0546059999999</v>
      </c>
      <c r="L712" s="105">
        <f t="shared" si="68"/>
        <v>1078.8164850000001</v>
      </c>
      <c r="M712" s="105">
        <f t="shared" si="69"/>
        <v>982.92008899999996</v>
      </c>
      <c r="N712" s="105">
        <f t="shared" si="70"/>
        <v>2485.654536</v>
      </c>
      <c r="O712" s="105">
        <f t="shared" si="71"/>
        <v>27718.654498</v>
      </c>
      <c r="P712" s="105">
        <f t="shared" si="72"/>
        <v>16667.280314</v>
      </c>
    </row>
    <row r="713" spans="1:16" ht="15" thickBot="1" x14ac:dyDescent="0.35">
      <c r="A713" s="95" t="s">
        <v>1049</v>
      </c>
      <c r="B713" s="105">
        <f>+B$4*EXP('Correleted YC'!C711)</f>
        <v>10.179515160389654</v>
      </c>
      <c r="C713" s="105">
        <f>+C$4*EXP('Correleted YC'!D711)</f>
        <v>10.134539114331313</v>
      </c>
      <c r="D713" s="105">
        <f>+D$4*EXP('Correleted YC'!E711)</f>
        <v>10.099695691965568</v>
      </c>
      <c r="E713" s="105">
        <f>+E$4*EXP('Correleted YC'!F711)</f>
        <v>10.074728245323055</v>
      </c>
      <c r="F713" s="105">
        <f>+F$4*EXP('Correleted YC'!G711)</f>
        <v>10.072912482375322</v>
      </c>
      <c r="G713" s="105">
        <f>+G$4*EXP('Correleted YC'!H711)</f>
        <v>10.222930237332129</v>
      </c>
      <c r="J713" s="95" t="s">
        <v>1048</v>
      </c>
      <c r="K713" s="105">
        <f t="shared" si="67"/>
        <v>1079.6821709999999</v>
      </c>
      <c r="L713" s="105">
        <f t="shared" si="68"/>
        <v>1079.9298080000001</v>
      </c>
      <c r="M713" s="105">
        <f t="shared" si="69"/>
        <v>984.26902800000005</v>
      </c>
      <c r="N713" s="105">
        <f t="shared" si="70"/>
        <v>2489.6784729999999</v>
      </c>
      <c r="O713" s="105">
        <f t="shared" si="71"/>
        <v>27772.27967</v>
      </c>
      <c r="P713" s="105">
        <f t="shared" si="72"/>
        <v>16694.437739000001</v>
      </c>
    </row>
    <row r="714" spans="1:16" ht="15" thickBot="1" x14ac:dyDescent="0.35">
      <c r="A714" s="95" t="s">
        <v>1050</v>
      </c>
      <c r="B714" s="105">
        <f>+B$4*EXP('Correleted YC'!C712)</f>
        <v>10.229313153095292</v>
      </c>
      <c r="C714" s="105">
        <f>+C$4*EXP('Correleted YC'!D712)</f>
        <v>10.159472445633972</v>
      </c>
      <c r="D714" s="105">
        <f>+D$4*EXP('Correleted YC'!E712)</f>
        <v>10.099954838364136</v>
      </c>
      <c r="E714" s="105">
        <f>+E$4*EXP('Correleted YC'!F712)</f>
        <v>10.050701707787942</v>
      </c>
      <c r="F714" s="105">
        <f>+F$4*EXP('Correleted YC'!G712)</f>
        <v>9.9552823529707641</v>
      </c>
      <c r="G714" s="105">
        <f>+G$4*EXP('Correleted YC'!H712)</f>
        <v>10.017810894273488</v>
      </c>
      <c r="J714" s="95" t="s">
        <v>1049</v>
      </c>
      <c r="K714" s="105">
        <f t="shared" si="67"/>
        <v>1079.455696</v>
      </c>
      <c r="L714" s="105">
        <f t="shared" si="68"/>
        <v>1079.4212789999999</v>
      </c>
      <c r="M714" s="105">
        <f t="shared" si="69"/>
        <v>983.49944000000005</v>
      </c>
      <c r="N714" s="105">
        <f t="shared" si="70"/>
        <v>2486.8492959999999</v>
      </c>
      <c r="O714" s="105">
        <f t="shared" si="71"/>
        <v>27690.617703</v>
      </c>
      <c r="P714" s="105">
        <f t="shared" si="72"/>
        <v>16607.384918</v>
      </c>
    </row>
    <row r="715" spans="1:16" ht="15" thickBot="1" x14ac:dyDescent="0.35">
      <c r="A715" s="95" t="s">
        <v>1051</v>
      </c>
      <c r="B715" s="105">
        <f>+B$4*EXP('Correleted YC'!C713)</f>
        <v>10.066797354173351</v>
      </c>
      <c r="C715" s="105">
        <f>+C$4*EXP('Correleted YC'!D713)</f>
        <v>10.003438018776142</v>
      </c>
      <c r="D715" s="105">
        <f>+D$4*EXP('Correleted YC'!E713)</f>
        <v>9.9491372268449343</v>
      </c>
      <c r="E715" s="105">
        <f>+E$4*EXP('Correleted YC'!F713)</f>
        <v>9.9040343770879069</v>
      </c>
      <c r="F715" s="105">
        <f>+F$4*EXP('Correleted YC'!G713)</f>
        <v>9.8165530114893595</v>
      </c>
      <c r="G715" s="105">
        <f>+G$4*EXP('Correleted YC'!H713)</f>
        <v>9.8783211661045041</v>
      </c>
      <c r="J715" s="95" t="s">
        <v>1050</v>
      </c>
      <c r="K715" s="105">
        <f t="shared" si="67"/>
        <v>1079.32466</v>
      </c>
      <c r="L715" s="105">
        <f t="shared" si="68"/>
        <v>1079.2932169999999</v>
      </c>
      <c r="M715" s="105">
        <f t="shared" si="69"/>
        <v>983.49766299999999</v>
      </c>
      <c r="N715" s="105">
        <f t="shared" si="70"/>
        <v>2487.3922309999998</v>
      </c>
      <c r="O715" s="105">
        <f t="shared" si="71"/>
        <v>27744.945709</v>
      </c>
      <c r="P715" s="105">
        <f t="shared" si="72"/>
        <v>16685.964064</v>
      </c>
    </row>
    <row r="716" spans="1:16" ht="15" thickBot="1" x14ac:dyDescent="0.35">
      <c r="A716" s="95" t="s">
        <v>1052</v>
      </c>
      <c r="B716" s="105">
        <f>+B$4*EXP('Correleted YC'!C714)</f>
        <v>10.357560395963992</v>
      </c>
      <c r="C716" s="105">
        <f>+C$4*EXP('Correleted YC'!D714)</f>
        <v>10.284706028851614</v>
      </c>
      <c r="D716" s="105">
        <f>+D$4*EXP('Correleted YC'!E714)</f>
        <v>10.222973456919384</v>
      </c>
      <c r="E716" s="105">
        <f>+E$4*EXP('Correleted YC'!F714)</f>
        <v>10.17219598297595</v>
      </c>
      <c r="F716" s="105">
        <f>+F$4*EXP('Correleted YC'!G714)</f>
        <v>10.075963368986834</v>
      </c>
      <c r="G716" s="105">
        <f>+G$4*EXP('Correleted YC'!H714)</f>
        <v>10.14455767744624</v>
      </c>
      <c r="J716" s="95" t="s">
        <v>1051</v>
      </c>
      <c r="K716" s="105">
        <f t="shared" si="67"/>
        <v>1079.7524129999999</v>
      </c>
      <c r="L716" s="105">
        <f t="shared" si="68"/>
        <v>1080.095141</v>
      </c>
      <c r="M716" s="105">
        <f t="shared" si="69"/>
        <v>984.53288199999997</v>
      </c>
      <c r="N716" s="105">
        <f t="shared" si="70"/>
        <v>2490.7116649999998</v>
      </c>
      <c r="O716" s="105">
        <f t="shared" si="71"/>
        <v>27809.293082</v>
      </c>
      <c r="P716" s="105">
        <f t="shared" si="72"/>
        <v>16739.827324000002</v>
      </c>
    </row>
    <row r="717" spans="1:16" ht="15" thickBot="1" x14ac:dyDescent="0.35">
      <c r="A717" s="95" t="s">
        <v>1053</v>
      </c>
      <c r="B717" s="105">
        <f>+B$4*EXP('Correleted YC'!C715)</f>
        <v>10.09640807571933</v>
      </c>
      <c r="C717" s="105">
        <f>+C$4*EXP('Correleted YC'!D715)</f>
        <v>10.048885233010576</v>
      </c>
      <c r="D717" s="105">
        <f>+D$4*EXP('Correleted YC'!E715)</f>
        <v>10.010613643076564</v>
      </c>
      <c r="E717" s="105">
        <f>+E$4*EXP('Correleted YC'!F715)</f>
        <v>9.9817783166534095</v>
      </c>
      <c r="F717" s="105">
        <f>+F$4*EXP('Correleted YC'!G715)</f>
        <v>9.9600429405397612</v>
      </c>
      <c r="G717" s="105">
        <f>+G$4*EXP('Correleted YC'!H715)</f>
        <v>10.086950029158173</v>
      </c>
      <c r="J717" s="95" t="s">
        <v>1052</v>
      </c>
      <c r="K717" s="105">
        <f t="shared" si="67"/>
        <v>1078.9873439999999</v>
      </c>
      <c r="L717" s="105">
        <f t="shared" si="68"/>
        <v>1078.650451</v>
      </c>
      <c r="M717" s="105">
        <f t="shared" si="69"/>
        <v>982.65486799999996</v>
      </c>
      <c r="N717" s="105">
        <f t="shared" si="70"/>
        <v>2484.6492159999998</v>
      </c>
      <c r="O717" s="105">
        <f t="shared" si="71"/>
        <v>27689.211468000001</v>
      </c>
      <c r="P717" s="105">
        <f t="shared" si="72"/>
        <v>16637.321128</v>
      </c>
    </row>
    <row r="718" spans="1:16" ht="15" thickBot="1" x14ac:dyDescent="0.35">
      <c r="A718" s="95" t="s">
        <v>1054</v>
      </c>
      <c r="B718" s="105">
        <f>+B$4*EXP('Correleted YC'!C716)</f>
        <v>10.261604024936814</v>
      </c>
      <c r="C718" s="105">
        <f>+C$4*EXP('Correleted YC'!D716)</f>
        <v>10.216008300236886</v>
      </c>
      <c r="D718" s="105">
        <f>+D$4*EXP('Correleted YC'!E716)</f>
        <v>10.180118931688231</v>
      </c>
      <c r="E718" s="105">
        <f>+E$4*EXP('Correleted YC'!F716)</f>
        <v>10.154206242888881</v>
      </c>
      <c r="F718" s="105">
        <f>+F$4*EXP('Correleted YC'!G716)</f>
        <v>10.147270525229064</v>
      </c>
      <c r="G718" s="105">
        <f>+G$4*EXP('Correleted YC'!H716)</f>
        <v>10.292088319392905</v>
      </c>
      <c r="J718" s="95" t="s">
        <v>1053</v>
      </c>
      <c r="K718" s="105">
        <f t="shared" si="67"/>
        <v>1079.67445</v>
      </c>
      <c r="L718" s="105">
        <f t="shared" si="68"/>
        <v>1079.8614459999999</v>
      </c>
      <c r="M718" s="105">
        <f t="shared" si="69"/>
        <v>984.11064199999998</v>
      </c>
      <c r="N718" s="105">
        <f t="shared" si="70"/>
        <v>2488.9510300000002</v>
      </c>
      <c r="O718" s="105">
        <f t="shared" si="71"/>
        <v>27742.742870999999</v>
      </c>
      <c r="P718" s="105">
        <f t="shared" si="72"/>
        <v>16659.394612</v>
      </c>
    </row>
    <row r="719" spans="1:16" ht="15" thickBot="1" x14ac:dyDescent="0.35">
      <c r="A719" s="95" t="s">
        <v>1055</v>
      </c>
      <c r="B719" s="105">
        <f>+B$4*EXP('Correleted YC'!C717)</f>
        <v>10.220002555809808</v>
      </c>
      <c r="C719" s="105">
        <f>+C$4*EXP('Correleted YC'!D717)</f>
        <v>10.145973547080253</v>
      </c>
      <c r="D719" s="105">
        <f>+D$4*EXP('Correleted YC'!E717)</f>
        <v>10.08327847951954</v>
      </c>
      <c r="E719" s="105">
        <f>+E$4*EXP('Correleted YC'!F717)</f>
        <v>10.031952847173184</v>
      </c>
      <c r="F719" s="105">
        <f>+F$4*EXP('Correleted YC'!G717)</f>
        <v>9.9374167303278682</v>
      </c>
      <c r="G719" s="105">
        <f>+G$4*EXP('Correleted YC'!H717)</f>
        <v>10.012263163711095</v>
      </c>
      <c r="J719" s="95" t="s">
        <v>1054</v>
      </c>
      <c r="K719" s="105">
        <f t="shared" si="67"/>
        <v>1079.2397089999999</v>
      </c>
      <c r="L719" s="105">
        <f t="shared" si="68"/>
        <v>1079.0029500000001</v>
      </c>
      <c r="M719" s="105">
        <f t="shared" si="69"/>
        <v>982.94829800000002</v>
      </c>
      <c r="N719" s="105">
        <f t="shared" si="70"/>
        <v>2485.054995</v>
      </c>
      <c r="O719" s="105">
        <f t="shared" si="71"/>
        <v>27656.384726</v>
      </c>
      <c r="P719" s="105">
        <f t="shared" si="72"/>
        <v>16581.057724999999</v>
      </c>
    </row>
    <row r="720" spans="1:16" ht="15" thickBot="1" x14ac:dyDescent="0.35">
      <c r="A720" s="95" t="s">
        <v>1056</v>
      </c>
      <c r="B720" s="105">
        <f>+B$4*EXP('Correleted YC'!C718)</f>
        <v>10.185538910623103</v>
      </c>
      <c r="C720" s="105">
        <f>+C$4*EXP('Correleted YC'!D718)</f>
        <v>10.104461223700914</v>
      </c>
      <c r="D720" s="105">
        <f>+D$4*EXP('Correleted YC'!E718)</f>
        <v>10.035269984021889</v>
      </c>
      <c r="E720" s="105">
        <f>+E$4*EXP('Correleted YC'!F718)</f>
        <v>9.9776884762029745</v>
      </c>
      <c r="F720" s="105">
        <f>+F$4*EXP('Correleted YC'!G718)</f>
        <v>9.8592767214964709</v>
      </c>
      <c r="G720" s="105">
        <f>+G$4*EXP('Correleted YC'!H718)</f>
        <v>9.9113776472927082</v>
      </c>
      <c r="J720" s="95" t="s">
        <v>1055</v>
      </c>
      <c r="K720" s="105">
        <f t="shared" si="67"/>
        <v>1079.3491570000001</v>
      </c>
      <c r="L720" s="105">
        <f t="shared" si="68"/>
        <v>1079.3625460000001</v>
      </c>
      <c r="M720" s="105">
        <f t="shared" si="69"/>
        <v>983.61202300000002</v>
      </c>
      <c r="N720" s="105">
        <f t="shared" si="70"/>
        <v>2487.816069</v>
      </c>
      <c r="O720" s="105">
        <f t="shared" si="71"/>
        <v>27753.215681000001</v>
      </c>
      <c r="P720" s="105">
        <f t="shared" si="72"/>
        <v>16688.099672</v>
      </c>
    </row>
    <row r="721" spans="1:16" ht="15" thickBot="1" x14ac:dyDescent="0.35">
      <c r="A721" s="95" t="s">
        <v>1057</v>
      </c>
      <c r="B721" s="105">
        <f>+B$4*EXP('Correleted YC'!C719)</f>
        <v>10.732575513099635</v>
      </c>
      <c r="C721" s="105">
        <f>+C$4*EXP('Correleted YC'!D719)</f>
        <v>10.622515863712829</v>
      </c>
      <c r="D721" s="105">
        <f>+D$4*EXP('Correleted YC'!E719)</f>
        <v>10.52736771764236</v>
      </c>
      <c r="E721" s="105">
        <f>+E$4*EXP('Correleted YC'!F719)</f>
        <v>10.446800328244121</v>
      </c>
      <c r="F721" s="105">
        <f>+F$4*EXP('Correleted YC'!G719)</f>
        <v>10.261625899801006</v>
      </c>
      <c r="G721" s="105">
        <f>+G$4*EXP('Correleted YC'!H719)</f>
        <v>10.278251376077092</v>
      </c>
      <c r="J721" s="95" t="s">
        <v>1056</v>
      </c>
      <c r="K721" s="105">
        <f t="shared" si="67"/>
        <v>1079.439844</v>
      </c>
      <c r="L721" s="105">
        <f t="shared" si="68"/>
        <v>1079.5758060000001</v>
      </c>
      <c r="M721" s="105">
        <f t="shared" si="69"/>
        <v>983.94139600000005</v>
      </c>
      <c r="N721" s="105">
        <f t="shared" si="70"/>
        <v>2489.0435889999999</v>
      </c>
      <c r="O721" s="105">
        <f t="shared" si="71"/>
        <v>27789.444593</v>
      </c>
      <c r="P721" s="105">
        <f t="shared" si="72"/>
        <v>16727.031312999999</v>
      </c>
    </row>
    <row r="722" spans="1:16" ht="15" thickBot="1" x14ac:dyDescent="0.35">
      <c r="A722" s="95" t="s">
        <v>1058</v>
      </c>
      <c r="B722" s="105">
        <f>+B$4*EXP('Correleted YC'!C720)</f>
        <v>10.249071648649638</v>
      </c>
      <c r="C722" s="105">
        <f>+C$4*EXP('Correleted YC'!D720)</f>
        <v>10.160099825190894</v>
      </c>
      <c r="D722" s="105">
        <f>+D$4*EXP('Correleted YC'!E720)</f>
        <v>10.083438342045119</v>
      </c>
      <c r="E722" s="105">
        <f>+E$4*EXP('Correleted YC'!F720)</f>
        <v>10.019030468653597</v>
      </c>
      <c r="F722" s="105">
        <f>+F$4*EXP('Correleted YC'!G720)</f>
        <v>9.8790879497166717</v>
      </c>
      <c r="G722" s="105">
        <f>+G$4*EXP('Correleted YC'!H720)</f>
        <v>9.9167592234428543</v>
      </c>
      <c r="J722" s="95" t="s">
        <v>1057</v>
      </c>
      <c r="K722" s="105">
        <f t="shared" si="67"/>
        <v>1078.0021850000001</v>
      </c>
      <c r="L722" s="105">
        <f t="shared" si="68"/>
        <v>1076.920443</v>
      </c>
      <c r="M722" s="105">
        <f t="shared" si="69"/>
        <v>980.57567300000005</v>
      </c>
      <c r="N722" s="105">
        <f t="shared" si="70"/>
        <v>2478.4716229999999</v>
      </c>
      <c r="O722" s="105">
        <f t="shared" si="71"/>
        <v>27603.902633000002</v>
      </c>
      <c r="P722" s="105">
        <f t="shared" si="72"/>
        <v>16586.318510000001</v>
      </c>
    </row>
    <row r="723" spans="1:16" ht="15" thickBot="1" x14ac:dyDescent="0.35">
      <c r="A723" s="95" t="s">
        <v>1059</v>
      </c>
      <c r="B723" s="105">
        <f>+B$4*EXP('Correleted YC'!C721)</f>
        <v>10.060360420626031</v>
      </c>
      <c r="C723" s="105">
        <f>+C$4*EXP('Correleted YC'!D721)</f>
        <v>10.022105019099039</v>
      </c>
      <c r="D723" s="105">
        <f>+D$4*EXP('Correleted YC'!E721)</f>
        <v>9.993363821380747</v>
      </c>
      <c r="E723" s="105">
        <f>+E$4*EXP('Correleted YC'!F721)</f>
        <v>9.9742301742196773</v>
      </c>
      <c r="F723" s="105">
        <f>+F$4*EXP('Correleted YC'!G721)</f>
        <v>9.9924267984915556</v>
      </c>
      <c r="G723" s="105">
        <f>+G$4*EXP('Correleted YC'!H721)</f>
        <v>10.157226235730358</v>
      </c>
      <c r="J723" s="95" t="s">
        <v>1058</v>
      </c>
      <c r="K723" s="105">
        <f t="shared" si="67"/>
        <v>1079.272678</v>
      </c>
      <c r="L723" s="105">
        <f t="shared" si="68"/>
        <v>1079.2899950000001</v>
      </c>
      <c r="M723" s="105">
        <f t="shared" si="69"/>
        <v>983.61092699999995</v>
      </c>
      <c r="N723" s="105">
        <f t="shared" si="70"/>
        <v>2488.1082780000002</v>
      </c>
      <c r="O723" s="105">
        <f t="shared" si="71"/>
        <v>27780.250348000001</v>
      </c>
      <c r="P723" s="105">
        <f t="shared" si="72"/>
        <v>16724.949981000002</v>
      </c>
    </row>
    <row r="724" spans="1:16" ht="15" thickBot="1" x14ac:dyDescent="0.35">
      <c r="A724" s="95" t="s">
        <v>1060</v>
      </c>
      <c r="B724" s="105">
        <f>+B$4*EXP('Correleted YC'!C722)</f>
        <v>10.460094672189861</v>
      </c>
      <c r="C724" s="105">
        <f>+C$4*EXP('Correleted YC'!D722)</f>
        <v>10.350075592316648</v>
      </c>
      <c r="D724" s="105">
        <f>+D$4*EXP('Correleted YC'!E722)</f>
        <v>10.255086150191707</v>
      </c>
      <c r="E724" s="105">
        <f>+E$4*EXP('Correleted YC'!F722)</f>
        <v>10.17459242277063</v>
      </c>
      <c r="F724" s="105">
        <f>+F$4*EXP('Correleted YC'!G722)</f>
        <v>9.989472064572487</v>
      </c>
      <c r="G724" s="105">
        <f>+G$4*EXP('Correleted YC'!H722)</f>
        <v>10.006064169304031</v>
      </c>
      <c r="J724" s="95" t="s">
        <v>1059</v>
      </c>
      <c r="K724" s="105">
        <f t="shared" si="67"/>
        <v>1079.7693630000001</v>
      </c>
      <c r="L724" s="105">
        <f t="shared" si="68"/>
        <v>1079.999141</v>
      </c>
      <c r="M724" s="105">
        <f t="shared" si="69"/>
        <v>984.22908299999995</v>
      </c>
      <c r="N724" s="105">
        <f t="shared" si="70"/>
        <v>2489.1218600000002</v>
      </c>
      <c r="O724" s="105">
        <f t="shared" si="71"/>
        <v>27727.767363999999</v>
      </c>
      <c r="P724" s="105">
        <f t="shared" si="72"/>
        <v>16632.474768</v>
      </c>
    </row>
    <row r="725" spans="1:16" ht="15" thickBot="1" x14ac:dyDescent="0.35">
      <c r="A725" s="95" t="s">
        <v>1061</v>
      </c>
      <c r="B725" s="105">
        <f>+B$4*EXP('Correleted YC'!C723)</f>
        <v>10.42327620341208</v>
      </c>
      <c r="C725" s="105">
        <f>+C$4*EXP('Correleted YC'!D723)</f>
        <v>10.326859438899726</v>
      </c>
      <c r="D725" s="105">
        <f>+D$4*EXP('Correleted YC'!E723)</f>
        <v>10.242190008478772</v>
      </c>
      <c r="E725" s="105">
        <f>+E$4*EXP('Correleted YC'!F723)</f>
        <v>10.169042531272456</v>
      </c>
      <c r="F725" s="105">
        <f>+F$4*EXP('Correleted YC'!G723)</f>
        <v>9.9904342273425897</v>
      </c>
      <c r="G725" s="105">
        <f>+G$4*EXP('Correleted YC'!H723)</f>
        <v>9.9873843583262403</v>
      </c>
      <c r="J725" s="95" t="s">
        <v>1060</v>
      </c>
      <c r="K725" s="105">
        <f t="shared" si="67"/>
        <v>1078.717809</v>
      </c>
      <c r="L725" s="105">
        <f t="shared" si="68"/>
        <v>1078.3152439999999</v>
      </c>
      <c r="M725" s="105">
        <f t="shared" si="69"/>
        <v>982.43510300000003</v>
      </c>
      <c r="N725" s="105">
        <f t="shared" si="70"/>
        <v>2484.5951719999998</v>
      </c>
      <c r="O725" s="105">
        <f t="shared" si="71"/>
        <v>27729.133073000001</v>
      </c>
      <c r="P725" s="105">
        <f t="shared" si="72"/>
        <v>16690.486633</v>
      </c>
    </row>
    <row r="726" spans="1:16" ht="15" thickBot="1" x14ac:dyDescent="0.35">
      <c r="A726" s="95" t="s">
        <v>1062</v>
      </c>
      <c r="B726" s="105">
        <f>+B$4*EXP('Correleted YC'!C724)</f>
        <v>10.110495156164987</v>
      </c>
      <c r="C726" s="105">
        <f>+C$4*EXP('Correleted YC'!D724)</f>
        <v>10.046494077622061</v>
      </c>
      <c r="D726" s="105">
        <f>+D$4*EXP('Correleted YC'!E724)</f>
        <v>9.9927353557630685</v>
      </c>
      <c r="E726" s="105">
        <f>+E$4*EXP('Correleted YC'!F724)</f>
        <v>9.9489952964821615</v>
      </c>
      <c r="F726" s="105">
        <f>+F$4*EXP('Correleted YC'!G724)</f>
        <v>9.8756635844267553</v>
      </c>
      <c r="G726" s="105">
        <f>+G$4*EXP('Correleted YC'!H724)</f>
        <v>9.9614446539414949</v>
      </c>
      <c r="J726" s="95" t="s">
        <v>1061</v>
      </c>
      <c r="K726" s="105">
        <f t="shared" si="67"/>
        <v>1078.8145790000001</v>
      </c>
      <c r="L726" s="105">
        <f t="shared" si="68"/>
        <v>1078.4342690000001</v>
      </c>
      <c r="M726" s="105">
        <f t="shared" si="69"/>
        <v>982.52334699999994</v>
      </c>
      <c r="N726" s="105">
        <f t="shared" si="70"/>
        <v>2484.7203359999999</v>
      </c>
      <c r="O726" s="105">
        <f t="shared" si="71"/>
        <v>27728.688335999999</v>
      </c>
      <c r="P726" s="105">
        <f t="shared" si="72"/>
        <v>16697.683539000001</v>
      </c>
    </row>
    <row r="727" spans="1:16" ht="15" thickBot="1" x14ac:dyDescent="0.35">
      <c r="A727" s="95" t="s">
        <v>1063</v>
      </c>
      <c r="B727" s="105">
        <f>+B$4*EXP('Correleted YC'!C725)</f>
        <v>10.185516986437868</v>
      </c>
      <c r="C727" s="105">
        <f>+C$4*EXP('Correleted YC'!D725)</f>
        <v>10.123855008729183</v>
      </c>
      <c r="D727" s="105">
        <f>+D$4*EXP('Correleted YC'!E725)</f>
        <v>10.071998345453222</v>
      </c>
      <c r="E727" s="105">
        <f>+E$4*EXP('Correleted YC'!F725)</f>
        <v>10.030233604293469</v>
      </c>
      <c r="F727" s="105">
        <f>+F$4*EXP('Correleted YC'!G725)</f>
        <v>9.9626403613415171</v>
      </c>
      <c r="G727" s="105">
        <f>+G$4*EXP('Correleted YC'!H725)</f>
        <v>10.050843407136552</v>
      </c>
      <c r="J727" s="95" t="s">
        <v>1062</v>
      </c>
      <c r="K727" s="105">
        <f t="shared" si="67"/>
        <v>1079.6373639999999</v>
      </c>
      <c r="L727" s="105">
        <f t="shared" si="68"/>
        <v>1079.8737389999999</v>
      </c>
      <c r="M727" s="105">
        <f t="shared" si="69"/>
        <v>984.23339899999996</v>
      </c>
      <c r="N727" s="105">
        <f t="shared" si="70"/>
        <v>2489.6931500000001</v>
      </c>
      <c r="O727" s="105">
        <f t="shared" si="71"/>
        <v>27781.839135999999</v>
      </c>
      <c r="P727" s="105">
        <f t="shared" si="72"/>
        <v>16707.687817000002</v>
      </c>
    </row>
    <row r="728" spans="1:16" ht="15" thickBot="1" x14ac:dyDescent="0.35">
      <c r="A728" s="95" t="s">
        <v>1064</v>
      </c>
      <c r="B728" s="105">
        <f>+B$4*EXP('Correleted YC'!C726)</f>
        <v>10.173417725417083</v>
      </c>
      <c r="C728" s="105">
        <f>+C$4*EXP('Correleted YC'!D726)</f>
        <v>10.091144045003372</v>
      </c>
      <c r="D728" s="105">
        <f>+D$4*EXP('Correleted YC'!E726)</f>
        <v>10.020508220220909</v>
      </c>
      <c r="E728" s="105">
        <f>+E$4*EXP('Correleted YC'!F726)</f>
        <v>9.9613478127902226</v>
      </c>
      <c r="F728" s="105">
        <f>+F$4*EXP('Correleted YC'!G726)</f>
        <v>9.8356964554300017</v>
      </c>
      <c r="G728" s="105">
        <f>+G$4*EXP('Correleted YC'!H726)</f>
        <v>9.8785210006829587</v>
      </c>
      <c r="J728" s="95" t="s">
        <v>1063</v>
      </c>
      <c r="K728" s="105">
        <f t="shared" si="67"/>
        <v>1079.439901</v>
      </c>
      <c r="L728" s="105">
        <f t="shared" si="68"/>
        <v>1079.4761639999999</v>
      </c>
      <c r="M728" s="105">
        <f t="shared" si="69"/>
        <v>983.689393</v>
      </c>
      <c r="N728" s="105">
        <f t="shared" si="70"/>
        <v>2487.8549419999999</v>
      </c>
      <c r="O728" s="105">
        <f t="shared" si="71"/>
        <v>27741.541130000001</v>
      </c>
      <c r="P728" s="105">
        <f t="shared" si="72"/>
        <v>16673.259447</v>
      </c>
    </row>
    <row r="729" spans="1:16" ht="15" thickBot="1" x14ac:dyDescent="0.35">
      <c r="A729" s="95" t="s">
        <v>1065</v>
      </c>
      <c r="B729" s="105">
        <f>+B$4*EXP('Correleted YC'!C727)</f>
        <v>10.136393641317319</v>
      </c>
      <c r="C729" s="105">
        <f>+C$4*EXP('Correleted YC'!D727)</f>
        <v>10.05447671249329</v>
      </c>
      <c r="D729" s="105">
        <f>+D$4*EXP('Correleted YC'!E727)</f>
        <v>9.984493934165533</v>
      </c>
      <c r="E729" s="105">
        <f>+E$4*EXP('Correleted YC'!F727)</f>
        <v>9.9265492257390449</v>
      </c>
      <c r="F729" s="105">
        <f>+F$4*EXP('Correleted YC'!G727)</f>
        <v>9.8088684953222334</v>
      </c>
      <c r="G729" s="105">
        <f>+G$4*EXP('Correleted YC'!H727)</f>
        <v>9.8654543485484005</v>
      </c>
      <c r="J729" s="95" t="s">
        <v>1064</v>
      </c>
      <c r="K729" s="105">
        <f t="shared" si="67"/>
        <v>1079.4717430000001</v>
      </c>
      <c r="L729" s="105">
        <f t="shared" si="68"/>
        <v>1079.644237</v>
      </c>
      <c r="M729" s="105">
        <f t="shared" si="69"/>
        <v>984.04271700000004</v>
      </c>
      <c r="N729" s="105">
        <f t="shared" si="70"/>
        <v>2489.41347</v>
      </c>
      <c r="O729" s="105">
        <f t="shared" si="71"/>
        <v>27800.395957000001</v>
      </c>
      <c r="P729" s="105">
        <f t="shared" si="72"/>
        <v>16739.749909999999</v>
      </c>
    </row>
    <row r="730" spans="1:16" ht="15" thickBot="1" x14ac:dyDescent="0.35">
      <c r="A730" s="95" t="s">
        <v>1066</v>
      </c>
      <c r="B730" s="105">
        <f>+B$4*EXP('Correleted YC'!C728)</f>
        <v>10.25781620806926</v>
      </c>
      <c r="C730" s="105">
        <f>+C$4*EXP('Correleted YC'!D728)</f>
        <v>10.188693019216169</v>
      </c>
      <c r="D730" s="105">
        <f>+D$4*EXP('Correleted YC'!E728)</f>
        <v>10.13037264831396</v>
      </c>
      <c r="E730" s="105">
        <f>+E$4*EXP('Correleted YC'!F728)</f>
        <v>10.082876773845364</v>
      </c>
      <c r="F730" s="105">
        <f>+F$4*EXP('Correleted YC'!G728)</f>
        <v>9.9982434501419135</v>
      </c>
      <c r="G730" s="105">
        <f>+G$4*EXP('Correleted YC'!H728)</f>
        <v>10.077421867181499</v>
      </c>
      <c r="J730" s="95" t="s">
        <v>1065</v>
      </c>
      <c r="K730" s="105">
        <f t="shared" si="67"/>
        <v>1079.5691890000001</v>
      </c>
      <c r="L730" s="105">
        <f t="shared" si="68"/>
        <v>1079.832701</v>
      </c>
      <c r="M730" s="105">
        <f t="shared" si="69"/>
        <v>984.28999699999997</v>
      </c>
      <c r="N730" s="105">
        <f t="shared" si="70"/>
        <v>2490.2015240000001</v>
      </c>
      <c r="O730" s="105">
        <f t="shared" si="71"/>
        <v>27812.866147000001</v>
      </c>
      <c r="P730" s="105">
        <f t="shared" si="72"/>
        <v>16744.813303999999</v>
      </c>
    </row>
    <row r="731" spans="1:16" ht="15" thickBot="1" x14ac:dyDescent="0.35">
      <c r="A731" s="95" t="s">
        <v>1067</v>
      </c>
      <c r="B731" s="105">
        <f>+B$4*EXP('Correleted YC'!C729)</f>
        <v>10.185317081476935</v>
      </c>
      <c r="C731" s="105">
        <f>+C$4*EXP('Correleted YC'!D729)</f>
        <v>10.140765282102358</v>
      </c>
      <c r="D731" s="105">
        <f>+D$4*EXP('Correleted YC'!E729)</f>
        <v>10.106132003622269</v>
      </c>
      <c r="E731" s="105">
        <f>+E$4*EXP('Correleted YC'!F729)</f>
        <v>10.081636347539181</v>
      </c>
      <c r="F731" s="105">
        <f>+F$4*EXP('Correleted YC'!G729)</f>
        <v>10.082728214031185</v>
      </c>
      <c r="G731" s="105">
        <f>+G$4*EXP('Correleted YC'!H729)</f>
        <v>10.238306741680804</v>
      </c>
      <c r="J731" s="95" t="s">
        <v>1066</v>
      </c>
      <c r="K731" s="105">
        <f t="shared" si="67"/>
        <v>1079.249673</v>
      </c>
      <c r="L731" s="105">
        <f t="shared" si="68"/>
        <v>1079.143172</v>
      </c>
      <c r="M731" s="105">
        <f t="shared" si="69"/>
        <v>983.28913699999998</v>
      </c>
      <c r="N731" s="105">
        <f t="shared" si="70"/>
        <v>2486.665215</v>
      </c>
      <c r="O731" s="105">
        <f t="shared" si="71"/>
        <v>27725.079238999999</v>
      </c>
      <c r="P731" s="105">
        <f t="shared" si="72"/>
        <v>16663.051157999998</v>
      </c>
    </row>
    <row r="732" spans="1:16" ht="15" thickBot="1" x14ac:dyDescent="0.35">
      <c r="A732" s="95" t="s">
        <v>1068</v>
      </c>
      <c r="B732" s="105">
        <f>+B$4*EXP('Correleted YC'!C730)</f>
        <v>10.302405867446115</v>
      </c>
      <c r="C732" s="105">
        <f>+C$4*EXP('Correleted YC'!D730)</f>
        <v>10.210518545473601</v>
      </c>
      <c r="D732" s="105">
        <f>+D$4*EXP('Correleted YC'!E730)</f>
        <v>10.131297068664054</v>
      </c>
      <c r="E732" s="105">
        <f>+E$4*EXP('Correleted YC'!F730)</f>
        <v>10.064774928390904</v>
      </c>
      <c r="F732" s="105">
        <f>+F$4*EXP('Correleted YC'!G730)</f>
        <v>9.9197602321585805</v>
      </c>
      <c r="G732" s="105">
        <f>+G$4*EXP('Correleted YC'!H730)</f>
        <v>9.9570746080242252</v>
      </c>
      <c r="J732" s="95" t="s">
        <v>1067</v>
      </c>
      <c r="K732" s="105">
        <f t="shared" si="67"/>
        <v>1079.440427</v>
      </c>
      <c r="L732" s="105">
        <f t="shared" si="68"/>
        <v>1079.3892969999999</v>
      </c>
      <c r="M732" s="105">
        <f t="shared" si="69"/>
        <v>983.45530900000006</v>
      </c>
      <c r="N732" s="105">
        <f t="shared" si="70"/>
        <v>2486.6932350000002</v>
      </c>
      <c r="O732" s="105">
        <f t="shared" si="71"/>
        <v>27686.093879</v>
      </c>
      <c r="P732" s="105">
        <f t="shared" si="72"/>
        <v>16601.524143999999</v>
      </c>
    </row>
    <row r="733" spans="1:16" ht="15" thickBot="1" x14ac:dyDescent="0.35">
      <c r="A733" s="95" t="s">
        <v>1069</v>
      </c>
      <c r="B733" s="105">
        <f>+B$4*EXP('Correleted YC'!C731)</f>
        <v>10.40081116131606</v>
      </c>
      <c r="C733" s="105">
        <f>+C$4*EXP('Correleted YC'!D731)</f>
        <v>10.316773589320011</v>
      </c>
      <c r="D733" s="105">
        <f>+D$4*EXP('Correleted YC'!E731)</f>
        <v>10.245560618576224</v>
      </c>
      <c r="E733" s="105">
        <f>+E$4*EXP('Correleted YC'!F731)</f>
        <v>10.187054460800674</v>
      </c>
      <c r="F733" s="105">
        <f>+F$4*EXP('Correleted YC'!G731)</f>
        <v>10.074107717565203</v>
      </c>
      <c r="G733" s="105">
        <f>+G$4*EXP('Correleted YC'!H731)</f>
        <v>10.142197828962253</v>
      </c>
      <c r="J733" s="95" t="s">
        <v>1068</v>
      </c>
      <c r="K733" s="105">
        <f t="shared" si="67"/>
        <v>1079.1323850000001</v>
      </c>
      <c r="L733" s="105">
        <f t="shared" si="68"/>
        <v>1079.0311280000001</v>
      </c>
      <c r="M733" s="105">
        <f t="shared" si="69"/>
        <v>983.28280199999995</v>
      </c>
      <c r="N733" s="105">
        <f t="shared" si="70"/>
        <v>2487.0741849999999</v>
      </c>
      <c r="O733" s="105">
        <f t="shared" si="71"/>
        <v>27761.393693999999</v>
      </c>
      <c r="P733" s="105">
        <f t="shared" si="72"/>
        <v>16709.374411000001</v>
      </c>
    </row>
    <row r="734" spans="1:16" ht="15" thickBot="1" x14ac:dyDescent="0.35">
      <c r="A734" s="95" t="s">
        <v>1070</v>
      </c>
      <c r="B734" s="105">
        <f>+B$4*EXP('Correleted YC'!C732)</f>
        <v>10.178690157892888</v>
      </c>
      <c r="C734" s="105">
        <f>+C$4*EXP('Correleted YC'!D732)</f>
        <v>10.100675646253972</v>
      </c>
      <c r="D734" s="105">
        <f>+D$4*EXP('Correleted YC'!E732)</f>
        <v>10.035191771253407</v>
      </c>
      <c r="E734" s="105">
        <f>+E$4*EXP('Correleted YC'!F732)</f>
        <v>9.9820207761323747</v>
      </c>
      <c r="F734" s="105">
        <f>+F$4*EXP('Correleted YC'!G732)</f>
        <v>9.8876754878682114</v>
      </c>
      <c r="G734" s="105">
        <f>+G$4*EXP('Correleted YC'!H732)</f>
        <v>9.9707246151696385</v>
      </c>
      <c r="J734" s="95" t="s">
        <v>1069</v>
      </c>
      <c r="K734" s="105">
        <f t="shared" si="67"/>
        <v>1078.8736329999999</v>
      </c>
      <c r="L734" s="105">
        <f t="shared" si="68"/>
        <v>1078.4859859999999</v>
      </c>
      <c r="M734" s="105">
        <f t="shared" si="69"/>
        <v>982.50028099999997</v>
      </c>
      <c r="N734" s="105">
        <f t="shared" si="70"/>
        <v>2484.314167</v>
      </c>
      <c r="O734" s="105">
        <f t="shared" si="71"/>
        <v>27690.066770000001</v>
      </c>
      <c r="P734" s="105">
        <f t="shared" si="72"/>
        <v>16638.224200000001</v>
      </c>
    </row>
    <row r="735" spans="1:16" ht="15" thickBot="1" x14ac:dyDescent="0.35">
      <c r="A735" s="95" t="s">
        <v>1071</v>
      </c>
      <c r="B735" s="105">
        <f>+B$4*EXP('Correleted YC'!C733)</f>
        <v>10.336726732028858</v>
      </c>
      <c r="C735" s="105">
        <f>+C$4*EXP('Correleted YC'!D733)</f>
        <v>10.247146096935447</v>
      </c>
      <c r="D735" s="105">
        <f>+D$4*EXP('Correleted YC'!E733)</f>
        <v>10.170682501803421</v>
      </c>
      <c r="E735" s="105">
        <f>+E$4*EXP('Correleted YC'!F733)</f>
        <v>10.107421415516017</v>
      </c>
      <c r="F735" s="105">
        <f>+F$4*EXP('Correleted YC'!G733)</f>
        <v>9.9770091887041463</v>
      </c>
      <c r="G735" s="105">
        <f>+G$4*EXP('Correleted YC'!H733)</f>
        <v>10.029775510635188</v>
      </c>
      <c r="J735" s="95" t="s">
        <v>1070</v>
      </c>
      <c r="K735" s="105">
        <f t="shared" si="67"/>
        <v>1079.4578670000001</v>
      </c>
      <c r="L735" s="105">
        <f t="shared" si="68"/>
        <v>1079.5952569999999</v>
      </c>
      <c r="M735" s="105">
        <f t="shared" si="69"/>
        <v>983.94193299999995</v>
      </c>
      <c r="N735" s="105">
        <f t="shared" si="70"/>
        <v>2488.9455429999998</v>
      </c>
      <c r="O735" s="105">
        <f t="shared" si="71"/>
        <v>27776.266824999999</v>
      </c>
      <c r="P735" s="105">
        <f t="shared" si="72"/>
        <v>16704.107397</v>
      </c>
    </row>
    <row r="736" spans="1:16" ht="15" thickBot="1" x14ac:dyDescent="0.35">
      <c r="A736" s="95" t="s">
        <v>1072</v>
      </c>
      <c r="B736" s="105">
        <f>+B$4*EXP('Correleted YC'!C734)</f>
        <v>10.207120663193898</v>
      </c>
      <c r="C736" s="105">
        <f>+C$4*EXP('Correleted YC'!D734)</f>
        <v>10.136549161451955</v>
      </c>
      <c r="D736" s="105">
        <f>+D$4*EXP('Correleted YC'!E734)</f>
        <v>10.077526356306645</v>
      </c>
      <c r="E736" s="105">
        <f>+E$4*EXP('Correleted YC'!F734)</f>
        <v>10.030559560737276</v>
      </c>
      <c r="F736" s="105">
        <f>+F$4*EXP('Correleted YC'!G734)</f>
        <v>9.9557920281014667</v>
      </c>
      <c r="G736" s="105">
        <f>+G$4*EXP('Correleted YC'!H734)</f>
        <v>10.052182899103077</v>
      </c>
      <c r="J736" s="95" t="s">
        <v>1071</v>
      </c>
      <c r="K736" s="105">
        <f t="shared" si="67"/>
        <v>1079.0421260000001</v>
      </c>
      <c r="L736" s="105">
        <f t="shared" si="68"/>
        <v>1078.8431479999999</v>
      </c>
      <c r="M736" s="105">
        <f t="shared" si="69"/>
        <v>983.01293399999997</v>
      </c>
      <c r="N736" s="105">
        <f t="shared" si="70"/>
        <v>2486.1108989999998</v>
      </c>
      <c r="O736" s="105">
        <f t="shared" si="71"/>
        <v>27734.895025999998</v>
      </c>
      <c r="P736" s="105">
        <f t="shared" si="72"/>
        <v>16681.360122999999</v>
      </c>
    </row>
    <row r="737" spans="1:16" ht="15" thickBot="1" x14ac:dyDescent="0.35">
      <c r="A737" s="95" t="s">
        <v>1073</v>
      </c>
      <c r="B737" s="105">
        <f>+B$4*EXP('Correleted YC'!C735)</f>
        <v>10.189396575402103</v>
      </c>
      <c r="C737" s="105">
        <f>+C$4*EXP('Correleted YC'!D735)</f>
        <v>10.11253648304044</v>
      </c>
      <c r="D737" s="105">
        <f>+D$4*EXP('Correleted YC'!E735)</f>
        <v>10.047634389230836</v>
      </c>
      <c r="E737" s="105">
        <f>+E$4*EXP('Correleted YC'!F735)</f>
        <v>9.9943694873126585</v>
      </c>
      <c r="F737" s="105">
        <f>+F$4*EXP('Correleted YC'!G735)</f>
        <v>9.8964367072087889</v>
      </c>
      <c r="G737" s="105">
        <f>+G$4*EXP('Correleted YC'!H735)</f>
        <v>9.974038486956605</v>
      </c>
      <c r="J737" s="95" t="s">
        <v>1072</v>
      </c>
      <c r="K737" s="105">
        <f t="shared" si="67"/>
        <v>1079.3830519999999</v>
      </c>
      <c r="L737" s="105">
        <f t="shared" si="68"/>
        <v>1079.4109539999999</v>
      </c>
      <c r="M737" s="105">
        <f t="shared" si="69"/>
        <v>983.651475</v>
      </c>
      <c r="N737" s="105">
        <f t="shared" si="70"/>
        <v>2487.8475720000001</v>
      </c>
      <c r="O737" s="105">
        <f t="shared" si="71"/>
        <v>27744.709853</v>
      </c>
      <c r="P737" s="105">
        <f t="shared" si="72"/>
        <v>16672.744674000001</v>
      </c>
    </row>
    <row r="738" spans="1:16" ht="15" thickBot="1" x14ac:dyDescent="0.35">
      <c r="A738" s="95" t="s">
        <v>1074</v>
      </c>
      <c r="B738" s="105">
        <f>+B$4*EXP('Correleted YC'!C736)</f>
        <v>10.297671993420392</v>
      </c>
      <c r="C738" s="105">
        <f>+C$4*EXP('Correleted YC'!D736)</f>
        <v>10.2222754368652</v>
      </c>
      <c r="D738" s="105">
        <f>+D$4*EXP('Correleted YC'!E736)</f>
        <v>10.158453714687688</v>
      </c>
      <c r="E738" s="105">
        <f>+E$4*EXP('Correleted YC'!F736)</f>
        <v>10.105602466439228</v>
      </c>
      <c r="F738" s="105">
        <f>+F$4*EXP('Correleted YC'!G736)</f>
        <v>10.00395820538901</v>
      </c>
      <c r="G738" s="105">
        <f>+G$4*EXP('Correleted YC'!H736)</f>
        <v>10.070043438390918</v>
      </c>
      <c r="J738" s="95" t="s">
        <v>1073</v>
      </c>
      <c r="K738" s="105">
        <f t="shared" si="67"/>
        <v>1079.4296919999999</v>
      </c>
      <c r="L738" s="105">
        <f t="shared" si="68"/>
        <v>1079.534314</v>
      </c>
      <c r="M738" s="105">
        <f t="shared" si="69"/>
        <v>983.85654599999998</v>
      </c>
      <c r="N738" s="105">
        <f t="shared" si="70"/>
        <v>2488.6661170000002</v>
      </c>
      <c r="O738" s="105">
        <f t="shared" si="71"/>
        <v>27772.203912000001</v>
      </c>
      <c r="P738" s="105">
        <f t="shared" si="72"/>
        <v>16702.829202000001</v>
      </c>
    </row>
    <row r="739" spans="1:16" ht="15" thickBot="1" x14ac:dyDescent="0.35">
      <c r="A739" s="95" t="s">
        <v>1075</v>
      </c>
      <c r="B739" s="105">
        <f>+B$4*EXP('Correleted YC'!C737)</f>
        <v>10.358706079729389</v>
      </c>
      <c r="C739" s="105">
        <f>+C$4*EXP('Correleted YC'!D737)</f>
        <v>10.275043394315443</v>
      </c>
      <c r="D739" s="105">
        <f>+D$4*EXP('Correleted YC'!E737)</f>
        <v>10.203630585645241</v>
      </c>
      <c r="E739" s="105">
        <f>+E$4*EXP('Correleted YC'!F737)</f>
        <v>10.144170085223669</v>
      </c>
      <c r="F739" s="105">
        <f>+F$4*EXP('Correleted YC'!G737)</f>
        <v>10.022589580720062</v>
      </c>
      <c r="G739" s="105">
        <f>+G$4*EXP('Correleted YC'!H737)</f>
        <v>10.077149358900055</v>
      </c>
      <c r="J739" s="95" t="s">
        <v>1074</v>
      </c>
      <c r="K739" s="105">
        <f t="shared" si="67"/>
        <v>1079.1448359999999</v>
      </c>
      <c r="L739" s="105">
        <f t="shared" si="68"/>
        <v>1078.9707820000001</v>
      </c>
      <c r="M739" s="105">
        <f t="shared" si="69"/>
        <v>983.09671000000003</v>
      </c>
      <c r="N739" s="105">
        <f t="shared" si="70"/>
        <v>2486.151969</v>
      </c>
      <c r="O739" s="105">
        <f t="shared" si="71"/>
        <v>27722.438711999999</v>
      </c>
      <c r="P739" s="105">
        <f t="shared" si="72"/>
        <v>16665.883820999999</v>
      </c>
    </row>
    <row r="740" spans="1:16" ht="15" thickBot="1" x14ac:dyDescent="0.35">
      <c r="A740" s="95" t="s">
        <v>1076</v>
      </c>
      <c r="B740" s="105">
        <f>+B$4*EXP('Correleted YC'!C738)</f>
        <v>10.068769562335005</v>
      </c>
      <c r="C740" s="105">
        <f>+C$4*EXP('Correleted YC'!D738)</f>
        <v>9.9982837582045665</v>
      </c>
      <c r="D740" s="105">
        <f>+D$4*EXP('Correleted YC'!E738)</f>
        <v>9.9389078167716089</v>
      </c>
      <c r="E740" s="105">
        <f>+E$4*EXP('Correleted YC'!F738)</f>
        <v>9.8906150474398462</v>
      </c>
      <c r="F740" s="105">
        <f>+F$4*EXP('Correleted YC'!G738)</f>
        <v>9.8067254516801103</v>
      </c>
      <c r="G740" s="105">
        <f>+G$4*EXP('Correleted YC'!H738)</f>
        <v>9.8904146565162634</v>
      </c>
      <c r="J740" s="95" t="s">
        <v>1075</v>
      </c>
      <c r="K740" s="105">
        <f t="shared" si="67"/>
        <v>1078.9843310000001</v>
      </c>
      <c r="L740" s="105">
        <f t="shared" si="68"/>
        <v>1078.700018</v>
      </c>
      <c r="M740" s="105">
        <f t="shared" si="69"/>
        <v>982.78728999999998</v>
      </c>
      <c r="N740" s="105">
        <f t="shared" si="70"/>
        <v>2485.2814290000001</v>
      </c>
      <c r="O740" s="105">
        <f t="shared" si="71"/>
        <v>27713.833500000001</v>
      </c>
      <c r="P740" s="105">
        <f t="shared" si="72"/>
        <v>16663.155760000001</v>
      </c>
    </row>
    <row r="741" spans="1:16" ht="15" thickBot="1" x14ac:dyDescent="0.35">
      <c r="A741" s="95" t="s">
        <v>1077</v>
      </c>
      <c r="B741" s="105">
        <f>+B$4*EXP('Correleted YC'!C739)</f>
        <v>10.333054792526278</v>
      </c>
      <c r="C741" s="105">
        <f>+C$4*EXP('Correleted YC'!D739)</f>
        <v>10.24679734312458</v>
      </c>
      <c r="D741" s="105">
        <f>+D$4*EXP('Correleted YC'!E739)</f>
        <v>10.173933081717653</v>
      </c>
      <c r="E741" s="105">
        <f>+E$4*EXP('Correleted YC'!F739)</f>
        <v>10.114220312220921</v>
      </c>
      <c r="F741" s="105">
        <f>+F$4*EXP('Correleted YC'!G739)</f>
        <v>10.000273215072554</v>
      </c>
      <c r="G741" s="105">
        <f>+G$4*EXP('Correleted YC'!H739)</f>
        <v>10.071457299864223</v>
      </c>
      <c r="J741" s="95" t="s">
        <v>1076</v>
      </c>
      <c r="K741" s="105">
        <f t="shared" si="67"/>
        <v>1079.74722</v>
      </c>
      <c r="L741" s="105">
        <f t="shared" si="68"/>
        <v>1080.1216509999999</v>
      </c>
      <c r="M741" s="105">
        <f t="shared" si="69"/>
        <v>984.60317599999996</v>
      </c>
      <c r="N741" s="105">
        <f t="shared" si="70"/>
        <v>2491.0158190000002</v>
      </c>
      <c r="O741" s="105">
        <f t="shared" si="71"/>
        <v>27813.86276</v>
      </c>
      <c r="P741" s="105">
        <f t="shared" si="72"/>
        <v>16735.143719</v>
      </c>
    </row>
    <row r="742" spans="1:16" ht="15" thickBot="1" x14ac:dyDescent="0.35">
      <c r="A742" s="95" t="s">
        <v>1078</v>
      </c>
      <c r="B742" s="105">
        <f>+B$4*EXP('Correleted YC'!C740)</f>
        <v>10.244889604737674</v>
      </c>
      <c r="C742" s="105">
        <f>+C$4*EXP('Correleted YC'!D740)</f>
        <v>10.17225413428225</v>
      </c>
      <c r="D742" s="105">
        <f>+D$4*EXP('Correleted YC'!E740)</f>
        <v>10.110783812220987</v>
      </c>
      <c r="E742" s="105">
        <f>+E$4*EXP('Correleted YC'!F740)</f>
        <v>10.060483655000736</v>
      </c>
      <c r="F742" s="105">
        <f>+F$4*EXP('Correleted YC'!G740)</f>
        <v>9.9672255226233784</v>
      </c>
      <c r="G742" s="105">
        <f>+G$4*EXP('Correleted YC'!H740)</f>
        <v>10.041523181926951</v>
      </c>
      <c r="J742" s="95" t="s">
        <v>1077</v>
      </c>
      <c r="K742" s="105">
        <f t="shared" si="67"/>
        <v>1079.051782</v>
      </c>
      <c r="L742" s="105">
        <f t="shared" si="68"/>
        <v>1078.844938</v>
      </c>
      <c r="M742" s="105">
        <f t="shared" si="69"/>
        <v>982.99066800000003</v>
      </c>
      <c r="N742" s="105">
        <f t="shared" si="70"/>
        <v>2485.9573959999998</v>
      </c>
      <c r="O742" s="105">
        <f t="shared" si="71"/>
        <v>27724.141319999999</v>
      </c>
      <c r="P742" s="105">
        <f t="shared" si="72"/>
        <v>16665.340948000001</v>
      </c>
    </row>
    <row r="743" spans="1:16" ht="15" thickBot="1" x14ac:dyDescent="0.35">
      <c r="A743" s="95" t="s">
        <v>1079</v>
      </c>
      <c r="B743" s="105">
        <f>+B$4*EXP('Correleted YC'!C741)</f>
        <v>10.213378857019292</v>
      </c>
      <c r="C743" s="105">
        <f>+C$4*EXP('Correleted YC'!D741)</f>
        <v>10.160886884696643</v>
      </c>
      <c r="D743" s="105">
        <f>+D$4*EXP('Correleted YC'!E741)</f>
        <v>10.119244673601205</v>
      </c>
      <c r="E743" s="105">
        <f>+E$4*EXP('Correleted YC'!F741)</f>
        <v>10.088176970544923</v>
      </c>
      <c r="F743" s="105">
        <f>+F$4*EXP('Correleted YC'!G741)</f>
        <v>10.068369482486421</v>
      </c>
      <c r="G743" s="105">
        <f>+G$4*EXP('Correleted YC'!H741)</f>
        <v>10.207523346022029</v>
      </c>
      <c r="J743" s="95" t="s">
        <v>1078</v>
      </c>
      <c r="K743" s="105">
        <f t="shared" si="67"/>
        <v>1079.28368</v>
      </c>
      <c r="L743" s="105">
        <f t="shared" si="68"/>
        <v>1079.2275790000001</v>
      </c>
      <c r="M743" s="105">
        <f t="shared" si="69"/>
        <v>983.42341599999997</v>
      </c>
      <c r="N743" s="105">
        <f t="shared" si="70"/>
        <v>2487.1711570000002</v>
      </c>
      <c r="O743" s="105">
        <f t="shared" si="71"/>
        <v>27739.419980999999</v>
      </c>
      <c r="P743" s="105">
        <f t="shared" si="72"/>
        <v>16676.842133999999</v>
      </c>
    </row>
    <row r="744" spans="1:16" ht="15" thickBot="1" x14ac:dyDescent="0.35">
      <c r="A744" s="95" t="s">
        <v>1080</v>
      </c>
      <c r="B744" s="105">
        <f>+B$4*EXP('Correleted YC'!C742)</f>
        <v>10.26673979866238</v>
      </c>
      <c r="C744" s="105">
        <f>+C$4*EXP('Correleted YC'!D742)</f>
        <v>10.178978908395473</v>
      </c>
      <c r="D744" s="105">
        <f>+D$4*EXP('Correleted YC'!E742)</f>
        <v>10.102164638600414</v>
      </c>
      <c r="E744" s="105">
        <f>+E$4*EXP('Correleted YC'!F742)</f>
        <v>10.03651917259338</v>
      </c>
      <c r="F744" s="105">
        <f>+F$4*EXP('Correleted YC'!G742)</f>
        <v>9.8829323377878033</v>
      </c>
      <c r="G744" s="105">
        <f>+G$4*EXP('Correleted YC'!H742)</f>
        <v>9.8986160712002018</v>
      </c>
      <c r="J744" s="95" t="s">
        <v>1079</v>
      </c>
      <c r="K744" s="105">
        <f t="shared" si="67"/>
        <v>1079.366585</v>
      </c>
      <c r="L744" s="105">
        <f t="shared" si="68"/>
        <v>1079.2859530000001</v>
      </c>
      <c r="M744" s="105">
        <f t="shared" si="69"/>
        <v>983.36541399999999</v>
      </c>
      <c r="N744" s="105">
        <f t="shared" si="70"/>
        <v>2486.545494</v>
      </c>
      <c r="O744" s="105">
        <f t="shared" si="71"/>
        <v>27692.711958</v>
      </c>
      <c r="P744" s="105">
        <f t="shared" si="72"/>
        <v>16613.261425000001</v>
      </c>
    </row>
    <row r="745" spans="1:16" ht="15" thickBot="1" x14ac:dyDescent="0.35">
      <c r="A745" s="95" t="s">
        <v>1081</v>
      </c>
      <c r="B745" s="105">
        <f>+B$4*EXP('Correleted YC'!C743)</f>
        <v>10.352281986684883</v>
      </c>
      <c r="C745" s="105">
        <f>+C$4*EXP('Correleted YC'!D743)</f>
        <v>10.289041929338577</v>
      </c>
      <c r="D745" s="105">
        <f>+D$4*EXP('Correleted YC'!E743)</f>
        <v>10.235775848780195</v>
      </c>
      <c r="E745" s="105">
        <f>+E$4*EXP('Correleted YC'!F743)</f>
        <v>10.192736805528275</v>
      </c>
      <c r="F745" s="105">
        <f>+F$4*EXP('Correleted YC'!G743)</f>
        <v>10.119708205205706</v>
      </c>
      <c r="G745" s="105">
        <f>+G$4*EXP('Correleted YC'!H743)</f>
        <v>10.201145752405052</v>
      </c>
      <c r="J745" s="95" t="s">
        <v>1080</v>
      </c>
      <c r="K745" s="105">
        <f t="shared" si="67"/>
        <v>1079.226199</v>
      </c>
      <c r="L745" s="105">
        <f t="shared" si="68"/>
        <v>1079.193049</v>
      </c>
      <c r="M745" s="105">
        <f t="shared" si="69"/>
        <v>983.48251100000004</v>
      </c>
      <c r="N745" s="105">
        <f t="shared" si="70"/>
        <v>2487.7128290000001</v>
      </c>
      <c r="O745" s="105">
        <f t="shared" si="71"/>
        <v>27778.466901</v>
      </c>
      <c r="P745" s="105">
        <f t="shared" si="72"/>
        <v>16731.968940999999</v>
      </c>
    </row>
    <row r="746" spans="1:16" ht="15" thickBot="1" x14ac:dyDescent="0.35">
      <c r="A746" s="95" t="s">
        <v>1082</v>
      </c>
      <c r="B746" s="105">
        <f>+B$4*EXP('Correleted YC'!C744)</f>
        <v>10.146878776188196</v>
      </c>
      <c r="C746" s="105">
        <f>+C$4*EXP('Correleted YC'!D744)</f>
        <v>10.080020911855636</v>
      </c>
      <c r="D746" s="105">
        <f>+D$4*EXP('Correleted YC'!E744)</f>
        <v>10.025667845572407</v>
      </c>
      <c r="E746" s="105">
        <f>+E$4*EXP('Correleted YC'!F744)</f>
        <v>9.9837229876500544</v>
      </c>
      <c r="F746" s="105">
        <f>+F$4*EXP('Correleted YC'!G744)</f>
        <v>9.9335960547944637</v>
      </c>
      <c r="G746" s="105">
        <f>+G$4*EXP('Correleted YC'!H744)</f>
        <v>10.058903911803629</v>
      </c>
      <c r="J746" s="95" t="s">
        <v>1081</v>
      </c>
      <c r="K746" s="105">
        <f t="shared" si="67"/>
        <v>1079.001223</v>
      </c>
      <c r="L746" s="105">
        <f t="shared" si="68"/>
        <v>1078.628211</v>
      </c>
      <c r="M746" s="105">
        <f t="shared" si="69"/>
        <v>982.56724199999996</v>
      </c>
      <c r="N746" s="105">
        <f t="shared" si="70"/>
        <v>2484.1860579999998</v>
      </c>
      <c r="O746" s="105">
        <f t="shared" si="71"/>
        <v>27669.063998000001</v>
      </c>
      <c r="P746" s="105">
        <f t="shared" si="72"/>
        <v>16615.695188999998</v>
      </c>
    </row>
    <row r="747" spans="1:16" ht="15" thickBot="1" x14ac:dyDescent="0.35">
      <c r="A747" s="95" t="s">
        <v>1083</v>
      </c>
      <c r="B747" s="105">
        <f>+B$4*EXP('Correleted YC'!C745)</f>
        <v>10.239081688757596</v>
      </c>
      <c r="C747" s="105">
        <f>+C$4*EXP('Correleted YC'!D745)</f>
        <v>10.177401135797211</v>
      </c>
      <c r="D747" s="105">
        <f>+D$4*EXP('Correleted YC'!E745)</f>
        <v>10.126631858518239</v>
      </c>
      <c r="E747" s="105">
        <f>+E$4*EXP('Correleted YC'!F745)</f>
        <v>10.086883374281868</v>
      </c>
      <c r="F747" s="105">
        <f>+F$4*EXP('Correleted YC'!G745)</f>
        <v>10.033648390291567</v>
      </c>
      <c r="G747" s="105">
        <f>+G$4*EXP('Correleted YC'!H745)</f>
        <v>10.142017185825836</v>
      </c>
      <c r="J747" s="95" t="s">
        <v>1082</v>
      </c>
      <c r="K747" s="105">
        <f t="shared" si="67"/>
        <v>1079.5415909999999</v>
      </c>
      <c r="L747" s="105">
        <f t="shared" si="68"/>
        <v>1079.701401</v>
      </c>
      <c r="M747" s="105">
        <f t="shared" si="69"/>
        <v>984.00729999999999</v>
      </c>
      <c r="N747" s="105">
        <f t="shared" si="70"/>
        <v>2488.9070219999999</v>
      </c>
      <c r="O747" s="105">
        <f t="shared" si="71"/>
        <v>27754.984906000002</v>
      </c>
      <c r="P747" s="105">
        <f t="shared" si="72"/>
        <v>16670.162237</v>
      </c>
    </row>
    <row r="748" spans="1:16" ht="15" thickBot="1" x14ac:dyDescent="0.35">
      <c r="A748" s="95" t="s">
        <v>1084</v>
      </c>
      <c r="B748" s="105">
        <f>+B$4*EXP('Correleted YC'!C746)</f>
        <v>10.058085734017872</v>
      </c>
      <c r="C748" s="105">
        <f>+C$4*EXP('Correleted YC'!D746)</f>
        <v>10.019009591549711</v>
      </c>
      <c r="D748" s="105">
        <f>+D$4*EXP('Correleted YC'!E746)</f>
        <v>9.9888121050525385</v>
      </c>
      <c r="E748" s="105">
        <f>+E$4*EXP('Correleted YC'!F746)</f>
        <v>9.9677522882376159</v>
      </c>
      <c r="F748" s="105">
        <f>+F$4*EXP('Correleted YC'!G746)</f>
        <v>9.9726798271565045</v>
      </c>
      <c r="G748" s="105">
        <f>+G$4*EXP('Correleted YC'!H746)</f>
        <v>10.116541683014592</v>
      </c>
      <c r="J748" s="95" t="s">
        <v>1083</v>
      </c>
      <c r="K748" s="105">
        <f t="shared" si="67"/>
        <v>1079.298959</v>
      </c>
      <c r="L748" s="105">
        <f t="shared" si="68"/>
        <v>1079.2011500000001</v>
      </c>
      <c r="M748" s="105">
        <f t="shared" si="69"/>
        <v>983.31477700000005</v>
      </c>
      <c r="N748" s="105">
        <f t="shared" si="70"/>
        <v>2486.574713</v>
      </c>
      <c r="O748" s="105">
        <f t="shared" si="71"/>
        <v>27708.728329000001</v>
      </c>
      <c r="P748" s="105">
        <f t="shared" si="72"/>
        <v>16638.293333000001</v>
      </c>
    </row>
    <row r="749" spans="1:16" ht="15" thickBot="1" x14ac:dyDescent="0.35">
      <c r="A749" s="95" t="s">
        <v>1085</v>
      </c>
      <c r="B749" s="105">
        <f>+B$4*EXP('Correleted YC'!C747)</f>
        <v>9.9153614464018904</v>
      </c>
      <c r="C749" s="105">
        <f>+C$4*EXP('Correleted YC'!D747)</f>
        <v>9.9014901167266665</v>
      </c>
      <c r="D749" s="105">
        <f>+D$4*EXP('Correleted YC'!E747)</f>
        <v>9.8949243230206729</v>
      </c>
      <c r="E749" s="105">
        <f>+E$4*EXP('Correleted YC'!F747)</f>
        <v>9.8960483675739876</v>
      </c>
      <c r="F749" s="105">
        <f>+F$4*EXP('Correleted YC'!G747)</f>
        <v>9.9759058406594345</v>
      </c>
      <c r="G749" s="105">
        <f>+G$4*EXP('Correleted YC'!H747)</f>
        <v>10.175849163285225</v>
      </c>
      <c r="J749" s="95" t="s">
        <v>1084</v>
      </c>
      <c r="K749" s="105">
        <f t="shared" si="67"/>
        <v>1079.7753520000001</v>
      </c>
      <c r="L749" s="105">
        <f t="shared" si="68"/>
        <v>1080.0150590000001</v>
      </c>
      <c r="M749" s="105">
        <f t="shared" si="69"/>
        <v>984.26034100000004</v>
      </c>
      <c r="N749" s="105">
        <f t="shared" si="70"/>
        <v>2489.2684880000002</v>
      </c>
      <c r="O749" s="105">
        <f t="shared" si="71"/>
        <v>27736.897177999999</v>
      </c>
      <c r="P749" s="105">
        <f t="shared" si="72"/>
        <v>16648.048686999999</v>
      </c>
    </row>
    <row r="750" spans="1:16" ht="15" thickBot="1" x14ac:dyDescent="0.35">
      <c r="A750" s="95" t="s">
        <v>1086</v>
      </c>
      <c r="B750" s="105">
        <f>+B$4*EXP('Correleted YC'!C748)</f>
        <v>10.153819189665192</v>
      </c>
      <c r="C750" s="105">
        <f>+C$4*EXP('Correleted YC'!D748)</f>
        <v>10.090542458040842</v>
      </c>
      <c r="D750" s="105">
        <f>+D$4*EXP('Correleted YC'!E748)</f>
        <v>10.037535633422351</v>
      </c>
      <c r="E750" s="105">
        <f>+E$4*EXP('Correleted YC'!F748)</f>
        <v>9.9950375636542894</v>
      </c>
      <c r="F750" s="105">
        <f>+F$4*EXP('Correleted YC'!G748)</f>
        <v>9.9270858838452725</v>
      </c>
      <c r="G750" s="105">
        <f>+G$4*EXP('Correleted YC'!H748)</f>
        <v>10.018361763035683</v>
      </c>
      <c r="J750" s="95" t="s">
        <v>1085</v>
      </c>
      <c r="K750" s="105">
        <f t="shared" si="67"/>
        <v>1080.151308</v>
      </c>
      <c r="L750" s="105">
        <f t="shared" si="68"/>
        <v>1080.619737</v>
      </c>
      <c r="M750" s="105">
        <f t="shared" si="69"/>
        <v>984.90553499999999</v>
      </c>
      <c r="N750" s="105">
        <f t="shared" si="70"/>
        <v>2490.8926620000002</v>
      </c>
      <c r="O750" s="105">
        <f t="shared" si="71"/>
        <v>27735.405252</v>
      </c>
      <c r="P750" s="105">
        <f t="shared" si="72"/>
        <v>16625.355688</v>
      </c>
    </row>
    <row r="751" spans="1:16" ht="15" thickBot="1" x14ac:dyDescent="0.35">
      <c r="A751" s="95" t="s">
        <v>1087</v>
      </c>
      <c r="B751" s="105">
        <f>+B$4*EXP('Correleted YC'!C749)</f>
        <v>10.184840467256636</v>
      </c>
      <c r="C751" s="105">
        <f>+C$4*EXP('Correleted YC'!D749)</f>
        <v>10.136676139019016</v>
      </c>
      <c r="D751" s="105">
        <f>+D$4*EXP('Correleted YC'!E749)</f>
        <v>10.097737399036806</v>
      </c>
      <c r="E751" s="105">
        <f>+E$4*EXP('Correleted YC'!F749)</f>
        <v>10.068018471615922</v>
      </c>
      <c r="F751" s="105">
        <f>+F$4*EXP('Correleted YC'!G749)</f>
        <v>10.041867450509043</v>
      </c>
      <c r="G751" s="105">
        <f>+G$4*EXP('Correleted YC'!H749)</f>
        <v>10.162541299433549</v>
      </c>
      <c r="J751" s="95" t="s">
        <v>1086</v>
      </c>
      <c r="K751" s="105">
        <f t="shared" si="67"/>
        <v>1079.5233229999999</v>
      </c>
      <c r="L751" s="105">
        <f t="shared" si="68"/>
        <v>1079.6473289999999</v>
      </c>
      <c r="M751" s="105">
        <f t="shared" si="69"/>
        <v>983.92584699999998</v>
      </c>
      <c r="N751" s="105">
        <f t="shared" si="70"/>
        <v>2488.6510020000001</v>
      </c>
      <c r="O751" s="105">
        <f t="shared" si="71"/>
        <v>27758.000065</v>
      </c>
      <c r="P751" s="105">
        <f t="shared" si="72"/>
        <v>16685.752036000002</v>
      </c>
    </row>
    <row r="752" spans="1:16" ht="15" thickBot="1" x14ac:dyDescent="0.35">
      <c r="A752" s="95" t="s">
        <v>1088</v>
      </c>
      <c r="B752" s="105">
        <f>+B$4*EXP('Correleted YC'!C750)</f>
        <v>10.32798702179703</v>
      </c>
      <c r="C752" s="105">
        <f>+C$4*EXP('Correleted YC'!D750)</f>
        <v>10.255893583074805</v>
      </c>
      <c r="D752" s="105">
        <f>+D$4*EXP('Correleted YC'!E750)</f>
        <v>10.194382154128165</v>
      </c>
      <c r="E752" s="105">
        <f>+E$4*EXP('Correleted YC'!F750)</f>
        <v>10.143668546770492</v>
      </c>
      <c r="F752" s="105">
        <f>+F$4*EXP('Correleted YC'!G750)</f>
        <v>10.045577513980033</v>
      </c>
      <c r="G752" s="105">
        <f>+G$4*EXP('Correleted YC'!H750)</f>
        <v>10.109707945454984</v>
      </c>
      <c r="J752" s="95" t="s">
        <v>1087</v>
      </c>
      <c r="K752" s="105">
        <f t="shared" si="67"/>
        <v>1079.4416819999999</v>
      </c>
      <c r="L752" s="105">
        <f t="shared" si="68"/>
        <v>1079.410302</v>
      </c>
      <c r="M752" s="105">
        <f t="shared" si="69"/>
        <v>983.51286800000003</v>
      </c>
      <c r="N752" s="105">
        <f t="shared" si="70"/>
        <v>2487.0008950000001</v>
      </c>
      <c r="O752" s="105">
        <f t="shared" si="71"/>
        <v>27704.935313999998</v>
      </c>
      <c r="P752" s="105">
        <f t="shared" si="72"/>
        <v>16630.442330999998</v>
      </c>
    </row>
    <row r="753" spans="1:16" ht="15" thickBot="1" x14ac:dyDescent="0.35">
      <c r="A753" s="95" t="s">
        <v>1089</v>
      </c>
      <c r="B753" s="105">
        <f>+B$4*EXP('Correleted YC'!C751)</f>
        <v>10.304150392085067</v>
      </c>
      <c r="C753" s="105">
        <f>+C$4*EXP('Correleted YC'!D751)</f>
        <v>10.220633389515774</v>
      </c>
      <c r="D753" s="105">
        <f>+D$4*EXP('Correleted YC'!E751)</f>
        <v>10.148746719771514</v>
      </c>
      <c r="E753" s="105">
        <f>+E$4*EXP('Correleted YC'!F751)</f>
        <v>10.088389207881109</v>
      </c>
      <c r="F753" s="105">
        <f>+F$4*EXP('Correleted YC'!G751)</f>
        <v>9.9585727365365617</v>
      </c>
      <c r="G753" s="105">
        <f>+G$4*EXP('Correleted YC'!H751)</f>
        <v>9.999711615802731</v>
      </c>
      <c r="J753" s="95" t="s">
        <v>1088</v>
      </c>
      <c r="K753" s="105">
        <f t="shared" si="67"/>
        <v>1079.0651089999999</v>
      </c>
      <c r="L753" s="105">
        <f t="shared" si="68"/>
        <v>1078.798264</v>
      </c>
      <c r="M753" s="105">
        <f t="shared" si="69"/>
        <v>982.85061700000006</v>
      </c>
      <c r="N753" s="105">
        <f t="shared" si="70"/>
        <v>2485.2927460000001</v>
      </c>
      <c r="O753" s="105">
        <f t="shared" si="71"/>
        <v>27703.223496999999</v>
      </c>
      <c r="P753" s="105">
        <f t="shared" si="72"/>
        <v>16650.667481</v>
      </c>
    </row>
    <row r="754" spans="1:16" ht="15" thickBot="1" x14ac:dyDescent="0.35">
      <c r="A754" s="95" t="s">
        <v>1090</v>
      </c>
      <c r="B754" s="105">
        <f>+B$4*EXP('Correleted YC'!C752)</f>
        <v>10.29432309303952</v>
      </c>
      <c r="C754" s="105">
        <f>+C$4*EXP('Correleted YC'!D752)</f>
        <v>10.219963026904008</v>
      </c>
      <c r="D754" s="105">
        <f>+D$4*EXP('Correleted YC'!E752)</f>
        <v>10.156607647578486</v>
      </c>
      <c r="E754" s="105">
        <f>+E$4*EXP('Correleted YC'!F752)</f>
        <v>10.104036748284118</v>
      </c>
      <c r="F754" s="105">
        <f>+F$4*EXP('Correleted YC'!G752)</f>
        <v>10.000911687725738</v>
      </c>
      <c r="G754" s="105">
        <f>+G$4*EXP('Correleted YC'!H752)</f>
        <v>10.063959211760181</v>
      </c>
      <c r="J754" s="95" t="s">
        <v>1089</v>
      </c>
      <c r="K754" s="105">
        <f t="shared" si="67"/>
        <v>1079.1277970000001</v>
      </c>
      <c r="L754" s="105">
        <f t="shared" si="68"/>
        <v>1078.97921</v>
      </c>
      <c r="M754" s="105">
        <f t="shared" si="69"/>
        <v>983.16321900000003</v>
      </c>
      <c r="N754" s="105">
        <f t="shared" si="70"/>
        <v>2486.5407</v>
      </c>
      <c r="O754" s="105">
        <f t="shared" si="71"/>
        <v>27743.423133</v>
      </c>
      <c r="P754" s="105">
        <f t="shared" si="72"/>
        <v>16692.933431000001</v>
      </c>
    </row>
    <row r="755" spans="1:16" ht="15" thickBot="1" x14ac:dyDescent="0.35">
      <c r="A755" s="95" t="s">
        <v>1091</v>
      </c>
      <c r="B755" s="105">
        <f>+B$4*EXP('Correleted YC'!C753)</f>
        <v>10.521074969977743</v>
      </c>
      <c r="C755" s="105">
        <f>+C$4*EXP('Correleted YC'!D753)</f>
        <v>10.450197087906611</v>
      </c>
      <c r="D755" s="105">
        <f>+D$4*EXP('Correleted YC'!E753)</f>
        <v>10.390042557961108</v>
      </c>
      <c r="E755" s="105">
        <f>+E$4*EXP('Correleted YC'!F753)</f>
        <v>10.341009996822876</v>
      </c>
      <c r="F755" s="105">
        <f>+F$4*EXP('Correleted YC'!G753)</f>
        <v>10.251124499640728</v>
      </c>
      <c r="G755" s="105">
        <f>+G$4*EXP('Correleted YC'!H753)</f>
        <v>10.326330640916858</v>
      </c>
      <c r="J755" s="95" t="s">
        <v>1090</v>
      </c>
      <c r="K755" s="105">
        <f t="shared" si="67"/>
        <v>1079.153644</v>
      </c>
      <c r="L755" s="105">
        <f t="shared" si="68"/>
        <v>1078.982651</v>
      </c>
      <c r="M755" s="105">
        <f t="shared" si="69"/>
        <v>983.10935800000004</v>
      </c>
      <c r="N755" s="105">
        <f t="shared" si="70"/>
        <v>2486.1873230000001</v>
      </c>
      <c r="O755" s="105">
        <f t="shared" si="71"/>
        <v>27723.846305999999</v>
      </c>
      <c r="P755" s="105">
        <f t="shared" si="72"/>
        <v>16668.220348999999</v>
      </c>
    </row>
    <row r="756" spans="1:16" ht="15" thickBot="1" x14ac:dyDescent="0.35">
      <c r="A756" s="95" t="s">
        <v>1092</v>
      </c>
      <c r="B756" s="105">
        <f>+B$4*EXP('Correleted YC'!C754)</f>
        <v>10.072621754821098</v>
      </c>
      <c r="C756" s="105">
        <f>+C$4*EXP('Correleted YC'!D754)</f>
        <v>9.9932312846153728</v>
      </c>
      <c r="D756" s="105">
        <f>+D$4*EXP('Correleted YC'!E754)</f>
        <v>9.9254407140840328</v>
      </c>
      <c r="E756" s="105">
        <f>+E$4*EXP('Correleted YC'!F754)</f>
        <v>9.8691908294095345</v>
      </c>
      <c r="F756" s="105">
        <f>+F$4*EXP('Correleted YC'!G754)</f>
        <v>9.7551058445878205</v>
      </c>
      <c r="G756" s="105">
        <f>+G$4*EXP('Correleted YC'!H754)</f>
        <v>9.8102790524323318</v>
      </c>
      <c r="J756" s="95" t="s">
        <v>1091</v>
      </c>
      <c r="K756" s="105">
        <f t="shared" si="67"/>
        <v>1078.5575719999999</v>
      </c>
      <c r="L756" s="105">
        <f t="shared" si="68"/>
        <v>1077.802236</v>
      </c>
      <c r="M756" s="105">
        <f t="shared" si="69"/>
        <v>981.51259600000003</v>
      </c>
      <c r="N756" s="105">
        <f t="shared" si="70"/>
        <v>2480.8478770000002</v>
      </c>
      <c r="O756" s="105">
        <f t="shared" si="71"/>
        <v>27608.713822999998</v>
      </c>
      <c r="P756" s="105">
        <f t="shared" si="72"/>
        <v>16568.053183</v>
      </c>
    </row>
    <row r="757" spans="1:16" ht="15" thickBot="1" x14ac:dyDescent="0.35">
      <c r="A757" s="95" t="s">
        <v>1093</v>
      </c>
      <c r="B757" s="105">
        <f>+B$4*EXP('Correleted YC'!C755)</f>
        <v>10.267758490943574</v>
      </c>
      <c r="C757" s="105">
        <f>+C$4*EXP('Correleted YC'!D755)</f>
        <v>10.195064790713538</v>
      </c>
      <c r="D757" s="105">
        <f>+D$4*EXP('Correleted YC'!E755)</f>
        <v>10.133793393273223</v>
      </c>
      <c r="E757" s="105">
        <f>+E$4*EXP('Correleted YC'!F755)</f>
        <v>10.08374495091044</v>
      </c>
      <c r="F757" s="105">
        <f>+F$4*EXP('Correleted YC'!G755)</f>
        <v>9.9934855773899827</v>
      </c>
      <c r="G757" s="105">
        <f>+G$4*EXP('Correleted YC'!H755)</f>
        <v>10.071475907119213</v>
      </c>
      <c r="J757" s="95" t="s">
        <v>1092</v>
      </c>
      <c r="K757" s="105">
        <f t="shared" si="67"/>
        <v>1079.737077</v>
      </c>
      <c r="L757" s="105">
        <f t="shared" si="68"/>
        <v>1080.147639</v>
      </c>
      <c r="M757" s="105">
        <f t="shared" si="69"/>
        <v>984.69573400000002</v>
      </c>
      <c r="N757" s="105">
        <f t="shared" si="70"/>
        <v>2491.501561</v>
      </c>
      <c r="O757" s="105">
        <f t="shared" si="71"/>
        <v>27837.88984</v>
      </c>
      <c r="P757" s="105">
        <f t="shared" si="72"/>
        <v>16766.227831</v>
      </c>
    </row>
    <row r="758" spans="1:16" ht="15" thickBot="1" x14ac:dyDescent="0.35">
      <c r="A758" s="95" t="s">
        <v>1094</v>
      </c>
      <c r="B758" s="105">
        <f>+B$4*EXP('Correleted YC'!C756)</f>
        <v>10.238989887013977</v>
      </c>
      <c r="C758" s="105">
        <f>+C$4*EXP('Correleted YC'!D756)</f>
        <v>10.179589526638225</v>
      </c>
      <c r="D758" s="105">
        <f>+D$4*EXP('Correleted YC'!E756)</f>
        <v>10.131380731614389</v>
      </c>
      <c r="E758" s="105">
        <f>+E$4*EXP('Correleted YC'!F756)</f>
        <v>10.094364559467198</v>
      </c>
      <c r="F758" s="105">
        <f>+F$4*EXP('Correleted YC'!G756)</f>
        <v>10.053893771469143</v>
      </c>
      <c r="G758" s="105">
        <f>+G$4*EXP('Correleted YC'!H756)</f>
        <v>10.177512520741574</v>
      </c>
      <c r="J758" s="95" t="s">
        <v>1093</v>
      </c>
      <c r="K758" s="105">
        <f t="shared" si="67"/>
        <v>1079.2235189999999</v>
      </c>
      <c r="L758" s="105">
        <f t="shared" si="68"/>
        <v>1079.1104600000001</v>
      </c>
      <c r="M758" s="105">
        <f t="shared" si="69"/>
        <v>983.26569300000006</v>
      </c>
      <c r="N758" s="105">
        <f t="shared" si="70"/>
        <v>2486.6456039999998</v>
      </c>
      <c r="O758" s="105">
        <f t="shared" si="71"/>
        <v>27727.278018000001</v>
      </c>
      <c r="P758" s="105">
        <f t="shared" si="72"/>
        <v>16665.333804000002</v>
      </c>
    </row>
    <row r="759" spans="1:16" ht="15" thickBot="1" x14ac:dyDescent="0.35">
      <c r="A759" s="95" t="s">
        <v>1095</v>
      </c>
      <c r="B759" s="105">
        <f>+B$4*EXP('Correleted YC'!C757)</f>
        <v>9.953778516259959</v>
      </c>
      <c r="C759" s="105">
        <f>+C$4*EXP('Correleted YC'!D757)</f>
        <v>9.8996403191467461</v>
      </c>
      <c r="D759" s="105">
        <f>+D$4*EXP('Correleted YC'!E757)</f>
        <v>9.8555806271131861</v>
      </c>
      <c r="E759" s="105">
        <f>+E$4*EXP('Correleted YC'!F757)</f>
        <v>9.8217667144167695</v>
      </c>
      <c r="F759" s="105">
        <f>+F$4*EXP('Correleted YC'!G757)</f>
        <v>9.7870128842639712</v>
      </c>
      <c r="G759" s="105">
        <f>+G$4*EXP('Correleted YC'!H757)</f>
        <v>9.9075857005711434</v>
      </c>
      <c r="J759" s="95" t="s">
        <v>1094</v>
      </c>
      <c r="K759" s="105">
        <f t="shared" si="67"/>
        <v>1079.299201</v>
      </c>
      <c r="L759" s="105">
        <f t="shared" si="68"/>
        <v>1079.1899129999999</v>
      </c>
      <c r="M759" s="105">
        <f t="shared" si="69"/>
        <v>983.28222800000003</v>
      </c>
      <c r="N759" s="105">
        <f t="shared" si="70"/>
        <v>2486.4057440000001</v>
      </c>
      <c r="O759" s="105">
        <f t="shared" si="71"/>
        <v>27699.387157000001</v>
      </c>
      <c r="P759" s="105">
        <f t="shared" si="72"/>
        <v>16624.720123999999</v>
      </c>
    </row>
    <row r="760" spans="1:16" ht="15" thickBot="1" x14ac:dyDescent="0.35">
      <c r="A760" s="95" t="s">
        <v>1096</v>
      </c>
      <c r="B760" s="105">
        <f>+B$4*EXP('Correleted YC'!C758)</f>
        <v>10.178131740575941</v>
      </c>
      <c r="C760" s="105">
        <f>+C$4*EXP('Correleted YC'!D758)</f>
        <v>10.105274027726031</v>
      </c>
      <c r="D760" s="105">
        <f>+D$4*EXP('Correleted YC'!E758)</f>
        <v>10.04299906454985</v>
      </c>
      <c r="E760" s="105">
        <f>+E$4*EXP('Correleted YC'!F758)</f>
        <v>9.9910435592385483</v>
      </c>
      <c r="F760" s="105">
        <f>+F$4*EXP('Correleted YC'!G758)</f>
        <v>9.8865084210937901</v>
      </c>
      <c r="G760" s="105">
        <f>+G$4*EXP('Correleted YC'!H758)</f>
        <v>9.9428871287701455</v>
      </c>
      <c r="J760" s="95" t="s">
        <v>1095</v>
      </c>
      <c r="K760" s="105">
        <f t="shared" si="67"/>
        <v>1080.0500870000001</v>
      </c>
      <c r="L760" s="105">
        <f t="shared" si="68"/>
        <v>1080.6292599999999</v>
      </c>
      <c r="M760" s="105">
        <f t="shared" si="69"/>
        <v>985.17615499999999</v>
      </c>
      <c r="N760" s="105">
        <f t="shared" si="70"/>
        <v>2492.5774609999999</v>
      </c>
      <c r="O760" s="105">
        <f t="shared" si="71"/>
        <v>27823.033358000001</v>
      </c>
      <c r="P760" s="105">
        <f t="shared" si="72"/>
        <v>16728.498165000001</v>
      </c>
    </row>
    <row r="761" spans="1:16" ht="15" thickBot="1" x14ac:dyDescent="0.35">
      <c r="A761" s="95" t="s">
        <v>1097</v>
      </c>
      <c r="B761" s="105">
        <f>+B$4*EXP('Correleted YC'!C759)</f>
        <v>10.347613760751564</v>
      </c>
      <c r="C761" s="105">
        <f>+C$4*EXP('Correleted YC'!D759)</f>
        <v>10.248021001265593</v>
      </c>
      <c r="D761" s="105">
        <f>+D$4*EXP('Correleted YC'!E759)</f>
        <v>10.162373367965401</v>
      </c>
      <c r="E761" s="105">
        <f>+E$4*EXP('Correleted YC'!F759)</f>
        <v>10.090558380485591</v>
      </c>
      <c r="F761" s="105">
        <f>+F$4*EXP('Correleted YC'!G759)</f>
        <v>9.9324849952965337</v>
      </c>
      <c r="G761" s="105">
        <f>+G$4*EXP('Correleted YC'!H759)</f>
        <v>9.964468290474537</v>
      </c>
      <c r="J761" s="95" t="s">
        <v>1096</v>
      </c>
      <c r="K761" s="105">
        <f t="shared" si="67"/>
        <v>1079.459337</v>
      </c>
      <c r="L761" s="105">
        <f t="shared" si="68"/>
        <v>1079.571629</v>
      </c>
      <c r="M761" s="105">
        <f t="shared" si="69"/>
        <v>983.88835400000005</v>
      </c>
      <c r="N761" s="105">
        <f t="shared" si="70"/>
        <v>2488.7413700000002</v>
      </c>
      <c r="O761" s="105">
        <f t="shared" si="71"/>
        <v>27776.808128000001</v>
      </c>
      <c r="P761" s="105">
        <f t="shared" si="72"/>
        <v>16714.852336</v>
      </c>
    </row>
    <row r="762" spans="1:16" ht="15" thickBot="1" x14ac:dyDescent="0.35">
      <c r="A762" s="95" t="s">
        <v>1098</v>
      </c>
      <c r="B762" s="105">
        <f>+B$4*EXP('Correleted YC'!C760)</f>
        <v>10.10009332365518</v>
      </c>
      <c r="C762" s="105">
        <f>+C$4*EXP('Correleted YC'!D760)</f>
        <v>10.042544945798468</v>
      </c>
      <c r="D762" s="105">
        <f>+D$4*EXP('Correleted YC'!E760)</f>
        <v>9.9947342071192686</v>
      </c>
      <c r="E762" s="105">
        <f>+E$4*EXP('Correleted YC'!F760)</f>
        <v>9.9569155604467099</v>
      </c>
      <c r="F762" s="105">
        <f>+F$4*EXP('Correleted YC'!G760)</f>
        <v>9.9034518497202804</v>
      </c>
      <c r="G762" s="105">
        <f>+G$4*EXP('Correleted YC'!H760)</f>
        <v>10.002240963388253</v>
      </c>
      <c r="J762" s="95" t="s">
        <v>1097</v>
      </c>
      <c r="K762" s="105">
        <f t="shared" si="67"/>
        <v>1079.013498</v>
      </c>
      <c r="L762" s="105">
        <f t="shared" si="68"/>
        <v>1078.838659</v>
      </c>
      <c r="M762" s="105">
        <f t="shared" si="69"/>
        <v>983.06985599999996</v>
      </c>
      <c r="N762" s="105">
        <f t="shared" si="70"/>
        <v>2486.4917070000001</v>
      </c>
      <c r="O762" s="105">
        <f t="shared" si="71"/>
        <v>27755.499442</v>
      </c>
      <c r="P762" s="105">
        <f t="shared" si="72"/>
        <v>16706.521059999999</v>
      </c>
    </row>
    <row r="763" spans="1:16" ht="15" thickBot="1" x14ac:dyDescent="0.35">
      <c r="A763" s="95" t="s">
        <v>1099</v>
      </c>
      <c r="B763" s="105">
        <f>+B$4*EXP('Correleted YC'!C761)</f>
        <v>10.006214071462766</v>
      </c>
      <c r="C763" s="105">
        <f>+C$4*EXP('Correleted YC'!D761)</f>
        <v>9.9652991958387087</v>
      </c>
      <c r="D763" s="105">
        <f>+D$4*EXP('Correleted YC'!E761)</f>
        <v>9.9343875916122002</v>
      </c>
      <c r="E763" s="105">
        <f>+E$4*EXP('Correleted YC'!F761)</f>
        <v>9.9135485511075228</v>
      </c>
      <c r="F763" s="105">
        <f>+F$4*EXP('Correleted YC'!G761)</f>
        <v>9.9279191396549198</v>
      </c>
      <c r="G763" s="105">
        <f>+G$4*EXP('Correleted YC'!H761)</f>
        <v>10.092853951427694</v>
      </c>
      <c r="J763" s="95" t="s">
        <v>1098</v>
      </c>
      <c r="K763" s="105">
        <f t="shared" si="67"/>
        <v>1079.6647479999999</v>
      </c>
      <c r="L763" s="105">
        <f t="shared" si="68"/>
        <v>1079.894043</v>
      </c>
      <c r="M763" s="105">
        <f t="shared" si="69"/>
        <v>984.21967299999994</v>
      </c>
      <c r="N763" s="105">
        <f t="shared" si="70"/>
        <v>2489.5138160000001</v>
      </c>
      <c r="O763" s="105">
        <f t="shared" si="71"/>
        <v>27768.951579</v>
      </c>
      <c r="P763" s="105">
        <f t="shared" si="72"/>
        <v>16691.959122</v>
      </c>
    </row>
    <row r="764" spans="1:16" ht="15" thickBot="1" x14ac:dyDescent="0.35">
      <c r="A764" s="95" t="s">
        <v>1100</v>
      </c>
      <c r="B764" s="105">
        <f>+B$4*EXP('Correleted YC'!C762)</f>
        <v>10.169480447186336</v>
      </c>
      <c r="C764" s="105">
        <f>+C$4*EXP('Correleted YC'!D762)</f>
        <v>10.104538093292719</v>
      </c>
      <c r="D764" s="105">
        <f>+D$4*EXP('Correleted YC'!E762)</f>
        <v>10.049776181759542</v>
      </c>
      <c r="E764" s="105">
        <f>+E$4*EXP('Correleted YC'!F762)</f>
        <v>10.005170883035527</v>
      </c>
      <c r="F764" s="105">
        <f>+F$4*EXP('Correleted YC'!G762)</f>
        <v>9.9257625602089412</v>
      </c>
      <c r="G764" s="105">
        <f>+G$4*EXP('Correleted YC'!H762)</f>
        <v>9.9994841944097548</v>
      </c>
      <c r="J764" s="95" t="s">
        <v>1099</v>
      </c>
      <c r="K764" s="105">
        <f t="shared" si="67"/>
        <v>1079.911959</v>
      </c>
      <c r="L764" s="105">
        <f t="shared" si="68"/>
        <v>1080.2913329999999</v>
      </c>
      <c r="M764" s="105">
        <f t="shared" si="69"/>
        <v>984.63424099999997</v>
      </c>
      <c r="N764" s="105">
        <f t="shared" si="70"/>
        <v>2490.496067</v>
      </c>
      <c r="O764" s="105">
        <f t="shared" si="71"/>
        <v>27757.614108999998</v>
      </c>
      <c r="P764" s="105">
        <f t="shared" si="72"/>
        <v>16657.129717</v>
      </c>
    </row>
    <row r="765" spans="1:16" ht="15" thickBot="1" x14ac:dyDescent="0.35">
      <c r="A765" s="95" t="s">
        <v>1101</v>
      </c>
      <c r="B765" s="105">
        <f>+B$4*EXP('Correleted YC'!C763)</f>
        <v>10.280472797568134</v>
      </c>
      <c r="C765" s="105">
        <f>+C$4*EXP('Correleted YC'!D763)</f>
        <v>10.242050777737266</v>
      </c>
      <c r="D765" s="105">
        <f>+D$4*EXP('Correleted YC'!E763)</f>
        <v>10.212819683403159</v>
      </c>
      <c r="E765" s="105">
        <f>+E$4*EXP('Correleted YC'!F763)</f>
        <v>10.192988294690835</v>
      </c>
      <c r="F765" s="105">
        <f>+F$4*EXP('Correleted YC'!G763)</f>
        <v>10.206597818258842</v>
      </c>
      <c r="G765" s="105">
        <f>+G$4*EXP('Correleted YC'!H763)</f>
        <v>10.36631118219788</v>
      </c>
      <c r="J765" s="95" t="s">
        <v>1100</v>
      </c>
      <c r="K765" s="105">
        <f t="shared" si="67"/>
        <v>1079.482105</v>
      </c>
      <c r="L765" s="105">
        <f t="shared" si="68"/>
        <v>1079.575411</v>
      </c>
      <c r="M765" s="105">
        <f t="shared" si="69"/>
        <v>983.84185000000002</v>
      </c>
      <c r="N765" s="105">
        <f t="shared" si="70"/>
        <v>2488.4217549999998</v>
      </c>
      <c r="O765" s="105">
        <f t="shared" si="71"/>
        <v>27758.613036999999</v>
      </c>
      <c r="P765" s="105">
        <f t="shared" si="72"/>
        <v>16693.02104</v>
      </c>
    </row>
    <row r="766" spans="1:16" ht="15" thickBot="1" x14ac:dyDescent="0.35">
      <c r="A766" s="95" t="s">
        <v>1102</v>
      </c>
      <c r="B766" s="105">
        <f>+B$4*EXP('Correleted YC'!C764)</f>
        <v>10.076290464730212</v>
      </c>
      <c r="C766" s="105">
        <f>+C$4*EXP('Correleted YC'!D764)</f>
        <v>10.015558782849954</v>
      </c>
      <c r="D766" s="105">
        <f>+D$4*EXP('Correleted YC'!E764)</f>
        <v>9.965717942367764</v>
      </c>
      <c r="E766" s="105">
        <f>+E$4*EXP('Correleted YC'!F764)</f>
        <v>9.9267439183446537</v>
      </c>
      <c r="F766" s="105">
        <f>+F$4*EXP('Correleted YC'!G764)</f>
        <v>9.8756365571044711</v>
      </c>
      <c r="G766" s="105">
        <f>+G$4*EXP('Correleted YC'!H764)</f>
        <v>9.985002974354769</v>
      </c>
      <c r="J766" s="95" t="s">
        <v>1101</v>
      </c>
      <c r="K766" s="105">
        <f t="shared" si="67"/>
        <v>1079.1900740000001</v>
      </c>
      <c r="L766" s="105">
        <f t="shared" si="68"/>
        <v>1078.869295</v>
      </c>
      <c r="M766" s="105">
        <f t="shared" si="69"/>
        <v>982.72437600000001</v>
      </c>
      <c r="N766" s="105">
        <f t="shared" si="70"/>
        <v>2484.1803880000002</v>
      </c>
      <c r="O766" s="105">
        <f t="shared" si="71"/>
        <v>27629.132257000001</v>
      </c>
      <c r="P766" s="105">
        <f t="shared" si="72"/>
        <v>16552.895172</v>
      </c>
    </row>
    <row r="767" spans="1:16" ht="15" thickBot="1" x14ac:dyDescent="0.35">
      <c r="A767" s="95" t="s">
        <v>1103</v>
      </c>
      <c r="B767" s="105">
        <f>+B$4*EXP('Correleted YC'!C765)</f>
        <v>10.271873268106956</v>
      </c>
      <c r="C767" s="105">
        <f>+C$4*EXP('Correleted YC'!D765)</f>
        <v>10.176753883139494</v>
      </c>
      <c r="D767" s="105">
        <f>+D$4*EXP('Correleted YC'!E765)</f>
        <v>10.093610781427914</v>
      </c>
      <c r="E767" s="105">
        <f>+E$4*EXP('Correleted YC'!F765)</f>
        <v>10.022458802923699</v>
      </c>
      <c r="F767" s="105">
        <f>+F$4*EXP('Correleted YC'!G765)</f>
        <v>9.8544499332679223</v>
      </c>
      <c r="G767" s="105">
        <f>+G$4*EXP('Correleted YC'!H765)</f>
        <v>9.8655277956276581</v>
      </c>
      <c r="J767" s="95" t="s">
        <v>1102</v>
      </c>
      <c r="K767" s="105">
        <f t="shared" si="67"/>
        <v>1079.7274170000001</v>
      </c>
      <c r="L767" s="105">
        <f t="shared" si="68"/>
        <v>1080.0328050000001</v>
      </c>
      <c r="M767" s="105">
        <f t="shared" si="69"/>
        <v>984.41896499999996</v>
      </c>
      <c r="N767" s="105">
        <f t="shared" si="70"/>
        <v>2490.1971140000001</v>
      </c>
      <c r="O767" s="105">
        <f t="shared" si="71"/>
        <v>27781.851675999998</v>
      </c>
      <c r="P767" s="105">
        <f t="shared" si="72"/>
        <v>16698.601478</v>
      </c>
    </row>
    <row r="768" spans="1:16" ht="15" thickBot="1" x14ac:dyDescent="0.35">
      <c r="A768" s="95" t="s">
        <v>1104</v>
      </c>
      <c r="B768" s="105">
        <f>+B$4*EXP('Correleted YC'!C766)</f>
        <v>9.9597319878047479</v>
      </c>
      <c r="C768" s="105">
        <f>+C$4*EXP('Correleted YC'!D766)</f>
        <v>9.9171862396233337</v>
      </c>
      <c r="D768" s="105">
        <f>+D$4*EXP('Correleted YC'!E766)</f>
        <v>9.8843490562731002</v>
      </c>
      <c r="E768" s="105">
        <f>+E$4*EXP('Correleted YC'!F766)</f>
        <v>9.8614157528390631</v>
      </c>
      <c r="F768" s="105">
        <f>+F$4*EXP('Correleted YC'!G766)</f>
        <v>9.8659234747865927</v>
      </c>
      <c r="G768" s="105">
        <f>+G$4*EXP('Correleted YC'!H766)</f>
        <v>10.019995049083938</v>
      </c>
      <c r="J768" s="95" t="s">
        <v>1103</v>
      </c>
      <c r="K768" s="105">
        <f t="shared" si="67"/>
        <v>1079.2126949999999</v>
      </c>
      <c r="L768" s="105">
        <f t="shared" si="68"/>
        <v>1079.204473</v>
      </c>
      <c r="M768" s="105">
        <f t="shared" si="69"/>
        <v>983.54116499999998</v>
      </c>
      <c r="N768" s="105">
        <f t="shared" si="70"/>
        <v>2488.0307480000001</v>
      </c>
      <c r="O768" s="105">
        <f t="shared" si="71"/>
        <v>27791.685592000002</v>
      </c>
      <c r="P768" s="105">
        <f t="shared" si="72"/>
        <v>16744.784833999998</v>
      </c>
    </row>
    <row r="769" spans="1:16" ht="15" thickBot="1" x14ac:dyDescent="0.35">
      <c r="A769" s="95" t="s">
        <v>1105</v>
      </c>
      <c r="B769" s="105">
        <f>+B$4*EXP('Correleted YC'!C767)</f>
        <v>10.306318799092494</v>
      </c>
      <c r="C769" s="105">
        <f>+C$4*EXP('Correleted YC'!D767)</f>
        <v>10.273297335962464</v>
      </c>
      <c r="D769" s="105">
        <f>+D$4*EXP('Correleted YC'!E767)</f>
        <v>10.248682813255993</v>
      </c>
      <c r="E769" s="105">
        <f>+E$4*EXP('Correleted YC'!F767)</f>
        <v>10.232843502833449</v>
      </c>
      <c r="F769" s="105">
        <f>+F$4*EXP('Correleted YC'!G767)</f>
        <v>10.257991326421878</v>
      </c>
      <c r="G769" s="105">
        <f>+G$4*EXP('Correleted YC'!H767)</f>
        <v>10.424347192470563</v>
      </c>
      <c r="J769" s="95" t="s">
        <v>1104</v>
      </c>
      <c r="K769" s="105">
        <f t="shared" ref="K769:K832" si="73">+ROUND(K$4/(1+B768/100*K$2/$K$1),6)</f>
        <v>1080.034402</v>
      </c>
      <c r="L769" s="105">
        <f t="shared" ref="L769:L832" si="74">+ROUND(L$4/(1+C768/100*L$2/$K$1),6)</f>
        <v>1080.5389359999999</v>
      </c>
      <c r="M769" s="105">
        <f t="shared" ref="M769:M832" si="75">+ROUND(M$4/(1+D768/100*M$2/$K$1),6)</f>
        <v>984.97826099999997</v>
      </c>
      <c r="N769" s="105">
        <f t="shared" ref="N769:N832" si="76">+ROUND(N$4/(1+E768/100*N$2/$K$1),6)</f>
        <v>2491.6778880000002</v>
      </c>
      <c r="O769" s="105">
        <f t="shared" ref="O769:O832" si="77">+ROUND(O$4/(1+F768/100*O$2/$K$1),6)</f>
        <v>27786.359206000001</v>
      </c>
      <c r="P769" s="105">
        <f t="shared" ref="P769:P832" si="78">+ROUND(P$4/(1+G768/100*P$2/$K$1),6)</f>
        <v>16685.123419</v>
      </c>
    </row>
    <row r="770" spans="1:16" ht="15" thickBot="1" x14ac:dyDescent="0.35">
      <c r="A770" s="95" t="s">
        <v>1106</v>
      </c>
      <c r="B770" s="105">
        <f>+B$4*EXP('Correleted YC'!C768)</f>
        <v>10.05686080112671</v>
      </c>
      <c r="C770" s="105">
        <f>+C$4*EXP('Correleted YC'!D768)</f>
        <v>9.9997094178907791</v>
      </c>
      <c r="D770" s="105">
        <f>+D$4*EXP('Correleted YC'!E768)</f>
        <v>9.9521315024999506</v>
      </c>
      <c r="E770" s="105">
        <f>+E$4*EXP('Correleted YC'!F768)</f>
        <v>9.9138273049997618</v>
      </c>
      <c r="F770" s="105">
        <f>+F$4*EXP('Correleted YC'!G768)</f>
        <v>9.8555963240012545</v>
      </c>
      <c r="G770" s="105">
        <f>+G$4*EXP('Correleted YC'!H768)</f>
        <v>9.9457809906406194</v>
      </c>
      <c r="J770" s="95" t="s">
        <v>1105</v>
      </c>
      <c r="K770" s="105">
        <f t="shared" si="73"/>
        <v>1079.1220940000001</v>
      </c>
      <c r="L770" s="105">
        <f t="shared" si="74"/>
        <v>1078.708975</v>
      </c>
      <c r="M770" s="105">
        <f t="shared" si="75"/>
        <v>982.47891700000002</v>
      </c>
      <c r="N770" s="105">
        <f t="shared" si="76"/>
        <v>2483.2822209999999</v>
      </c>
      <c r="O770" s="105">
        <f t="shared" si="77"/>
        <v>27605.567614</v>
      </c>
      <c r="P770" s="105">
        <f t="shared" si="78"/>
        <v>16530.940992</v>
      </c>
    </row>
    <row r="771" spans="1:16" ht="15" thickBot="1" x14ac:dyDescent="0.35">
      <c r="A771" s="95" t="s">
        <v>1107</v>
      </c>
      <c r="B771" s="105">
        <f>+B$4*EXP('Correleted YC'!C769)</f>
        <v>10.334500781558914</v>
      </c>
      <c r="C771" s="105">
        <f>+C$4*EXP('Correleted YC'!D769)</f>
        <v>10.271869374826142</v>
      </c>
      <c r="D771" s="105">
        <f>+D$4*EXP('Correleted YC'!E769)</f>
        <v>10.218857148136012</v>
      </c>
      <c r="E771" s="105">
        <f>+E$4*EXP('Correleted YC'!F769)</f>
        <v>10.175616338258202</v>
      </c>
      <c r="F771" s="105">
        <f>+F$4*EXP('Correleted YC'!G769)</f>
        <v>10.09965194919754</v>
      </c>
      <c r="G771" s="105">
        <f>+G$4*EXP('Correleted YC'!H769)</f>
        <v>10.177175726693827</v>
      </c>
      <c r="J771" s="95" t="s">
        <v>1106</v>
      </c>
      <c r="K771" s="105">
        <f t="shared" si="73"/>
        <v>1079.7785779999999</v>
      </c>
      <c r="L771" s="105">
        <f t="shared" si="74"/>
        <v>1080.1143179999999</v>
      </c>
      <c r="M771" s="105">
        <f t="shared" si="75"/>
        <v>984.51230799999996</v>
      </c>
      <c r="N771" s="105">
        <f t="shared" si="76"/>
        <v>2490.4897510000001</v>
      </c>
      <c r="O771" s="105">
        <f t="shared" si="77"/>
        <v>27791.153309000001</v>
      </c>
      <c r="P771" s="105">
        <f t="shared" si="78"/>
        <v>16713.734696</v>
      </c>
    </row>
    <row r="772" spans="1:16" ht="15" thickBot="1" x14ac:dyDescent="0.35">
      <c r="A772" s="95" t="s">
        <v>1108</v>
      </c>
      <c r="B772" s="105">
        <f>+B$4*EXP('Correleted YC'!C770)</f>
        <v>10.102265360645202</v>
      </c>
      <c r="C772" s="105">
        <f>+C$4*EXP('Correleted YC'!D770)</f>
        <v>10.021308346408306</v>
      </c>
      <c r="D772" s="105">
        <f>+D$4*EXP('Correleted YC'!E770)</f>
        <v>9.9521285516205342</v>
      </c>
      <c r="E772" s="105">
        <f>+E$4*EXP('Correleted YC'!F770)</f>
        <v>9.8945827435659019</v>
      </c>
      <c r="F772" s="105">
        <f>+F$4*EXP('Correleted YC'!G770)</f>
        <v>9.7754661666347609</v>
      </c>
      <c r="G772" s="105">
        <f>+G$4*EXP('Correleted YC'!H770)</f>
        <v>9.8247785737721411</v>
      </c>
      <c r="J772" s="95" t="s">
        <v>1107</v>
      </c>
      <c r="K772" s="105">
        <f t="shared" si="73"/>
        <v>1079.0479800000001</v>
      </c>
      <c r="L772" s="105">
        <f t="shared" si="74"/>
        <v>1078.7163</v>
      </c>
      <c r="M772" s="105">
        <f t="shared" si="75"/>
        <v>982.68304499999999</v>
      </c>
      <c r="N772" s="105">
        <f t="shared" si="76"/>
        <v>2484.5720820000001</v>
      </c>
      <c r="O772" s="105">
        <f t="shared" si="77"/>
        <v>27678.297626</v>
      </c>
      <c r="P772" s="105">
        <f t="shared" si="78"/>
        <v>16624.848807999999</v>
      </c>
    </row>
    <row r="773" spans="1:16" ht="15" thickBot="1" x14ac:dyDescent="0.35">
      <c r="A773" s="95" t="s">
        <v>1109</v>
      </c>
      <c r="B773" s="105">
        <f>+B$4*EXP('Correleted YC'!C771)</f>
        <v>10.022483718140766</v>
      </c>
      <c r="C773" s="105">
        <f>+C$4*EXP('Correleted YC'!D771)</f>
        <v>9.9748524717719782</v>
      </c>
      <c r="D773" s="105">
        <f>+D$4*EXP('Correleted YC'!E771)</f>
        <v>9.9360200030467301</v>
      </c>
      <c r="E773" s="105">
        <f>+E$4*EXP('Correleted YC'!F771)</f>
        <v>9.9063577532251585</v>
      </c>
      <c r="F773" s="105">
        <f>+F$4*EXP('Correleted YC'!G771)</f>
        <v>9.8778134891323237</v>
      </c>
      <c r="G773" s="105">
        <f>+G$4*EXP('Correleted YC'!H771)</f>
        <v>9.9928222129743531</v>
      </c>
      <c r="J773" s="95" t="s">
        <v>1108</v>
      </c>
      <c r="K773" s="105">
        <f t="shared" si="73"/>
        <v>1079.65903</v>
      </c>
      <c r="L773" s="105">
        <f t="shared" si="74"/>
        <v>1080.003238</v>
      </c>
      <c r="M773" s="105">
        <f t="shared" si="75"/>
        <v>984.51232800000002</v>
      </c>
      <c r="N773" s="105">
        <f t="shared" si="76"/>
        <v>2490.925882</v>
      </c>
      <c r="O773" s="105">
        <f t="shared" si="77"/>
        <v>27828.407883</v>
      </c>
      <c r="P773" s="105">
        <f t="shared" si="78"/>
        <v>16760.595001000002</v>
      </c>
    </row>
    <row r="774" spans="1:16" ht="15" thickBot="1" x14ac:dyDescent="0.35">
      <c r="A774" s="95" t="s">
        <v>1110</v>
      </c>
      <c r="B774" s="105">
        <f>+B$4*EXP('Correleted YC'!C772)</f>
        <v>10.188124051060061</v>
      </c>
      <c r="C774" s="105">
        <f>+C$4*EXP('Correleted YC'!D772)</f>
        <v>10.111642387006661</v>
      </c>
      <c r="D774" s="105">
        <f>+D$4*EXP('Correleted YC'!E772)</f>
        <v>10.046541559411668</v>
      </c>
      <c r="E774" s="105">
        <f>+E$4*EXP('Correleted YC'!F772)</f>
        <v>9.992566769978243</v>
      </c>
      <c r="F774" s="105">
        <f>+F$4*EXP('Correleted YC'!G772)</f>
        <v>9.8854480081454597</v>
      </c>
      <c r="G774" s="105">
        <f>+G$4*EXP('Correleted YC'!H772)</f>
        <v>9.9454270463262233</v>
      </c>
      <c r="J774" s="95" t="s">
        <v>1109</v>
      </c>
      <c r="K774" s="105">
        <f t="shared" si="73"/>
        <v>1079.869109</v>
      </c>
      <c r="L774" s="105">
        <f t="shared" si="74"/>
        <v>1080.2421830000001</v>
      </c>
      <c r="M774" s="105">
        <f t="shared" si="75"/>
        <v>984.62302299999999</v>
      </c>
      <c r="N774" s="105">
        <f t="shared" si="76"/>
        <v>2490.6590120000001</v>
      </c>
      <c r="O774" s="105">
        <f t="shared" si="77"/>
        <v>27780.841633</v>
      </c>
      <c r="P774" s="105">
        <f t="shared" si="78"/>
        <v>16695.587817</v>
      </c>
    </row>
    <row r="775" spans="1:16" ht="15" thickBot="1" x14ac:dyDescent="0.35">
      <c r="A775" s="95" t="s">
        <v>1111</v>
      </c>
      <c r="B775" s="105">
        <f>+B$4*EXP('Correleted YC'!C773)</f>
        <v>10.275432556842913</v>
      </c>
      <c r="C775" s="105">
        <f>+C$4*EXP('Correleted YC'!D773)</f>
        <v>10.211580472749775</v>
      </c>
      <c r="D775" s="105">
        <f>+D$4*EXP('Correleted YC'!E773)</f>
        <v>10.158414667583774</v>
      </c>
      <c r="E775" s="105">
        <f>+E$4*EXP('Correleted YC'!F773)</f>
        <v>10.11583883484942</v>
      </c>
      <c r="F775" s="105">
        <f>+F$4*EXP('Correleted YC'!G773)</f>
        <v>10.049354838152528</v>
      </c>
      <c r="G775" s="105">
        <f>+G$4*EXP('Correleted YC'!H773)</f>
        <v>10.141851715209377</v>
      </c>
      <c r="J775" s="95" t="s">
        <v>1110</v>
      </c>
      <c r="K775" s="105">
        <f t="shared" si="73"/>
        <v>1079.433041</v>
      </c>
      <c r="L775" s="105">
        <f t="shared" si="74"/>
        <v>1079.538908</v>
      </c>
      <c r="M775" s="105">
        <f t="shared" si="75"/>
        <v>983.86404500000003</v>
      </c>
      <c r="N775" s="105">
        <f t="shared" si="76"/>
        <v>2488.706905</v>
      </c>
      <c r="O775" s="105">
        <f t="shared" si="77"/>
        <v>27777.299982</v>
      </c>
      <c r="P775" s="105">
        <f t="shared" si="78"/>
        <v>16713.871384999999</v>
      </c>
    </row>
    <row r="776" spans="1:16" ht="15" thickBot="1" x14ac:dyDescent="0.35">
      <c r="A776" s="95" t="s">
        <v>1112</v>
      </c>
      <c r="B776" s="105">
        <f>+B$4*EXP('Correleted YC'!C774)</f>
        <v>10.079868769061621</v>
      </c>
      <c r="C776" s="105">
        <f>+C$4*EXP('Correleted YC'!D774)</f>
        <v>10.027232680100443</v>
      </c>
      <c r="D776" s="105">
        <f>+D$4*EXP('Correleted YC'!E774)</f>
        <v>9.9843737239530341</v>
      </c>
      <c r="E776" s="105">
        <f>+E$4*EXP('Correleted YC'!F774)</f>
        <v>9.9516525863644709</v>
      </c>
      <c r="F776" s="105">
        <f>+F$4*EXP('Correleted YC'!G774)</f>
        <v>9.9178442886925993</v>
      </c>
      <c r="G776" s="105">
        <f>+G$4*EXP('Correleted YC'!H774)</f>
        <v>10.033233671833036</v>
      </c>
      <c r="J776" s="95" t="s">
        <v>1111</v>
      </c>
      <c r="K776" s="105">
        <f t="shared" si="73"/>
        <v>1079.203332</v>
      </c>
      <c r="L776" s="105">
        <f t="shared" si="74"/>
        <v>1079.0256770000001</v>
      </c>
      <c r="M776" s="105">
        <f t="shared" si="75"/>
        <v>983.09697700000004</v>
      </c>
      <c r="N776" s="105">
        <f t="shared" si="76"/>
        <v>2485.9208570000001</v>
      </c>
      <c r="O776" s="105">
        <f t="shared" si="77"/>
        <v>27701.480862</v>
      </c>
      <c r="P776" s="105">
        <f t="shared" si="78"/>
        <v>16638.356660000001</v>
      </c>
    </row>
    <row r="777" spans="1:16" ht="15" thickBot="1" x14ac:dyDescent="0.35">
      <c r="A777" s="95" t="s">
        <v>1113</v>
      </c>
      <c r="B777" s="105">
        <f>+B$4*EXP('Correleted YC'!C775)</f>
        <v>10.21798929507778</v>
      </c>
      <c r="C777" s="105">
        <f>+C$4*EXP('Correleted YC'!D775)</f>
        <v>10.159982696852316</v>
      </c>
      <c r="D777" s="105">
        <f>+D$4*EXP('Correleted YC'!E775)</f>
        <v>10.11139498708823</v>
      </c>
      <c r="E777" s="105">
        <f>+E$4*EXP('Correleted YC'!F775)</f>
        <v>10.072334589910989</v>
      </c>
      <c r="F777" s="105">
        <f>+F$4*EXP('Correleted YC'!G775)</f>
        <v>10.010727050062393</v>
      </c>
      <c r="G777" s="105">
        <f>+G$4*EXP('Correleted YC'!H775)</f>
        <v>10.099222805972614</v>
      </c>
      <c r="J777" s="95" t="s">
        <v>1112</v>
      </c>
      <c r="K777" s="105">
        <f t="shared" si="73"/>
        <v>1079.7179960000001</v>
      </c>
      <c r="L777" s="105">
        <f t="shared" si="74"/>
        <v>1079.9727740000001</v>
      </c>
      <c r="M777" s="105">
        <f t="shared" si="75"/>
        <v>984.29082200000005</v>
      </c>
      <c r="N777" s="105">
        <f t="shared" si="76"/>
        <v>2489.632979</v>
      </c>
      <c r="O777" s="105">
        <f t="shared" si="77"/>
        <v>27762.281396999999</v>
      </c>
      <c r="P777" s="105">
        <f t="shared" si="78"/>
        <v>16680.029909000001</v>
      </c>
    </row>
    <row r="778" spans="1:16" ht="15" thickBot="1" x14ac:dyDescent="0.35">
      <c r="A778" s="95" t="s">
        <v>1114</v>
      </c>
      <c r="B778" s="105">
        <f>+B$4*EXP('Correleted YC'!C776)</f>
        <v>10.341321339581523</v>
      </c>
      <c r="C778" s="105">
        <f>+C$4*EXP('Correleted YC'!D776)</f>
        <v>10.242507991356296</v>
      </c>
      <c r="D778" s="105">
        <f>+D$4*EXP('Correleted YC'!E776)</f>
        <v>10.156772193649882</v>
      </c>
      <c r="E778" s="105">
        <f>+E$4*EXP('Correleted YC'!F776)</f>
        <v>10.083911957226823</v>
      </c>
      <c r="F778" s="105">
        <f>+F$4*EXP('Correleted YC'!G776)</f>
        <v>9.9164260142629246</v>
      </c>
      <c r="G778" s="105">
        <f>+G$4*EXP('Correleted YC'!H776)</f>
        <v>9.9345941254210484</v>
      </c>
      <c r="J778" s="95" t="s">
        <v>1113</v>
      </c>
      <c r="K778" s="105">
        <f t="shared" si="73"/>
        <v>1079.354454</v>
      </c>
      <c r="L778" s="105">
        <f t="shared" si="74"/>
        <v>1079.2905960000001</v>
      </c>
      <c r="M778" s="105">
        <f t="shared" si="75"/>
        <v>983.41922599999998</v>
      </c>
      <c r="N778" s="105">
        <f t="shared" si="76"/>
        <v>2486.9033749999999</v>
      </c>
      <c r="O778" s="105">
        <f t="shared" si="77"/>
        <v>27719.31179</v>
      </c>
      <c r="P778" s="105">
        <f t="shared" si="78"/>
        <v>16654.687151999999</v>
      </c>
    </row>
    <row r="779" spans="1:16" ht="15" thickBot="1" x14ac:dyDescent="0.35">
      <c r="A779" s="95" t="s">
        <v>1115</v>
      </c>
      <c r="B779" s="105">
        <f>+B$4*EXP('Correleted YC'!C777)</f>
        <v>9.9985272044146036</v>
      </c>
      <c r="C779" s="105">
        <f>+C$4*EXP('Correleted YC'!D777)</f>
        <v>9.9479178560673578</v>
      </c>
      <c r="D779" s="105">
        <f>+D$4*EXP('Correleted YC'!E777)</f>
        <v>9.9071747597121949</v>
      </c>
      <c r="E779" s="105">
        <f>+E$4*EXP('Correleted YC'!F777)</f>
        <v>9.8760497936199911</v>
      </c>
      <c r="F779" s="105">
        <f>+F$4*EXP('Correleted YC'!G777)</f>
        <v>9.8473447574392452</v>
      </c>
      <c r="G779" s="105">
        <f>+G$4*EXP('Correleted YC'!H777)</f>
        <v>9.9670729114430419</v>
      </c>
      <c r="J779" s="95" t="s">
        <v>1114</v>
      </c>
      <c r="K779" s="105">
        <f t="shared" si="73"/>
        <v>1079.0300440000001</v>
      </c>
      <c r="L779" s="105">
        <f t="shared" si="74"/>
        <v>1078.8669480000001</v>
      </c>
      <c r="M779" s="105">
        <f t="shared" si="75"/>
        <v>983.10823000000005</v>
      </c>
      <c r="N779" s="105">
        <f t="shared" si="76"/>
        <v>2486.6418309999999</v>
      </c>
      <c r="O779" s="105">
        <f t="shared" si="77"/>
        <v>27762.938555000001</v>
      </c>
      <c r="P779" s="105">
        <f t="shared" si="78"/>
        <v>16718.05601</v>
      </c>
    </row>
    <row r="780" spans="1:16" ht="15" thickBot="1" x14ac:dyDescent="0.35">
      <c r="A780" s="95" t="s">
        <v>1116</v>
      </c>
      <c r="B780" s="105">
        <f>+B$4*EXP('Correleted YC'!C778)</f>
        <v>9.9802156650771341</v>
      </c>
      <c r="C780" s="105">
        <f>+C$4*EXP('Correleted YC'!D778)</f>
        <v>9.9142717935457316</v>
      </c>
      <c r="D780" s="105">
        <f>+D$4*EXP('Correleted YC'!E778)</f>
        <v>9.859380035586911</v>
      </c>
      <c r="E780" s="105">
        <f>+E$4*EXP('Correleted YC'!F778)</f>
        <v>9.8154694271900205</v>
      </c>
      <c r="F780" s="105">
        <f>+F$4*EXP('Correleted YC'!G778)</f>
        <v>9.7465748823622675</v>
      </c>
      <c r="G780" s="105">
        <f>+G$4*EXP('Correleted YC'!H778)</f>
        <v>9.8409623611439301</v>
      </c>
      <c r="J780" s="95" t="s">
        <v>1115</v>
      </c>
      <c r="K780" s="105">
        <f t="shared" si="73"/>
        <v>1079.932206</v>
      </c>
      <c r="L780" s="105">
        <f t="shared" si="74"/>
        <v>1080.3807690000001</v>
      </c>
      <c r="M780" s="105">
        <f t="shared" si="75"/>
        <v>984.82130199999995</v>
      </c>
      <c r="N780" s="105">
        <f t="shared" si="76"/>
        <v>2491.3460300000002</v>
      </c>
      <c r="O780" s="105">
        <f t="shared" si="77"/>
        <v>27794.985067000001</v>
      </c>
      <c r="P780" s="105">
        <f t="shared" si="78"/>
        <v>16705.516124000002</v>
      </c>
    </row>
    <row r="781" spans="1:16" ht="15" thickBot="1" x14ac:dyDescent="0.35">
      <c r="A781" s="95" t="s">
        <v>1117</v>
      </c>
      <c r="B781" s="105">
        <f>+B$4*EXP('Correleted YC'!C779)</f>
        <v>10.261302624669112</v>
      </c>
      <c r="C781" s="105">
        <f>+C$4*EXP('Correleted YC'!D779)</f>
        <v>10.177946418470892</v>
      </c>
      <c r="D781" s="105">
        <f>+D$4*EXP('Correleted YC'!E779)</f>
        <v>10.104830999289709</v>
      </c>
      <c r="E781" s="105">
        <f>+E$4*EXP('Correleted YC'!F779)</f>
        <v>10.041765061698404</v>
      </c>
      <c r="F781" s="105">
        <f>+F$4*EXP('Correleted YC'!G779)</f>
        <v>9.8914211024207646</v>
      </c>
      <c r="G781" s="105">
        <f>+G$4*EXP('Correleted YC'!H779)</f>
        <v>9.902478403193939</v>
      </c>
      <c r="J781" s="95" t="s">
        <v>1116</v>
      </c>
      <c r="K781" s="105">
        <f t="shared" si="73"/>
        <v>1079.9804409999999</v>
      </c>
      <c r="L781" s="105">
        <f t="shared" si="74"/>
        <v>1080.553938</v>
      </c>
      <c r="M781" s="105">
        <f t="shared" si="75"/>
        <v>985.15001500000005</v>
      </c>
      <c r="N781" s="105">
        <f t="shared" si="76"/>
        <v>2492.7203960000002</v>
      </c>
      <c r="O781" s="105">
        <f t="shared" si="77"/>
        <v>27841.864695</v>
      </c>
      <c r="P781" s="105">
        <f t="shared" si="78"/>
        <v>16754.312330000001</v>
      </c>
    </row>
    <row r="782" spans="1:16" ht="15" thickBot="1" x14ac:dyDescent="0.35">
      <c r="A782" s="95" t="s">
        <v>1118</v>
      </c>
      <c r="B782" s="105">
        <f>+B$4*EXP('Correleted YC'!C780)</f>
        <v>10.215397788580056</v>
      </c>
      <c r="C782" s="105">
        <f>+C$4*EXP('Correleted YC'!D780)</f>
        <v>10.130496386097525</v>
      </c>
      <c r="D782" s="105">
        <f>+D$4*EXP('Correleted YC'!E780)</f>
        <v>10.057879955206086</v>
      </c>
      <c r="E782" s="105">
        <f>+E$4*EXP('Correleted YC'!F780)</f>
        <v>9.9973622192625253</v>
      </c>
      <c r="F782" s="105">
        <f>+F$4*EXP('Correleted YC'!G780)</f>
        <v>9.8717109114540129</v>
      </c>
      <c r="G782" s="105">
        <f>+G$4*EXP('Correleted YC'!H780)</f>
        <v>9.9216688918507625</v>
      </c>
      <c r="J782" s="95" t="s">
        <v>1117</v>
      </c>
      <c r="K782" s="105">
        <f t="shared" si="73"/>
        <v>1079.2405020000001</v>
      </c>
      <c r="L782" s="105">
        <f t="shared" si="74"/>
        <v>1079.1983499999999</v>
      </c>
      <c r="M782" s="105">
        <f t="shared" si="75"/>
        <v>983.46422900000005</v>
      </c>
      <c r="N782" s="105">
        <f t="shared" si="76"/>
        <v>2487.594235</v>
      </c>
      <c r="O782" s="105">
        <f t="shared" si="77"/>
        <v>27774.529694000001</v>
      </c>
      <c r="P782" s="105">
        <f t="shared" si="78"/>
        <v>16730.474244000001</v>
      </c>
    </row>
    <row r="783" spans="1:16" ht="15" thickBot="1" x14ac:dyDescent="0.35">
      <c r="A783" s="95" t="s">
        <v>1119</v>
      </c>
      <c r="B783" s="105">
        <f>+B$4*EXP('Correleted YC'!C781)</f>
        <v>10.111726107617615</v>
      </c>
      <c r="C783" s="105">
        <f>+C$4*EXP('Correleted YC'!D781)</f>
        <v>10.055483028191322</v>
      </c>
      <c r="D783" s="105">
        <f>+D$4*EXP('Correleted YC'!E781)</f>
        <v>10.010656155359387</v>
      </c>
      <c r="E783" s="105">
        <f>+E$4*EXP('Correleted YC'!F781)</f>
        <v>9.9769687217149006</v>
      </c>
      <c r="F783" s="105">
        <f>+F$4*EXP('Correleted YC'!G781)</f>
        <v>9.9512562337774764</v>
      </c>
      <c r="G783" s="105">
        <f>+G$4*EXP('Correleted YC'!H781)</f>
        <v>10.089001477196808</v>
      </c>
      <c r="J783" s="95" t="s">
        <v>1118</v>
      </c>
      <c r="K783" s="105">
        <f t="shared" si="73"/>
        <v>1079.361273</v>
      </c>
      <c r="L783" s="105">
        <f t="shared" si="74"/>
        <v>1079.4420459999999</v>
      </c>
      <c r="M783" s="105">
        <f t="shared" si="75"/>
        <v>983.786248</v>
      </c>
      <c r="N783" s="105">
        <f t="shared" si="76"/>
        <v>2488.598407</v>
      </c>
      <c r="O783" s="105">
        <f t="shared" si="77"/>
        <v>27783.673266000002</v>
      </c>
      <c r="P783" s="105">
        <f t="shared" si="78"/>
        <v>16723.051611999999</v>
      </c>
    </row>
    <row r="784" spans="1:16" ht="15" thickBot="1" x14ac:dyDescent="0.35">
      <c r="A784" s="95" t="s">
        <v>1120</v>
      </c>
      <c r="B784" s="105">
        <f>+B$4*EXP('Correleted YC'!C782)</f>
        <v>10.276174484545919</v>
      </c>
      <c r="C784" s="105">
        <f>+C$4*EXP('Correleted YC'!D782)</f>
        <v>10.207048134050321</v>
      </c>
      <c r="D784" s="105">
        <f>+D$4*EXP('Correleted YC'!E782)</f>
        <v>10.148802422738065</v>
      </c>
      <c r="E784" s="105">
        <f>+E$4*EXP('Correleted YC'!F782)</f>
        <v>10.101384210175041</v>
      </c>
      <c r="F784" s="105">
        <f>+F$4*EXP('Correleted YC'!G782)</f>
        <v>10.016893676389751</v>
      </c>
      <c r="G784" s="105">
        <f>+G$4*EXP('Correleted YC'!H782)</f>
        <v>10.094867906095153</v>
      </c>
      <c r="J784" s="95" t="s">
        <v>1119</v>
      </c>
      <c r="K784" s="105">
        <f t="shared" si="73"/>
        <v>1079.6341239999999</v>
      </c>
      <c r="L784" s="105">
        <f t="shared" si="74"/>
        <v>1079.827528</v>
      </c>
      <c r="M784" s="105">
        <f t="shared" si="75"/>
        <v>984.11035000000004</v>
      </c>
      <c r="N784" s="105">
        <f t="shared" si="76"/>
        <v>2489.0598789999999</v>
      </c>
      <c r="O784" s="105">
        <f t="shared" si="77"/>
        <v>27746.808964</v>
      </c>
      <c r="P784" s="105">
        <f t="shared" si="78"/>
        <v>16658.607553999998</v>
      </c>
    </row>
    <row r="785" spans="1:16" ht="15" thickBot="1" x14ac:dyDescent="0.35">
      <c r="A785" s="95" t="s">
        <v>1121</v>
      </c>
      <c r="B785" s="105">
        <f>+B$4*EXP('Correleted YC'!C783)</f>
        <v>10.191758479868325</v>
      </c>
      <c r="C785" s="105">
        <f>+C$4*EXP('Correleted YC'!D783)</f>
        <v>10.103835164658399</v>
      </c>
      <c r="D785" s="105">
        <f>+D$4*EXP('Correleted YC'!E783)</f>
        <v>10.028659497029958</v>
      </c>
      <c r="E785" s="105">
        <f>+E$4*EXP('Correleted YC'!F783)</f>
        <v>9.9661336953944026</v>
      </c>
      <c r="F785" s="105">
        <f>+F$4*EXP('Correleted YC'!G783)</f>
        <v>9.8363003699618883</v>
      </c>
      <c r="G785" s="105">
        <f>+G$4*EXP('Correleted YC'!H783)</f>
        <v>9.8870514491935371</v>
      </c>
      <c r="J785" s="95" t="s">
        <v>1120</v>
      </c>
      <c r="K785" s="105">
        <f t="shared" si="73"/>
        <v>1079.2013810000001</v>
      </c>
      <c r="L785" s="105">
        <f t="shared" si="74"/>
        <v>1079.048943</v>
      </c>
      <c r="M785" s="105">
        <f t="shared" si="75"/>
        <v>983.16283699999997</v>
      </c>
      <c r="N785" s="105">
        <f t="shared" si="76"/>
        <v>2486.2472200000002</v>
      </c>
      <c r="O785" s="105">
        <f t="shared" si="77"/>
        <v>27716.463681000001</v>
      </c>
      <c r="P785" s="105">
        <f t="shared" si="78"/>
        <v>16656.357252999998</v>
      </c>
    </row>
    <row r="786" spans="1:16" ht="15" thickBot="1" x14ac:dyDescent="0.35">
      <c r="A786" s="95" t="s">
        <v>1122</v>
      </c>
      <c r="B786" s="105">
        <f>+B$4*EXP('Correleted YC'!C784)</f>
        <v>10.312984768819907</v>
      </c>
      <c r="C786" s="105">
        <f>+C$4*EXP('Correleted YC'!D784)</f>
        <v>10.236617748045637</v>
      </c>
      <c r="D786" s="105">
        <f>+D$4*EXP('Correleted YC'!E784)</f>
        <v>10.171493829526625</v>
      </c>
      <c r="E786" s="105">
        <f>+E$4*EXP('Correleted YC'!F784)</f>
        <v>10.117990444693305</v>
      </c>
      <c r="F786" s="105">
        <f>+F$4*EXP('Correleted YC'!G784)</f>
        <v>10.014392847925068</v>
      </c>
      <c r="G786" s="105">
        <f>+G$4*EXP('Correleted YC'!H784)</f>
        <v>10.080998271039482</v>
      </c>
      <c r="J786" s="95" t="s">
        <v>1121</v>
      </c>
      <c r="K786" s="105">
        <f t="shared" si="73"/>
        <v>1079.423477</v>
      </c>
      <c r="L786" s="105">
        <f t="shared" si="74"/>
        <v>1079.579023</v>
      </c>
      <c r="M786" s="105">
        <f t="shared" si="75"/>
        <v>983.98676599999999</v>
      </c>
      <c r="N786" s="105">
        <f t="shared" si="76"/>
        <v>2489.3051270000001</v>
      </c>
      <c r="O786" s="105">
        <f t="shared" si="77"/>
        <v>27800.115374000001</v>
      </c>
      <c r="P786" s="105">
        <f t="shared" si="78"/>
        <v>16736.445970000001</v>
      </c>
    </row>
    <row r="787" spans="1:16" ht="15" thickBot="1" x14ac:dyDescent="0.35">
      <c r="A787" s="95" t="s">
        <v>1123</v>
      </c>
      <c r="B787" s="105">
        <f>+B$4*EXP('Correleted YC'!C785)</f>
        <v>10.271599942875987</v>
      </c>
      <c r="C787" s="105">
        <f>+C$4*EXP('Correleted YC'!D785)</f>
        <v>10.245607103182616</v>
      </c>
      <c r="D787" s="105">
        <f>+D$4*EXP('Correleted YC'!E785)</f>
        <v>10.22830932488792</v>
      </c>
      <c r="E787" s="105">
        <f>+E$4*EXP('Correleted YC'!F785)</f>
        <v>10.219973641180699</v>
      </c>
      <c r="F787" s="105">
        <f>+F$4*EXP('Correleted YC'!G785)</f>
        <v>10.273729657079718</v>
      </c>
      <c r="G787" s="105">
        <f>+G$4*EXP('Correleted YC'!H785)</f>
        <v>10.46358456221437</v>
      </c>
      <c r="J787" s="95" t="s">
        <v>1122</v>
      </c>
      <c r="K787" s="105">
        <f t="shared" si="73"/>
        <v>1079.1045630000001</v>
      </c>
      <c r="L787" s="105">
        <f t="shared" si="74"/>
        <v>1078.8971750000001</v>
      </c>
      <c r="M787" s="105">
        <f t="shared" si="75"/>
        <v>983.00737700000002</v>
      </c>
      <c r="N787" s="105">
        <f t="shared" si="76"/>
        <v>2485.872284</v>
      </c>
      <c r="O787" s="105">
        <f t="shared" si="77"/>
        <v>27717.618640000001</v>
      </c>
      <c r="P787" s="105">
        <f t="shared" si="78"/>
        <v>16661.678481999999</v>
      </c>
    </row>
    <row r="788" spans="1:16" ht="15" thickBot="1" x14ac:dyDescent="0.35">
      <c r="A788" s="95" t="s">
        <v>1124</v>
      </c>
      <c r="B788" s="105">
        <f>+B$4*EXP('Correleted YC'!C786)</f>
        <v>10.567817153727708</v>
      </c>
      <c r="C788" s="105">
        <f>+C$4*EXP('Correleted YC'!D786)</f>
        <v>10.460320243224876</v>
      </c>
      <c r="D788" s="105">
        <f>+D$4*EXP('Correleted YC'!E786)</f>
        <v>10.367428725362895</v>
      </c>
      <c r="E788" s="105">
        <f>+E$4*EXP('Correleted YC'!F786)</f>
        <v>10.288872210188835</v>
      </c>
      <c r="F788" s="105">
        <f>+F$4*EXP('Correleted YC'!G786)</f>
        <v>10.110566923366877</v>
      </c>
      <c r="G788" s="105">
        <f>+G$4*EXP('Correleted YC'!H786)</f>
        <v>10.132927670329103</v>
      </c>
      <c r="J788" s="95" t="s">
        <v>1123</v>
      </c>
      <c r="K788" s="105">
        <f t="shared" si="73"/>
        <v>1079.2134140000001</v>
      </c>
      <c r="L788" s="105">
        <f t="shared" si="74"/>
        <v>1078.8510450000001</v>
      </c>
      <c r="M788" s="105">
        <f t="shared" si="75"/>
        <v>982.61834499999998</v>
      </c>
      <c r="N788" s="105">
        <f t="shared" si="76"/>
        <v>2483.5721819999999</v>
      </c>
      <c r="O788" s="105">
        <f t="shared" si="77"/>
        <v>27598.359407</v>
      </c>
      <c r="P788" s="105">
        <f t="shared" si="78"/>
        <v>16516.131031000001</v>
      </c>
    </row>
    <row r="789" spans="1:16" ht="15" thickBot="1" x14ac:dyDescent="0.35">
      <c r="A789" s="95" t="s">
        <v>1125</v>
      </c>
      <c r="B789" s="105">
        <f>+B$4*EXP('Correleted YC'!C787)</f>
        <v>9.9805025503225746</v>
      </c>
      <c r="C789" s="105">
        <f>+C$4*EXP('Correleted YC'!D787)</f>
        <v>9.9261679969320209</v>
      </c>
      <c r="D789" s="105">
        <f>+D$4*EXP('Correleted YC'!E787)</f>
        <v>9.8822117899678776</v>
      </c>
      <c r="E789" s="105">
        <f>+E$4*EXP('Correleted YC'!F787)</f>
        <v>9.8485958311557145</v>
      </c>
      <c r="F789" s="105">
        <f>+F$4*EXP('Correleted YC'!G787)</f>
        <v>9.8157607119045256</v>
      </c>
      <c r="G789" s="105">
        <f>+G$4*EXP('Correleted YC'!H787)</f>
        <v>9.939105792857692</v>
      </c>
      <c r="J789" s="95" t="s">
        <v>1124</v>
      </c>
      <c r="K789" s="105">
        <f t="shared" si="73"/>
        <v>1078.4347809999999</v>
      </c>
      <c r="L789" s="105">
        <f t="shared" si="74"/>
        <v>1077.7503939999999</v>
      </c>
      <c r="M789" s="105">
        <f t="shared" si="75"/>
        <v>981.66705400000001</v>
      </c>
      <c r="N789" s="105">
        <f t="shared" si="76"/>
        <v>2482.020669</v>
      </c>
      <c r="O789" s="105">
        <f t="shared" si="77"/>
        <v>27673.271755999998</v>
      </c>
      <c r="P789" s="105">
        <f t="shared" si="78"/>
        <v>16641.772676000001</v>
      </c>
    </row>
    <row r="790" spans="1:16" ht="15" thickBot="1" x14ac:dyDescent="0.35">
      <c r="A790" s="95" t="s">
        <v>1126</v>
      </c>
      <c r="B790" s="105">
        <f>+B$4*EXP('Correleted YC'!C788)</f>
        <v>9.9727578522341211</v>
      </c>
      <c r="C790" s="105">
        <f>+C$4*EXP('Correleted YC'!D788)</f>
        <v>9.9179477949908215</v>
      </c>
      <c r="D790" s="105">
        <f>+D$4*EXP('Correleted YC'!E788)</f>
        <v>9.8737120600823207</v>
      </c>
      <c r="E790" s="105">
        <f>+E$4*EXP('Correleted YC'!F788)</f>
        <v>9.8398537616097173</v>
      </c>
      <c r="F790" s="105">
        <f>+F$4*EXP('Correleted YC'!G788)</f>
        <v>9.8068129429266637</v>
      </c>
      <c r="G790" s="105">
        <f>+G$4*EXP('Correleted YC'!H788)</f>
        <v>9.9301338161857693</v>
      </c>
      <c r="J790" s="95" t="s">
        <v>1125</v>
      </c>
      <c r="K790" s="105">
        <f t="shared" si="73"/>
        <v>1079.979685</v>
      </c>
      <c r="L790" s="105">
        <f t="shared" si="74"/>
        <v>1080.492704</v>
      </c>
      <c r="M790" s="105">
        <f t="shared" si="75"/>
        <v>984.99296000000004</v>
      </c>
      <c r="N790" s="105">
        <f t="shared" si="76"/>
        <v>2491.9686809999998</v>
      </c>
      <c r="O790" s="105">
        <f t="shared" si="77"/>
        <v>27809.661435000002</v>
      </c>
      <c r="P790" s="105">
        <f t="shared" si="78"/>
        <v>16716.312954000001</v>
      </c>
    </row>
    <row r="791" spans="1:16" ht="15" thickBot="1" x14ac:dyDescent="0.35">
      <c r="A791" s="95" t="s">
        <v>1127</v>
      </c>
      <c r="B791" s="105">
        <f>+B$4*EXP('Correleted YC'!C789)</f>
        <v>10.361462840898586</v>
      </c>
      <c r="C791" s="105">
        <f>+C$4*EXP('Correleted YC'!D789)</f>
        <v>10.287645812387819</v>
      </c>
      <c r="D791" s="105">
        <f>+D$4*EXP('Correleted YC'!E789)</f>
        <v>10.226248729836819</v>
      </c>
      <c r="E791" s="105">
        <f>+E$4*EXP('Correleted YC'!F789)</f>
        <v>10.17740258967482</v>
      </c>
      <c r="F791" s="105">
        <f>+F$4*EXP('Correleted YC'!G789)</f>
        <v>10.099993114698567</v>
      </c>
      <c r="G791" s="105">
        <f>+G$4*EXP('Correleted YC'!H789)</f>
        <v>10.199371390915585</v>
      </c>
      <c r="J791" s="95" t="s">
        <v>1126</v>
      </c>
      <c r="K791" s="105">
        <f t="shared" si="73"/>
        <v>1080.0000869999999</v>
      </c>
      <c r="L791" s="105">
        <f t="shared" si="74"/>
        <v>1080.535016</v>
      </c>
      <c r="M791" s="105">
        <f t="shared" si="75"/>
        <v>985.051422</v>
      </c>
      <c r="N791" s="105">
        <f t="shared" si="76"/>
        <v>2492.1670140000001</v>
      </c>
      <c r="O791" s="105">
        <f t="shared" si="77"/>
        <v>27813.822070999999</v>
      </c>
      <c r="P791" s="105">
        <f t="shared" si="78"/>
        <v>16719.779581999999</v>
      </c>
    </row>
    <row r="792" spans="1:16" ht="15" thickBot="1" x14ac:dyDescent="0.35">
      <c r="A792" s="95" t="s">
        <v>1128</v>
      </c>
      <c r="B792" s="105">
        <f>+B$4*EXP('Correleted YC'!C790)</f>
        <v>10.08684951095684</v>
      </c>
      <c r="C792" s="105">
        <f>+C$4*EXP('Correleted YC'!D790)</f>
        <v>10.031699638218408</v>
      </c>
      <c r="D792" s="105">
        <f>+D$4*EXP('Correleted YC'!E790)</f>
        <v>9.9853648850614043</v>
      </c>
      <c r="E792" s="105">
        <f>+E$4*EXP('Correleted YC'!F790)</f>
        <v>9.9480833680181302</v>
      </c>
      <c r="F792" s="105">
        <f>+F$4*EXP('Correleted YC'!G790)</f>
        <v>9.8898665780336366</v>
      </c>
      <c r="G792" s="105">
        <f>+G$4*EXP('Correleted YC'!H790)</f>
        <v>9.9758662716756454</v>
      </c>
      <c r="J792" s="95" t="s">
        <v>1127</v>
      </c>
      <c r="K792" s="105">
        <f t="shared" si="73"/>
        <v>1078.977083</v>
      </c>
      <c r="L792" s="105">
        <f t="shared" si="74"/>
        <v>1078.635372</v>
      </c>
      <c r="M792" s="105">
        <f t="shared" si="75"/>
        <v>982.63244899999995</v>
      </c>
      <c r="N792" s="105">
        <f t="shared" si="76"/>
        <v>2484.5318000000002</v>
      </c>
      <c r="O792" s="105">
        <f t="shared" si="77"/>
        <v>27678.140506</v>
      </c>
      <c r="P792" s="105">
        <f t="shared" si="78"/>
        <v>16616.372433</v>
      </c>
    </row>
    <row r="793" spans="1:16" ht="15" thickBot="1" x14ac:dyDescent="0.35">
      <c r="A793" s="95" t="s">
        <v>1129</v>
      </c>
      <c r="B793" s="105">
        <f>+B$4*EXP('Correleted YC'!C791)</f>
        <v>10.380632757363058</v>
      </c>
      <c r="C793" s="105">
        <f>+C$4*EXP('Correleted YC'!D791)</f>
        <v>10.297094810352203</v>
      </c>
      <c r="D793" s="105">
        <f>+D$4*EXP('Correleted YC'!E791)</f>
        <v>10.225304028288162</v>
      </c>
      <c r="E793" s="105">
        <f>+E$4*EXP('Correleted YC'!F791)</f>
        <v>10.164793919726815</v>
      </c>
      <c r="F793" s="105">
        <f>+F$4*EXP('Correleted YC'!G791)</f>
        <v>10.034240537422876</v>
      </c>
      <c r="G793" s="105">
        <f>+G$4*EXP('Correleted YC'!H791)</f>
        <v>10.073679659100048</v>
      </c>
      <c r="J793" s="95" t="s">
        <v>1128</v>
      </c>
      <c r="K793" s="105">
        <f t="shared" si="73"/>
        <v>1079.6996160000001</v>
      </c>
      <c r="L793" s="105">
        <f t="shared" si="74"/>
        <v>1079.949805</v>
      </c>
      <c r="M793" s="105">
        <f t="shared" si="75"/>
        <v>984.28401499999995</v>
      </c>
      <c r="N793" s="105">
        <f t="shared" si="76"/>
        <v>2489.7138</v>
      </c>
      <c r="O793" s="105">
        <f t="shared" si="77"/>
        <v>27775.250620999999</v>
      </c>
      <c r="P793" s="105">
        <f t="shared" si="78"/>
        <v>16702.12429</v>
      </c>
    </row>
    <row r="794" spans="1:16" ht="15" thickBot="1" x14ac:dyDescent="0.35">
      <c r="A794" s="95" t="s">
        <v>1130</v>
      </c>
      <c r="B794" s="105">
        <f>+B$4*EXP('Correleted YC'!C792)</f>
        <v>10.3755558963816</v>
      </c>
      <c r="C794" s="105">
        <f>+C$4*EXP('Correleted YC'!D792)</f>
        <v>10.272663423195684</v>
      </c>
      <c r="D794" s="105">
        <f>+D$4*EXP('Correleted YC'!E792)</f>
        <v>10.182543159559611</v>
      </c>
      <c r="E794" s="105">
        <f>+E$4*EXP('Correleted YC'!F792)</f>
        <v>10.105006938241035</v>
      </c>
      <c r="F794" s="105">
        <f>+F$4*EXP('Correleted YC'!G792)</f>
        <v>9.9154460333835672</v>
      </c>
      <c r="G794" s="105">
        <f>+G$4*EXP('Correleted YC'!H792)</f>
        <v>9.90826321100025</v>
      </c>
      <c r="J794" s="95" t="s">
        <v>1129</v>
      </c>
      <c r="K794" s="105">
        <f t="shared" si="73"/>
        <v>1078.9266809999999</v>
      </c>
      <c r="L794" s="105">
        <f t="shared" si="74"/>
        <v>1078.5869070000001</v>
      </c>
      <c r="M794" s="105">
        <f t="shared" si="75"/>
        <v>982.638915</v>
      </c>
      <c r="N794" s="105">
        <f t="shared" si="76"/>
        <v>2484.8161620000001</v>
      </c>
      <c r="O794" s="105">
        <f t="shared" si="77"/>
        <v>27708.455023999999</v>
      </c>
      <c r="P794" s="105">
        <f t="shared" si="78"/>
        <v>16664.487713999999</v>
      </c>
    </row>
    <row r="795" spans="1:16" ht="15" thickBot="1" x14ac:dyDescent="0.35">
      <c r="A795" s="95" t="s">
        <v>1131</v>
      </c>
      <c r="B795" s="105">
        <f>+B$4*EXP('Correleted YC'!C793)</f>
        <v>10.356696915750252</v>
      </c>
      <c r="C795" s="105">
        <f>+C$4*EXP('Correleted YC'!D793)</f>
        <v>10.301489648858123</v>
      </c>
      <c r="D795" s="105">
        <f>+D$4*EXP('Correleted YC'!E793)</f>
        <v>10.255910604786717</v>
      </c>
      <c r="E795" s="105">
        <f>+E$4*EXP('Correleted YC'!F793)</f>
        <v>10.220085542588363</v>
      </c>
      <c r="F795" s="105">
        <f>+F$4*EXP('Correleted YC'!G793)</f>
        <v>10.173291707430732</v>
      </c>
      <c r="G795" s="105">
        <f>+G$4*EXP('Correleted YC'!H793)</f>
        <v>10.278489417905135</v>
      </c>
      <c r="J795" s="95" t="s">
        <v>1130</v>
      </c>
      <c r="K795" s="105">
        <f t="shared" si="73"/>
        <v>1078.9400290000001</v>
      </c>
      <c r="L795" s="105">
        <f t="shared" si="74"/>
        <v>1078.712227</v>
      </c>
      <c r="M795" s="105">
        <f t="shared" si="75"/>
        <v>982.93169499999999</v>
      </c>
      <c r="N795" s="105">
        <f t="shared" si="76"/>
        <v>2486.1654159999998</v>
      </c>
      <c r="O795" s="105">
        <f t="shared" si="77"/>
        <v>27763.392647000001</v>
      </c>
      <c r="P795" s="105">
        <f t="shared" si="78"/>
        <v>16728.236062</v>
      </c>
    </row>
    <row r="796" spans="1:16" ht="15" thickBot="1" x14ac:dyDescent="0.35">
      <c r="A796" s="95" t="s">
        <v>1132</v>
      </c>
      <c r="B796" s="105">
        <f>+B$4*EXP('Correleted YC'!C794)</f>
        <v>10.202717792569651</v>
      </c>
      <c r="C796" s="105">
        <f>+C$4*EXP('Correleted YC'!D794)</f>
        <v>10.135495406545985</v>
      </c>
      <c r="D796" s="105">
        <f>+D$4*EXP('Correleted YC'!E794)</f>
        <v>10.079936697582601</v>
      </c>
      <c r="E796" s="105">
        <f>+E$4*EXP('Correleted YC'!F794)</f>
        <v>10.03593975567404</v>
      </c>
      <c r="F796" s="105">
        <f>+F$4*EXP('Correleted YC'!G794)</f>
        <v>9.9724333110679009</v>
      </c>
      <c r="G796" s="105">
        <f>+G$4*EXP('Correleted YC'!H794)</f>
        <v>10.081007767645293</v>
      </c>
      <c r="J796" s="95" t="s">
        <v>1131</v>
      </c>
      <c r="K796" s="105">
        <f t="shared" si="73"/>
        <v>1078.9896140000001</v>
      </c>
      <c r="L796" s="105">
        <f t="shared" si="74"/>
        <v>1078.5643669999999</v>
      </c>
      <c r="M796" s="105">
        <f t="shared" si="75"/>
        <v>982.42946199999994</v>
      </c>
      <c r="N796" s="105">
        <f t="shared" si="76"/>
        <v>2483.5696600000001</v>
      </c>
      <c r="O796" s="105">
        <f t="shared" si="77"/>
        <v>27644.425071000001</v>
      </c>
      <c r="P796" s="105">
        <f t="shared" si="78"/>
        <v>16586.227977999999</v>
      </c>
    </row>
    <row r="797" spans="1:16" ht="15" thickBot="1" x14ac:dyDescent="0.35">
      <c r="A797" s="95" t="s">
        <v>1133</v>
      </c>
      <c r="B797" s="105">
        <f>+B$4*EXP('Correleted YC'!C795)</f>
        <v>10.298180243364117</v>
      </c>
      <c r="C797" s="105">
        <f>+C$4*EXP('Correleted YC'!D795)</f>
        <v>10.218091957853176</v>
      </c>
      <c r="D797" s="105">
        <f>+D$4*EXP('Correleted YC'!E795)</f>
        <v>10.148983485954956</v>
      </c>
      <c r="E797" s="105">
        <f>+E$4*EXP('Correleted YC'!F795)</f>
        <v>10.090907181095709</v>
      </c>
      <c r="F797" s="105">
        <f>+F$4*EXP('Correleted YC'!G795)</f>
        <v>9.9661528243828776</v>
      </c>
      <c r="G797" s="105">
        <f>+G$4*EXP('Correleted YC'!H795)</f>
        <v>10.008410505379256</v>
      </c>
      <c r="J797" s="95" t="s">
        <v>1132</v>
      </c>
      <c r="K797" s="105">
        <f t="shared" si="73"/>
        <v>1079.394638</v>
      </c>
      <c r="L797" s="105">
        <f t="shared" si="74"/>
        <v>1079.416367</v>
      </c>
      <c r="M797" s="105">
        <f t="shared" si="75"/>
        <v>983.63494300000002</v>
      </c>
      <c r="N797" s="105">
        <f t="shared" si="76"/>
        <v>2487.7259290000002</v>
      </c>
      <c r="O797" s="105">
        <f t="shared" si="77"/>
        <v>27737.011190000001</v>
      </c>
      <c r="P797" s="105">
        <f t="shared" si="78"/>
        <v>16661.674836999999</v>
      </c>
    </row>
    <row r="798" spans="1:16" ht="15" thickBot="1" x14ac:dyDescent="0.35">
      <c r="A798" s="95" t="s">
        <v>1134</v>
      </c>
      <c r="B798" s="105">
        <f>+B$4*EXP('Correleted YC'!C796)</f>
        <v>10.567778645001251</v>
      </c>
      <c r="C798" s="105">
        <f>+C$4*EXP('Correleted YC'!D796)</f>
        <v>10.459773215787694</v>
      </c>
      <c r="D798" s="105">
        <f>+D$4*EXP('Correleted YC'!E796)</f>
        <v>10.365036826138928</v>
      </c>
      <c r="E798" s="105">
        <f>+E$4*EXP('Correleted YC'!F796)</f>
        <v>10.283302374005297</v>
      </c>
      <c r="F798" s="105">
        <f>+F$4*EXP('Correleted YC'!G796)</f>
        <v>10.080984689810062</v>
      </c>
      <c r="G798" s="105">
        <f>+G$4*EXP('Correleted YC'!H796)</f>
        <v>10.06571003224594</v>
      </c>
      <c r="J798" s="95" t="s">
        <v>1133</v>
      </c>
      <c r="K798" s="105">
        <f t="shared" si="73"/>
        <v>1079.143499</v>
      </c>
      <c r="L798" s="105">
        <f t="shared" si="74"/>
        <v>1078.9922549999999</v>
      </c>
      <c r="M798" s="105">
        <f t="shared" si="75"/>
        <v>983.16159700000003</v>
      </c>
      <c r="N798" s="105">
        <f t="shared" si="76"/>
        <v>2486.4838289999998</v>
      </c>
      <c r="O798" s="105">
        <f t="shared" si="77"/>
        <v>27739.916194000001</v>
      </c>
      <c r="P798" s="105">
        <f t="shared" si="78"/>
        <v>16689.583082000001</v>
      </c>
    </row>
    <row r="799" spans="1:16" ht="15" thickBot="1" x14ac:dyDescent="0.35">
      <c r="A799" s="95" t="s">
        <v>1135</v>
      </c>
      <c r="B799" s="105">
        <f>+B$4*EXP('Correleted YC'!C797)</f>
        <v>10.393142806352044</v>
      </c>
      <c r="C799" s="105">
        <f>+C$4*EXP('Correleted YC'!D797)</f>
        <v>10.301736113653105</v>
      </c>
      <c r="D799" s="105">
        <f>+D$4*EXP('Correleted YC'!E797)</f>
        <v>10.222929714393649</v>
      </c>
      <c r="E799" s="105">
        <f>+E$4*EXP('Correleted YC'!F797)</f>
        <v>10.156750526601254</v>
      </c>
      <c r="F799" s="105">
        <f>+F$4*EXP('Correleted YC'!G797)</f>
        <v>10.011888038901242</v>
      </c>
      <c r="G799" s="105">
        <f>+G$4*EXP('Correleted YC'!H797)</f>
        <v>10.047314823590215</v>
      </c>
      <c r="J799" s="95" t="s">
        <v>1134</v>
      </c>
      <c r="K799" s="105">
        <f t="shared" si="73"/>
        <v>1078.434882</v>
      </c>
      <c r="L799" s="105">
        <f t="shared" si="74"/>
        <v>1077.753195</v>
      </c>
      <c r="M799" s="105">
        <f t="shared" si="75"/>
        <v>981.68339400000002</v>
      </c>
      <c r="N799" s="105">
        <f t="shared" si="76"/>
        <v>2482.1460229999998</v>
      </c>
      <c r="O799" s="105">
        <f t="shared" si="77"/>
        <v>27686.897317999999</v>
      </c>
      <c r="P799" s="105">
        <f t="shared" si="78"/>
        <v>16667.547913999999</v>
      </c>
    </row>
    <row r="800" spans="1:16" ht="15" thickBot="1" x14ac:dyDescent="0.35">
      <c r="A800" s="95" t="s">
        <v>1136</v>
      </c>
      <c r="B800" s="105">
        <f>+B$4*EXP('Correleted YC'!C798)</f>
        <v>9.7514863460866081</v>
      </c>
      <c r="C800" s="105">
        <f>+C$4*EXP('Correleted YC'!D798)</f>
        <v>9.7267824547097561</v>
      </c>
      <c r="D800" s="105">
        <f>+D$4*EXP('Correleted YC'!E798)</f>
        <v>9.7096568928537437</v>
      </c>
      <c r="E800" s="105">
        <f>+E$4*EXP('Correleted YC'!F798)</f>
        <v>9.7001888351684062</v>
      </c>
      <c r="F800" s="105">
        <f>+F$4*EXP('Correleted YC'!G798)</f>
        <v>9.7398461939421122</v>
      </c>
      <c r="G800" s="105">
        <f>+G$4*EXP('Correleted YC'!H798)</f>
        <v>9.9050156672058005</v>
      </c>
      <c r="J800" s="95" t="s">
        <v>1135</v>
      </c>
      <c r="K800" s="105">
        <f t="shared" si="73"/>
        <v>1078.8937920000001</v>
      </c>
      <c r="L800" s="105">
        <f t="shared" si="74"/>
        <v>1078.563103</v>
      </c>
      <c r="M800" s="105">
        <f t="shared" si="75"/>
        <v>982.655168</v>
      </c>
      <c r="N800" s="105">
        <f t="shared" si="76"/>
        <v>2484.9975979999999</v>
      </c>
      <c r="O800" s="105">
        <f t="shared" si="77"/>
        <v>27718.775533</v>
      </c>
      <c r="P800" s="105">
        <f t="shared" si="78"/>
        <v>16674.615651</v>
      </c>
    </row>
    <row r="801" spans="1:16" ht="15" thickBot="1" x14ac:dyDescent="0.35">
      <c r="A801" s="95" t="s">
        <v>1137</v>
      </c>
      <c r="B801" s="105">
        <f>+B$4*EXP('Correleted YC'!C799)</f>
        <v>10.218117450233756</v>
      </c>
      <c r="C801" s="105">
        <f>+C$4*EXP('Correleted YC'!D799)</f>
        <v>10.157395174551679</v>
      </c>
      <c r="D801" s="105">
        <f>+D$4*EXP('Correleted YC'!E799)</f>
        <v>10.106022890646248</v>
      </c>
      <c r="E801" s="105">
        <f>+E$4*EXP('Correleted YC'!F799)</f>
        <v>10.064026044102841</v>
      </c>
      <c r="F801" s="105">
        <f>+F$4*EXP('Correleted YC'!G799)</f>
        <v>9.9901032894699302</v>
      </c>
      <c r="G801" s="105">
        <f>+G$4*EXP('Correleted YC'!H799)</f>
        <v>10.065460897474225</v>
      </c>
      <c r="J801" s="95" t="s">
        <v>1136</v>
      </c>
      <c r="K801" s="105">
        <f t="shared" si="73"/>
        <v>1080.583302</v>
      </c>
      <c r="L801" s="105">
        <f t="shared" si="74"/>
        <v>1081.51992</v>
      </c>
      <c r="M801" s="105">
        <f t="shared" si="75"/>
        <v>986.18117199999995</v>
      </c>
      <c r="N801" s="105">
        <f t="shared" si="76"/>
        <v>2495.3399199999999</v>
      </c>
      <c r="O801" s="105">
        <f t="shared" si="77"/>
        <v>27845.000612</v>
      </c>
      <c r="P801" s="105">
        <f t="shared" si="78"/>
        <v>16729.492485999999</v>
      </c>
    </row>
    <row r="802" spans="1:16" ht="15" thickBot="1" x14ac:dyDescent="0.35">
      <c r="A802" s="95" t="s">
        <v>1138</v>
      </c>
      <c r="B802" s="105">
        <f>+B$4*EXP('Correleted YC'!C800)</f>
        <v>10.240021619368356</v>
      </c>
      <c r="C802" s="105">
        <f>+C$4*EXP('Correleted YC'!D800)</f>
        <v>10.139107590629346</v>
      </c>
      <c r="D802" s="105">
        <f>+D$4*EXP('Correleted YC'!E800)</f>
        <v>10.051649527749552</v>
      </c>
      <c r="E802" s="105">
        <f>+E$4*EXP('Correleted YC'!F800)</f>
        <v>9.9776771867286822</v>
      </c>
      <c r="F802" s="105">
        <f>+F$4*EXP('Correleted YC'!G800)</f>
        <v>9.8097198244985311</v>
      </c>
      <c r="G802" s="105">
        <f>+G$4*EXP('Correleted YC'!H800)</f>
        <v>9.8313302875581332</v>
      </c>
      <c r="J802" s="95" t="s">
        <v>1137</v>
      </c>
      <c r="K802" s="105">
        <f t="shared" si="73"/>
        <v>1079.3541170000001</v>
      </c>
      <c r="L802" s="105">
        <f t="shared" si="74"/>
        <v>1079.303885</v>
      </c>
      <c r="M802" s="105">
        <f t="shared" si="75"/>
        <v>983.45605699999999</v>
      </c>
      <c r="N802" s="105">
        <f t="shared" si="76"/>
        <v>2487.0911070000002</v>
      </c>
      <c r="O802" s="105">
        <f t="shared" si="77"/>
        <v>27728.841303000001</v>
      </c>
      <c r="P802" s="105">
        <f t="shared" si="78"/>
        <v>16667.643595000001</v>
      </c>
    </row>
    <row r="803" spans="1:16" ht="15" thickBot="1" x14ac:dyDescent="0.35">
      <c r="A803" s="95" t="s">
        <v>1139</v>
      </c>
      <c r="B803" s="105">
        <f>+B$4*EXP('Correleted YC'!C801)</f>
        <v>10.347848770640217</v>
      </c>
      <c r="C803" s="105">
        <f>+C$4*EXP('Correleted YC'!D801)</f>
        <v>10.271301958750252</v>
      </c>
      <c r="D803" s="105">
        <f>+D$4*EXP('Correleted YC'!E801)</f>
        <v>10.204951632206681</v>
      </c>
      <c r="E803" s="105">
        <f>+E$4*EXP('Correleted YC'!F801)</f>
        <v>10.148830549610919</v>
      </c>
      <c r="F803" s="105">
        <f>+F$4*EXP('Correleted YC'!G801)</f>
        <v>10.027003946477596</v>
      </c>
      <c r="G803" s="105">
        <f>+G$4*EXP('Correleted YC'!H801)</f>
        <v>10.06682130938623</v>
      </c>
      <c r="J803" s="95" t="s">
        <v>1138</v>
      </c>
      <c r="K803" s="105">
        <f t="shared" si="73"/>
        <v>1079.2964870000001</v>
      </c>
      <c r="L803" s="105">
        <f t="shared" si="74"/>
        <v>1079.3978119999999</v>
      </c>
      <c r="M803" s="105">
        <f t="shared" si="75"/>
        <v>983.82899599999996</v>
      </c>
      <c r="N803" s="105">
        <f t="shared" si="76"/>
        <v>2489.0438439999998</v>
      </c>
      <c r="O803" s="105">
        <f t="shared" si="77"/>
        <v>27812.470259999998</v>
      </c>
      <c r="P803" s="105">
        <f t="shared" si="78"/>
        <v>16758.051007999999</v>
      </c>
    </row>
    <row r="804" spans="1:16" ht="15" thickBot="1" x14ac:dyDescent="0.35">
      <c r="A804" s="95" t="s">
        <v>1140</v>
      </c>
      <c r="B804" s="105">
        <f>+B$4*EXP('Correleted YC'!C802)</f>
        <v>10.121120236783696</v>
      </c>
      <c r="C804" s="105">
        <f>+C$4*EXP('Correleted YC'!D802)</f>
        <v>10.050049571637393</v>
      </c>
      <c r="D804" s="105">
        <f>+D$4*EXP('Correleted YC'!E802)</f>
        <v>9.9894887614657168</v>
      </c>
      <c r="E804" s="105">
        <f>+E$4*EXP('Correleted YC'!F802)</f>
        <v>9.9395870993127726</v>
      </c>
      <c r="F804" s="105">
        <f>+F$4*EXP('Correleted YC'!G802)</f>
        <v>9.8439857373572153</v>
      </c>
      <c r="G804" s="105">
        <f>+G$4*EXP('Correleted YC'!H802)</f>
        <v>9.9105999665045434</v>
      </c>
      <c r="J804" s="95" t="s">
        <v>1139</v>
      </c>
      <c r="K804" s="105">
        <f t="shared" si="73"/>
        <v>1079.01288</v>
      </c>
      <c r="L804" s="105">
        <f t="shared" si="74"/>
        <v>1078.7192110000001</v>
      </c>
      <c r="M804" s="105">
        <f t="shared" si="75"/>
        <v>982.77824399999997</v>
      </c>
      <c r="N804" s="105">
        <f t="shared" si="76"/>
        <v>2485.1762749999998</v>
      </c>
      <c r="O804" s="105">
        <f t="shared" si="77"/>
        <v>27711.795434</v>
      </c>
      <c r="P804" s="105">
        <f t="shared" si="78"/>
        <v>16667.121135000001</v>
      </c>
    </row>
    <row r="805" spans="1:16" ht="15" thickBot="1" x14ac:dyDescent="0.35">
      <c r="A805" s="95" t="s">
        <v>1141</v>
      </c>
      <c r="B805" s="105">
        <f>+B$4*EXP('Correleted YC'!C803)</f>
        <v>10.676573910807162</v>
      </c>
      <c r="C805" s="105">
        <f>+C$4*EXP('Correleted YC'!D803)</f>
        <v>10.55578908615232</v>
      </c>
      <c r="D805" s="105">
        <f>+D$4*EXP('Correleted YC'!E803)</f>
        <v>10.449286954909487</v>
      </c>
      <c r="E805" s="105">
        <f>+E$4*EXP('Correleted YC'!F803)</f>
        <v>10.356127207237568</v>
      </c>
      <c r="F805" s="105">
        <f>+F$4*EXP('Correleted YC'!G803)</f>
        <v>10.114870118150218</v>
      </c>
      <c r="G805" s="105">
        <f>+G$4*EXP('Correleted YC'!H803)</f>
        <v>10.071285675991824</v>
      </c>
      <c r="J805" s="95" t="s">
        <v>1140</v>
      </c>
      <c r="K805" s="105">
        <f t="shared" si="73"/>
        <v>1079.6093940000001</v>
      </c>
      <c r="L805" s="105">
        <f t="shared" si="74"/>
        <v>1079.85546</v>
      </c>
      <c r="M805" s="105">
        <f t="shared" si="75"/>
        <v>984.25569399999995</v>
      </c>
      <c r="N805" s="105">
        <f t="shared" si="76"/>
        <v>2489.9062079999999</v>
      </c>
      <c r="O805" s="105">
        <f t="shared" si="77"/>
        <v>27796.545189</v>
      </c>
      <c r="P805" s="105">
        <f t="shared" si="78"/>
        <v>16727.332125000001</v>
      </c>
    </row>
    <row r="806" spans="1:16" ht="15" thickBot="1" x14ac:dyDescent="0.35">
      <c r="A806" s="95" t="s">
        <v>1142</v>
      </c>
      <c r="B806" s="105">
        <f>+B$4*EXP('Correleted YC'!C804)</f>
        <v>10.327295438701588</v>
      </c>
      <c r="C806" s="105">
        <f>+C$4*EXP('Correleted YC'!D804)</f>
        <v>10.269780126756492</v>
      </c>
      <c r="D806" s="105">
        <f>+D$4*EXP('Correleted YC'!E804)</f>
        <v>10.222656181368036</v>
      </c>
      <c r="E806" s="105">
        <f>+E$4*EXP('Correleted YC'!F804)</f>
        <v>10.186276422534679</v>
      </c>
      <c r="F806" s="105">
        <f>+F$4*EXP('Correleted YC'!G804)</f>
        <v>10.14258663798546</v>
      </c>
      <c r="G806" s="105">
        <f>+G$4*EXP('Correleted YC'!H804)</f>
        <v>10.256060520819387</v>
      </c>
      <c r="J806" s="95" t="s">
        <v>1141</v>
      </c>
      <c r="K806" s="105">
        <f t="shared" si="73"/>
        <v>1078.1491860000001</v>
      </c>
      <c r="L806" s="105">
        <f t="shared" si="74"/>
        <v>1077.2617270000001</v>
      </c>
      <c r="M806" s="105">
        <f t="shared" si="75"/>
        <v>981.10817199999997</v>
      </c>
      <c r="N806" s="105">
        <f t="shared" si="76"/>
        <v>2480.5080370000001</v>
      </c>
      <c r="O806" s="105">
        <f t="shared" si="77"/>
        <v>27671.290822999999</v>
      </c>
      <c r="P806" s="105">
        <f t="shared" si="78"/>
        <v>16665.406844000001</v>
      </c>
    </row>
    <row r="807" spans="1:16" ht="15" thickBot="1" x14ac:dyDescent="0.35">
      <c r="A807" s="95" t="s">
        <v>1143</v>
      </c>
      <c r="B807" s="105">
        <f>+B$4*EXP('Correleted YC'!C805)</f>
        <v>9.9540975397474547</v>
      </c>
      <c r="C807" s="105">
        <f>+C$4*EXP('Correleted YC'!D805)</f>
        <v>9.9248487460663508</v>
      </c>
      <c r="D807" s="105">
        <f>+D$4*EXP('Correleted YC'!E805)</f>
        <v>9.9042161269318516</v>
      </c>
      <c r="E807" s="105">
        <f>+E$4*EXP('Correleted YC'!F805)</f>
        <v>9.8925781468859313</v>
      </c>
      <c r="F807" s="105">
        <f>+F$4*EXP('Correleted YC'!G805)</f>
        <v>9.9329727010657454</v>
      </c>
      <c r="G807" s="105">
        <f>+G$4*EXP('Correleted YC'!H805)</f>
        <v>10.108904800698808</v>
      </c>
      <c r="J807" s="95" t="s">
        <v>1142</v>
      </c>
      <c r="K807" s="105">
        <f t="shared" si="73"/>
        <v>1079.066928</v>
      </c>
      <c r="L807" s="105">
        <f t="shared" si="74"/>
        <v>1078.7270189999999</v>
      </c>
      <c r="M807" s="105">
        <f t="shared" si="75"/>
        <v>982.65704000000005</v>
      </c>
      <c r="N807" s="105">
        <f t="shared" si="76"/>
        <v>2484.331709</v>
      </c>
      <c r="O807" s="105">
        <f t="shared" si="77"/>
        <v>27658.538596999999</v>
      </c>
      <c r="P807" s="105">
        <f t="shared" si="78"/>
        <v>16594.762412</v>
      </c>
    </row>
    <row r="808" spans="1:16" ht="15" thickBot="1" x14ac:dyDescent="0.35">
      <c r="A808" s="95" t="s">
        <v>1144</v>
      </c>
      <c r="B808" s="105">
        <f>+B$4*EXP('Correleted YC'!C806)</f>
        <v>10.272870009308569</v>
      </c>
      <c r="C808" s="105">
        <f>+C$4*EXP('Correleted YC'!D806)</f>
        <v>10.211987119874793</v>
      </c>
      <c r="D808" s="105">
        <f>+D$4*EXP('Correleted YC'!E806)</f>
        <v>10.16132310373982</v>
      </c>
      <c r="E808" s="105">
        <f>+E$4*EXP('Correleted YC'!F806)</f>
        <v>10.120974690094469</v>
      </c>
      <c r="F808" s="105">
        <f>+F$4*EXP('Correleted YC'!G806)</f>
        <v>10.059993272311576</v>
      </c>
      <c r="G808" s="105">
        <f>+G$4*EXP('Correleted YC'!H806)</f>
        <v>10.155464621866479</v>
      </c>
      <c r="J808" s="95" t="s">
        <v>1143</v>
      </c>
      <c r="K808" s="105">
        <f t="shared" si="73"/>
        <v>1080.049246</v>
      </c>
      <c r="L808" s="105">
        <f t="shared" si="74"/>
        <v>1080.499495</v>
      </c>
      <c r="M808" s="105">
        <f t="shared" si="75"/>
        <v>984.84164399999997</v>
      </c>
      <c r="N808" s="105">
        <f t="shared" si="76"/>
        <v>2490.9713200000001</v>
      </c>
      <c r="O808" s="105">
        <f t="shared" si="77"/>
        <v>27755.273581000001</v>
      </c>
      <c r="P808" s="105">
        <f t="shared" si="78"/>
        <v>16650.975312999999</v>
      </c>
    </row>
    <row r="809" spans="1:16" ht="15" thickBot="1" x14ac:dyDescent="0.35">
      <c r="A809" s="95" t="s">
        <v>1145</v>
      </c>
      <c r="B809" s="105">
        <f>+B$4*EXP('Correleted YC'!C807)</f>
        <v>9.7643792003465624</v>
      </c>
      <c r="C809" s="105">
        <f>+C$4*EXP('Correleted YC'!D807)</f>
        <v>9.7423525309758965</v>
      </c>
      <c r="D809" s="105">
        <f>+D$4*EXP('Correleted YC'!E807)</f>
        <v>9.7285428451971274</v>
      </c>
      <c r="E809" s="105">
        <f>+E$4*EXP('Correleted YC'!F807)</f>
        <v>9.7235503737411353</v>
      </c>
      <c r="F809" s="105">
        <f>+F$4*EXP('Correleted YC'!G807)</f>
        <v>9.7876257705108873</v>
      </c>
      <c r="G809" s="105">
        <f>+G$4*EXP('Correleted YC'!H807)</f>
        <v>9.9846502020079608</v>
      </c>
      <c r="J809" s="95" t="s">
        <v>1144</v>
      </c>
      <c r="K809" s="105">
        <f t="shared" si="73"/>
        <v>1079.210073</v>
      </c>
      <c r="L809" s="105">
        <f t="shared" si="74"/>
        <v>1079.02359</v>
      </c>
      <c r="M809" s="105">
        <f t="shared" si="75"/>
        <v>983.07705099999998</v>
      </c>
      <c r="N809" s="105">
        <f t="shared" si="76"/>
        <v>2485.8049179999998</v>
      </c>
      <c r="O809" s="105">
        <f t="shared" si="77"/>
        <v>27696.574096</v>
      </c>
      <c r="P809" s="105">
        <f t="shared" si="78"/>
        <v>16633.148505000001</v>
      </c>
    </row>
    <row r="810" spans="1:16" ht="15" thickBot="1" x14ac:dyDescent="0.35">
      <c r="A810" s="95" t="s">
        <v>1146</v>
      </c>
      <c r="B810" s="105">
        <f>+B$4*EXP('Correleted YC'!C808)</f>
        <v>10.006498142503812</v>
      </c>
      <c r="C810" s="105">
        <f>+C$4*EXP('Correleted YC'!D808)</f>
        <v>9.9403235602884745</v>
      </c>
      <c r="D810" s="105">
        <f>+D$4*EXP('Correleted YC'!E808)</f>
        <v>9.8838834281668344</v>
      </c>
      <c r="E810" s="105">
        <f>+E$4*EXP('Correleted YC'!F808)</f>
        <v>9.8370317481885401</v>
      </c>
      <c r="F810" s="105">
        <f>+F$4*EXP('Correleted YC'!G808)</f>
        <v>9.7464544589293798</v>
      </c>
      <c r="G810" s="105">
        <f>+G$4*EXP('Correleted YC'!H808)</f>
        <v>9.8084990063470467</v>
      </c>
      <c r="J810" s="95" t="s">
        <v>1145</v>
      </c>
      <c r="K810" s="105">
        <f t="shared" si="73"/>
        <v>1080.5493019999999</v>
      </c>
      <c r="L810" s="105">
        <f t="shared" si="74"/>
        <v>1081.4396340000001</v>
      </c>
      <c r="M810" s="105">
        <f t="shared" si="75"/>
        <v>986.05098399999997</v>
      </c>
      <c r="N810" s="105">
        <f t="shared" si="76"/>
        <v>2494.80863</v>
      </c>
      <c r="O810" s="105">
        <f t="shared" si="77"/>
        <v>27822.748143000001</v>
      </c>
      <c r="P810" s="105">
        <f t="shared" si="78"/>
        <v>16698.737467999999</v>
      </c>
    </row>
    <row r="811" spans="1:16" ht="15" thickBot="1" x14ac:dyDescent="0.35">
      <c r="A811" s="95" t="s">
        <v>1147</v>
      </c>
      <c r="B811" s="105">
        <f>+B$4*EXP('Correleted YC'!C809)</f>
        <v>10.446168823286776</v>
      </c>
      <c r="C811" s="105">
        <f>+C$4*EXP('Correleted YC'!D809)</f>
        <v>10.3731124795524</v>
      </c>
      <c r="D811" s="105">
        <f>+D$4*EXP('Correleted YC'!E809)</f>
        <v>10.311350141224612</v>
      </c>
      <c r="E811" s="105">
        <f>+E$4*EXP('Correleted YC'!F809)</f>
        <v>10.261108818111671</v>
      </c>
      <c r="F811" s="105">
        <f>+F$4*EXP('Correleted YC'!G809)</f>
        <v>10.170864258744137</v>
      </c>
      <c r="G811" s="105">
        <f>+G$4*EXP('Correleted YC'!H809)</f>
        <v>10.249121352007315</v>
      </c>
      <c r="J811" s="95" t="s">
        <v>1146</v>
      </c>
      <c r="K811" s="105">
        <f t="shared" si="73"/>
        <v>1079.9112110000001</v>
      </c>
      <c r="L811" s="105">
        <f t="shared" si="74"/>
        <v>1080.4198510000001</v>
      </c>
      <c r="M811" s="105">
        <f t="shared" si="75"/>
        <v>984.98146299999996</v>
      </c>
      <c r="N811" s="105">
        <f t="shared" si="76"/>
        <v>2492.231045</v>
      </c>
      <c r="O811" s="105">
        <f t="shared" si="77"/>
        <v>27841.920812</v>
      </c>
      <c r="P811" s="105">
        <f t="shared" si="78"/>
        <v>16766.919611000001</v>
      </c>
    </row>
    <row r="812" spans="1:16" ht="15" thickBot="1" x14ac:dyDescent="0.35">
      <c r="A812" s="95" t="s">
        <v>1148</v>
      </c>
      <c r="B812" s="105">
        <f>+B$4*EXP('Correleted YC'!C810)</f>
        <v>10.278106534498882</v>
      </c>
      <c r="C812" s="105">
        <f>+C$4*EXP('Correleted YC'!D810)</f>
        <v>10.196010561144762</v>
      </c>
      <c r="D812" s="105">
        <f>+D$4*EXP('Correleted YC'!E810)</f>
        <v>10.125347602779883</v>
      </c>
      <c r="E812" s="105">
        <f>+E$4*EXP('Correleted YC'!F810)</f>
        <v>10.066417530584117</v>
      </c>
      <c r="F812" s="105">
        <f>+F$4*EXP('Correleted YC'!G810)</f>
        <v>9.9432325205537833</v>
      </c>
      <c r="G812" s="105">
        <f>+G$4*EXP('Correleted YC'!H810)</f>
        <v>9.9939197133657132</v>
      </c>
      <c r="J812" s="95" t="s">
        <v>1147</v>
      </c>
      <c r="K812" s="105">
        <f t="shared" si="73"/>
        <v>1078.754408</v>
      </c>
      <c r="L812" s="105">
        <f t="shared" si="74"/>
        <v>1078.197163</v>
      </c>
      <c r="M812" s="105">
        <f t="shared" si="75"/>
        <v>982.05029500000001</v>
      </c>
      <c r="N812" s="105">
        <f t="shared" si="76"/>
        <v>2482.645634</v>
      </c>
      <c r="O812" s="105">
        <f t="shared" si="77"/>
        <v>27645.540317999999</v>
      </c>
      <c r="P812" s="105">
        <f t="shared" si="78"/>
        <v>16597.404619000001</v>
      </c>
    </row>
    <row r="813" spans="1:16" ht="15" thickBot="1" x14ac:dyDescent="0.35">
      <c r="A813" s="95" t="s">
        <v>1149</v>
      </c>
      <c r="B813" s="105">
        <f>+B$4*EXP('Correleted YC'!C811)</f>
        <v>10.411791979605395</v>
      </c>
      <c r="C813" s="105">
        <f>+C$4*EXP('Correleted YC'!D811)</f>
        <v>10.355312367748452</v>
      </c>
      <c r="D813" s="105">
        <f>+D$4*EXP('Correleted YC'!E811)</f>
        <v>10.309903013864957</v>
      </c>
      <c r="E813" s="105">
        <f>+E$4*EXP('Correleted YC'!F811)</f>
        <v>10.27557390267906</v>
      </c>
      <c r="F813" s="105">
        <f>+F$4*EXP('Correleted YC'!G811)</f>
        <v>10.245298169035443</v>
      </c>
      <c r="G813" s="105">
        <f>+G$4*EXP('Correleted YC'!H811)</f>
        <v>10.377913346013029</v>
      </c>
      <c r="J813" s="95" t="s">
        <v>1148</v>
      </c>
      <c r="K813" s="105">
        <f t="shared" si="73"/>
        <v>1079.196299</v>
      </c>
      <c r="L813" s="105">
        <f t="shared" si="74"/>
        <v>1079.1056040000001</v>
      </c>
      <c r="M813" s="105">
        <f t="shared" si="75"/>
        <v>983.32357999999999</v>
      </c>
      <c r="N813" s="105">
        <f t="shared" si="76"/>
        <v>2487.037069</v>
      </c>
      <c r="O813" s="105">
        <f t="shared" si="77"/>
        <v>27750.523018</v>
      </c>
      <c r="P813" s="105">
        <f t="shared" si="78"/>
        <v>16695.16491</v>
      </c>
    </row>
    <row r="814" spans="1:16" ht="15" thickBot="1" x14ac:dyDescent="0.35">
      <c r="A814" s="95" t="s">
        <v>1150</v>
      </c>
      <c r="B814" s="105">
        <f>+B$4*EXP('Correleted YC'!C812)</f>
        <v>10.369134182943615</v>
      </c>
      <c r="C814" s="105">
        <f>+C$4*EXP('Correleted YC'!D812)</f>
        <v>10.280873838788469</v>
      </c>
      <c r="D814" s="105">
        <f>+D$4*EXP('Correleted YC'!E812)</f>
        <v>10.204951312044654</v>
      </c>
      <c r="E814" s="105">
        <f>+E$4*EXP('Correleted YC'!F812)</f>
        <v>10.14116568372015</v>
      </c>
      <c r="F814" s="105">
        <f>+F$4*EXP('Correleted YC'!G812)</f>
        <v>10.003347062482176</v>
      </c>
      <c r="G814" s="105">
        <f>+G$4*EXP('Correleted YC'!H812)</f>
        <v>10.042687478417118</v>
      </c>
      <c r="J814" s="95" t="s">
        <v>1149</v>
      </c>
      <c r="K814" s="105">
        <f t="shared" si="73"/>
        <v>1078.844767</v>
      </c>
      <c r="L814" s="105">
        <f t="shared" si="74"/>
        <v>1078.288399</v>
      </c>
      <c r="M814" s="105">
        <f t="shared" si="75"/>
        <v>982.06018800000004</v>
      </c>
      <c r="N814" s="105">
        <f t="shared" si="76"/>
        <v>2482.3199800000002</v>
      </c>
      <c r="O814" s="105">
        <f t="shared" si="77"/>
        <v>27611.383866</v>
      </c>
      <c r="P814" s="105">
        <f t="shared" si="78"/>
        <v>16548.501579</v>
      </c>
    </row>
    <row r="815" spans="1:16" ht="15" thickBot="1" x14ac:dyDescent="0.35">
      <c r="A815" s="95" t="s">
        <v>1151</v>
      </c>
      <c r="B815" s="105">
        <f>+B$4*EXP('Correleted YC'!C813)</f>
        <v>10.276402995135284</v>
      </c>
      <c r="C815" s="105">
        <f>+C$4*EXP('Correleted YC'!D813)</f>
        <v>10.21365590484392</v>
      </c>
      <c r="D815" s="105">
        <f>+D$4*EXP('Correleted YC'!E813)</f>
        <v>10.161783163328256</v>
      </c>
      <c r="E815" s="105">
        <f>+E$4*EXP('Correleted YC'!F813)</f>
        <v>10.121054720345729</v>
      </c>
      <c r="F815" s="105">
        <f>+F$4*EXP('Correleted YC'!G813)</f>
        <v>10.063847607636605</v>
      </c>
      <c r="G815" s="105">
        <f>+G$4*EXP('Correleted YC'!H813)</f>
        <v>10.16829830184609</v>
      </c>
      <c r="J815" s="95" t="s">
        <v>1150</v>
      </c>
      <c r="K815" s="105">
        <f t="shared" si="73"/>
        <v>1078.956913</v>
      </c>
      <c r="L815" s="105">
        <f t="shared" si="74"/>
        <v>1078.670108</v>
      </c>
      <c r="M815" s="105">
        <f t="shared" si="75"/>
        <v>982.77824699999996</v>
      </c>
      <c r="N815" s="105">
        <f t="shared" si="76"/>
        <v>2485.3492219999998</v>
      </c>
      <c r="O815" s="105">
        <f t="shared" si="77"/>
        <v>27722.72107</v>
      </c>
      <c r="P815" s="105">
        <f t="shared" si="78"/>
        <v>16676.394495</v>
      </c>
    </row>
    <row r="816" spans="1:16" ht="15" thickBot="1" x14ac:dyDescent="0.35">
      <c r="A816" s="95" t="s">
        <v>1152</v>
      </c>
      <c r="B816" s="105">
        <f>+B$4*EXP('Correleted YC'!C814)</f>
        <v>10.17956243357445</v>
      </c>
      <c r="C816" s="105">
        <f>+C$4*EXP('Correleted YC'!D814)</f>
        <v>10.118124104459106</v>
      </c>
      <c r="D816" s="105">
        <f>+D$4*EXP('Correleted YC'!E814)</f>
        <v>10.066047598547215</v>
      </c>
      <c r="E816" s="105">
        <f>+E$4*EXP('Correleted YC'!F814)</f>
        <v>10.023612387797241</v>
      </c>
      <c r="F816" s="105">
        <f>+F$4*EXP('Correleted YC'!G814)</f>
        <v>9.9496956482245924</v>
      </c>
      <c r="G816" s="105">
        <f>+G$4*EXP('Correleted YC'!H814)</f>
        <v>10.027282730759906</v>
      </c>
      <c r="J816" s="95" t="s">
        <v>1151</v>
      </c>
      <c r="K816" s="105">
        <f t="shared" si="73"/>
        <v>1079.2007799999999</v>
      </c>
      <c r="L816" s="105">
        <f t="shared" si="74"/>
        <v>1079.015024</v>
      </c>
      <c r="M816" s="105">
        <f t="shared" si="75"/>
        <v>983.07389899999998</v>
      </c>
      <c r="N816" s="105">
        <f t="shared" si="76"/>
        <v>2485.8031110000002</v>
      </c>
      <c r="O816" s="105">
        <f t="shared" si="77"/>
        <v>27694.796789</v>
      </c>
      <c r="P816" s="105">
        <f t="shared" si="78"/>
        <v>16628.241459000001</v>
      </c>
    </row>
    <row r="817" spans="1:16" ht="15" thickBot="1" x14ac:dyDescent="0.35">
      <c r="A817" s="95" t="s">
        <v>1153</v>
      </c>
      <c r="B817" s="105">
        <f>+B$4*EXP('Correleted YC'!C815)</f>
        <v>10.067753036841312</v>
      </c>
      <c r="C817" s="105">
        <f>+C$4*EXP('Correleted YC'!D815)</f>
        <v>10.007665444957569</v>
      </c>
      <c r="D817" s="105">
        <f>+D$4*EXP('Correleted YC'!E815)</f>
        <v>9.9578779282641179</v>
      </c>
      <c r="E817" s="105">
        <f>+E$4*EXP('Correleted YC'!F815)</f>
        <v>9.9184417388355737</v>
      </c>
      <c r="F817" s="105">
        <f>+F$4*EXP('Correleted YC'!G815)</f>
        <v>9.8609781322107484</v>
      </c>
      <c r="G817" s="105">
        <f>+G$4*EXP('Correleted YC'!H815)</f>
        <v>9.9582547839251916</v>
      </c>
      <c r="J817" s="95" t="s">
        <v>1152</v>
      </c>
      <c r="K817" s="105">
        <f t="shared" si="73"/>
        <v>1079.4555720000001</v>
      </c>
      <c r="L817" s="105">
        <f t="shared" si="74"/>
        <v>1079.5056059999999</v>
      </c>
      <c r="M817" s="105">
        <f t="shared" si="75"/>
        <v>983.73021400000005</v>
      </c>
      <c r="N817" s="105">
        <f t="shared" si="76"/>
        <v>2488.0046609999999</v>
      </c>
      <c r="O817" s="105">
        <f t="shared" si="77"/>
        <v>27747.531256999999</v>
      </c>
      <c r="P817" s="105">
        <f t="shared" si="78"/>
        <v>16682.319125999999</v>
      </c>
    </row>
    <row r="818" spans="1:16" ht="15" thickBot="1" x14ac:dyDescent="0.35">
      <c r="A818" s="95" t="s">
        <v>1154</v>
      </c>
      <c r="B818" s="105">
        <f>+B$4*EXP('Correleted YC'!C816)</f>
        <v>10.253059899887921</v>
      </c>
      <c r="C818" s="105">
        <f>+C$4*EXP('Correleted YC'!D816)</f>
        <v>10.191866395640286</v>
      </c>
      <c r="D818" s="105">
        <f>+D$4*EXP('Correleted YC'!E816)</f>
        <v>10.141511525169831</v>
      </c>
      <c r="E818" s="105">
        <f>+E$4*EXP('Correleted YC'!F816)</f>
        <v>10.101881463496026</v>
      </c>
      <c r="F818" s="105">
        <f>+F$4*EXP('Correleted YC'!G816)</f>
        <v>10.0473930594445</v>
      </c>
      <c r="G818" s="105">
        <f>+G$4*EXP('Correleted YC'!H816)</f>
        <v>10.152773109222863</v>
      </c>
      <c r="J818" s="95" t="s">
        <v>1153</v>
      </c>
      <c r="K818" s="105">
        <f t="shared" si="73"/>
        <v>1079.7498969999999</v>
      </c>
      <c r="L818" s="105">
        <f t="shared" si="74"/>
        <v>1080.0733990000001</v>
      </c>
      <c r="M818" s="105">
        <f t="shared" si="75"/>
        <v>984.47282600000005</v>
      </c>
      <c r="N818" s="105">
        <f t="shared" si="76"/>
        <v>2490.3851989999998</v>
      </c>
      <c r="O818" s="105">
        <f t="shared" si="77"/>
        <v>27788.654741999999</v>
      </c>
      <c r="P818" s="105">
        <f t="shared" si="78"/>
        <v>16708.918894999999</v>
      </c>
    </row>
    <row r="819" spans="1:16" ht="15" thickBot="1" x14ac:dyDescent="0.35">
      <c r="A819" s="95" t="s">
        <v>1155</v>
      </c>
      <c r="B819" s="105">
        <f>+B$4*EXP('Correleted YC'!C817)</f>
        <v>10.113477939799777</v>
      </c>
      <c r="C819" s="105">
        <f>+C$4*EXP('Correleted YC'!D817)</f>
        <v>10.05522842494895</v>
      </c>
      <c r="D819" s="105">
        <f>+D$4*EXP('Correleted YC'!E817)</f>
        <v>10.007335948519781</v>
      </c>
      <c r="E819" s="105">
        <f>+E$4*EXP('Correleted YC'!F817)</f>
        <v>9.9698081187345995</v>
      </c>
      <c r="F819" s="105">
        <f>+F$4*EXP('Correleted YC'!G817)</f>
        <v>9.9206543107992164</v>
      </c>
      <c r="G819" s="105">
        <f>+G$4*EXP('Correleted YC'!H817)</f>
        <v>10.026885521543992</v>
      </c>
      <c r="J819" s="95" t="s">
        <v>1154</v>
      </c>
      <c r="K819" s="105">
        <f t="shared" si="73"/>
        <v>1079.262185</v>
      </c>
      <c r="L819" s="105">
        <f t="shared" si="74"/>
        <v>1079.12688</v>
      </c>
      <c r="M819" s="105">
        <f t="shared" si="75"/>
        <v>983.21279800000002</v>
      </c>
      <c r="N819" s="105">
        <f t="shared" si="76"/>
        <v>2486.235991</v>
      </c>
      <c r="O819" s="105">
        <f t="shared" si="77"/>
        <v>27702.385883999999</v>
      </c>
      <c r="P819" s="105">
        <f t="shared" si="78"/>
        <v>16634.177991</v>
      </c>
    </row>
    <row r="820" spans="1:16" ht="15" thickBot="1" x14ac:dyDescent="0.35">
      <c r="A820" s="95" t="s">
        <v>1156</v>
      </c>
      <c r="B820" s="105">
        <f>+B$4*EXP('Correleted YC'!C818)</f>
        <v>10.058249046945791</v>
      </c>
      <c r="C820" s="105">
        <f>+C$4*EXP('Correleted YC'!D818)</f>
        <v>9.9866997062003584</v>
      </c>
      <c r="D820" s="105">
        <f>+D$4*EXP('Correleted YC'!E818)</f>
        <v>9.9252722356110343</v>
      </c>
      <c r="E820" s="105">
        <f>+E$4*EXP('Correleted YC'!F818)</f>
        <v>9.8738287646659</v>
      </c>
      <c r="F820" s="105">
        <f>+F$4*EXP('Correleted YC'!G818)</f>
        <v>9.7676439130404589</v>
      </c>
      <c r="G820" s="105">
        <f>+G$4*EXP('Correleted YC'!H818)</f>
        <v>9.8174713856559492</v>
      </c>
      <c r="J820" s="95" t="s">
        <v>1155</v>
      </c>
      <c r="K820" s="105">
        <f t="shared" si="73"/>
        <v>1079.629512</v>
      </c>
      <c r="L820" s="105">
        <f t="shared" si="74"/>
        <v>1079.828837</v>
      </c>
      <c r="M820" s="105">
        <f t="shared" si="75"/>
        <v>984.13314500000001</v>
      </c>
      <c r="N820" s="105">
        <f t="shared" si="76"/>
        <v>2489.2219519999999</v>
      </c>
      <c r="O820" s="105">
        <f t="shared" si="77"/>
        <v>27760.979465</v>
      </c>
      <c r="P820" s="105">
        <f t="shared" si="78"/>
        <v>16682.471947999999</v>
      </c>
    </row>
    <row r="821" spans="1:16" ht="15" thickBot="1" x14ac:dyDescent="0.35">
      <c r="A821" s="95" t="s">
        <v>1157</v>
      </c>
      <c r="B821" s="105">
        <f>+B$4*EXP('Correleted YC'!C819)</f>
        <v>10.134713246542415</v>
      </c>
      <c r="C821" s="105">
        <f>+C$4*EXP('Correleted YC'!D819)</f>
        <v>10.075736725680342</v>
      </c>
      <c r="D821" s="105">
        <f>+D$4*EXP('Correleted YC'!E819)</f>
        <v>10.026535719205111</v>
      </c>
      <c r="E821" s="105">
        <f>+E$4*EXP('Correleted YC'!F819)</f>
        <v>9.987019136560944</v>
      </c>
      <c r="F821" s="105">
        <f>+F$4*EXP('Correleted YC'!G819)</f>
        <v>9.9253105755509861</v>
      </c>
      <c r="G821" s="105">
        <f>+G$4*EXP('Correleted YC'!H819)</f>
        <v>10.015173315905091</v>
      </c>
      <c r="J821" s="95" t="s">
        <v>1156</v>
      </c>
      <c r="K821" s="105">
        <f t="shared" si="73"/>
        <v>1079.7749220000001</v>
      </c>
      <c r="L821" s="105">
        <f t="shared" si="74"/>
        <v>1080.181237</v>
      </c>
      <c r="M821" s="105">
        <f t="shared" si="75"/>
        <v>984.69689200000005</v>
      </c>
      <c r="N821" s="105">
        <f t="shared" si="76"/>
        <v>2491.3963910000002</v>
      </c>
      <c r="O821" s="105">
        <f t="shared" si="77"/>
        <v>27832.050001</v>
      </c>
      <c r="P821" s="105">
        <f t="shared" si="78"/>
        <v>16763.433251999999</v>
      </c>
    </row>
    <row r="822" spans="1:16" ht="15" thickBot="1" x14ac:dyDescent="0.35">
      <c r="A822" s="95" t="s">
        <v>1158</v>
      </c>
      <c r="B822" s="105">
        <f>+B$4*EXP('Correleted YC'!C820)</f>
        <v>10.01037231950893</v>
      </c>
      <c r="C822" s="105">
        <f>+C$4*EXP('Correleted YC'!D820)</f>
        <v>9.9757646547306713</v>
      </c>
      <c r="D822" s="105">
        <f>+D$4*EXP('Correleted YC'!E820)</f>
        <v>9.949745270640701</v>
      </c>
      <c r="E822" s="105">
        <f>+E$4*EXP('Correleted YC'!F820)</f>
        <v>9.9324145379369799</v>
      </c>
      <c r="F822" s="105">
        <f>+F$4*EXP('Correleted YC'!G820)</f>
        <v>9.9504239594412578</v>
      </c>
      <c r="G822" s="105">
        <f>+G$4*EXP('Correleted YC'!H820)</f>
        <v>10.10707994088702</v>
      </c>
      <c r="J822" s="95" t="s">
        <v>1157</v>
      </c>
      <c r="K822" s="105">
        <f t="shared" si="73"/>
        <v>1079.573613</v>
      </c>
      <c r="L822" s="105">
        <f t="shared" si="74"/>
        <v>1079.72342</v>
      </c>
      <c r="M822" s="105">
        <f t="shared" si="75"/>
        <v>984.00134300000002</v>
      </c>
      <c r="N822" s="105">
        <f t="shared" si="76"/>
        <v>2488.832433</v>
      </c>
      <c r="O822" s="105">
        <f t="shared" si="77"/>
        <v>27758.822404999999</v>
      </c>
      <c r="P822" s="105">
        <f t="shared" si="78"/>
        <v>16686.979336</v>
      </c>
    </row>
    <row r="823" spans="1:16" ht="15" thickBot="1" x14ac:dyDescent="0.35">
      <c r="A823" s="95" t="s">
        <v>1159</v>
      </c>
      <c r="B823" s="105">
        <f>+B$4*EXP('Correleted YC'!C821)</f>
        <v>10.279121476520936</v>
      </c>
      <c r="C823" s="105">
        <f>+C$4*EXP('Correleted YC'!D821)</f>
        <v>10.205821051540203</v>
      </c>
      <c r="D823" s="105">
        <f>+D$4*EXP('Correleted YC'!E821)</f>
        <v>10.143488403885431</v>
      </c>
      <c r="E823" s="105">
        <f>+E$4*EXP('Correleted YC'!F821)</f>
        <v>10.091853481344225</v>
      </c>
      <c r="F823" s="105">
        <f>+F$4*EXP('Correleted YC'!G821)</f>
        <v>9.9926450280037109</v>
      </c>
      <c r="G823" s="105">
        <f>+G$4*EXP('Correleted YC'!H821)</f>
        <v>10.060287199265163</v>
      </c>
      <c r="J823" s="95" t="s">
        <v>1158</v>
      </c>
      <c r="K823" s="105">
        <f t="shared" si="73"/>
        <v>1079.9010069999999</v>
      </c>
      <c r="L823" s="105">
        <f t="shared" si="74"/>
        <v>1080.23749</v>
      </c>
      <c r="M823" s="105">
        <f t="shared" si="75"/>
        <v>984.52870399999995</v>
      </c>
      <c r="N823" s="105">
        <f t="shared" si="76"/>
        <v>2490.0686620000001</v>
      </c>
      <c r="O823" s="105">
        <f t="shared" si="77"/>
        <v>27747.194165000001</v>
      </c>
      <c r="P823" s="105">
        <f t="shared" si="78"/>
        <v>16651.674792999998</v>
      </c>
    </row>
    <row r="824" spans="1:16" ht="15" thickBot="1" x14ac:dyDescent="0.35">
      <c r="A824" s="95" t="s">
        <v>1160</v>
      </c>
      <c r="B824" s="105">
        <f>+B$4*EXP('Correleted YC'!C822)</f>
        <v>10.190712438406942</v>
      </c>
      <c r="C824" s="105">
        <f>+C$4*EXP('Correleted YC'!D822)</f>
        <v>10.116159634364887</v>
      </c>
      <c r="D824" s="105">
        <f>+D$4*EXP('Correleted YC'!E822)</f>
        <v>10.053093673814896</v>
      </c>
      <c r="E824" s="105">
        <f>+E$4*EXP('Correleted YC'!F822)</f>
        <v>10.001500906565697</v>
      </c>
      <c r="F824" s="105">
        <f>+F$4*EXP('Correleted YC'!G822)</f>
        <v>9.9058526892634386</v>
      </c>
      <c r="G824" s="105">
        <f>+G$4*EXP('Correleted YC'!H822)</f>
        <v>9.9790867773025091</v>
      </c>
      <c r="J824" s="95" t="s">
        <v>1159</v>
      </c>
      <c r="K824" s="105">
        <f t="shared" si="73"/>
        <v>1079.1936290000001</v>
      </c>
      <c r="L824" s="105">
        <f t="shared" si="74"/>
        <v>1079.055241</v>
      </c>
      <c r="M824" s="105">
        <f t="shared" si="75"/>
        <v>983.199251</v>
      </c>
      <c r="N824" s="105">
        <f t="shared" si="76"/>
        <v>2486.4624560000002</v>
      </c>
      <c r="O824" s="105">
        <f t="shared" si="77"/>
        <v>27727.666501</v>
      </c>
      <c r="P824" s="105">
        <f t="shared" si="78"/>
        <v>16669.630830999999</v>
      </c>
    </row>
    <row r="825" spans="1:16" ht="15" thickBot="1" x14ac:dyDescent="0.35">
      <c r="A825" s="95" t="s">
        <v>1161</v>
      </c>
      <c r="B825" s="105">
        <f>+B$4*EXP('Correleted YC'!C823)</f>
        <v>10.157482526047009</v>
      </c>
      <c r="C825" s="105">
        <f>+C$4*EXP('Correleted YC'!D823)</f>
        <v>10.117691942916121</v>
      </c>
      <c r="D825" s="105">
        <f>+D$4*EXP('Correleted YC'!E823)</f>
        <v>10.087466037737437</v>
      </c>
      <c r="E825" s="105">
        <f>+E$4*EXP('Correleted YC'!F823)</f>
        <v>10.066543557677075</v>
      </c>
      <c r="F825" s="105">
        <f>+F$4*EXP('Correleted YC'!G823)</f>
        <v>10.076474858358271</v>
      </c>
      <c r="G825" s="105">
        <f>+G$4*EXP('Correleted YC'!H823)</f>
        <v>10.231772806250563</v>
      </c>
      <c r="J825" s="95" t="s">
        <v>1160</v>
      </c>
      <c r="K825" s="105">
        <f t="shared" si="73"/>
        <v>1079.4262289999999</v>
      </c>
      <c r="L825" s="105">
        <f t="shared" si="74"/>
        <v>1079.515699</v>
      </c>
      <c r="M825" s="105">
        <f t="shared" si="75"/>
        <v>983.81908699999997</v>
      </c>
      <c r="N825" s="105">
        <f t="shared" si="76"/>
        <v>2488.5047760000002</v>
      </c>
      <c r="O825" s="105">
        <f t="shared" si="77"/>
        <v>27767.838685999999</v>
      </c>
      <c r="P825" s="105">
        <f t="shared" si="78"/>
        <v>16700.882398999998</v>
      </c>
    </row>
    <row r="826" spans="1:16" ht="15" thickBot="1" x14ac:dyDescent="0.35">
      <c r="A826" s="95" t="s">
        <v>1162</v>
      </c>
      <c r="B826" s="105">
        <f>+B$4*EXP('Correleted YC'!C824)</f>
        <v>10.282797778127714</v>
      </c>
      <c r="C826" s="105">
        <f>+C$4*EXP('Correleted YC'!D824)</f>
        <v>10.203676732720341</v>
      </c>
      <c r="D826" s="105">
        <f>+D$4*EXP('Correleted YC'!E824)</f>
        <v>10.135453185926231</v>
      </c>
      <c r="E826" s="105">
        <f>+E$4*EXP('Correleted YC'!F824)</f>
        <v>10.078218442623713</v>
      </c>
      <c r="F826" s="105">
        <f>+F$4*EXP('Correleted YC'!G824)</f>
        <v>9.9564922901228936</v>
      </c>
      <c r="G826" s="105">
        <f>+G$4*EXP('Correleted YC'!H824)</f>
        <v>10.000904951902147</v>
      </c>
      <c r="J826" s="95" t="s">
        <v>1161</v>
      </c>
      <c r="K826" s="105">
        <f t="shared" si="73"/>
        <v>1079.513682</v>
      </c>
      <c r="L826" s="105">
        <f t="shared" si="74"/>
        <v>1079.5078269999999</v>
      </c>
      <c r="M826" s="105">
        <f t="shared" si="75"/>
        <v>983.583304</v>
      </c>
      <c r="N826" s="105">
        <f t="shared" si="76"/>
        <v>2487.0342209999999</v>
      </c>
      <c r="O826" s="105">
        <f t="shared" si="77"/>
        <v>27688.975723</v>
      </c>
      <c r="P826" s="105">
        <f t="shared" si="78"/>
        <v>16604.014056</v>
      </c>
    </row>
    <row r="827" spans="1:16" ht="15" thickBot="1" x14ac:dyDescent="0.35">
      <c r="A827" s="95" t="s">
        <v>1163</v>
      </c>
      <c r="B827" s="105">
        <f>+B$4*EXP('Correleted YC'!C825)</f>
        <v>10.341926571072724</v>
      </c>
      <c r="C827" s="105">
        <f>+C$4*EXP('Correleted YC'!D825)</f>
        <v>10.264880622470159</v>
      </c>
      <c r="D827" s="105">
        <f>+D$4*EXP('Correleted YC'!E825)</f>
        <v>10.199864298524506</v>
      </c>
      <c r="E827" s="105">
        <f>+E$4*EXP('Correleted YC'!F825)</f>
        <v>10.14655737060764</v>
      </c>
      <c r="F827" s="105">
        <f>+F$4*EXP('Correleted YC'!G825)</f>
        <v>10.047352583006376</v>
      </c>
      <c r="G827" s="105">
        <f>+G$4*EXP('Correleted YC'!H825)</f>
        <v>10.120774916297488</v>
      </c>
      <c r="J827" s="95" t="s">
        <v>1162</v>
      </c>
      <c r="K827" s="105">
        <f t="shared" si="73"/>
        <v>1079.183959</v>
      </c>
      <c r="L827" s="105">
        <f t="shared" si="74"/>
        <v>1079.066249</v>
      </c>
      <c r="M827" s="105">
        <f t="shared" si="75"/>
        <v>983.25431700000001</v>
      </c>
      <c r="N827" s="105">
        <f t="shared" si="76"/>
        <v>2486.770446</v>
      </c>
      <c r="O827" s="105">
        <f t="shared" si="77"/>
        <v>27744.385808999999</v>
      </c>
      <c r="P827" s="105">
        <f t="shared" si="78"/>
        <v>16692.473741999998</v>
      </c>
    </row>
    <row r="828" spans="1:16" ht="15" thickBot="1" x14ac:dyDescent="0.35">
      <c r="A828" s="95" t="s">
        <v>1164</v>
      </c>
      <c r="B828" s="105">
        <f>+B$4*EXP('Correleted YC'!C826)</f>
        <v>10.258343354737878</v>
      </c>
      <c r="C828" s="105">
        <f>+C$4*EXP('Correleted YC'!D826)</f>
        <v>10.186426069600495</v>
      </c>
      <c r="D828" s="105">
        <f>+D$4*EXP('Correleted YC'!E826)</f>
        <v>10.125731670623171</v>
      </c>
      <c r="E828" s="105">
        <f>+E$4*EXP('Correleted YC'!F826)</f>
        <v>10.076246513378047</v>
      </c>
      <c r="F828" s="105">
        <f>+F$4*EXP('Correleted YC'!G826)</f>
        <v>9.9884964724281549</v>
      </c>
      <c r="G828" s="105">
        <f>+G$4*EXP('Correleted YC'!H826)</f>
        <v>10.070616459930189</v>
      </c>
      <c r="J828" s="95" t="s">
        <v>1163</v>
      </c>
      <c r="K828" s="105">
        <f t="shared" si="73"/>
        <v>1079.028452</v>
      </c>
      <c r="L828" s="105">
        <f t="shared" si="74"/>
        <v>1078.7521549999999</v>
      </c>
      <c r="M828" s="105">
        <f t="shared" si="75"/>
        <v>982.81307800000002</v>
      </c>
      <c r="N828" s="105">
        <f t="shared" si="76"/>
        <v>2485.2275639999998</v>
      </c>
      <c r="O828" s="105">
        <f t="shared" si="77"/>
        <v>27702.404557000002</v>
      </c>
      <c r="P828" s="105">
        <f t="shared" si="78"/>
        <v>16646.426858999999</v>
      </c>
    </row>
    <row r="829" spans="1:16" ht="15" thickBot="1" x14ac:dyDescent="0.35">
      <c r="A829" s="95" t="s">
        <v>1165</v>
      </c>
      <c r="B829" s="105">
        <f>+B$4*EXP('Correleted YC'!C827)</f>
        <v>10.298291600925699</v>
      </c>
      <c r="C829" s="105">
        <f>+C$4*EXP('Correleted YC'!D827)</f>
        <v>10.214076317381325</v>
      </c>
      <c r="D829" s="105">
        <f>+D$4*EXP('Correleted YC'!E827)</f>
        <v>10.143031127928104</v>
      </c>
      <c r="E829" s="105">
        <f>+E$4*EXP('Correleted YC'!F827)</f>
        <v>10.084677117629255</v>
      </c>
      <c r="F829" s="105">
        <f>+F$4*EXP('Correleted YC'!G827)</f>
        <v>9.9739360295917709</v>
      </c>
      <c r="G829" s="105">
        <f>+G$4*EXP('Correleted YC'!H827)</f>
        <v>10.046359755949739</v>
      </c>
      <c r="J829" s="95" t="s">
        <v>1164</v>
      </c>
      <c r="K829" s="105">
        <f t="shared" si="73"/>
        <v>1079.248286</v>
      </c>
      <c r="L829" s="105">
        <f t="shared" si="74"/>
        <v>1079.1548110000001</v>
      </c>
      <c r="M829" s="105">
        <f t="shared" si="75"/>
        <v>983.32094700000005</v>
      </c>
      <c r="N829" s="105">
        <f t="shared" si="76"/>
        <v>2486.8149950000002</v>
      </c>
      <c r="O829" s="105">
        <f t="shared" si="77"/>
        <v>27729.584030999999</v>
      </c>
      <c r="P829" s="105">
        <f t="shared" si="78"/>
        <v>16665.663797000001</v>
      </c>
    </row>
    <row r="830" spans="1:16" ht="15" thickBot="1" x14ac:dyDescent="0.35">
      <c r="A830" s="95" t="s">
        <v>1166</v>
      </c>
      <c r="B830" s="105">
        <f>+B$4*EXP('Correleted YC'!C828)</f>
        <v>10.183190701528405</v>
      </c>
      <c r="C830" s="105">
        <f>+C$4*EXP('Correleted YC'!D828)</f>
        <v>10.122954187098646</v>
      </c>
      <c r="D830" s="105">
        <f>+D$4*EXP('Correleted YC'!E828)</f>
        <v>10.073067986463197</v>
      </c>
      <c r="E830" s="105">
        <f>+E$4*EXP('Correleted YC'!F828)</f>
        <v>10.033461323852155</v>
      </c>
      <c r="F830" s="105">
        <f>+F$4*EXP('Correleted YC'!G828)</f>
        <v>9.9758280597546154</v>
      </c>
      <c r="G830" s="105">
        <f>+G$4*EXP('Correleted YC'!H828)</f>
        <v>10.073981586564448</v>
      </c>
      <c r="J830" s="95" t="s">
        <v>1165</v>
      </c>
      <c r="K830" s="105">
        <f t="shared" si="73"/>
        <v>1079.143206</v>
      </c>
      <c r="L830" s="105">
        <f t="shared" si="74"/>
        <v>1079.012866</v>
      </c>
      <c r="M830" s="105">
        <f t="shared" si="75"/>
        <v>983.20238500000005</v>
      </c>
      <c r="N830" s="105">
        <f t="shared" si="76"/>
        <v>2486.6245469999999</v>
      </c>
      <c r="O830" s="105">
        <f t="shared" si="77"/>
        <v>27736.316206</v>
      </c>
      <c r="P830" s="105">
        <f t="shared" si="78"/>
        <v>16674.982767000001</v>
      </c>
    </row>
    <row r="831" spans="1:16" ht="15" thickBot="1" x14ac:dyDescent="0.35">
      <c r="A831" s="95" t="s">
        <v>1167</v>
      </c>
      <c r="B831" s="105">
        <f>+B$4*EXP('Correleted YC'!C829)</f>
        <v>10.033158807861261</v>
      </c>
      <c r="C831" s="105">
        <f>+C$4*EXP('Correleted YC'!D829)</f>
        <v>9.9814390279438232</v>
      </c>
      <c r="D831" s="105">
        <f>+D$4*EXP('Correleted YC'!E829)</f>
        <v>9.9385730141896502</v>
      </c>
      <c r="E831" s="105">
        <f>+E$4*EXP('Correleted YC'!F829)</f>
        <v>9.9046192473785837</v>
      </c>
      <c r="F831" s="105">
        <f>+F$4*EXP('Correleted YC'!G829)</f>
        <v>9.8572664981860285</v>
      </c>
      <c r="G831" s="105">
        <f>+G$4*EXP('Correleted YC'!H829)</f>
        <v>9.9508661198332913</v>
      </c>
      <c r="J831" s="95" t="s">
        <v>1166</v>
      </c>
      <c r="K831" s="105">
        <f t="shared" si="73"/>
        <v>1079.446023</v>
      </c>
      <c r="L831" s="105">
        <f t="shared" si="74"/>
        <v>1079.4807920000001</v>
      </c>
      <c r="M831" s="105">
        <f t="shared" si="75"/>
        <v>983.68205599999999</v>
      </c>
      <c r="N831" s="105">
        <f t="shared" si="76"/>
        <v>2487.7819629999999</v>
      </c>
      <c r="O831" s="105">
        <f t="shared" si="77"/>
        <v>27735.441221000001</v>
      </c>
      <c r="P831" s="105">
        <f t="shared" si="78"/>
        <v>16664.371801000001</v>
      </c>
    </row>
    <row r="832" spans="1:16" ht="15" thickBot="1" x14ac:dyDescent="0.35">
      <c r="A832" s="95" t="s">
        <v>1168</v>
      </c>
      <c r="B832" s="105">
        <f>+B$4*EXP('Correleted YC'!C830)</f>
        <v>10.182578019189318</v>
      </c>
      <c r="C832" s="105">
        <f>+C$4*EXP('Correleted YC'!D830)</f>
        <v>10.10222690601703</v>
      </c>
      <c r="D832" s="105">
        <f>+D$4*EXP('Correleted YC'!E830)</f>
        <v>10.03300933064218</v>
      </c>
      <c r="E832" s="105">
        <f>+E$4*EXP('Correleted YC'!F830)</f>
        <v>9.9746116633247031</v>
      </c>
      <c r="F832" s="105">
        <f>+F$4*EXP('Correleted YC'!G830)</f>
        <v>9.8489844150462691</v>
      </c>
      <c r="G832" s="105">
        <f>+G$4*EXP('Correleted YC'!H830)</f>
        <v>9.8904012408343824</v>
      </c>
      <c r="J832" s="95" t="s">
        <v>1167</v>
      </c>
      <c r="K832" s="105">
        <f t="shared" si="73"/>
        <v>1079.840995</v>
      </c>
      <c r="L832" s="105">
        <f t="shared" si="74"/>
        <v>1080.2082989999999</v>
      </c>
      <c r="M832" s="105">
        <f t="shared" si="75"/>
        <v>984.60547699999995</v>
      </c>
      <c r="N832" s="105">
        <f t="shared" si="76"/>
        <v>2490.69841</v>
      </c>
      <c r="O832" s="105">
        <f t="shared" si="77"/>
        <v>27790.377863000002</v>
      </c>
      <c r="P832" s="105">
        <f t="shared" si="78"/>
        <v>16711.771127</v>
      </c>
    </row>
    <row r="833" spans="1:16" ht="15" thickBot="1" x14ac:dyDescent="0.35">
      <c r="A833" s="95" t="s">
        <v>1169</v>
      </c>
      <c r="B833" s="105">
        <f>+B$4*EXP('Correleted YC'!C831)</f>
        <v>10.399776272052327</v>
      </c>
      <c r="C833" s="105">
        <f>+C$4*EXP('Correleted YC'!D831)</f>
        <v>10.331550336800166</v>
      </c>
      <c r="D833" s="105">
        <f>+D$4*EXP('Correleted YC'!E831)</f>
        <v>10.27418402639473</v>
      </c>
      <c r="E833" s="105">
        <f>+E$4*EXP('Correleted YC'!F831)</f>
        <v>10.227852851389171</v>
      </c>
      <c r="F833" s="105">
        <f>+F$4*EXP('Correleted YC'!G831)</f>
        <v>10.149767082129678</v>
      </c>
      <c r="G833" s="105">
        <f>+G$4*EXP('Correleted YC'!H831)</f>
        <v>10.236610372329272</v>
      </c>
      <c r="J833" s="95" t="s">
        <v>1168</v>
      </c>
      <c r="K833" s="105">
        <f t="shared" ref="K833:K896" si="79">+ROUND(K$4/(1+B832/100*K$2/$K$1),6)</f>
        <v>1079.4476360000001</v>
      </c>
      <c r="L833" s="105">
        <f t="shared" ref="L833:L896" si="80">+ROUND(L$4/(1+C832/100*L$2/$K$1),6)</f>
        <v>1079.5872859999999</v>
      </c>
      <c r="M833" s="105">
        <f t="shared" ref="M833:M896" si="81">+ROUND(M$4/(1+D832/100*M$2/$K$1),6)</f>
        <v>983.95691099999999</v>
      </c>
      <c r="N833" s="105">
        <f t="shared" ref="N833:N896" si="82">+ROUND(N$4/(1+E832/100*N$2/$K$1),6)</f>
        <v>2489.1132259999999</v>
      </c>
      <c r="O833" s="105">
        <f t="shared" ref="O833:O896" si="83">+ROUND(O$4/(1+F832/100*O$2/$K$1),6)</f>
        <v>27794.223580000002</v>
      </c>
      <c r="P833" s="105">
        <f t="shared" ref="P833:P896" si="84">+ROUND(P$4/(1+G832/100*P$2/$K$1),6)</f>
        <v>16735.148914000001</v>
      </c>
    </row>
    <row r="834" spans="1:16" ht="15" thickBot="1" x14ac:dyDescent="0.35">
      <c r="A834" s="95" t="s">
        <v>1170</v>
      </c>
      <c r="B834" s="105">
        <f>+B$4*EXP('Correleted YC'!C832)</f>
        <v>10.29428627881383</v>
      </c>
      <c r="C834" s="105">
        <f>+C$4*EXP('Correleted YC'!D832)</f>
        <v>10.22131444386914</v>
      </c>
      <c r="D834" s="105">
        <f>+D$4*EXP('Correleted YC'!E832)</f>
        <v>10.159102096861952</v>
      </c>
      <c r="E834" s="105">
        <f>+E$4*EXP('Correleted YC'!F832)</f>
        <v>10.107675877488472</v>
      </c>
      <c r="F834" s="105">
        <f>+F$4*EXP('Correleted YC'!G832)</f>
        <v>10.006849474093052</v>
      </c>
      <c r="G834" s="105">
        <f>+G$4*EXP('Correleted YC'!H832)</f>
        <v>10.069198035992605</v>
      </c>
      <c r="J834" s="95" t="s">
        <v>1169</v>
      </c>
      <c r="K834" s="105">
        <f t="shared" si="79"/>
        <v>1078.8763530000001</v>
      </c>
      <c r="L834" s="105">
        <f t="shared" si="80"/>
        <v>1078.410218</v>
      </c>
      <c r="M834" s="105">
        <f t="shared" si="81"/>
        <v>982.30445199999997</v>
      </c>
      <c r="N834" s="105">
        <f t="shared" si="82"/>
        <v>2483.3946529999998</v>
      </c>
      <c r="O834" s="105">
        <f t="shared" si="83"/>
        <v>27655.236829000001</v>
      </c>
      <c r="P834" s="105">
        <f t="shared" si="84"/>
        <v>16602.170514000001</v>
      </c>
    </row>
    <row r="835" spans="1:16" ht="15" thickBot="1" x14ac:dyDescent="0.35">
      <c r="A835" s="95" t="s">
        <v>1171</v>
      </c>
      <c r="B835" s="105">
        <f>+B$4*EXP('Correleted YC'!C833)</f>
        <v>10.180985907837044</v>
      </c>
      <c r="C835" s="105">
        <f>+C$4*EXP('Correleted YC'!D833)</f>
        <v>10.101601724264345</v>
      </c>
      <c r="D835" s="105">
        <f>+D$4*EXP('Correleted YC'!E833)</f>
        <v>10.034304516573508</v>
      </c>
      <c r="E835" s="105">
        <f>+E$4*EXP('Correleted YC'!F833)</f>
        <v>9.9788691901800419</v>
      </c>
      <c r="F835" s="105">
        <f>+F$4*EXP('Correleted YC'!G833)</f>
        <v>9.8724042306131139</v>
      </c>
      <c r="G835" s="105">
        <f>+G$4*EXP('Correleted YC'!H833)</f>
        <v>9.9399010923806266</v>
      </c>
      <c r="J835" s="95" t="s">
        <v>1170</v>
      </c>
      <c r="K835" s="105">
        <f t="shared" si="79"/>
        <v>1079.1537410000001</v>
      </c>
      <c r="L835" s="105">
        <f t="shared" si="80"/>
        <v>1078.975715</v>
      </c>
      <c r="M835" s="105">
        <f t="shared" si="81"/>
        <v>983.09226699999999</v>
      </c>
      <c r="N835" s="105">
        <f t="shared" si="82"/>
        <v>2486.105153</v>
      </c>
      <c r="O835" s="105">
        <f t="shared" si="83"/>
        <v>27721.102981</v>
      </c>
      <c r="P835" s="105">
        <f t="shared" si="84"/>
        <v>16666.208441999999</v>
      </c>
    </row>
    <row r="836" spans="1:16" ht="15" thickBot="1" x14ac:dyDescent="0.35">
      <c r="A836" s="95" t="s">
        <v>1172</v>
      </c>
      <c r="B836" s="105">
        <f>+B$4*EXP('Correleted YC'!C834)</f>
        <v>10.132022309342901</v>
      </c>
      <c r="C836" s="105">
        <f>+C$4*EXP('Correleted YC'!D834)</f>
        <v>10.067570593931654</v>
      </c>
      <c r="D836" s="105">
        <f>+D$4*EXP('Correleted YC'!E834)</f>
        <v>10.013879525564386</v>
      </c>
      <c r="E836" s="105">
        <f>+E$4*EXP('Correleted YC'!F834)</f>
        <v>9.9710510759782647</v>
      </c>
      <c r="F836" s="105">
        <f>+F$4*EXP('Correleted YC'!G834)</f>
        <v>9.9056271854327633</v>
      </c>
      <c r="G836" s="105">
        <f>+G$4*EXP('Correleted YC'!H834)</f>
        <v>10.003367961250925</v>
      </c>
      <c r="J836" s="95" t="s">
        <v>1171</v>
      </c>
      <c r="K836" s="105">
        <f t="shared" si="79"/>
        <v>1079.4518250000001</v>
      </c>
      <c r="L836" s="105">
        <f t="shared" si="80"/>
        <v>1079.5904989999999</v>
      </c>
      <c r="M836" s="105">
        <f t="shared" si="81"/>
        <v>983.94802200000004</v>
      </c>
      <c r="N836" s="105">
        <f t="shared" si="82"/>
        <v>2489.0168669999998</v>
      </c>
      <c r="O836" s="105">
        <f t="shared" si="83"/>
        <v>27783.351533000001</v>
      </c>
      <c r="P836" s="105">
        <f t="shared" si="84"/>
        <v>16716.005732000001</v>
      </c>
    </row>
    <row r="837" spans="1:16" ht="15" thickBot="1" x14ac:dyDescent="0.35">
      <c r="A837" s="95" t="s">
        <v>1173</v>
      </c>
      <c r="B837" s="105">
        <f>+B$4*EXP('Correleted YC'!C835)</f>
        <v>9.9686578057590207</v>
      </c>
      <c r="C837" s="105">
        <f>+C$4*EXP('Correleted YC'!D835)</f>
        <v>9.9119931388241813</v>
      </c>
      <c r="D837" s="105">
        <f>+D$4*EXP('Correleted YC'!E835)</f>
        <v>9.8665443159490529</v>
      </c>
      <c r="E837" s="105">
        <f>+E$4*EXP('Correleted YC'!F835)</f>
        <v>9.8320160270634211</v>
      </c>
      <c r="F837" s="105">
        <f>+F$4*EXP('Correleted YC'!G835)</f>
        <v>9.8015054961707317</v>
      </c>
      <c r="G837" s="105">
        <f>+G$4*EXP('Correleted YC'!H835)</f>
        <v>9.934923834033448</v>
      </c>
      <c r="J837" s="95" t="s">
        <v>1172</v>
      </c>
      <c r="K837" s="105">
        <f t="shared" si="79"/>
        <v>1079.580696</v>
      </c>
      <c r="L837" s="105">
        <f t="shared" si="80"/>
        <v>1079.7653929999999</v>
      </c>
      <c r="M837" s="105">
        <f t="shared" si="81"/>
        <v>984.08822099999998</v>
      </c>
      <c r="N837" s="105">
        <f t="shared" si="82"/>
        <v>2489.1938169999999</v>
      </c>
      <c r="O837" s="105">
        <f t="shared" si="83"/>
        <v>27767.943212999999</v>
      </c>
      <c r="P837" s="105">
        <f t="shared" si="84"/>
        <v>16691.525036999999</v>
      </c>
    </row>
    <row r="838" spans="1:16" ht="15" thickBot="1" x14ac:dyDescent="0.35">
      <c r="A838" s="95" t="s">
        <v>1174</v>
      </c>
      <c r="B838" s="105">
        <f>+B$4*EXP('Correleted YC'!C836)</f>
        <v>10.398027893956137</v>
      </c>
      <c r="C838" s="105">
        <f>+C$4*EXP('Correleted YC'!D836)</f>
        <v>10.337093062899427</v>
      </c>
      <c r="D838" s="105">
        <f>+D$4*EXP('Correleted YC'!E836)</f>
        <v>10.286146688338864</v>
      </c>
      <c r="E838" s="105">
        <f>+E$4*EXP('Correleted YC'!F836)</f>
        <v>10.24525248667964</v>
      </c>
      <c r="F838" s="105">
        <f>+F$4*EXP('Correleted YC'!G836)</f>
        <v>10.181017138192308</v>
      </c>
      <c r="G838" s="105">
        <f>+G$4*EXP('Correleted YC'!H836)</f>
        <v>10.272060716076052</v>
      </c>
      <c r="J838" s="95" t="s">
        <v>1173</v>
      </c>
      <c r="K838" s="105">
        <f t="shared" si="79"/>
        <v>1080.010888</v>
      </c>
      <c r="L838" s="105">
        <f t="shared" si="80"/>
        <v>1080.565668</v>
      </c>
      <c r="M838" s="105">
        <f t="shared" si="81"/>
        <v>985.100728</v>
      </c>
      <c r="N838" s="105">
        <f t="shared" si="82"/>
        <v>2492.3448579999999</v>
      </c>
      <c r="O838" s="105">
        <f t="shared" si="83"/>
        <v>27816.290577</v>
      </c>
      <c r="P838" s="105">
        <f t="shared" si="84"/>
        <v>16717.928617000001</v>
      </c>
    </row>
    <row r="839" spans="1:16" ht="15" thickBot="1" x14ac:dyDescent="0.35">
      <c r="A839" s="95" t="s">
        <v>1175</v>
      </c>
      <c r="B839" s="105">
        <f>+B$4*EXP('Correleted YC'!C837)</f>
        <v>10.244695827140109</v>
      </c>
      <c r="C839" s="105">
        <f>+C$4*EXP('Correleted YC'!D837)</f>
        <v>10.160921260029664</v>
      </c>
      <c r="D839" s="105">
        <f>+D$4*EXP('Correleted YC'!E837)</f>
        <v>10.089036635306634</v>
      </c>
      <c r="E839" s="105">
        <f>+E$4*EXP('Correleted YC'!F837)</f>
        <v>10.028597585924606</v>
      </c>
      <c r="F839" s="105">
        <f>+F$4*EXP('Correleted YC'!G837)</f>
        <v>9.9000211432055973</v>
      </c>
      <c r="G839" s="105">
        <f>+G$4*EXP('Correleted YC'!H837)</f>
        <v>9.9433975570925472</v>
      </c>
      <c r="J839" s="95" t="s">
        <v>1174</v>
      </c>
      <c r="K839" s="105">
        <f t="shared" si="79"/>
        <v>1078.8809490000001</v>
      </c>
      <c r="L839" s="105">
        <f t="shared" si="80"/>
        <v>1078.3818000000001</v>
      </c>
      <c r="M839" s="105">
        <f t="shared" si="81"/>
        <v>982.22263199999998</v>
      </c>
      <c r="N839" s="105">
        <f t="shared" si="82"/>
        <v>2483.002708</v>
      </c>
      <c r="O839" s="105">
        <f t="shared" si="83"/>
        <v>27640.876359000002</v>
      </c>
      <c r="P839" s="105">
        <f t="shared" si="84"/>
        <v>16588.673269999999</v>
      </c>
    </row>
    <row r="840" spans="1:16" ht="15" thickBot="1" x14ac:dyDescent="0.35">
      <c r="A840" s="95" t="s">
        <v>1176</v>
      </c>
      <c r="B840" s="105">
        <f>+B$4*EXP('Correleted YC'!C838)</f>
        <v>10.27201080393557</v>
      </c>
      <c r="C840" s="105">
        <f>+C$4*EXP('Correleted YC'!D838)</f>
        <v>10.211724412125173</v>
      </c>
      <c r="D840" s="105">
        <f>+D$4*EXP('Correleted YC'!E838)</f>
        <v>10.161754868304662</v>
      </c>
      <c r="E840" s="105">
        <f>+E$4*EXP('Correleted YC'!F838)</f>
        <v>10.122187048251668</v>
      </c>
      <c r="F840" s="105">
        <f>+F$4*EXP('Correleted YC'!G838)</f>
        <v>10.066181385799247</v>
      </c>
      <c r="G840" s="105">
        <f>+G$4*EXP('Correleted YC'!H838)</f>
        <v>10.169485139969192</v>
      </c>
      <c r="J840" s="95" t="s">
        <v>1175</v>
      </c>
      <c r="K840" s="105">
        <f t="shared" si="79"/>
        <v>1079.284189</v>
      </c>
      <c r="L840" s="105">
        <f t="shared" si="80"/>
        <v>1079.2857759999999</v>
      </c>
      <c r="M840" s="105">
        <f t="shared" si="81"/>
        <v>983.57253300000002</v>
      </c>
      <c r="N840" s="105">
        <f t="shared" si="82"/>
        <v>2487.8919340000002</v>
      </c>
      <c r="O840" s="105">
        <f t="shared" si="83"/>
        <v>27770.542014999999</v>
      </c>
      <c r="P840" s="105">
        <f t="shared" si="84"/>
        <v>16714.655192999999</v>
      </c>
    </row>
    <row r="841" spans="1:16" ht="15" thickBot="1" x14ac:dyDescent="0.35">
      <c r="A841" s="95" t="s">
        <v>1177</v>
      </c>
      <c r="B841" s="105">
        <f>+B$4*EXP('Correleted YC'!C839)</f>
        <v>10.195007489260911</v>
      </c>
      <c r="C841" s="105">
        <f>+C$4*EXP('Correleted YC'!D839)</f>
        <v>10.120901052318253</v>
      </c>
      <c r="D841" s="105">
        <f>+D$4*EXP('Correleted YC'!E839)</f>
        <v>10.057133699726528</v>
      </c>
      <c r="E841" s="105">
        <f>+E$4*EXP('Correleted YC'!F839)</f>
        <v>10.003562992132563</v>
      </c>
      <c r="F841" s="105">
        <f>+F$4*EXP('Correleted YC'!G839)</f>
        <v>9.8911072958579922</v>
      </c>
      <c r="G841" s="105">
        <f>+G$4*EXP('Correleted YC'!H839)</f>
        <v>9.937104851557919</v>
      </c>
      <c r="J841" s="95" t="s">
        <v>1176</v>
      </c>
      <c r="K841" s="105">
        <f t="shared" si="79"/>
        <v>1079.2123329999999</v>
      </c>
      <c r="L841" s="105">
        <f t="shared" si="80"/>
        <v>1079.024938</v>
      </c>
      <c r="M841" s="105">
        <f t="shared" si="81"/>
        <v>983.07409299999995</v>
      </c>
      <c r="N841" s="105">
        <f t="shared" si="82"/>
        <v>2485.7775510000001</v>
      </c>
      <c r="O841" s="105">
        <f t="shared" si="83"/>
        <v>27693.720751000001</v>
      </c>
      <c r="P841" s="105">
        <f t="shared" si="84"/>
        <v>16627.787810000002</v>
      </c>
    </row>
    <row r="842" spans="1:16" ht="15" thickBot="1" x14ac:dyDescent="0.35">
      <c r="A842" s="95" t="s">
        <v>1178</v>
      </c>
      <c r="B842" s="105">
        <f>+B$4*EXP('Correleted YC'!C840)</f>
        <v>10.045452027429848</v>
      </c>
      <c r="C842" s="105">
        <f>+C$4*EXP('Correleted YC'!D840)</f>
        <v>9.9864402245187556</v>
      </c>
      <c r="D842" s="105">
        <f>+D$4*EXP('Correleted YC'!E840)</f>
        <v>9.9377548658203114</v>
      </c>
      <c r="E842" s="105">
        <f>+E$4*EXP('Correleted YC'!F840)</f>
        <v>9.8994140262196915</v>
      </c>
      <c r="F842" s="105">
        <f>+F$4*EXP('Correleted YC'!G840)</f>
        <v>9.8469492024580951</v>
      </c>
      <c r="G842" s="105">
        <f>+G$4*EXP('Correleted YC'!H840)</f>
        <v>9.9514135801427006</v>
      </c>
      <c r="J842" s="95" t="s">
        <v>1177</v>
      </c>
      <c r="K842" s="105">
        <f t="shared" si="79"/>
        <v>1079.414927</v>
      </c>
      <c r="L842" s="105">
        <f t="shared" si="80"/>
        <v>1079.49134</v>
      </c>
      <c r="M842" s="105">
        <f t="shared" si="81"/>
        <v>983.79136800000003</v>
      </c>
      <c r="N842" s="105">
        <f t="shared" si="82"/>
        <v>2488.4581280000002</v>
      </c>
      <c r="O842" s="105">
        <f t="shared" si="83"/>
        <v>27774.675222000002</v>
      </c>
      <c r="P842" s="105">
        <f t="shared" si="84"/>
        <v>16717.085961000001</v>
      </c>
    </row>
    <row r="843" spans="1:16" ht="15" thickBot="1" x14ac:dyDescent="0.35">
      <c r="A843" s="95" t="s">
        <v>1179</v>
      </c>
      <c r="B843" s="105">
        <f>+B$4*EXP('Correleted YC'!C841)</f>
        <v>10.486938083697426</v>
      </c>
      <c r="C843" s="105">
        <f>+C$4*EXP('Correleted YC'!D841)</f>
        <v>10.390418034551677</v>
      </c>
      <c r="D843" s="105">
        <f>+D$4*EXP('Correleted YC'!E841)</f>
        <v>10.306904876888817</v>
      </c>
      <c r="E843" s="105">
        <f>+E$4*EXP('Correleted YC'!F841)</f>
        <v>10.236296967553935</v>
      </c>
      <c r="F843" s="105">
        <f>+F$4*EXP('Correleted YC'!G841)</f>
        <v>10.076691680608013</v>
      </c>
      <c r="G843" s="105">
        <f>+G$4*EXP('Correleted YC'!H841)</f>
        <v>10.101702794512686</v>
      </c>
      <c r="J843" s="95" t="s">
        <v>1178</v>
      </c>
      <c r="K843" s="105">
        <f t="shared" si="79"/>
        <v>1079.8086209999999</v>
      </c>
      <c r="L843" s="105">
        <f t="shared" si="80"/>
        <v>1080.1825719999999</v>
      </c>
      <c r="M843" s="105">
        <f t="shared" si="81"/>
        <v>984.61109999999996</v>
      </c>
      <c r="N843" s="105">
        <f t="shared" si="82"/>
        <v>2490.816378</v>
      </c>
      <c r="O843" s="105">
        <f t="shared" si="83"/>
        <v>27795.168776999999</v>
      </c>
      <c r="P843" s="105">
        <f t="shared" si="84"/>
        <v>16711.559759</v>
      </c>
    </row>
    <row r="844" spans="1:16" ht="15" thickBot="1" x14ac:dyDescent="0.35">
      <c r="A844" s="95" t="s">
        <v>1180</v>
      </c>
      <c r="B844" s="105">
        <f>+B$4*EXP('Correleted YC'!C842)</f>
        <v>10.359580086748997</v>
      </c>
      <c r="C844" s="105">
        <f>+C$4*EXP('Correleted YC'!D842)</f>
        <v>10.272426165886428</v>
      </c>
      <c r="D844" s="105">
        <f>+D$4*EXP('Correleted YC'!E842)</f>
        <v>10.197286375684063</v>
      </c>
      <c r="E844" s="105">
        <f>+E$4*EXP('Correleted YC'!F842)</f>
        <v>10.134166949908433</v>
      </c>
      <c r="F844" s="105">
        <f>+F$4*EXP('Correleted YC'!G842)</f>
        <v>9.9983935298863091</v>
      </c>
      <c r="G844" s="105">
        <f>+G$4*EXP('Correleted YC'!H842)</f>
        <v>10.040926228727738</v>
      </c>
      <c r="J844" s="95" t="s">
        <v>1179</v>
      </c>
      <c r="K844" s="105">
        <f t="shared" si="79"/>
        <v>1078.6472670000001</v>
      </c>
      <c r="L844" s="105">
        <f t="shared" si="80"/>
        <v>1078.1084760000001</v>
      </c>
      <c r="M844" s="105">
        <f t="shared" si="81"/>
        <v>982.08068600000001</v>
      </c>
      <c r="N844" s="105">
        <f t="shared" si="82"/>
        <v>2483.2044249999999</v>
      </c>
      <c r="O844" s="105">
        <f t="shared" si="83"/>
        <v>27688.875790999999</v>
      </c>
      <c r="P844" s="105">
        <f t="shared" si="84"/>
        <v>16653.736227000001</v>
      </c>
    </row>
    <row r="845" spans="1:16" ht="15" thickBot="1" x14ac:dyDescent="0.35">
      <c r="A845" s="95" t="s">
        <v>1181</v>
      </c>
      <c r="B845" s="105">
        <f>+B$4*EXP('Correleted YC'!C843)</f>
        <v>9.9675184335381157</v>
      </c>
      <c r="C845" s="105">
        <f>+C$4*EXP('Correleted YC'!D843)</f>
        <v>9.9080548701667617</v>
      </c>
      <c r="D845" s="105">
        <f>+D$4*EXP('Correleted YC'!E843)</f>
        <v>9.859469844337438</v>
      </c>
      <c r="E845" s="105">
        <f>+E$4*EXP('Correleted YC'!F843)</f>
        <v>9.821761380117124</v>
      </c>
      <c r="F845" s="105">
        <f>+F$4*EXP('Correleted YC'!G843)</f>
        <v>9.775263310528894</v>
      </c>
      <c r="G845" s="105">
        <f>+G$4*EXP('Correleted YC'!H843)</f>
        <v>9.8875612875761529</v>
      </c>
      <c r="J845" s="95" t="s">
        <v>1180</v>
      </c>
      <c r="K845" s="105">
        <f t="shared" si="79"/>
        <v>1078.982033</v>
      </c>
      <c r="L845" s="105">
        <f t="shared" si="80"/>
        <v>1078.713444</v>
      </c>
      <c r="M845" s="105">
        <f t="shared" si="81"/>
        <v>982.83073000000002</v>
      </c>
      <c r="N845" s="105">
        <f t="shared" si="82"/>
        <v>2485.5071589999998</v>
      </c>
      <c r="O845" s="105">
        <f t="shared" si="83"/>
        <v>27725.009888000001</v>
      </c>
      <c r="P845" s="105">
        <f t="shared" si="84"/>
        <v>16677.071655</v>
      </c>
    </row>
    <row r="846" spans="1:16" ht="15" thickBot="1" x14ac:dyDescent="0.35">
      <c r="A846" s="95" t="s">
        <v>1182</v>
      </c>
      <c r="B846" s="105">
        <f>+B$4*EXP('Correleted YC'!C844)</f>
        <v>9.9526642918122104</v>
      </c>
      <c r="C846" s="105">
        <f>+C$4*EXP('Correleted YC'!D844)</f>
        <v>9.9084338067730293</v>
      </c>
      <c r="D846" s="105">
        <f>+D$4*EXP('Correleted YC'!E844)</f>
        <v>9.8736037202543958</v>
      </c>
      <c r="E846" s="105">
        <f>+E$4*EXP('Correleted YC'!F844)</f>
        <v>9.8478927723044887</v>
      </c>
      <c r="F846" s="105">
        <f>+F$4*EXP('Correleted YC'!G844)</f>
        <v>9.8369739433761225</v>
      </c>
      <c r="G846" s="105">
        <f>+G$4*EXP('Correleted YC'!H844)</f>
        <v>9.9703814371435353</v>
      </c>
      <c r="J846" s="95" t="s">
        <v>1181</v>
      </c>
      <c r="K846" s="105">
        <f t="shared" si="79"/>
        <v>1080.0138890000001</v>
      </c>
      <c r="L846" s="105">
        <f t="shared" si="80"/>
        <v>1080.585941</v>
      </c>
      <c r="M846" s="105">
        <f t="shared" si="81"/>
        <v>985.14939700000002</v>
      </c>
      <c r="N846" s="105">
        <f t="shared" si="82"/>
        <v>2492.5775819999999</v>
      </c>
      <c r="O846" s="105">
        <f t="shared" si="83"/>
        <v>27828.502322</v>
      </c>
      <c r="P846" s="105">
        <f t="shared" si="84"/>
        <v>16736.248544999999</v>
      </c>
    </row>
    <row r="847" spans="1:16" ht="15" thickBot="1" x14ac:dyDescent="0.35">
      <c r="A847" s="95" t="s">
        <v>1183</v>
      </c>
      <c r="B847" s="105">
        <f>+B$4*EXP('Correleted YC'!C845)</f>
        <v>10.457479337391009</v>
      </c>
      <c r="C847" s="105">
        <f>+C$4*EXP('Correleted YC'!D845)</f>
        <v>10.37775637497251</v>
      </c>
      <c r="D847" s="105">
        <f>+D$4*EXP('Correleted YC'!E845)</f>
        <v>10.310260309703578</v>
      </c>
      <c r="E847" s="105">
        <f>+E$4*EXP('Correleted YC'!F845)</f>
        <v>10.254895512471933</v>
      </c>
      <c r="F847" s="105">
        <f>+F$4*EXP('Correleted YC'!G845)</f>
        <v>10.151014465402604</v>
      </c>
      <c r="G847" s="105">
        <f>+G$4*EXP('Correleted YC'!H845)</f>
        <v>10.223871116967848</v>
      </c>
      <c r="J847" s="95" t="s">
        <v>1182</v>
      </c>
      <c r="K847" s="105">
        <f t="shared" si="79"/>
        <v>1080.0530220000001</v>
      </c>
      <c r="L847" s="105">
        <f t="shared" si="80"/>
        <v>1080.5839900000001</v>
      </c>
      <c r="M847" s="105">
        <f t="shared" si="81"/>
        <v>985.05216700000005</v>
      </c>
      <c r="N847" s="105">
        <f t="shared" si="82"/>
        <v>2491.9846299999999</v>
      </c>
      <c r="O847" s="105">
        <f t="shared" si="83"/>
        <v>27799.802434000001</v>
      </c>
      <c r="P847" s="105">
        <f t="shared" si="84"/>
        <v>16704.239775999999</v>
      </c>
    </row>
    <row r="848" spans="1:16" ht="15" thickBot="1" x14ac:dyDescent="0.35">
      <c r="A848" s="95" t="s">
        <v>1184</v>
      </c>
      <c r="B848" s="105">
        <f>+B$4*EXP('Correleted YC'!C846)</f>
        <v>10.270465459779272</v>
      </c>
      <c r="C848" s="105">
        <f>+C$4*EXP('Correleted YC'!D846)</f>
        <v>10.212532580928439</v>
      </c>
      <c r="D848" s="105">
        <f>+D$4*EXP('Correleted YC'!E846)</f>
        <v>10.165187981322868</v>
      </c>
      <c r="E848" s="105">
        <f>+E$4*EXP('Correleted YC'!F846)</f>
        <v>10.12862375343461</v>
      </c>
      <c r="F848" s="105">
        <f>+F$4*EXP('Correleted YC'!G846)</f>
        <v>10.085197314222228</v>
      </c>
      <c r="G848" s="105">
        <f>+G$4*EXP('Correleted YC'!H846)</f>
        <v>10.200958799436481</v>
      </c>
      <c r="J848" s="95" t="s">
        <v>1183</v>
      </c>
      <c r="K848" s="105">
        <f t="shared" si="79"/>
        <v>1078.724682</v>
      </c>
      <c r="L848" s="105">
        <f t="shared" si="80"/>
        <v>1078.1733630000001</v>
      </c>
      <c r="M848" s="105">
        <f t="shared" si="81"/>
        <v>982.05774499999995</v>
      </c>
      <c r="N848" s="105">
        <f t="shared" si="82"/>
        <v>2482.7855410000002</v>
      </c>
      <c r="O848" s="105">
        <f t="shared" si="83"/>
        <v>27654.663327999999</v>
      </c>
      <c r="P848" s="105">
        <f t="shared" si="84"/>
        <v>16607.026181000001</v>
      </c>
    </row>
    <row r="849" spans="1:16" ht="15" thickBot="1" x14ac:dyDescent="0.35">
      <c r="A849" s="95" t="s">
        <v>1185</v>
      </c>
      <c r="B849" s="105">
        <f>+B$4*EXP('Correleted YC'!C847)</f>
        <v>10.356621788125592</v>
      </c>
      <c r="C849" s="105">
        <f>+C$4*EXP('Correleted YC'!D847)</f>
        <v>10.278773098222644</v>
      </c>
      <c r="D849" s="105">
        <f>+D$4*EXP('Correleted YC'!E847)</f>
        <v>10.212557040710733</v>
      </c>
      <c r="E849" s="105">
        <f>+E$4*EXP('Correleted YC'!F847)</f>
        <v>10.158089103362292</v>
      </c>
      <c r="F849" s="105">
        <f>+F$4*EXP('Correleted YC'!G847)</f>
        <v>10.053070193213232</v>
      </c>
      <c r="G849" s="105">
        <f>+G$4*EXP('Correleted YC'!H847)</f>
        <v>10.119834083109232</v>
      </c>
      <c r="J849" s="95" t="s">
        <v>1184</v>
      </c>
      <c r="K849" s="105">
        <f t="shared" si="79"/>
        <v>1079.216398</v>
      </c>
      <c r="L849" s="105">
        <f t="shared" si="80"/>
        <v>1079.02079</v>
      </c>
      <c r="M849" s="105">
        <f t="shared" si="81"/>
        <v>983.05057399999998</v>
      </c>
      <c r="N849" s="105">
        <f t="shared" si="82"/>
        <v>2485.6322639999999</v>
      </c>
      <c r="O849" s="105">
        <f t="shared" si="83"/>
        <v>27684.956166</v>
      </c>
      <c r="P849" s="105">
        <f t="shared" si="84"/>
        <v>16615.766543000002</v>
      </c>
    </row>
    <row r="850" spans="1:16" ht="15" thickBot="1" x14ac:dyDescent="0.35">
      <c r="A850" s="95" t="s">
        <v>1186</v>
      </c>
      <c r="B850" s="105">
        <f>+B$4*EXP('Correleted YC'!C848)</f>
        <v>10.02625906570514</v>
      </c>
      <c r="C850" s="105">
        <f>+C$4*EXP('Correleted YC'!D848)</f>
        <v>9.9816495929419968</v>
      </c>
      <c r="D850" s="105">
        <f>+D$4*EXP('Correleted YC'!E848)</f>
        <v>9.9457125611227095</v>
      </c>
      <c r="E850" s="105">
        <f>+E$4*EXP('Correleted YC'!F848)</f>
        <v>9.9189581057932568</v>
      </c>
      <c r="F850" s="105">
        <f>+F$4*EXP('Correleted YC'!G848)</f>
        <v>9.9010587985972265</v>
      </c>
      <c r="G850" s="105">
        <f>+G$4*EXP('Correleted YC'!H848)</f>
        <v>10.025957653419612</v>
      </c>
      <c r="J850" s="95" t="s">
        <v>1185</v>
      </c>
      <c r="K850" s="105">
        <f t="shared" si="79"/>
        <v>1078.989812</v>
      </c>
      <c r="L850" s="105">
        <f t="shared" si="80"/>
        <v>1078.680885</v>
      </c>
      <c r="M850" s="105">
        <f t="shared" si="81"/>
        <v>982.72617500000001</v>
      </c>
      <c r="N850" s="105">
        <f t="shared" si="82"/>
        <v>2484.9674009999999</v>
      </c>
      <c r="O850" s="105">
        <f t="shared" si="83"/>
        <v>27699.767030999999</v>
      </c>
      <c r="P850" s="105">
        <f t="shared" si="84"/>
        <v>16646.787282000001</v>
      </c>
    </row>
    <row r="851" spans="1:16" ht="15" thickBot="1" x14ac:dyDescent="0.35">
      <c r="A851" s="95" t="s">
        <v>1187</v>
      </c>
      <c r="B851" s="105">
        <f>+B$4*EXP('Correleted YC'!C849)</f>
        <v>10.311917546495875</v>
      </c>
      <c r="C851" s="105">
        <f>+C$4*EXP('Correleted YC'!D849)</f>
        <v>10.213767698937366</v>
      </c>
      <c r="D851" s="105">
        <f>+D$4*EXP('Correleted YC'!E849)</f>
        <v>10.128666771960868</v>
      </c>
      <c r="E851" s="105">
        <f>+E$4*EXP('Correleted YC'!F849)</f>
        <v>10.056598528642358</v>
      </c>
      <c r="F851" s="105">
        <f>+F$4*EXP('Correleted YC'!G849)</f>
        <v>9.8923574785165318</v>
      </c>
      <c r="G851" s="105">
        <f>+G$4*EXP('Correleted YC'!H849)</f>
        <v>9.9144842768781292</v>
      </c>
      <c r="J851" s="95" t="s">
        <v>1186</v>
      </c>
      <c r="K851" s="105">
        <f t="shared" si="79"/>
        <v>1079.859166</v>
      </c>
      <c r="L851" s="105">
        <f t="shared" si="80"/>
        <v>1080.2072149999999</v>
      </c>
      <c r="M851" s="105">
        <f t="shared" si="81"/>
        <v>984.55641500000002</v>
      </c>
      <c r="N851" s="105">
        <f t="shared" si="82"/>
        <v>2490.3735000000001</v>
      </c>
      <c r="O851" s="105">
        <f t="shared" si="83"/>
        <v>27770.060950999999</v>
      </c>
      <c r="P851" s="105">
        <f t="shared" si="84"/>
        <v>16682.828945000001</v>
      </c>
    </row>
    <row r="852" spans="1:16" ht="15" thickBot="1" x14ac:dyDescent="0.35">
      <c r="A852" s="95" t="s">
        <v>1188</v>
      </c>
      <c r="B852" s="105">
        <f>+B$4*EXP('Correleted YC'!C850)</f>
        <v>10.208811506308116</v>
      </c>
      <c r="C852" s="105">
        <f>+C$4*EXP('Correleted YC'!D850)</f>
        <v>10.145254569685626</v>
      </c>
      <c r="D852" s="105">
        <f>+D$4*EXP('Correleted YC'!E850)</f>
        <v>10.091795128260561</v>
      </c>
      <c r="E852" s="105">
        <f>+E$4*EXP('Correleted YC'!F850)</f>
        <v>10.048427033239921</v>
      </c>
      <c r="F852" s="105">
        <f>+F$4*EXP('Correleted YC'!G850)</f>
        <v>9.9753960358202143</v>
      </c>
      <c r="G852" s="105">
        <f>+G$4*EXP('Correleted YC'!H850)</f>
        <v>10.059424460879269</v>
      </c>
      <c r="J852" s="95" t="s">
        <v>1187</v>
      </c>
      <c r="K852" s="105">
        <f t="shared" si="79"/>
        <v>1079.1073690000001</v>
      </c>
      <c r="L852" s="105">
        <f t="shared" si="80"/>
        <v>1079.0144499999999</v>
      </c>
      <c r="M852" s="105">
        <f t="shared" si="81"/>
        <v>983.30083000000002</v>
      </c>
      <c r="N852" s="105">
        <f t="shared" si="82"/>
        <v>2487.258957</v>
      </c>
      <c r="O852" s="105">
        <f t="shared" si="83"/>
        <v>27774.095459</v>
      </c>
      <c r="P852" s="105">
        <f t="shared" si="84"/>
        <v>16725.829757</v>
      </c>
    </row>
    <row r="853" spans="1:16" ht="15" thickBot="1" x14ac:dyDescent="0.35">
      <c r="A853" s="95" t="s">
        <v>1189</v>
      </c>
      <c r="B853" s="105">
        <f>+B$4*EXP('Correleted YC'!C851)</f>
        <v>9.75301972227102</v>
      </c>
      <c r="C853" s="105">
        <f>+C$4*EXP('Correleted YC'!D851)</f>
        <v>9.7157994267912411</v>
      </c>
      <c r="D853" s="105">
        <f>+D$4*EXP('Correleted YC'!E851)</f>
        <v>9.6874341973167901</v>
      </c>
      <c r="E853" s="105">
        <f>+E$4*EXP('Correleted YC'!F851)</f>
        <v>9.6681421184718968</v>
      </c>
      <c r="F853" s="105">
        <f>+F$4*EXP('Correleted YC'!G851)</f>
        <v>9.6810527985545498</v>
      </c>
      <c r="G853" s="105">
        <f>+G$4*EXP('Correleted YC'!H851)</f>
        <v>9.8350549029501817</v>
      </c>
      <c r="J853" s="95" t="s">
        <v>1188</v>
      </c>
      <c r="K853" s="105">
        <f t="shared" si="79"/>
        <v>1079.3786030000001</v>
      </c>
      <c r="L853" s="105">
        <f t="shared" si="80"/>
        <v>1079.366239</v>
      </c>
      <c r="M853" s="105">
        <f t="shared" si="81"/>
        <v>983.55361600000003</v>
      </c>
      <c r="N853" s="105">
        <f t="shared" si="82"/>
        <v>2487.4436449999998</v>
      </c>
      <c r="O853" s="105">
        <f t="shared" si="83"/>
        <v>27735.641008999999</v>
      </c>
      <c r="P853" s="105">
        <f t="shared" si="84"/>
        <v>16669.962258</v>
      </c>
    </row>
    <row r="854" spans="1:16" ht="15" thickBot="1" x14ac:dyDescent="0.35">
      <c r="A854" s="95" t="s">
        <v>1190</v>
      </c>
      <c r="B854" s="105">
        <f>+B$4*EXP('Correleted YC'!C852)</f>
        <v>10.159242629790155</v>
      </c>
      <c r="C854" s="105">
        <f>+C$4*EXP('Correleted YC'!D852)</f>
        <v>10.059618981809104</v>
      </c>
      <c r="D854" s="105">
        <f>+D$4*EXP('Correleted YC'!E852)</f>
        <v>9.9733095108250414</v>
      </c>
      <c r="E854" s="105">
        <f>+E$4*EXP('Correleted YC'!F852)</f>
        <v>9.9002212840408905</v>
      </c>
      <c r="F854" s="105">
        <f>+F$4*EXP('Correleted YC'!G852)</f>
        <v>9.7329962391865674</v>
      </c>
      <c r="G854" s="105">
        <f>+G$4*EXP('Correleted YC'!H852)</f>
        <v>9.7544162160607737</v>
      </c>
      <c r="J854" s="95" t="s">
        <v>1189</v>
      </c>
      <c r="K854" s="105">
        <f t="shared" si="79"/>
        <v>1080.579258</v>
      </c>
      <c r="L854" s="105">
        <f t="shared" si="80"/>
        <v>1081.57656</v>
      </c>
      <c r="M854" s="105">
        <f t="shared" si="81"/>
        <v>986.33440499999995</v>
      </c>
      <c r="N854" s="105">
        <f t="shared" si="82"/>
        <v>2496.0690970000001</v>
      </c>
      <c r="O854" s="105">
        <f t="shared" si="83"/>
        <v>27872.431464000001</v>
      </c>
      <c r="P854" s="105">
        <f t="shared" si="84"/>
        <v>16756.605104999999</v>
      </c>
    </row>
    <row r="855" spans="1:16" ht="15" thickBot="1" x14ac:dyDescent="0.35">
      <c r="A855" s="95" t="s">
        <v>1191</v>
      </c>
      <c r="B855" s="105">
        <f>+B$4*EXP('Correleted YC'!C853)</f>
        <v>10.212859213783434</v>
      </c>
      <c r="C855" s="105">
        <f>+C$4*EXP('Correleted YC'!D853)</f>
        <v>10.135609601186234</v>
      </c>
      <c r="D855" s="105">
        <f>+D$4*EXP('Correleted YC'!E853)</f>
        <v>10.069402360010947</v>
      </c>
      <c r="E855" s="105">
        <f>+E$4*EXP('Correleted YC'!F853)</f>
        <v>10.014659385803125</v>
      </c>
      <c r="F855" s="105">
        <f>+F$4*EXP('Correleted YC'!G853)</f>
        <v>9.9046945628598628</v>
      </c>
      <c r="G855" s="105">
        <f>+G$4*EXP('Correleted YC'!H853)</f>
        <v>9.9634945385665201</v>
      </c>
      <c r="J855" s="95" t="s">
        <v>1190</v>
      </c>
      <c r="K855" s="105">
        <f t="shared" si="79"/>
        <v>1079.509049</v>
      </c>
      <c r="L855" s="105">
        <f t="shared" si="80"/>
        <v>1079.8062669999999</v>
      </c>
      <c r="M855" s="105">
        <f t="shared" si="81"/>
        <v>984.36681599999997</v>
      </c>
      <c r="N855" s="105">
        <f t="shared" si="82"/>
        <v>2490.7980819999998</v>
      </c>
      <c r="O855" s="105">
        <f t="shared" si="83"/>
        <v>27848.193771999999</v>
      </c>
      <c r="P855" s="105">
        <f t="shared" si="84"/>
        <v>16787.965077000001</v>
      </c>
    </row>
    <row r="856" spans="1:16" ht="15" thickBot="1" x14ac:dyDescent="0.35">
      <c r="A856" s="95" t="s">
        <v>1192</v>
      </c>
      <c r="B856" s="105">
        <f>+B$4*EXP('Correleted YC'!C854)</f>
        <v>10.457188666846362</v>
      </c>
      <c r="C856" s="105">
        <f>+C$4*EXP('Correleted YC'!D854)</f>
        <v>10.39327169254563</v>
      </c>
      <c r="D856" s="105">
        <f>+D$4*EXP('Correleted YC'!E854)</f>
        <v>10.340767312599322</v>
      </c>
      <c r="E856" s="105">
        <f>+E$4*EXP('Correleted YC'!F854)</f>
        <v>10.29951115052231</v>
      </c>
      <c r="F856" s="105">
        <f>+F$4*EXP('Correleted YC'!G854)</f>
        <v>10.244686970131232</v>
      </c>
      <c r="G856" s="105">
        <f>+G$4*EXP('Correleted YC'!H854)</f>
        <v>10.357733797609479</v>
      </c>
      <c r="J856" s="95" t="s">
        <v>1191</v>
      </c>
      <c r="K856" s="105">
        <f t="shared" si="79"/>
        <v>1079.3679529999999</v>
      </c>
      <c r="L856" s="105">
        <f t="shared" si="80"/>
        <v>1079.41578</v>
      </c>
      <c r="M856" s="105">
        <f t="shared" si="81"/>
        <v>983.70720100000005</v>
      </c>
      <c r="N856" s="105">
        <f t="shared" si="82"/>
        <v>2488.2071350000001</v>
      </c>
      <c r="O856" s="105">
        <f t="shared" si="83"/>
        <v>27768.375517</v>
      </c>
      <c r="P856" s="105">
        <f t="shared" si="84"/>
        <v>16706.896792</v>
      </c>
    </row>
    <row r="857" spans="1:16" ht="15" thickBot="1" x14ac:dyDescent="0.35">
      <c r="A857" s="95" t="s">
        <v>1193</v>
      </c>
      <c r="B857" s="105">
        <f>+B$4*EXP('Correleted YC'!C855)</f>
        <v>10.370424570282596</v>
      </c>
      <c r="C857" s="105">
        <f>+C$4*EXP('Correleted YC'!D855)</f>
        <v>10.257906640393475</v>
      </c>
      <c r="D857" s="105">
        <f>+D$4*EXP('Correleted YC'!E855)</f>
        <v>10.159280162511735</v>
      </c>
      <c r="E857" s="105">
        <f>+E$4*EXP('Correleted YC'!F855)</f>
        <v>10.074419763230765</v>
      </c>
      <c r="F857" s="105">
        <f>+F$4*EXP('Correleted YC'!G855)</f>
        <v>9.8645543011486492</v>
      </c>
      <c r="G857" s="105">
        <f>+G$4*EXP('Correleted YC'!H855)</f>
        <v>9.8475026944243691</v>
      </c>
      <c r="J857" s="95" t="s">
        <v>1192</v>
      </c>
      <c r="K857" s="105">
        <f t="shared" si="79"/>
        <v>1078.7254459999999</v>
      </c>
      <c r="L857" s="105">
        <f t="shared" si="80"/>
        <v>1078.0938530000001</v>
      </c>
      <c r="M857" s="105">
        <f t="shared" si="81"/>
        <v>981.84921999999995</v>
      </c>
      <c r="N857" s="105">
        <f t="shared" si="82"/>
        <v>2481.781266</v>
      </c>
      <c r="O857" s="105">
        <f t="shared" si="83"/>
        <v>27611.663991000001</v>
      </c>
      <c r="P857" s="105">
        <f t="shared" si="84"/>
        <v>16556.144819000001</v>
      </c>
    </row>
    <row r="858" spans="1:16" ht="15" thickBot="1" x14ac:dyDescent="0.35">
      <c r="A858" s="95" t="s">
        <v>1194</v>
      </c>
      <c r="B858" s="105">
        <f>+B$4*EXP('Correleted YC'!C856)</f>
        <v>10.28062403949612</v>
      </c>
      <c r="C858" s="105">
        <f>+C$4*EXP('Correleted YC'!D856)</f>
        <v>10.21982541112077</v>
      </c>
      <c r="D858" s="105">
        <f>+D$4*EXP('Correleted YC'!E856)</f>
        <v>10.169576789110103</v>
      </c>
      <c r="E858" s="105">
        <f>+E$4*EXP('Correleted YC'!F856)</f>
        <v>10.129747566789007</v>
      </c>
      <c r="F858" s="105">
        <f>+F$4*EXP('Correleted YC'!G856)</f>
        <v>10.072732265106541</v>
      </c>
      <c r="G858" s="105">
        <f>+G$4*EXP('Correleted YC'!H856)</f>
        <v>10.173125700198076</v>
      </c>
      <c r="J858" s="95" t="s">
        <v>1193</v>
      </c>
      <c r="K858" s="105">
        <f t="shared" si="79"/>
        <v>1078.95352</v>
      </c>
      <c r="L858" s="105">
        <f t="shared" si="80"/>
        <v>1078.7879350000001</v>
      </c>
      <c r="M858" s="105">
        <f t="shared" si="81"/>
        <v>983.091048</v>
      </c>
      <c r="N858" s="105">
        <f t="shared" si="82"/>
        <v>2486.8562649999999</v>
      </c>
      <c r="O858" s="105">
        <f t="shared" si="83"/>
        <v>27786.994713</v>
      </c>
      <c r="P858" s="105">
        <f t="shared" si="84"/>
        <v>16751.774657999998</v>
      </c>
    </row>
    <row r="859" spans="1:16" ht="15" thickBot="1" x14ac:dyDescent="0.35">
      <c r="A859" s="95" t="s">
        <v>1195</v>
      </c>
      <c r="B859" s="105">
        <f>+B$4*EXP('Correleted YC'!C857)</f>
        <v>10.307468248550142</v>
      </c>
      <c r="C859" s="105">
        <f>+C$4*EXP('Correleted YC'!D857)</f>
        <v>10.251889165612324</v>
      </c>
      <c r="D859" s="105">
        <f>+D$4*EXP('Correleted YC'!E857)</f>
        <v>10.206134322321782</v>
      </c>
      <c r="E859" s="105">
        <f>+E$4*EXP('Correleted YC'!F857)</f>
        <v>10.170020770888001</v>
      </c>
      <c r="F859" s="105">
        <f>+F$4*EXP('Correleted YC'!G857)</f>
        <v>10.121899867886397</v>
      </c>
      <c r="G859" s="105">
        <f>+G$4*EXP('Correleted YC'!H857)</f>
        <v>10.224479280495309</v>
      </c>
      <c r="J859" s="95" t="s">
        <v>1194</v>
      </c>
      <c r="K859" s="105">
        <f t="shared" si="79"/>
        <v>1079.1896770000001</v>
      </c>
      <c r="L859" s="105">
        <f t="shared" si="80"/>
        <v>1078.9833570000001</v>
      </c>
      <c r="M859" s="105">
        <f t="shared" si="81"/>
        <v>983.02050899999995</v>
      </c>
      <c r="N859" s="105">
        <f t="shared" si="82"/>
        <v>2485.6069000000002</v>
      </c>
      <c r="O859" s="105">
        <f t="shared" si="83"/>
        <v>27690.700774000001</v>
      </c>
      <c r="P859" s="105">
        <f t="shared" si="84"/>
        <v>16626.396419000001</v>
      </c>
    </row>
    <row r="860" spans="1:16" ht="15" thickBot="1" x14ac:dyDescent="0.35">
      <c r="A860" s="95" t="s">
        <v>1196</v>
      </c>
      <c r="B860" s="105">
        <f>+B$4*EXP('Correleted YC'!C858)</f>
        <v>10.190553710652237</v>
      </c>
      <c r="C860" s="105">
        <f>+C$4*EXP('Correleted YC'!D858)</f>
        <v>10.141018942775105</v>
      </c>
      <c r="D860" s="105">
        <f>+D$4*EXP('Correleted YC'!E858)</f>
        <v>10.101226367422152</v>
      </c>
      <c r="E860" s="105">
        <f>+E$4*EXP('Correleted YC'!F858)</f>
        <v>10.07116288707444</v>
      </c>
      <c r="F860" s="105">
        <f>+F$4*EXP('Correleted YC'!G858)</f>
        <v>10.047362624025318</v>
      </c>
      <c r="G860" s="105">
        <f>+G$4*EXP('Correleted YC'!H858)</f>
        <v>10.172616537445828</v>
      </c>
      <c r="J860" s="95" t="s">
        <v>1195</v>
      </c>
      <c r="K860" s="105">
        <f t="shared" si="79"/>
        <v>1079.1190710000001</v>
      </c>
      <c r="L860" s="105">
        <f t="shared" si="80"/>
        <v>1078.8188110000001</v>
      </c>
      <c r="M860" s="105">
        <f t="shared" si="81"/>
        <v>982.77014699999995</v>
      </c>
      <c r="N860" s="105">
        <f t="shared" si="82"/>
        <v>2484.6982739999999</v>
      </c>
      <c r="O860" s="105">
        <f t="shared" si="83"/>
        <v>27668.055359000002</v>
      </c>
      <c r="P860" s="105">
        <f t="shared" si="84"/>
        <v>16606.794311000001</v>
      </c>
    </row>
    <row r="861" spans="1:16" ht="15" thickBot="1" x14ac:dyDescent="0.35">
      <c r="A861" s="95" t="s">
        <v>1197</v>
      </c>
      <c r="B861" s="105">
        <f>+B$4*EXP('Correleted YC'!C859)</f>
        <v>10.061766885030156</v>
      </c>
      <c r="C861" s="105">
        <f>+C$4*EXP('Correleted YC'!D859)</f>
        <v>10.041890290902623</v>
      </c>
      <c r="D861" s="105">
        <f>+D$4*EXP('Correleted YC'!E859)</f>
        <v>10.029296444568205</v>
      </c>
      <c r="E861" s="105">
        <f>+E$4*EXP('Correleted YC'!F859)</f>
        <v>10.024358631160602</v>
      </c>
      <c r="F861" s="105">
        <f>+F$4*EXP('Correleted YC'!G859)</f>
        <v>10.081783812931038</v>
      </c>
      <c r="G861" s="105">
        <f>+G$4*EXP('Correleted YC'!H859)</f>
        <v>10.264308404733335</v>
      </c>
      <c r="J861" s="95" t="s">
        <v>1196</v>
      </c>
      <c r="K861" s="105">
        <f t="shared" si="79"/>
        <v>1079.426647</v>
      </c>
      <c r="L861" s="105">
        <f t="shared" si="80"/>
        <v>1079.3879939999999</v>
      </c>
      <c r="M861" s="105">
        <f t="shared" si="81"/>
        <v>983.48894399999995</v>
      </c>
      <c r="N861" s="105">
        <f t="shared" si="82"/>
        <v>2486.9298480000002</v>
      </c>
      <c r="O861" s="105">
        <f t="shared" si="83"/>
        <v>27702.399925000002</v>
      </c>
      <c r="P861" s="105">
        <f t="shared" si="84"/>
        <v>16626.591003000001</v>
      </c>
    </row>
    <row r="862" spans="1:16" ht="15" thickBot="1" x14ac:dyDescent="0.35">
      <c r="A862" s="95" t="s">
        <v>1198</v>
      </c>
      <c r="B862" s="105">
        <f>+B$4*EXP('Correleted YC'!C860)</f>
        <v>10.351456315946754</v>
      </c>
      <c r="C862" s="105">
        <f>+C$4*EXP('Correleted YC'!D860)</f>
        <v>10.295368718041404</v>
      </c>
      <c r="D862" s="105">
        <f>+D$4*EXP('Correleted YC'!E860)</f>
        <v>10.250679325314159</v>
      </c>
      <c r="E862" s="105">
        <f>+E$4*EXP('Correleted YC'!F860)</f>
        <v>10.217073400592847</v>
      </c>
      <c r="F862" s="105">
        <f>+F$4*EXP('Correleted YC'!G860)</f>
        <v>10.19082402470924</v>
      </c>
      <c r="G862" s="105">
        <f>+G$4*EXP('Correleted YC'!H860)</f>
        <v>10.329217796734303</v>
      </c>
      <c r="J862" s="95" t="s">
        <v>1197</v>
      </c>
      <c r="K862" s="105">
        <f t="shared" si="79"/>
        <v>1079.7656589999999</v>
      </c>
      <c r="L862" s="105">
        <f t="shared" si="80"/>
        <v>1079.897408</v>
      </c>
      <c r="M862" s="105">
        <f t="shared" si="81"/>
        <v>983.982394</v>
      </c>
      <c r="N862" s="105">
        <f t="shared" si="82"/>
        <v>2487.9877860000001</v>
      </c>
      <c r="O862" s="105">
        <f t="shared" si="83"/>
        <v>27686.529065999999</v>
      </c>
      <c r="P862" s="105">
        <f t="shared" si="84"/>
        <v>16591.622984000001</v>
      </c>
    </row>
    <row r="863" spans="1:16" ht="15" thickBot="1" x14ac:dyDescent="0.35">
      <c r="A863" s="95" t="s">
        <v>1199</v>
      </c>
      <c r="B863" s="105">
        <f>+B$4*EXP('Correleted YC'!C861)</f>
        <v>10.246077527619905</v>
      </c>
      <c r="C863" s="105">
        <f>+C$4*EXP('Correleted YC'!D861)</f>
        <v>10.143009167744028</v>
      </c>
      <c r="D863" s="105">
        <f>+D$4*EXP('Correleted YC'!E861)</f>
        <v>10.053496801903524</v>
      </c>
      <c r="E863" s="105">
        <f>+E$4*EXP('Correleted YC'!F861)</f>
        <v>9.9773046517275841</v>
      </c>
      <c r="F863" s="105">
        <f>+F$4*EXP('Correleted YC'!G861)</f>
        <v>9.7991399196405808</v>
      </c>
      <c r="G863" s="105">
        <f>+G$4*EXP('Correleted YC'!H861)</f>
        <v>9.8102537701834329</v>
      </c>
      <c r="J863" s="95" t="s">
        <v>1198</v>
      </c>
      <c r="K863" s="105">
        <f t="shared" si="79"/>
        <v>1079.0033940000001</v>
      </c>
      <c r="L863" s="105">
        <f t="shared" si="80"/>
        <v>1078.5957599999999</v>
      </c>
      <c r="M863" s="105">
        <f t="shared" si="81"/>
        <v>982.46525599999995</v>
      </c>
      <c r="N863" s="105">
        <f t="shared" si="82"/>
        <v>2483.637534</v>
      </c>
      <c r="O863" s="105">
        <f t="shared" si="83"/>
        <v>27636.372833000001</v>
      </c>
      <c r="P863" s="105">
        <f t="shared" si="84"/>
        <v>16566.957632000001</v>
      </c>
    </row>
    <row r="864" spans="1:16" ht="15" thickBot="1" x14ac:dyDescent="0.35">
      <c r="A864" s="95" t="s">
        <v>1200</v>
      </c>
      <c r="B864" s="105">
        <f>+B$4*EXP('Correleted YC'!C862)</f>
        <v>10.264304326192091</v>
      </c>
      <c r="C864" s="105">
        <f>+C$4*EXP('Correleted YC'!D862)</f>
        <v>10.197872074103563</v>
      </c>
      <c r="D864" s="105">
        <f>+D$4*EXP('Correleted YC'!E862)</f>
        <v>10.142637521867726</v>
      </c>
      <c r="E864" s="105">
        <f>+E$4*EXP('Correleted YC'!F862)</f>
        <v>10.098384142312531</v>
      </c>
      <c r="F864" s="105">
        <f>+F$4*EXP('Correleted YC'!G862)</f>
        <v>10.028681828029637</v>
      </c>
      <c r="G864" s="105">
        <f>+G$4*EXP('Correleted YC'!H862)</f>
        <v>10.122773739177436</v>
      </c>
      <c r="J864" s="95" t="s">
        <v>1199</v>
      </c>
      <c r="K864" s="105">
        <f t="shared" si="79"/>
        <v>1079.2805539999999</v>
      </c>
      <c r="L864" s="105">
        <f t="shared" si="80"/>
        <v>1079.377772</v>
      </c>
      <c r="M864" s="105">
        <f t="shared" si="81"/>
        <v>983.81632100000002</v>
      </c>
      <c r="N864" s="105">
        <f t="shared" si="82"/>
        <v>2489.0522759999999</v>
      </c>
      <c r="O864" s="105">
        <f t="shared" si="83"/>
        <v>27817.390953999999</v>
      </c>
      <c r="P864" s="105">
        <f t="shared" si="84"/>
        <v>16766.237656000001</v>
      </c>
    </row>
    <row r="865" spans="1:16" ht="15" thickBot="1" x14ac:dyDescent="0.35">
      <c r="A865" s="95" t="s">
        <v>1201</v>
      </c>
      <c r="B865" s="105">
        <f>+B$4*EXP('Correleted YC'!C863)</f>
        <v>10.139657137702592</v>
      </c>
      <c r="C865" s="105">
        <f>+C$4*EXP('Correleted YC'!D863)</f>
        <v>10.086238740438692</v>
      </c>
      <c r="D865" s="105">
        <f>+D$4*EXP('Correleted YC'!E863)</f>
        <v>10.04392761313127</v>
      </c>
      <c r="E865" s="105">
        <f>+E$4*EXP('Correleted YC'!F863)</f>
        <v>10.012756768473118</v>
      </c>
      <c r="F865" s="105">
        <f>+F$4*EXP('Correleted YC'!G863)</f>
        <v>9.9951923337461075</v>
      </c>
      <c r="G865" s="105">
        <f>+G$4*EXP('Correleted YC'!H863)</f>
        <v>10.139810196436521</v>
      </c>
      <c r="J865" s="95" t="s">
        <v>1200</v>
      </c>
      <c r="K865" s="105">
        <f t="shared" si="79"/>
        <v>1079.2326049999999</v>
      </c>
      <c r="L865" s="105">
        <f t="shared" si="80"/>
        <v>1079.0960480000001</v>
      </c>
      <c r="M865" s="105">
        <f t="shared" si="81"/>
        <v>983.20508199999995</v>
      </c>
      <c r="N865" s="105">
        <f t="shared" si="82"/>
        <v>2486.3149680000001</v>
      </c>
      <c r="O865" s="105">
        <f t="shared" si="83"/>
        <v>27711.020852000001</v>
      </c>
      <c r="P865" s="105">
        <f t="shared" si="84"/>
        <v>16645.661184000001</v>
      </c>
    </row>
    <row r="866" spans="1:16" ht="15" thickBot="1" x14ac:dyDescent="0.35">
      <c r="A866" s="95" t="s">
        <v>1202</v>
      </c>
      <c r="B866" s="105">
        <f>+B$4*EXP('Correleted YC'!C864)</f>
        <v>10.288374854998892</v>
      </c>
      <c r="C866" s="105">
        <f>+C$4*EXP('Correleted YC'!D864)</f>
        <v>10.242861855602666</v>
      </c>
      <c r="D866" s="105">
        <f>+D$4*EXP('Correleted YC'!E864)</f>
        <v>10.207697766473263</v>
      </c>
      <c r="E866" s="105">
        <f>+E$4*EXP('Correleted YC'!F864)</f>
        <v>10.182836319129844</v>
      </c>
      <c r="F866" s="105">
        <f>+F$4*EXP('Correleted YC'!G864)</f>
        <v>10.183620063210968</v>
      </c>
      <c r="G866" s="105">
        <f>+G$4*EXP('Correleted YC'!H864)</f>
        <v>10.338651525265687</v>
      </c>
      <c r="J866" s="95" t="s">
        <v>1201</v>
      </c>
      <c r="K866" s="105">
        <f t="shared" si="79"/>
        <v>1079.5605989999999</v>
      </c>
      <c r="L866" s="105">
        <f t="shared" si="80"/>
        <v>1079.6694460000001</v>
      </c>
      <c r="M866" s="105">
        <f t="shared" si="81"/>
        <v>983.88198199999999</v>
      </c>
      <c r="N866" s="105">
        <f t="shared" si="82"/>
        <v>2488.2501670000001</v>
      </c>
      <c r="O866" s="105">
        <f t="shared" si="83"/>
        <v>27726.489226000002</v>
      </c>
      <c r="P866" s="105">
        <f t="shared" si="84"/>
        <v>16639.138005000001</v>
      </c>
    </row>
    <row r="867" spans="1:16" ht="15" thickBot="1" x14ac:dyDescent="0.35">
      <c r="A867" s="95" t="s">
        <v>1203</v>
      </c>
      <c r="B867" s="105">
        <f>+B$4*EXP('Correleted YC'!C865)</f>
        <v>9.938755006786403</v>
      </c>
      <c r="C867" s="105">
        <f>+C$4*EXP('Correleted YC'!D865)</f>
        <v>9.8838929790500796</v>
      </c>
      <c r="D867" s="105">
        <f>+D$4*EXP('Correleted YC'!E865)</f>
        <v>9.8386124089575375</v>
      </c>
      <c r="E867" s="105">
        <f>+E$4*EXP('Correleted YC'!F865)</f>
        <v>9.80311507714557</v>
      </c>
      <c r="F867" s="105">
        <f>+F$4*EXP('Correleted YC'!G865)</f>
        <v>9.7577908409905749</v>
      </c>
      <c r="G867" s="105">
        <f>+G$4*EXP('Correleted YC'!H865)</f>
        <v>9.8649464316753441</v>
      </c>
      <c r="J867" s="95" t="s">
        <v>1202</v>
      </c>
      <c r="K867" s="105">
        <f t="shared" si="79"/>
        <v>1079.16929</v>
      </c>
      <c r="L867" s="105">
        <f t="shared" si="80"/>
        <v>1078.8651319999999</v>
      </c>
      <c r="M867" s="105">
        <f t="shared" si="81"/>
        <v>982.75944300000003</v>
      </c>
      <c r="N867" s="105">
        <f t="shared" si="82"/>
        <v>2484.4092740000001</v>
      </c>
      <c r="O867" s="105">
        <f t="shared" si="83"/>
        <v>27639.680897999999</v>
      </c>
      <c r="P867" s="105">
        <f t="shared" si="84"/>
        <v>16563.378949999998</v>
      </c>
    </row>
    <row r="868" spans="1:16" ht="15" thickBot="1" x14ac:dyDescent="0.35">
      <c r="A868" s="95" t="s">
        <v>1204</v>
      </c>
      <c r="B868" s="105">
        <f>+B$4*EXP('Correleted YC'!C866)</f>
        <v>9.870505832528595</v>
      </c>
      <c r="C868" s="105">
        <f>+C$4*EXP('Correleted YC'!D866)</f>
        <v>9.8280876060765916</v>
      </c>
      <c r="D868" s="105">
        <f>+D$4*EXP('Correleted YC'!E866)</f>
        <v>9.7950903215209788</v>
      </c>
      <c r="E868" s="105">
        <f>+E$4*EXP('Correleted YC'!F866)</f>
        <v>9.7717856850706752</v>
      </c>
      <c r="F868" s="105">
        <f>+F$4*EXP('Correleted YC'!G866)</f>
        <v>9.7731801934422027</v>
      </c>
      <c r="G868" s="105">
        <f>+G$4*EXP('Correleted YC'!H866)</f>
        <v>9.9224396664846868</v>
      </c>
      <c r="J868" s="95" t="s">
        <v>1203</v>
      </c>
      <c r="K868" s="105">
        <f t="shared" si="79"/>
        <v>1080.089669</v>
      </c>
      <c r="L868" s="105">
        <f t="shared" si="80"/>
        <v>1080.7103380000001</v>
      </c>
      <c r="M868" s="105">
        <f t="shared" si="81"/>
        <v>985.29291499999999</v>
      </c>
      <c r="N868" s="105">
        <f t="shared" si="82"/>
        <v>2493.000861</v>
      </c>
      <c r="O868" s="105">
        <f t="shared" si="83"/>
        <v>27836.639046</v>
      </c>
      <c r="P868" s="105">
        <f t="shared" si="84"/>
        <v>16745.010186</v>
      </c>
    </row>
    <row r="869" spans="1:16" ht="15" thickBot="1" x14ac:dyDescent="0.35">
      <c r="A869" s="95" t="s">
        <v>1205</v>
      </c>
      <c r="B869" s="105">
        <f>+B$4*EXP('Correleted YC'!C867)</f>
        <v>10.061051009640751</v>
      </c>
      <c r="C869" s="105">
        <f>+C$4*EXP('Correleted YC'!D867)</f>
        <v>9.9995390437804144</v>
      </c>
      <c r="D869" s="105">
        <f>+D$4*EXP('Correleted YC'!E867)</f>
        <v>9.94947097560995</v>
      </c>
      <c r="E869" s="105">
        <f>+E$4*EXP('Correleted YC'!F867)</f>
        <v>9.910766730379132</v>
      </c>
      <c r="F869" s="105">
        <f>+F$4*EXP('Correleted YC'!G867)</f>
        <v>9.8652515392831592</v>
      </c>
      <c r="G869" s="105">
        <f>+G$4*EXP('Correleted YC'!H867)</f>
        <v>9.985732033523897</v>
      </c>
      <c r="J869" s="95" t="s">
        <v>1204</v>
      </c>
      <c r="K869" s="105">
        <f t="shared" si="79"/>
        <v>1080.2695189999999</v>
      </c>
      <c r="L869" s="105">
        <f t="shared" si="80"/>
        <v>1080.9977610000001</v>
      </c>
      <c r="M869" s="105">
        <f t="shared" si="81"/>
        <v>985.59252000000004</v>
      </c>
      <c r="N869" s="105">
        <f t="shared" si="82"/>
        <v>2493.7123750000001</v>
      </c>
      <c r="O869" s="105">
        <f t="shared" si="83"/>
        <v>27829.472156</v>
      </c>
      <c r="P869" s="105">
        <f t="shared" si="84"/>
        <v>16722.753624000001</v>
      </c>
    </row>
    <row r="870" spans="1:16" ht="15" thickBot="1" x14ac:dyDescent="0.35">
      <c r="A870" s="95" t="s">
        <v>1206</v>
      </c>
      <c r="B870" s="105">
        <f>+B$4*EXP('Correleted YC'!C868)</f>
        <v>10.125974774877909</v>
      </c>
      <c r="C870" s="105">
        <f>+C$4*EXP('Correleted YC'!D868)</f>
        <v>10.055292160110071</v>
      </c>
      <c r="D870" s="105">
        <f>+D$4*EXP('Correleted YC'!E868)</f>
        <v>9.9963069743389514</v>
      </c>
      <c r="E870" s="105">
        <f>+E$4*EXP('Correleted YC'!F868)</f>
        <v>9.9485394238319227</v>
      </c>
      <c r="F870" s="105">
        <f>+F$4*EXP('Correleted YC'!G868)</f>
        <v>9.8701521998640782</v>
      </c>
      <c r="G870" s="105">
        <f>+G$4*EXP('Correleted YC'!H868)</f>
        <v>9.9637529009657548</v>
      </c>
      <c r="J870" s="95" t="s">
        <v>1205</v>
      </c>
      <c r="K870" s="105">
        <f t="shared" si="79"/>
        <v>1079.767544</v>
      </c>
      <c r="L870" s="105">
        <f t="shared" si="80"/>
        <v>1080.1151950000001</v>
      </c>
      <c r="M870" s="105">
        <f t="shared" si="81"/>
        <v>984.53058899999996</v>
      </c>
      <c r="N870" s="105">
        <f t="shared" si="82"/>
        <v>2490.5591009999998</v>
      </c>
      <c r="O870" s="105">
        <f t="shared" si="83"/>
        <v>27786.671083000001</v>
      </c>
      <c r="P870" s="105">
        <f t="shared" si="84"/>
        <v>16698.320441</v>
      </c>
    </row>
    <row r="871" spans="1:16" ht="15" thickBot="1" x14ac:dyDescent="0.35">
      <c r="A871" s="95" t="s">
        <v>1207</v>
      </c>
      <c r="B871" s="105">
        <f>+B$4*EXP('Correleted YC'!C869)</f>
        <v>10.519990849581626</v>
      </c>
      <c r="C871" s="105">
        <f>+C$4*EXP('Correleted YC'!D869)</f>
        <v>10.417106650980527</v>
      </c>
      <c r="D871" s="105">
        <f>+D$4*EXP('Correleted YC'!E869)</f>
        <v>10.326895183925336</v>
      </c>
      <c r="E871" s="105">
        <f>+E$4*EXP('Correleted YC'!F869)</f>
        <v>10.248862599889552</v>
      </c>
      <c r="F871" s="105">
        <f>+F$4*EXP('Correleted YC'!G869)</f>
        <v>10.057298724337883</v>
      </c>
      <c r="G871" s="105">
        <f>+G$4*EXP('Correleted YC'!H869)</f>
        <v>10.048802082536008</v>
      </c>
      <c r="J871" s="95" t="s">
        <v>1206</v>
      </c>
      <c r="K871" s="105">
        <f t="shared" si="79"/>
        <v>1079.5966149999999</v>
      </c>
      <c r="L871" s="105">
        <f t="shared" si="80"/>
        <v>1079.8285089999999</v>
      </c>
      <c r="M871" s="105">
        <f t="shared" si="81"/>
        <v>984.20887300000004</v>
      </c>
      <c r="N871" s="105">
        <f t="shared" si="82"/>
        <v>2489.703473</v>
      </c>
      <c r="O871" s="105">
        <f t="shared" si="83"/>
        <v>27784.39661</v>
      </c>
      <c r="P871" s="105">
        <f t="shared" si="84"/>
        <v>16706.797098999999</v>
      </c>
    </row>
    <row r="872" spans="1:16" ht="15" thickBot="1" x14ac:dyDescent="0.35">
      <c r="A872" s="95" t="s">
        <v>1208</v>
      </c>
      <c r="B872" s="105">
        <f>+B$4*EXP('Correleted YC'!C870)</f>
        <v>10.383536846759071</v>
      </c>
      <c r="C872" s="105">
        <f>+C$4*EXP('Correleted YC'!D870)</f>
        <v>10.26679751640954</v>
      </c>
      <c r="D872" s="105">
        <f>+D$4*EXP('Correleted YC'!E870)</f>
        <v>10.164686118753028</v>
      </c>
      <c r="E872" s="105">
        <f>+E$4*EXP('Correleted YC'!F870)</f>
        <v>10.076946644483614</v>
      </c>
      <c r="F872" s="105">
        <f>+F$4*EXP('Correleted YC'!G870)</f>
        <v>9.8619410254012649</v>
      </c>
      <c r="G872" s="105">
        <f>+G$4*EXP('Correleted YC'!H870)</f>
        <v>9.8479351358212579</v>
      </c>
      <c r="J872" s="95" t="s">
        <v>1207</v>
      </c>
      <c r="K872" s="105">
        <f t="shared" si="79"/>
        <v>1078.5604209999999</v>
      </c>
      <c r="L872" s="105">
        <f t="shared" si="80"/>
        <v>1077.971732</v>
      </c>
      <c r="M872" s="105">
        <f t="shared" si="81"/>
        <v>981.94403</v>
      </c>
      <c r="N872" s="105">
        <f t="shared" si="82"/>
        <v>2482.9214010000001</v>
      </c>
      <c r="O872" s="105">
        <f t="shared" si="83"/>
        <v>27697.816738000001</v>
      </c>
      <c r="P872" s="105">
        <f t="shared" si="84"/>
        <v>16674.043999000001</v>
      </c>
    </row>
    <row r="873" spans="1:16" ht="15" thickBot="1" x14ac:dyDescent="0.35">
      <c r="A873" s="95" t="s">
        <v>1209</v>
      </c>
      <c r="B873" s="105">
        <f>+B$4*EXP('Correleted YC'!C871)</f>
        <v>10.156337580714915</v>
      </c>
      <c r="C873" s="105">
        <f>+C$4*EXP('Correleted YC'!D871)</f>
        <v>10.11385237690005</v>
      </c>
      <c r="D873" s="105">
        <f>+D$4*EXP('Correleted YC'!E871)</f>
        <v>10.080793566620113</v>
      </c>
      <c r="E873" s="105">
        <f>+E$4*EXP('Correleted YC'!F871)</f>
        <v>10.057030238301889</v>
      </c>
      <c r="F873" s="105">
        <f>+F$4*EXP('Correleted YC'!G871)</f>
        <v>10.054667234652477</v>
      </c>
      <c r="G873" s="105">
        <f>+G$4*EXP('Correleted YC'!H871)</f>
        <v>10.198003487002179</v>
      </c>
      <c r="J873" s="95" t="s">
        <v>1208</v>
      </c>
      <c r="K873" s="105">
        <f t="shared" si="79"/>
        <v>1078.919046</v>
      </c>
      <c r="L873" s="105">
        <f t="shared" si="80"/>
        <v>1078.7423200000001</v>
      </c>
      <c r="M873" s="105">
        <f t="shared" si="81"/>
        <v>983.05401199999994</v>
      </c>
      <c r="N873" s="105">
        <f t="shared" si="82"/>
        <v>2486.7991780000002</v>
      </c>
      <c r="O873" s="105">
        <f t="shared" si="83"/>
        <v>27788.207754999999</v>
      </c>
      <c r="P873" s="105">
        <f t="shared" si="84"/>
        <v>16751.606897000001</v>
      </c>
    </row>
    <row r="874" spans="1:16" ht="15" thickBot="1" x14ac:dyDescent="0.35">
      <c r="A874" s="95" t="s">
        <v>1210</v>
      </c>
      <c r="B874" s="105">
        <f>+B$4*EXP('Correleted YC'!C872)</f>
        <v>10.42990203231453</v>
      </c>
      <c r="C874" s="105">
        <f>+C$4*EXP('Correleted YC'!D872)</f>
        <v>10.351283608734557</v>
      </c>
      <c r="D874" s="105">
        <f>+D$4*EXP('Correleted YC'!E872)</f>
        <v>10.283301244805481</v>
      </c>
      <c r="E874" s="105">
        <f>+E$4*EXP('Correleted YC'!F872)</f>
        <v>10.22580668612898</v>
      </c>
      <c r="F874" s="105">
        <f>+F$4*EXP('Correleted YC'!G872)</f>
        <v>10.099722092515066</v>
      </c>
      <c r="G874" s="105">
        <f>+G$4*EXP('Correleted YC'!H872)</f>
        <v>10.135545683880713</v>
      </c>
      <c r="J874" s="95" t="s">
        <v>1209</v>
      </c>
      <c r="K874" s="105">
        <f t="shared" si="79"/>
        <v>1079.516695</v>
      </c>
      <c r="L874" s="105">
        <f t="shared" si="80"/>
        <v>1079.5275529999999</v>
      </c>
      <c r="M874" s="105">
        <f t="shared" si="81"/>
        <v>983.62906599999997</v>
      </c>
      <c r="N874" s="105">
        <f t="shared" si="82"/>
        <v>2487.2492000000002</v>
      </c>
      <c r="O874" s="105">
        <f t="shared" si="83"/>
        <v>27699.030407999999</v>
      </c>
      <c r="P874" s="105">
        <f t="shared" si="84"/>
        <v>16616.894575999999</v>
      </c>
    </row>
    <row r="875" spans="1:16" ht="15" thickBot="1" x14ac:dyDescent="0.35">
      <c r="A875" s="95" t="s">
        <v>1211</v>
      </c>
      <c r="B875" s="105">
        <f>+B$4*EXP('Correleted YC'!C873)</f>
        <v>10.010561664896194</v>
      </c>
      <c r="C875" s="105">
        <f>+C$4*EXP('Correleted YC'!D873)</f>
        <v>9.9844582548829841</v>
      </c>
      <c r="D875" s="105">
        <f>+D$4*EXP('Correleted YC'!E873)</f>
        <v>9.9665803800528074</v>
      </c>
      <c r="E875" s="105">
        <f>+E$4*EXP('Correleted YC'!F873)</f>
        <v>9.95721138671707</v>
      </c>
      <c r="F875" s="105">
        <f>+F$4*EXP('Correleted YC'!G873)</f>
        <v>10.003289815565234</v>
      </c>
      <c r="G875" s="105">
        <f>+G$4*EXP('Correleted YC'!H873)</f>
        <v>10.18232339434164</v>
      </c>
      <c r="J875" s="95" t="s">
        <v>1210</v>
      </c>
      <c r="K875" s="105">
        <f t="shared" si="79"/>
        <v>1078.797163</v>
      </c>
      <c r="L875" s="105">
        <f t="shared" si="80"/>
        <v>1078.309051</v>
      </c>
      <c r="M875" s="105">
        <f t="shared" si="81"/>
        <v>982.24209299999995</v>
      </c>
      <c r="N875" s="105">
        <f t="shared" si="82"/>
        <v>2483.4407540000002</v>
      </c>
      <c r="O875" s="105">
        <f t="shared" si="83"/>
        <v>27678.265321999999</v>
      </c>
      <c r="P875" s="105">
        <f t="shared" si="84"/>
        <v>16640.770387</v>
      </c>
    </row>
    <row r="876" spans="1:16" ht="15" thickBot="1" x14ac:dyDescent="0.35">
      <c r="A876" s="95" t="s">
        <v>1212</v>
      </c>
      <c r="B876" s="105">
        <f>+B$4*EXP('Correleted YC'!C874)</f>
        <v>10.084733945380171</v>
      </c>
      <c r="C876" s="105">
        <f>+C$4*EXP('Correleted YC'!D874)</f>
        <v>10.034870025154964</v>
      </c>
      <c r="D876" s="105">
        <f>+D$4*EXP('Correleted YC'!E874)</f>
        <v>9.9949081592301372</v>
      </c>
      <c r="E876" s="105">
        <f>+E$4*EXP('Correleted YC'!F874)</f>
        <v>9.9647135429471341</v>
      </c>
      <c r="F876" s="105">
        <f>+F$4*EXP('Correleted YC'!G874)</f>
        <v>9.9397264062303083</v>
      </c>
      <c r="G876" s="105">
        <f>+G$4*EXP('Correleted YC'!H874)</f>
        <v>10.063272518651464</v>
      </c>
      <c r="J876" s="95" t="s">
        <v>1211</v>
      </c>
      <c r="K876" s="105">
        <f t="shared" si="79"/>
        <v>1079.9005079999999</v>
      </c>
      <c r="L876" s="105">
        <f t="shared" si="80"/>
        <v>1080.192767</v>
      </c>
      <c r="M876" s="105">
        <f t="shared" si="81"/>
        <v>984.41304000000002</v>
      </c>
      <c r="N876" s="105">
        <f t="shared" si="82"/>
        <v>2489.507118</v>
      </c>
      <c r="O876" s="105">
        <f t="shared" si="83"/>
        <v>27722.747519</v>
      </c>
      <c r="P876" s="105">
        <f t="shared" si="84"/>
        <v>16622.882178</v>
      </c>
    </row>
    <row r="877" spans="1:16" ht="15" thickBot="1" x14ac:dyDescent="0.35">
      <c r="A877" s="95" t="s">
        <v>1213</v>
      </c>
      <c r="B877" s="105">
        <f>+B$4*EXP('Correleted YC'!C875)</f>
        <v>10.360876484861208</v>
      </c>
      <c r="C877" s="105">
        <f>+C$4*EXP('Correleted YC'!D875)</f>
        <v>10.292242485170609</v>
      </c>
      <c r="D877" s="105">
        <f>+D$4*EXP('Correleted YC'!E875)</f>
        <v>10.233457135622716</v>
      </c>
      <c r="E877" s="105">
        <f>+E$4*EXP('Correleted YC'!F875)</f>
        <v>10.18495191499842</v>
      </c>
      <c r="F877" s="105">
        <f>+F$4*EXP('Correleted YC'!G875)</f>
        <v>10.089879611236661</v>
      </c>
      <c r="G877" s="105">
        <f>+G$4*EXP('Correleted YC'!H875)</f>
        <v>10.15052848031285</v>
      </c>
      <c r="J877" s="95" t="s">
        <v>1212</v>
      </c>
      <c r="K877" s="105">
        <f t="shared" si="79"/>
        <v>1079.7051859999999</v>
      </c>
      <c r="L877" s="105">
        <f t="shared" si="80"/>
        <v>1079.933503</v>
      </c>
      <c r="M877" s="105">
        <f t="shared" si="81"/>
        <v>984.218478</v>
      </c>
      <c r="N877" s="105">
        <f t="shared" si="82"/>
        <v>2489.3372760000002</v>
      </c>
      <c r="O877" s="105">
        <f t="shared" si="83"/>
        <v>27752.146257</v>
      </c>
      <c r="P877" s="105">
        <f t="shared" si="84"/>
        <v>16668.484100999998</v>
      </c>
    </row>
    <row r="878" spans="1:16" ht="15" thickBot="1" x14ac:dyDescent="0.35">
      <c r="A878" s="95" t="s">
        <v>1214</v>
      </c>
      <c r="B878" s="105">
        <f>+B$4*EXP('Correleted YC'!C876)</f>
        <v>10.217916212722006</v>
      </c>
      <c r="C878" s="105">
        <f>+C$4*EXP('Correleted YC'!D876)</f>
        <v>10.179198495525487</v>
      </c>
      <c r="D878" s="105">
        <f>+D$4*EXP('Correleted YC'!E876)</f>
        <v>10.148977953220578</v>
      </c>
      <c r="E878" s="105">
        <f>+E$4*EXP('Correleted YC'!F876)</f>
        <v>10.12751255538422</v>
      </c>
      <c r="F878" s="105">
        <f>+F$4*EXP('Correleted YC'!G876)</f>
        <v>10.127930502544203</v>
      </c>
      <c r="G878" s="105">
        <f>+G$4*EXP('Correleted YC'!H876)</f>
        <v>10.264525185357584</v>
      </c>
      <c r="J878" s="95" t="s">
        <v>1213</v>
      </c>
      <c r="K878" s="105">
        <f t="shared" si="79"/>
        <v>1078.9786240000001</v>
      </c>
      <c r="L878" s="105">
        <f t="shared" si="80"/>
        <v>1078.6117939999999</v>
      </c>
      <c r="M878" s="105">
        <f t="shared" si="81"/>
        <v>982.58311200000003</v>
      </c>
      <c r="N878" s="105">
        <f t="shared" si="82"/>
        <v>2484.3615730000001</v>
      </c>
      <c r="O878" s="105">
        <f t="shared" si="83"/>
        <v>27682.798911000002</v>
      </c>
      <c r="P878" s="105">
        <f t="shared" si="84"/>
        <v>16635.036644</v>
      </c>
    </row>
    <row r="879" spans="1:16" ht="15" thickBot="1" x14ac:dyDescent="0.35">
      <c r="A879" s="95" t="s">
        <v>1215</v>
      </c>
      <c r="B879" s="105">
        <f>+B$4*EXP('Correleted YC'!C877)</f>
        <v>10.151857508065554</v>
      </c>
      <c r="C879" s="105">
        <f>+C$4*EXP('Correleted YC'!D877)</f>
        <v>10.095650851612817</v>
      </c>
      <c r="D879" s="105">
        <f>+D$4*EXP('Correleted YC'!E877)</f>
        <v>10.050652553865943</v>
      </c>
      <c r="E879" s="105">
        <f>+E$4*EXP('Correleted YC'!F877)</f>
        <v>10.016701732796522</v>
      </c>
      <c r="F879" s="105">
        <f>+F$4*EXP('Correleted YC'!G877)</f>
        <v>9.9874540126800735</v>
      </c>
      <c r="G879" s="105">
        <f>+G$4*EXP('Correleted YC'!H877)</f>
        <v>10.120300668105964</v>
      </c>
      <c r="J879" s="95" t="s">
        <v>1214</v>
      </c>
      <c r="K879" s="105">
        <f t="shared" si="79"/>
        <v>1079.3546470000001</v>
      </c>
      <c r="L879" s="105">
        <f t="shared" si="80"/>
        <v>1079.1919210000001</v>
      </c>
      <c r="M879" s="105">
        <f t="shared" si="81"/>
        <v>983.16163500000005</v>
      </c>
      <c r="N879" s="105">
        <f t="shared" si="82"/>
        <v>2485.6573450000001</v>
      </c>
      <c r="O879" s="105">
        <f t="shared" si="83"/>
        <v>27665.280343999999</v>
      </c>
      <c r="P879" s="105">
        <f t="shared" si="84"/>
        <v>16591.540486000002</v>
      </c>
    </row>
    <row r="880" spans="1:16" ht="15" thickBot="1" x14ac:dyDescent="0.35">
      <c r="A880" s="95" t="s">
        <v>1216</v>
      </c>
      <c r="B880" s="105">
        <f>+B$4*EXP('Correleted YC'!C878)</f>
        <v>10.129439901576545</v>
      </c>
      <c r="C880" s="105">
        <f>+C$4*EXP('Correleted YC'!D878)</f>
        <v>10.08527994603217</v>
      </c>
      <c r="D880" s="105">
        <f>+D$4*EXP('Correleted YC'!E878)</f>
        <v>10.050760264888915</v>
      </c>
      <c r="E880" s="105">
        <f>+E$4*EXP('Correleted YC'!F878)</f>
        <v>10.025987176961294</v>
      </c>
      <c r="F880" s="105">
        <f>+F$4*EXP('Correleted YC'!G878)</f>
        <v>10.022481193507581</v>
      </c>
      <c r="G880" s="105">
        <f>+G$4*EXP('Correleted YC'!H878)</f>
        <v>10.166940306168792</v>
      </c>
      <c r="J880" s="95" t="s">
        <v>1215</v>
      </c>
      <c r="K880" s="105">
        <f t="shared" si="79"/>
        <v>1079.528487</v>
      </c>
      <c r="L880" s="105">
        <f t="shared" si="80"/>
        <v>1079.6210779999999</v>
      </c>
      <c r="M880" s="105">
        <f t="shared" si="81"/>
        <v>983.83583699999997</v>
      </c>
      <c r="N880" s="105">
        <f t="shared" si="82"/>
        <v>2488.1609440000002</v>
      </c>
      <c r="O880" s="105">
        <f t="shared" si="83"/>
        <v>27730.065914999999</v>
      </c>
      <c r="P880" s="105">
        <f t="shared" si="84"/>
        <v>16646.608536</v>
      </c>
    </row>
    <row r="881" spans="1:16" ht="15" thickBot="1" x14ac:dyDescent="0.35">
      <c r="A881" s="95" t="s">
        <v>1217</v>
      </c>
      <c r="B881" s="105">
        <f>+B$4*EXP('Correleted YC'!C879)</f>
        <v>10.211501722991621</v>
      </c>
      <c r="C881" s="105">
        <f>+C$4*EXP('Correleted YC'!D879)</f>
        <v>10.140344402902421</v>
      </c>
      <c r="D881" s="105">
        <f>+D$4*EXP('Correleted YC'!E879)</f>
        <v>10.080669609654418</v>
      </c>
      <c r="E881" s="105">
        <f>+E$4*EXP('Correleted YC'!F879)</f>
        <v>10.032405890999373</v>
      </c>
      <c r="F881" s="105">
        <f>+F$4*EXP('Correleted YC'!G879)</f>
        <v>9.950292629354875</v>
      </c>
      <c r="G881" s="105">
        <f>+G$4*EXP('Correleted YC'!H879)</f>
        <v>10.036771639273674</v>
      </c>
      <c r="J881" s="95" t="s">
        <v>1216</v>
      </c>
      <c r="K881" s="105">
        <f t="shared" si="79"/>
        <v>1079.587493</v>
      </c>
      <c r="L881" s="105">
        <f t="shared" si="80"/>
        <v>1079.6743730000001</v>
      </c>
      <c r="M881" s="105">
        <f t="shared" si="81"/>
        <v>983.83509800000002</v>
      </c>
      <c r="N881" s="105">
        <f t="shared" si="82"/>
        <v>2487.9509600000001</v>
      </c>
      <c r="O881" s="105">
        <f t="shared" si="83"/>
        <v>27713.883545000001</v>
      </c>
      <c r="P881" s="105">
        <f t="shared" si="84"/>
        <v>16628.760560999999</v>
      </c>
    </row>
    <row r="882" spans="1:16" ht="15" thickBot="1" x14ac:dyDescent="0.35">
      <c r="A882" s="95" t="s">
        <v>1218</v>
      </c>
      <c r="B882" s="105">
        <f>+B$4*EXP('Correleted YC'!C880)</f>
        <v>10.165044194803967</v>
      </c>
      <c r="C882" s="105">
        <f>+C$4*EXP('Correleted YC'!D880)</f>
        <v>10.089321194233122</v>
      </c>
      <c r="D882" s="105">
        <f>+D$4*EXP('Correleted YC'!E880)</f>
        <v>10.024697223028927</v>
      </c>
      <c r="E882" s="105">
        <f>+E$4*EXP('Correleted YC'!F880)</f>
        <v>9.9709335563053596</v>
      </c>
      <c r="F882" s="105">
        <f>+F$4*EXP('Correleted YC'!G880)</f>
        <v>9.8635320229803671</v>
      </c>
      <c r="G882" s="105">
        <f>+G$4*EXP('Correleted YC'!H880)</f>
        <v>9.9217452854851036</v>
      </c>
      <c r="J882" s="95" t="s">
        <v>1217</v>
      </c>
      <c r="K882" s="105">
        <f t="shared" si="79"/>
        <v>1079.371525</v>
      </c>
      <c r="L882" s="105">
        <f t="shared" si="80"/>
        <v>1079.3914589999999</v>
      </c>
      <c r="M882" s="105">
        <f t="shared" si="81"/>
        <v>983.62991599999998</v>
      </c>
      <c r="N882" s="105">
        <f t="shared" si="82"/>
        <v>2487.8058259999998</v>
      </c>
      <c r="O882" s="105">
        <f t="shared" si="83"/>
        <v>27747.254948999998</v>
      </c>
      <c r="P882" s="105">
        <f t="shared" si="84"/>
        <v>16678.669215999998</v>
      </c>
    </row>
    <row r="883" spans="1:16" ht="15" thickBot="1" x14ac:dyDescent="0.35">
      <c r="A883" s="95" t="s">
        <v>1219</v>
      </c>
      <c r="B883" s="105">
        <f>+B$4*EXP('Correleted YC'!C881)</f>
        <v>10.271099445780838</v>
      </c>
      <c r="C883" s="105">
        <f>+C$4*EXP('Correleted YC'!D881)</f>
        <v>10.219943449780805</v>
      </c>
      <c r="D883" s="105">
        <f>+D$4*EXP('Correleted YC'!E881)</f>
        <v>10.178472412821517</v>
      </c>
      <c r="E883" s="105">
        <f>+E$4*EXP('Correleted YC'!F881)</f>
        <v>10.146841012559552</v>
      </c>
      <c r="F883" s="105">
        <f>+F$4*EXP('Correleted YC'!G881)</f>
        <v>10.117355804976118</v>
      </c>
      <c r="G883" s="105">
        <f>+G$4*EXP('Correleted YC'!H881)</f>
        <v>10.240230055285718</v>
      </c>
      <c r="J883" s="95" t="s">
        <v>1218</v>
      </c>
      <c r="K883" s="105">
        <f t="shared" si="79"/>
        <v>1079.49378</v>
      </c>
      <c r="L883" s="105">
        <f t="shared" si="80"/>
        <v>1079.653605</v>
      </c>
      <c r="M883" s="105">
        <f t="shared" si="81"/>
        <v>984.01396299999999</v>
      </c>
      <c r="N883" s="105">
        <f t="shared" si="82"/>
        <v>2489.196477</v>
      </c>
      <c r="O883" s="105">
        <f t="shared" si="83"/>
        <v>27787.469226000001</v>
      </c>
      <c r="P883" s="105">
        <f t="shared" si="84"/>
        <v>16723.022077000001</v>
      </c>
    </row>
    <row r="884" spans="1:16" ht="15" thickBot="1" x14ac:dyDescent="0.35">
      <c r="A884" s="95" t="s">
        <v>1220</v>
      </c>
      <c r="B884" s="105">
        <f>+B$4*EXP('Correleted YC'!C882)</f>
        <v>10.354561432379725</v>
      </c>
      <c r="C884" s="105">
        <f>+C$4*EXP('Correleted YC'!D882)</f>
        <v>10.296722772398974</v>
      </c>
      <c r="D884" s="105">
        <f>+D$4*EXP('Correleted YC'!E882)</f>
        <v>10.249449000859935</v>
      </c>
      <c r="E884" s="105">
        <f>+E$4*EXP('Correleted YC'!F882)</f>
        <v>10.21279044083764</v>
      </c>
      <c r="F884" s="105">
        <f>+F$4*EXP('Correleted YC'!G882)</f>
        <v>10.169840810193659</v>
      </c>
      <c r="G884" s="105">
        <f>+G$4*EXP('Correleted YC'!H882)</f>
        <v>10.28747788941323</v>
      </c>
      <c r="J884" s="95" t="s">
        <v>1219</v>
      </c>
      <c r="K884" s="105">
        <f t="shared" si="79"/>
        <v>1079.2147299999999</v>
      </c>
      <c r="L884" s="105">
        <f t="shared" si="80"/>
        <v>1078.982751</v>
      </c>
      <c r="M884" s="105">
        <f t="shared" si="81"/>
        <v>982.95957599999997</v>
      </c>
      <c r="N884" s="105">
        <f t="shared" si="82"/>
        <v>2485.221164</v>
      </c>
      <c r="O884" s="105">
        <f t="shared" si="83"/>
        <v>27670.146691999998</v>
      </c>
      <c r="P884" s="105">
        <f t="shared" si="84"/>
        <v>16600.791362</v>
      </c>
    </row>
    <row r="885" spans="1:16" ht="15" thickBot="1" x14ac:dyDescent="0.35">
      <c r="A885" s="95" t="s">
        <v>1221</v>
      </c>
      <c r="B885" s="105">
        <f>+B$4*EXP('Correleted YC'!C883)</f>
        <v>10.145496868535279</v>
      </c>
      <c r="C885" s="105">
        <f>+C$4*EXP('Correleted YC'!D883)</f>
        <v>10.094150530765507</v>
      </c>
      <c r="D885" s="105">
        <f>+D$4*EXP('Correleted YC'!E883)</f>
        <v>10.051664415921504</v>
      </c>
      <c r="E885" s="105">
        <f>+E$4*EXP('Correleted YC'!F883)</f>
        <v>10.018344837234164</v>
      </c>
      <c r="F885" s="105">
        <f>+F$4*EXP('Correleted YC'!G883)</f>
        <v>9.9764692310632839</v>
      </c>
      <c r="G885" s="105">
        <f>+G$4*EXP('Correleted YC'!H883)</f>
        <v>10.08066348289549</v>
      </c>
      <c r="J885" s="95" t="s">
        <v>1220</v>
      </c>
      <c r="K885" s="105">
        <f t="shared" si="79"/>
        <v>1078.9952290000001</v>
      </c>
      <c r="L885" s="105">
        <f t="shared" si="80"/>
        <v>1078.5888150000001</v>
      </c>
      <c r="M885" s="105">
        <f t="shared" si="81"/>
        <v>982.47367399999996</v>
      </c>
      <c r="N885" s="105">
        <f t="shared" si="82"/>
        <v>2483.73405</v>
      </c>
      <c r="O885" s="105">
        <f t="shared" si="83"/>
        <v>27646.010549999999</v>
      </c>
      <c r="P885" s="105">
        <f t="shared" si="84"/>
        <v>16582.810233</v>
      </c>
    </row>
    <row r="886" spans="1:16" ht="15" thickBot="1" x14ac:dyDescent="0.35">
      <c r="A886" s="95" t="s">
        <v>1222</v>
      </c>
      <c r="B886" s="105">
        <f>+B$4*EXP('Correleted YC'!C884)</f>
        <v>9.9132186736252308</v>
      </c>
      <c r="C886" s="105">
        <f>+C$4*EXP('Correleted YC'!D884)</f>
        <v>9.8766617275232544</v>
      </c>
      <c r="D886" s="105">
        <f>+D$4*EXP('Correleted YC'!E884)</f>
        <v>9.8490533663810176</v>
      </c>
      <c r="E886" s="105">
        <f>+E$4*EXP('Correleted YC'!F884)</f>
        <v>9.8305455100161154</v>
      </c>
      <c r="F886" s="105">
        <f>+F$4*EXP('Correleted YC'!G884)</f>
        <v>9.8459475831489005</v>
      </c>
      <c r="G886" s="105">
        <f>+G$4*EXP('Correleted YC'!H884)</f>
        <v>10.00269477269646</v>
      </c>
      <c r="J886" s="95" t="s">
        <v>1221</v>
      </c>
      <c r="K886" s="105">
        <f t="shared" si="79"/>
        <v>1079.545228</v>
      </c>
      <c r="L886" s="105">
        <f t="shared" si="80"/>
        <v>1079.6287870000001</v>
      </c>
      <c r="M886" s="105">
        <f t="shared" si="81"/>
        <v>983.82889399999999</v>
      </c>
      <c r="N886" s="105">
        <f t="shared" si="82"/>
        <v>2488.1237839999999</v>
      </c>
      <c r="O886" s="105">
        <f t="shared" si="83"/>
        <v>27735.144719</v>
      </c>
      <c r="P886" s="105">
        <f t="shared" si="84"/>
        <v>16661.806969000001</v>
      </c>
    </row>
    <row r="887" spans="1:16" ht="15" thickBot="1" x14ac:dyDescent="0.35">
      <c r="A887" s="95" t="s">
        <v>1223</v>
      </c>
      <c r="B887" s="105">
        <f>+B$4*EXP('Correleted YC'!C885)</f>
        <v>10.137328097068405</v>
      </c>
      <c r="C887" s="105">
        <f>+C$4*EXP('Correleted YC'!D885)</f>
        <v>10.073352266734956</v>
      </c>
      <c r="D887" s="105">
        <f>+D$4*EXP('Correleted YC'!E885)</f>
        <v>10.019892578643532</v>
      </c>
      <c r="E887" s="105">
        <f>+E$4*EXP('Correleted YC'!F885)</f>
        <v>9.9769773712981848</v>
      </c>
      <c r="F887" s="105">
        <f>+F$4*EXP('Correleted YC'!G885)</f>
        <v>9.9083675024212123</v>
      </c>
      <c r="G887" s="105">
        <f>+G$4*EXP('Correleted YC'!H885)</f>
        <v>9.9984266470749024</v>
      </c>
      <c r="J887" s="95" t="s">
        <v>1222</v>
      </c>
      <c r="K887" s="105">
        <f t="shared" si="79"/>
        <v>1080.1569549999999</v>
      </c>
      <c r="L887" s="105">
        <f t="shared" si="80"/>
        <v>1080.747574</v>
      </c>
      <c r="M887" s="105">
        <f t="shared" si="81"/>
        <v>985.22106599999995</v>
      </c>
      <c r="N887" s="105">
        <f t="shared" si="82"/>
        <v>2492.378228</v>
      </c>
      <c r="O887" s="105">
        <f t="shared" si="83"/>
        <v>27795.633974</v>
      </c>
      <c r="P887" s="105">
        <f t="shared" si="84"/>
        <v>16691.784326000001</v>
      </c>
    </row>
    <row r="888" spans="1:16" ht="15" thickBot="1" x14ac:dyDescent="0.35">
      <c r="A888" s="95" t="s">
        <v>1224</v>
      </c>
      <c r="B888" s="105">
        <f>+B$4*EXP('Correleted YC'!C886)</f>
        <v>10.220356441569477</v>
      </c>
      <c r="C888" s="105">
        <f>+C$4*EXP('Correleted YC'!D886)</f>
        <v>10.178471287109083</v>
      </c>
      <c r="D888" s="105">
        <f>+D$4*EXP('Correleted YC'!E886)</f>
        <v>10.14550179151068</v>
      </c>
      <c r="E888" s="105">
        <f>+E$4*EXP('Correleted YC'!F886)</f>
        <v>10.121715515448393</v>
      </c>
      <c r="F888" s="105">
        <f>+F$4*EXP('Correleted YC'!G886)</f>
        <v>10.118281468138937</v>
      </c>
      <c r="G888" s="105">
        <f>+G$4*EXP('Correleted YC'!H886)</f>
        <v>10.259283384244489</v>
      </c>
      <c r="J888" s="95" t="s">
        <v>1223</v>
      </c>
      <c r="K888" s="105">
        <f t="shared" si="79"/>
        <v>1079.56673</v>
      </c>
      <c r="L888" s="105">
        <f t="shared" si="80"/>
        <v>1079.735676</v>
      </c>
      <c r="M888" s="105">
        <f t="shared" si="81"/>
        <v>984.04694300000006</v>
      </c>
      <c r="N888" s="105">
        <f t="shared" si="82"/>
        <v>2489.0596829999999</v>
      </c>
      <c r="O888" s="105">
        <f t="shared" si="83"/>
        <v>27766.673058</v>
      </c>
      <c r="P888" s="105">
        <f t="shared" si="84"/>
        <v>16693.428446999998</v>
      </c>
    </row>
    <row r="889" spans="1:16" ht="15" thickBot="1" x14ac:dyDescent="0.35">
      <c r="A889" s="95" t="s">
        <v>1225</v>
      </c>
      <c r="B889" s="105">
        <f>+B$4*EXP('Correleted YC'!C887)</f>
        <v>10.263279018639279</v>
      </c>
      <c r="C889" s="105">
        <f>+C$4*EXP('Correleted YC'!D887)</f>
        <v>10.201816960588499</v>
      </c>
      <c r="D889" s="105">
        <f>+D$4*EXP('Correleted YC'!E887)</f>
        <v>10.150693182742508</v>
      </c>
      <c r="E889" s="105">
        <f>+E$4*EXP('Correleted YC'!F887)</f>
        <v>10.109680610116314</v>
      </c>
      <c r="F889" s="105">
        <f>+F$4*EXP('Correleted YC'!G887)</f>
        <v>10.046593519501947</v>
      </c>
      <c r="G889" s="105">
        <f>+G$4*EXP('Correleted YC'!H887)</f>
        <v>10.141072676582798</v>
      </c>
      <c r="J889" s="95" t="s">
        <v>1224</v>
      </c>
      <c r="K889" s="105">
        <f t="shared" si="79"/>
        <v>1079.3482260000001</v>
      </c>
      <c r="L889" s="105">
        <f t="shared" si="80"/>
        <v>1079.195655</v>
      </c>
      <c r="M889" s="105">
        <f t="shared" si="81"/>
        <v>983.18545400000005</v>
      </c>
      <c r="N889" s="105">
        <f t="shared" si="82"/>
        <v>2485.7881950000001</v>
      </c>
      <c r="O889" s="105">
        <f t="shared" si="83"/>
        <v>27669.720645000001</v>
      </c>
      <c r="P889" s="105">
        <f t="shared" si="84"/>
        <v>16593.535538</v>
      </c>
    </row>
    <row r="890" spans="1:16" ht="15" thickBot="1" x14ac:dyDescent="0.35">
      <c r="A890" s="95" t="s">
        <v>1226</v>
      </c>
      <c r="B890" s="105">
        <f>+B$4*EXP('Correleted YC'!C888)</f>
        <v>9.9861316345080358</v>
      </c>
      <c r="C890" s="105">
        <f>+C$4*EXP('Correleted YC'!D888)</f>
        <v>9.9240066723452767</v>
      </c>
      <c r="D890" s="105">
        <f>+D$4*EXP('Correleted YC'!E888)</f>
        <v>9.8719375856011293</v>
      </c>
      <c r="E890" s="105">
        <f>+E$4*EXP('Correleted YC'!F888)</f>
        <v>9.8301383436435668</v>
      </c>
      <c r="F890" s="105">
        <f>+F$4*EXP('Correleted YC'!G888)</f>
        <v>9.7622878776843667</v>
      </c>
      <c r="G890" s="105">
        <f>+G$4*EXP('Correleted YC'!H888)</f>
        <v>9.8490923626544955</v>
      </c>
      <c r="J890" s="95" t="s">
        <v>1225</v>
      </c>
      <c r="K890" s="105">
        <f t="shared" si="79"/>
        <v>1079.235302</v>
      </c>
      <c r="L890" s="105">
        <f t="shared" si="80"/>
        <v>1079.0757960000001</v>
      </c>
      <c r="M890" s="105">
        <f t="shared" si="81"/>
        <v>983.14988200000005</v>
      </c>
      <c r="N890" s="105">
        <f t="shared" si="82"/>
        <v>2486.05989</v>
      </c>
      <c r="O890" s="105">
        <f t="shared" si="83"/>
        <v>27702.75475</v>
      </c>
      <c r="P890" s="105">
        <f t="shared" si="84"/>
        <v>16638.654811</v>
      </c>
    </row>
    <row r="891" spans="1:16" ht="15" thickBot="1" x14ac:dyDescent="0.35">
      <c r="A891" s="95" t="s">
        <v>1227</v>
      </c>
      <c r="B891" s="105">
        <f>+B$4*EXP('Correleted YC'!C889)</f>
        <v>10.400458254445587</v>
      </c>
      <c r="C891" s="105">
        <f>+C$4*EXP('Correleted YC'!D889)</f>
        <v>10.354865942527878</v>
      </c>
      <c r="D891" s="105">
        <f>+D$4*EXP('Correleted YC'!E889)</f>
        <v>10.319343951452394</v>
      </c>
      <c r="E891" s="105">
        <f>+E$4*EXP('Correleted YC'!F889)</f>
        <v>10.294138565010448</v>
      </c>
      <c r="F891" s="105">
        <f>+F$4*EXP('Correleted YC'!G889)</f>
        <v>10.292313400110467</v>
      </c>
      <c r="G891" s="105">
        <f>+G$4*EXP('Correleted YC'!H889)</f>
        <v>10.443323031074504</v>
      </c>
      <c r="J891" s="95" t="s">
        <v>1226</v>
      </c>
      <c r="K891" s="105">
        <f t="shared" si="79"/>
        <v>1079.9648569999999</v>
      </c>
      <c r="L891" s="105">
        <f t="shared" si="80"/>
        <v>1080.503829</v>
      </c>
      <c r="M891" s="105">
        <f t="shared" si="81"/>
        <v>985.06362799999999</v>
      </c>
      <c r="N891" s="105">
        <f t="shared" si="82"/>
        <v>2492.3874679999999</v>
      </c>
      <c r="O891" s="105">
        <f t="shared" si="83"/>
        <v>27834.544374000001</v>
      </c>
      <c r="P891" s="105">
        <f t="shared" si="84"/>
        <v>16751.157977999999</v>
      </c>
    </row>
    <row r="892" spans="1:16" ht="15" thickBot="1" x14ac:dyDescent="0.35">
      <c r="A892" s="95" t="s">
        <v>1228</v>
      </c>
      <c r="B892" s="105">
        <f>+B$4*EXP('Correleted YC'!C890)</f>
        <v>10.349207548113025</v>
      </c>
      <c r="C892" s="105">
        <f>+C$4*EXP('Correleted YC'!D890)</f>
        <v>10.240407260375317</v>
      </c>
      <c r="D892" s="105">
        <f>+D$4*EXP('Correleted YC'!E890)</f>
        <v>10.145378104184827</v>
      </c>
      <c r="E892" s="105">
        <f>+E$4*EXP('Correleted YC'!F890)</f>
        <v>10.063976503495702</v>
      </c>
      <c r="F892" s="105">
        <f>+F$4*EXP('Correleted YC'!G890)</f>
        <v>9.8681048973264769</v>
      </c>
      <c r="G892" s="105">
        <f>+G$4*EXP('Correleted YC'!H890)</f>
        <v>9.8654307436705491</v>
      </c>
      <c r="J892" s="95" t="s">
        <v>1227</v>
      </c>
      <c r="K892" s="105">
        <f t="shared" si="79"/>
        <v>1078.87456</v>
      </c>
      <c r="L892" s="105">
        <f t="shared" si="80"/>
        <v>1078.2906869999999</v>
      </c>
      <c r="M892" s="105">
        <f t="shared" si="81"/>
        <v>981.99564699999996</v>
      </c>
      <c r="N892" s="105">
        <f t="shared" si="82"/>
        <v>2481.902157</v>
      </c>
      <c r="O892" s="105">
        <f t="shared" si="83"/>
        <v>27589.852835999998</v>
      </c>
      <c r="P892" s="105">
        <f t="shared" si="84"/>
        <v>16523.775334999998</v>
      </c>
    </row>
    <row r="893" spans="1:16" ht="15" thickBot="1" x14ac:dyDescent="0.35">
      <c r="A893" s="95" t="s">
        <v>1229</v>
      </c>
      <c r="B893" s="105">
        <f>+B$4*EXP('Correleted YC'!C891)</f>
        <v>10.266764855818241</v>
      </c>
      <c r="C893" s="105">
        <f>+C$4*EXP('Correleted YC'!D891)</f>
        <v>10.181560734016028</v>
      </c>
      <c r="D893" s="105">
        <f>+D$4*EXP('Correleted YC'!E891)</f>
        <v>10.108737014418017</v>
      </c>
      <c r="E893" s="105">
        <f>+E$4*EXP('Correleted YC'!F891)</f>
        <v>10.048270870847912</v>
      </c>
      <c r="F893" s="105">
        <f>+F$4*EXP('Correleted YC'!G891)</f>
        <v>9.9245433747046317</v>
      </c>
      <c r="G893" s="105">
        <f>+G$4*EXP('Correleted YC'!H891)</f>
        <v>9.979545201036867</v>
      </c>
      <c r="J893" s="95" t="s">
        <v>1228</v>
      </c>
      <c r="K893" s="105">
        <f t="shared" si="79"/>
        <v>1079.009307</v>
      </c>
      <c r="L893" s="105">
        <f t="shared" si="80"/>
        <v>1078.8777279999999</v>
      </c>
      <c r="M893" s="105">
        <f t="shared" si="81"/>
        <v>983.18630199999996</v>
      </c>
      <c r="N893" s="105">
        <f t="shared" si="82"/>
        <v>2487.0922270000001</v>
      </c>
      <c r="O893" s="105">
        <f t="shared" si="83"/>
        <v>27785.346750000001</v>
      </c>
      <c r="P893" s="105">
        <f t="shared" si="84"/>
        <v>16744.822454000001</v>
      </c>
    </row>
    <row r="894" spans="1:16" ht="15" thickBot="1" x14ac:dyDescent="0.35">
      <c r="A894" s="95" t="s">
        <v>1230</v>
      </c>
      <c r="B894" s="105">
        <f>+B$4*EXP('Correleted YC'!C892)</f>
        <v>10.127401569336186</v>
      </c>
      <c r="C894" s="105">
        <f>+C$4*EXP('Correleted YC'!D892)</f>
        <v>10.065080948389143</v>
      </c>
      <c r="D894" s="105">
        <f>+D$4*EXP('Correleted YC'!E892)</f>
        <v>10.013144635981279</v>
      </c>
      <c r="E894" s="105">
        <f>+E$4*EXP('Correleted YC'!F892)</f>
        <v>9.9716813997030709</v>
      </c>
      <c r="F894" s="105">
        <f>+F$4*EXP('Correleted YC'!G892)</f>
        <v>9.9083425773733964</v>
      </c>
      <c r="G894" s="105">
        <f>+G$4*EXP('Correleted YC'!H892)</f>
        <v>10.004371918881533</v>
      </c>
      <c r="J894" s="95" t="s">
        <v>1229</v>
      </c>
      <c r="K894" s="105">
        <f t="shared" si="79"/>
        <v>1079.2261329999999</v>
      </c>
      <c r="L894" s="105">
        <f t="shared" si="80"/>
        <v>1079.1797919999999</v>
      </c>
      <c r="M894" s="105">
        <f t="shared" si="81"/>
        <v>983.43744900000002</v>
      </c>
      <c r="N894" s="105">
        <f t="shared" si="82"/>
        <v>2487.4471739999999</v>
      </c>
      <c r="O894" s="105">
        <f t="shared" si="83"/>
        <v>27759.177795</v>
      </c>
      <c r="P894" s="105">
        <f t="shared" si="84"/>
        <v>16700.705636999999</v>
      </c>
    </row>
    <row r="895" spans="1:16" ht="15" thickBot="1" x14ac:dyDescent="0.35">
      <c r="A895" s="95" t="s">
        <v>1231</v>
      </c>
      <c r="B895" s="105">
        <f>+B$4*EXP('Correleted YC'!C893)</f>
        <v>10.314550146443821</v>
      </c>
      <c r="C895" s="105">
        <f>+C$4*EXP('Correleted YC'!D893)</f>
        <v>10.229497993661766</v>
      </c>
      <c r="D895" s="105">
        <f>+D$4*EXP('Correleted YC'!E893)</f>
        <v>10.157526058875002</v>
      </c>
      <c r="E895" s="105">
        <f>+E$4*EXP('Correleted YC'!F893)</f>
        <v>10.098442355303652</v>
      </c>
      <c r="F895" s="105">
        <f>+F$4*EXP('Correleted YC'!G893)</f>
        <v>9.9849175566988819</v>
      </c>
      <c r="G895" s="105">
        <f>+G$4*EXP('Correleted YC'!H893)</f>
        <v>10.055582936796755</v>
      </c>
      <c r="J895" s="95" t="s">
        <v>1230</v>
      </c>
      <c r="K895" s="105">
        <f t="shared" si="79"/>
        <v>1079.5928590000001</v>
      </c>
      <c r="L895" s="105">
        <f t="shared" si="80"/>
        <v>1079.7781910000001</v>
      </c>
      <c r="M895" s="105">
        <f t="shared" si="81"/>
        <v>984.09326599999997</v>
      </c>
      <c r="N895" s="105">
        <f t="shared" si="82"/>
        <v>2489.1795499999998</v>
      </c>
      <c r="O895" s="105">
        <f t="shared" si="83"/>
        <v>27766.68461</v>
      </c>
      <c r="P895" s="105">
        <f t="shared" si="84"/>
        <v>16691.138362999998</v>
      </c>
    </row>
    <row r="896" spans="1:16" ht="15" thickBot="1" x14ac:dyDescent="0.35">
      <c r="A896" s="95" t="s">
        <v>1232</v>
      </c>
      <c r="B896" s="105">
        <f>+B$4*EXP('Correleted YC'!C894)</f>
        <v>10.118632015490231</v>
      </c>
      <c r="C896" s="105">
        <f>+C$4*EXP('Correleted YC'!D894)</f>
        <v>10.08645003863673</v>
      </c>
      <c r="D896" s="105">
        <f>+D$4*EXP('Correleted YC'!E894)</f>
        <v>10.063860610660312</v>
      </c>
      <c r="E896" s="105">
        <f>+E$4*EXP('Correleted YC'!F894)</f>
        <v>10.050966282549533</v>
      </c>
      <c r="F896" s="105">
        <f>+F$4*EXP('Correleted YC'!G894)</f>
        <v>10.093866011689324</v>
      </c>
      <c r="G896" s="105">
        <f>+G$4*EXP('Correleted YC'!H894)</f>
        <v>10.283599523082103</v>
      </c>
      <c r="J896" s="95" t="s">
        <v>1231</v>
      </c>
      <c r="K896" s="105">
        <f t="shared" si="79"/>
        <v>1079.1004459999999</v>
      </c>
      <c r="L896" s="105">
        <f t="shared" si="80"/>
        <v>1078.933714</v>
      </c>
      <c r="M896" s="105">
        <f t="shared" si="81"/>
        <v>983.10306500000002</v>
      </c>
      <c r="N896" s="105">
        <f t="shared" si="82"/>
        <v>2486.3136530000002</v>
      </c>
      <c r="O896" s="105">
        <f t="shared" si="83"/>
        <v>27731.238477999999</v>
      </c>
      <c r="P896" s="105">
        <f t="shared" si="84"/>
        <v>16671.438166</v>
      </c>
    </row>
    <row r="897" spans="1:16" ht="15" thickBot="1" x14ac:dyDescent="0.35">
      <c r="A897" s="95" t="s">
        <v>1233</v>
      </c>
      <c r="B897" s="105">
        <f>+B$4*EXP('Correleted YC'!C895)</f>
        <v>10.3610777282068</v>
      </c>
      <c r="C897" s="105">
        <f>+C$4*EXP('Correleted YC'!D895)</f>
        <v>10.266865497029112</v>
      </c>
      <c r="D897" s="105">
        <f>+D$4*EXP('Correleted YC'!E895)</f>
        <v>10.185783868064659</v>
      </c>
      <c r="E897" s="105">
        <f>+E$4*EXP('Correleted YC'!F895)</f>
        <v>10.117933979875264</v>
      </c>
      <c r="F897" s="105">
        <f>+F$4*EXP('Correleted YC'!G895)</f>
        <v>9.9718058423215954</v>
      </c>
      <c r="G897" s="105">
        <f>+G$4*EXP('Correleted YC'!H895)</f>
        <v>10.014141666680279</v>
      </c>
      <c r="J897" s="95" t="s">
        <v>1232</v>
      </c>
      <c r="K897" s="105">
        <f t="shared" ref="K897:K960" si="85">+ROUND(K$4/(1+B896/100*K$2/$K$1),6)</f>
        <v>1079.6159439999999</v>
      </c>
      <c r="L897" s="105">
        <f t="shared" ref="L897:L960" si="86">+ROUND(L$4/(1+C896/100*L$2/$K$1),6)</f>
        <v>1079.6683599999999</v>
      </c>
      <c r="M897" s="105">
        <f t="shared" ref="M897:M960" si="87">+ROUND(M$4/(1+D896/100*M$2/$K$1),6)</f>
        <v>983.74521700000003</v>
      </c>
      <c r="N897" s="105">
        <f t="shared" ref="N897:N960" si="88">+ROUND(N$4/(1+E896/100*N$2/$K$1),6)</f>
        <v>2487.3862509999999</v>
      </c>
      <c r="O897" s="105">
        <f t="shared" ref="O897:O960" si="89">+ROUND(O$4/(1+F896/100*O$2/$K$1),6)</f>
        <v>27680.962538</v>
      </c>
      <c r="P897" s="105">
        <f t="shared" ref="P897:P960" si="90">+ROUND(P$4/(1+G896/100*P$2/$K$1),6)</f>
        <v>16584.284757000001</v>
      </c>
    </row>
    <row r="898" spans="1:16" ht="15" thickBot="1" x14ac:dyDescent="0.35">
      <c r="A898" s="95" t="s">
        <v>1234</v>
      </c>
      <c r="B898" s="105">
        <f>+B$4*EXP('Correleted YC'!C896)</f>
        <v>10.151518554125799</v>
      </c>
      <c r="C898" s="105">
        <f>+C$4*EXP('Correleted YC'!D896)</f>
        <v>10.108102025918281</v>
      </c>
      <c r="D898" s="105">
        <f>+D$4*EXP('Correleted YC'!E896)</f>
        <v>10.07374388522309</v>
      </c>
      <c r="E898" s="105">
        <f>+E$4*EXP('Correleted YC'!F896)</f>
        <v>10.04838791113084</v>
      </c>
      <c r="F898" s="105">
        <f>+F$4*EXP('Correleted YC'!G896)</f>
        <v>10.037595134785844</v>
      </c>
      <c r="G898" s="105">
        <f>+G$4*EXP('Correleted YC'!H896)</f>
        <v>10.170099613262884</v>
      </c>
      <c r="J898" s="95" t="s">
        <v>1233</v>
      </c>
      <c r="K898" s="105">
        <f t="shared" si="85"/>
        <v>1078.9780949999999</v>
      </c>
      <c r="L898" s="105">
        <f t="shared" si="86"/>
        <v>1078.7419709999999</v>
      </c>
      <c r="M898" s="105">
        <f t="shared" si="87"/>
        <v>982.90949999999998</v>
      </c>
      <c r="N898" s="105">
        <f t="shared" si="88"/>
        <v>2485.8735590000001</v>
      </c>
      <c r="O898" s="105">
        <f t="shared" si="89"/>
        <v>27737.301394999999</v>
      </c>
      <c r="P898" s="105">
        <f t="shared" si="90"/>
        <v>16687.376477999998</v>
      </c>
    </row>
    <row r="899" spans="1:16" ht="15" thickBot="1" x14ac:dyDescent="0.35">
      <c r="A899" s="95" t="s">
        <v>1235</v>
      </c>
      <c r="B899" s="105">
        <f>+B$4*EXP('Correleted YC'!C897)</f>
        <v>9.922923325884371</v>
      </c>
      <c r="C899" s="105">
        <f>+C$4*EXP('Correleted YC'!D897)</f>
        <v>9.8789729690667052</v>
      </c>
      <c r="D899" s="105">
        <f>+D$4*EXP('Correleted YC'!E897)</f>
        <v>9.8440470728562293</v>
      </c>
      <c r="E899" s="105">
        <f>+E$4*EXP('Correleted YC'!F897)</f>
        <v>9.8184638893488714</v>
      </c>
      <c r="F899" s="105">
        <f>+F$4*EXP('Correleted YC'!G897)</f>
        <v>9.8080653495073378</v>
      </c>
      <c r="G899" s="105">
        <f>+G$4*EXP('Correleted YC'!H897)</f>
        <v>9.9418715838923148</v>
      </c>
      <c r="J899" s="95" t="s">
        <v>1234</v>
      </c>
      <c r="K899" s="105">
        <f t="shared" si="85"/>
        <v>1079.5293790000001</v>
      </c>
      <c r="L899" s="105">
        <f t="shared" si="86"/>
        <v>1079.5570990000001</v>
      </c>
      <c r="M899" s="105">
        <f t="shared" si="87"/>
        <v>983.67741999999998</v>
      </c>
      <c r="N899" s="105">
        <f t="shared" si="88"/>
        <v>2487.4445289999999</v>
      </c>
      <c r="O899" s="105">
        <f t="shared" si="89"/>
        <v>27706.906815999999</v>
      </c>
      <c r="P899" s="105">
        <f t="shared" si="90"/>
        <v>16627.552947</v>
      </c>
    </row>
    <row r="900" spans="1:16" ht="15" thickBot="1" x14ac:dyDescent="0.35">
      <c r="A900" s="95" t="s">
        <v>1236</v>
      </c>
      <c r="B900" s="105">
        <f>+B$4*EXP('Correleted YC'!C898)</f>
        <v>10.181748281710755</v>
      </c>
      <c r="C900" s="105">
        <f>+C$4*EXP('Correleted YC'!D898)</f>
        <v>10.146971163855174</v>
      </c>
      <c r="D900" s="105">
        <f>+D$4*EXP('Correleted YC'!E898)</f>
        <v>10.121165623452821</v>
      </c>
      <c r="E900" s="105">
        <f>+E$4*EXP('Correleted YC'!F898)</f>
        <v>10.104482347838951</v>
      </c>
      <c r="F900" s="105">
        <f>+F$4*EXP('Correleted YC'!G898)</f>
        <v>10.127444545028542</v>
      </c>
      <c r="G900" s="105">
        <f>+G$4*EXP('Correleted YC'!H898)</f>
        <v>10.291971923197986</v>
      </c>
      <c r="J900" s="95" t="s">
        <v>1235</v>
      </c>
      <c r="K900" s="105">
        <f t="shared" si="85"/>
        <v>1080.1313829999999</v>
      </c>
      <c r="L900" s="105">
        <f t="shared" si="86"/>
        <v>1080.7356729999999</v>
      </c>
      <c r="M900" s="105">
        <f t="shared" si="87"/>
        <v>985.25551499999995</v>
      </c>
      <c r="N900" s="105">
        <f t="shared" si="88"/>
        <v>2492.6524260000001</v>
      </c>
      <c r="O900" s="105">
        <f t="shared" si="89"/>
        <v>27813.239637999999</v>
      </c>
      <c r="P900" s="105">
        <f t="shared" si="90"/>
        <v>16715.244586000001</v>
      </c>
    </row>
    <row r="901" spans="1:16" ht="15" thickBot="1" x14ac:dyDescent="0.35">
      <c r="A901" s="95" t="s">
        <v>1237</v>
      </c>
      <c r="B901" s="105">
        <f>+B$4*EXP('Correleted YC'!C899)</f>
        <v>10.145069230672515</v>
      </c>
      <c r="C901" s="105">
        <f>+C$4*EXP('Correleted YC'!D899)</f>
        <v>10.098180101989609</v>
      </c>
      <c r="D901" s="105">
        <f>+D$4*EXP('Correleted YC'!E899)</f>
        <v>10.0611365758172</v>
      </c>
      <c r="E901" s="105">
        <f>+E$4*EXP('Correleted YC'!F899)</f>
        <v>10.034232178174523</v>
      </c>
      <c r="F901" s="105">
        <f>+F$4*EXP('Correleted YC'!G899)</f>
        <v>10.023879002402831</v>
      </c>
      <c r="G901" s="105">
        <f>+G$4*EXP('Correleted YC'!H899)</f>
        <v>10.16450965141135</v>
      </c>
      <c r="J901" s="95" t="s">
        <v>1236</v>
      </c>
      <c r="K901" s="105">
        <f t="shared" si="85"/>
        <v>1079.4498189999999</v>
      </c>
      <c r="L901" s="105">
        <f t="shared" si="86"/>
        <v>1079.357422</v>
      </c>
      <c r="M901" s="105">
        <f t="shared" si="87"/>
        <v>983.35224600000004</v>
      </c>
      <c r="N901" s="105">
        <f t="shared" si="88"/>
        <v>2486.1772620000002</v>
      </c>
      <c r="O901" s="105">
        <f t="shared" si="89"/>
        <v>27665.503938000002</v>
      </c>
      <c r="P901" s="105">
        <f t="shared" si="90"/>
        <v>16581.101965000002</v>
      </c>
    </row>
    <row r="902" spans="1:16" ht="15" thickBot="1" x14ac:dyDescent="0.35">
      <c r="A902" s="95" t="s">
        <v>1238</v>
      </c>
      <c r="B902" s="105">
        <f>+B$4*EXP('Correleted YC'!C900)</f>
        <v>10.656904802251406</v>
      </c>
      <c r="C902" s="105">
        <f>+C$4*EXP('Correleted YC'!D900)</f>
        <v>10.530892806003571</v>
      </c>
      <c r="D902" s="105">
        <f>+D$4*EXP('Correleted YC'!E900)</f>
        <v>10.419823914293218</v>
      </c>
      <c r="E902" s="105">
        <f>+E$4*EXP('Correleted YC'!F900)</f>
        <v>10.323376724520749</v>
      </c>
      <c r="F902" s="105">
        <f>+F$4*EXP('Correleted YC'!G900)</f>
        <v>10.076121784420085</v>
      </c>
      <c r="G902" s="105">
        <f>+G$4*EXP('Correleted YC'!H900)</f>
        <v>10.034644834668448</v>
      </c>
      <c r="J902" s="95" t="s">
        <v>1237</v>
      </c>
      <c r="K902" s="105">
        <f t="shared" si="85"/>
        <v>1079.5463540000001</v>
      </c>
      <c r="L902" s="105">
        <f t="shared" si="86"/>
        <v>1079.6080810000001</v>
      </c>
      <c r="M902" s="105">
        <f t="shared" si="87"/>
        <v>983.76390500000002</v>
      </c>
      <c r="N902" s="105">
        <f t="shared" si="88"/>
        <v>2487.7645349999998</v>
      </c>
      <c r="O902" s="105">
        <f t="shared" si="89"/>
        <v>27713.238155999999</v>
      </c>
      <c r="P902" s="105">
        <f t="shared" si="90"/>
        <v>16629.689774999999</v>
      </c>
    </row>
    <row r="903" spans="1:16" ht="15" thickBot="1" x14ac:dyDescent="0.35">
      <c r="A903" s="95" t="s">
        <v>1239</v>
      </c>
      <c r="B903" s="105">
        <f>+B$4*EXP('Correleted YC'!C901)</f>
        <v>10.086213734810457</v>
      </c>
      <c r="C903" s="105">
        <f>+C$4*EXP('Correleted YC'!D901)</f>
        <v>10.004175366568232</v>
      </c>
      <c r="D903" s="105">
        <f>+D$4*EXP('Correleted YC'!E901)</f>
        <v>9.9331984174103169</v>
      </c>
      <c r="E903" s="105">
        <f>+E$4*EXP('Correleted YC'!F901)</f>
        <v>9.873322231213109</v>
      </c>
      <c r="F903" s="105">
        <f>+F$4*EXP('Correleted YC'!G901)</f>
        <v>9.7425936132000217</v>
      </c>
      <c r="G903" s="105">
        <f>+G$4*EXP('Correleted YC'!H901)</f>
        <v>9.7799421718467894</v>
      </c>
      <c r="J903" s="95" t="s">
        <v>1238</v>
      </c>
      <c r="K903" s="105">
        <f t="shared" si="85"/>
        <v>1078.200826</v>
      </c>
      <c r="L903" s="105">
        <f t="shared" si="86"/>
        <v>1077.3891180000001</v>
      </c>
      <c r="M903" s="105">
        <f t="shared" si="87"/>
        <v>981.309256</v>
      </c>
      <c r="N903" s="105">
        <f t="shared" si="88"/>
        <v>2481.2443979999998</v>
      </c>
      <c r="O903" s="105">
        <f t="shared" si="89"/>
        <v>27689.138454</v>
      </c>
      <c r="P903" s="105">
        <f t="shared" si="90"/>
        <v>16679.487152999998</v>
      </c>
    </row>
    <row r="904" spans="1:16" ht="15" thickBot="1" x14ac:dyDescent="0.35">
      <c r="A904" s="95" t="s">
        <v>1240</v>
      </c>
      <c r="B904" s="105">
        <f>+B$4*EXP('Correleted YC'!C902)</f>
        <v>10.289794012551875</v>
      </c>
      <c r="C904" s="105">
        <f>+C$4*EXP('Correleted YC'!D902)</f>
        <v>10.221987044310193</v>
      </c>
      <c r="D904" s="105">
        <f>+D$4*EXP('Correleted YC'!E902)</f>
        <v>10.165329598581758</v>
      </c>
      <c r="E904" s="105">
        <f>+E$4*EXP('Correleted YC'!F902)</f>
        <v>10.119706242402838</v>
      </c>
      <c r="F904" s="105">
        <f>+F$4*EXP('Correleted YC'!G902)</f>
        <v>10.044515785969333</v>
      </c>
      <c r="G904" s="105">
        <f>+G$4*EXP('Correleted YC'!H902)</f>
        <v>10.132588002429456</v>
      </c>
      <c r="J904" s="95" t="s">
        <v>1239</v>
      </c>
      <c r="K904" s="105">
        <f t="shared" si="85"/>
        <v>1079.70129</v>
      </c>
      <c r="L904" s="105">
        <f t="shared" si="86"/>
        <v>1080.091349</v>
      </c>
      <c r="M904" s="105">
        <f t="shared" si="87"/>
        <v>984.64241400000003</v>
      </c>
      <c r="N904" s="105">
        <f t="shared" si="88"/>
        <v>2491.4078760000002</v>
      </c>
      <c r="O904" s="105">
        <f t="shared" si="89"/>
        <v>27843.720087000002</v>
      </c>
      <c r="P904" s="105">
        <f t="shared" si="90"/>
        <v>16778.025473999998</v>
      </c>
    </row>
    <row r="905" spans="1:16" ht="15" thickBot="1" x14ac:dyDescent="0.35">
      <c r="A905" s="95" t="s">
        <v>1241</v>
      </c>
      <c r="B905" s="105">
        <f>+B$4*EXP('Correleted YC'!C903)</f>
        <v>10.030554506578241</v>
      </c>
      <c r="C905" s="105">
        <f>+C$4*EXP('Correleted YC'!D903)</f>
        <v>9.99969803722305</v>
      </c>
      <c r="D905" s="105">
        <f>+D$4*EXP('Correleted YC'!E903)</f>
        <v>9.9771819437250322</v>
      </c>
      <c r="E905" s="105">
        <f>+E$4*EXP('Correleted YC'!F903)</f>
        <v>9.963156766513384</v>
      </c>
      <c r="F905" s="105">
        <f>+F$4*EXP('Correleted YC'!G903)</f>
        <v>9.992123921655832</v>
      </c>
      <c r="G905" s="105">
        <f>+G$4*EXP('Correleted YC'!H903)</f>
        <v>10.155897816575074</v>
      </c>
      <c r="J905" s="95" t="s">
        <v>1240</v>
      </c>
      <c r="K905" s="105">
        <f t="shared" si="85"/>
        <v>1079.165557</v>
      </c>
      <c r="L905" s="105">
        <f t="shared" si="86"/>
        <v>1078.9722630000001</v>
      </c>
      <c r="M905" s="105">
        <f t="shared" si="87"/>
        <v>983.04960400000004</v>
      </c>
      <c r="N905" s="105">
        <f t="shared" si="88"/>
        <v>2485.8335510000002</v>
      </c>
      <c r="O905" s="105">
        <f t="shared" si="89"/>
        <v>27703.713355</v>
      </c>
      <c r="P905" s="105">
        <f t="shared" si="90"/>
        <v>16641.902724</v>
      </c>
    </row>
    <row r="906" spans="1:16" ht="15" thickBot="1" x14ac:dyDescent="0.35">
      <c r="A906" s="95" t="s">
        <v>1242</v>
      </c>
      <c r="B906" s="105">
        <f>+B$4*EXP('Correleted YC'!C904)</f>
        <v>10.17279114816639</v>
      </c>
      <c r="C906" s="105">
        <f>+C$4*EXP('Correleted YC'!D904)</f>
        <v>10.091750451489599</v>
      </c>
      <c r="D906" s="105">
        <f>+D$4*EXP('Correleted YC'!E904)</f>
        <v>10.022667366925866</v>
      </c>
      <c r="E906" s="105">
        <f>+E$4*EXP('Correleted YC'!F904)</f>
        <v>9.9654305861546515</v>
      </c>
      <c r="F906" s="105">
        <f>+F$4*EXP('Correleted YC'!G904)</f>
        <v>9.8508860287309474</v>
      </c>
      <c r="G906" s="105">
        <f>+G$4*EXP('Correleted YC'!H904)</f>
        <v>9.9106448378620371</v>
      </c>
      <c r="J906" s="95" t="s">
        <v>1241</v>
      </c>
      <c r="K906" s="105">
        <f t="shared" si="85"/>
        <v>1079.847853</v>
      </c>
      <c r="L906" s="105">
        <f t="shared" si="86"/>
        <v>1080.1143770000001</v>
      </c>
      <c r="M906" s="105">
        <f t="shared" si="87"/>
        <v>984.34021700000005</v>
      </c>
      <c r="N906" s="105">
        <f t="shared" si="88"/>
        <v>2489.3725180000001</v>
      </c>
      <c r="O906" s="105">
        <f t="shared" si="89"/>
        <v>27727.907350000001</v>
      </c>
      <c r="P906" s="105">
        <f t="shared" si="90"/>
        <v>16632.982822999998</v>
      </c>
    </row>
    <row r="907" spans="1:16" ht="15" thickBot="1" x14ac:dyDescent="0.35">
      <c r="A907" s="95" t="s">
        <v>1243</v>
      </c>
      <c r="B907" s="105">
        <f>+B$4*EXP('Correleted YC'!C905)</f>
        <v>10.273999011693965</v>
      </c>
      <c r="C907" s="105">
        <f>+C$4*EXP('Correleted YC'!D905)</f>
        <v>10.209053275960541</v>
      </c>
      <c r="D907" s="105">
        <f>+D$4*EXP('Correleted YC'!E905)</f>
        <v>10.154889256592542</v>
      </c>
      <c r="E907" s="105">
        <f>+E$4*EXP('Correleted YC'!F905)</f>
        <v>10.111505892651586</v>
      </c>
      <c r="F907" s="105">
        <f>+F$4*EXP('Correleted YC'!G905)</f>
        <v>10.042954581347228</v>
      </c>
      <c r="G907" s="105">
        <f>+G$4*EXP('Correleted YC'!H905)</f>
        <v>10.135143771347545</v>
      </c>
      <c r="J907" s="95" t="s">
        <v>1242</v>
      </c>
      <c r="K907" s="105">
        <f t="shared" si="85"/>
        <v>1079.4733920000001</v>
      </c>
      <c r="L907" s="105">
        <f t="shared" si="86"/>
        <v>1079.6411210000001</v>
      </c>
      <c r="M907" s="105">
        <f t="shared" si="87"/>
        <v>984.02789600000006</v>
      </c>
      <c r="N907" s="105">
        <f t="shared" si="88"/>
        <v>2489.3210439999998</v>
      </c>
      <c r="O907" s="105">
        <f t="shared" si="89"/>
        <v>27793.340487000001</v>
      </c>
      <c r="P907" s="105">
        <f t="shared" si="90"/>
        <v>16727.314768</v>
      </c>
    </row>
    <row r="908" spans="1:16" ht="15" thickBot="1" x14ac:dyDescent="0.35">
      <c r="A908" s="95" t="s">
        <v>1244</v>
      </c>
      <c r="B908" s="105">
        <f>+B$4*EXP('Correleted YC'!C906)</f>
        <v>10.265606374327239</v>
      </c>
      <c r="C908" s="105">
        <f>+C$4*EXP('Correleted YC'!D906)</f>
        <v>10.181634160150768</v>
      </c>
      <c r="D908" s="105">
        <f>+D$4*EXP('Correleted YC'!E906)</f>
        <v>10.109676128744159</v>
      </c>
      <c r="E908" s="105">
        <f>+E$4*EXP('Correleted YC'!F906)</f>
        <v>10.04932570545977</v>
      </c>
      <c r="F908" s="105">
        <f>+F$4*EXP('Correleted YC'!G906)</f>
        <v>9.9216524934221475</v>
      </c>
      <c r="G908" s="105">
        <f>+G$4*EXP('Correleted YC'!H906)</f>
        <v>9.9649880418684731</v>
      </c>
      <c r="J908" s="95" t="s">
        <v>1243</v>
      </c>
      <c r="K908" s="105">
        <f t="shared" si="85"/>
        <v>1079.207103</v>
      </c>
      <c r="L908" s="105">
        <f t="shared" si="86"/>
        <v>1079.03865</v>
      </c>
      <c r="M908" s="105">
        <f t="shared" si="87"/>
        <v>983.12113099999999</v>
      </c>
      <c r="N908" s="105">
        <f t="shared" si="88"/>
        <v>2486.0186789999998</v>
      </c>
      <c r="O908" s="105">
        <f t="shared" si="89"/>
        <v>27704.433691999999</v>
      </c>
      <c r="P908" s="105">
        <f t="shared" si="90"/>
        <v>16640.924249</v>
      </c>
    </row>
    <row r="909" spans="1:16" ht="15" thickBot="1" x14ac:dyDescent="0.35">
      <c r="A909" s="95" t="s">
        <v>1245</v>
      </c>
      <c r="B909" s="105">
        <f>+B$4*EXP('Correleted YC'!C907)</f>
        <v>10.055113833817225</v>
      </c>
      <c r="C909" s="105">
        <f>+C$4*EXP('Correleted YC'!D907)</f>
        <v>9.9994579212159511</v>
      </c>
      <c r="D909" s="105">
        <f>+D$4*EXP('Correleted YC'!E907)</f>
        <v>9.9532014708905177</v>
      </c>
      <c r="E909" s="105">
        <f>+E$4*EXP('Correleted YC'!F907)</f>
        <v>9.9164395844851381</v>
      </c>
      <c r="F909" s="105">
        <f>+F$4*EXP('Correleted YC'!G907)</f>
        <v>9.8632556926094139</v>
      </c>
      <c r="G909" s="105">
        <f>+G$4*EXP('Correleted YC'!H907)</f>
        <v>9.9561066040124473</v>
      </c>
      <c r="J909" s="95" t="s">
        <v>1244</v>
      </c>
      <c r="K909" s="105">
        <f t="shared" si="85"/>
        <v>1079.22918</v>
      </c>
      <c r="L909" s="105">
        <f t="shared" si="86"/>
        <v>1079.1794150000001</v>
      </c>
      <c r="M909" s="105">
        <f t="shared" si="87"/>
        <v>983.43101000000001</v>
      </c>
      <c r="N909" s="105">
        <f t="shared" si="88"/>
        <v>2487.4233319999998</v>
      </c>
      <c r="O909" s="105">
        <f t="shared" si="89"/>
        <v>27760.517018999999</v>
      </c>
      <c r="P909" s="105">
        <f t="shared" si="90"/>
        <v>16706.320516</v>
      </c>
    </row>
    <row r="910" spans="1:16" ht="15" thickBot="1" x14ac:dyDescent="0.35">
      <c r="A910" s="95" t="s">
        <v>1246</v>
      </c>
      <c r="B910" s="105">
        <f>+B$4*EXP('Correleted YC'!C908)</f>
        <v>10.295504009702512</v>
      </c>
      <c r="C910" s="105">
        <f>+C$4*EXP('Correleted YC'!D908)</f>
        <v>10.220003065181183</v>
      </c>
      <c r="D910" s="105">
        <f>+D$4*EXP('Correleted YC'!E908)</f>
        <v>10.155984418560408</v>
      </c>
      <c r="E910" s="105">
        <f>+E$4*EXP('Correleted YC'!F908)</f>
        <v>10.103415208607446</v>
      </c>
      <c r="F910" s="105">
        <f>+F$4*EXP('Correleted YC'!G908)</f>
        <v>10.004586445073169</v>
      </c>
      <c r="G910" s="105">
        <f>+G$4*EXP('Correleted YC'!H908)</f>
        <v>10.075546094212536</v>
      </c>
      <c r="J910" s="95" t="s">
        <v>1245</v>
      </c>
      <c r="K910" s="105">
        <f t="shared" si="85"/>
        <v>1079.7831779999999</v>
      </c>
      <c r="L910" s="105">
        <f t="shared" si="86"/>
        <v>1080.1156120000001</v>
      </c>
      <c r="M910" s="105">
        <f t="shared" si="87"/>
        <v>984.50495699999999</v>
      </c>
      <c r="N910" s="105">
        <f t="shared" si="88"/>
        <v>2490.430562</v>
      </c>
      <c r="O910" s="105">
        <f t="shared" si="89"/>
        <v>27787.597494000001</v>
      </c>
      <c r="P910" s="105">
        <f t="shared" si="90"/>
        <v>16709.748052999999</v>
      </c>
    </row>
    <row r="911" spans="1:16" ht="15" thickBot="1" x14ac:dyDescent="0.35">
      <c r="A911" s="95" t="s">
        <v>1247</v>
      </c>
      <c r="B911" s="105">
        <f>+B$4*EXP('Correleted YC'!C909)</f>
        <v>10.209625280045151</v>
      </c>
      <c r="C911" s="105">
        <f>+C$4*EXP('Correleted YC'!D909)</f>
        <v>10.148892295800488</v>
      </c>
      <c r="D911" s="105">
        <f>+D$4*EXP('Correleted YC'!E909)</f>
        <v>10.098616109403874</v>
      </c>
      <c r="E911" s="105">
        <f>+E$4*EXP('Correleted YC'!F909)</f>
        <v>10.058749342394695</v>
      </c>
      <c r="F911" s="105">
        <f>+F$4*EXP('Correleted YC'!G909)</f>
        <v>10.001932694622164</v>
      </c>
      <c r="G911" s="105">
        <f>+G$4*EXP('Correleted YC'!H909)</f>
        <v>10.103297958133373</v>
      </c>
      <c r="J911" s="95" t="s">
        <v>1246</v>
      </c>
      <c r="K911" s="105">
        <f t="shared" si="85"/>
        <v>1079.1505380000001</v>
      </c>
      <c r="L911" s="105">
        <f t="shared" si="86"/>
        <v>1078.9824450000001</v>
      </c>
      <c r="M911" s="105">
        <f t="shared" si="87"/>
        <v>983.11362799999995</v>
      </c>
      <c r="N911" s="105">
        <f t="shared" si="88"/>
        <v>2486.2013579999998</v>
      </c>
      <c r="O911" s="105">
        <f t="shared" si="89"/>
        <v>27722.148462000001</v>
      </c>
      <c r="P911" s="105">
        <f t="shared" si="90"/>
        <v>16663.771196999998</v>
      </c>
    </row>
    <row r="912" spans="1:16" ht="15" thickBot="1" x14ac:dyDescent="0.35">
      <c r="A912" s="95" t="s">
        <v>1248</v>
      </c>
      <c r="B912" s="105">
        <f>+B$4*EXP('Correleted YC'!C910)</f>
        <v>10.238198239591178</v>
      </c>
      <c r="C912" s="105">
        <f>+C$4*EXP('Correleted YC'!D910)</f>
        <v>10.175644060138749</v>
      </c>
      <c r="D912" s="105">
        <f>+D$4*EXP('Correleted YC'!E910)</f>
        <v>10.122835131118279</v>
      </c>
      <c r="E912" s="105">
        <f>+E$4*EXP('Correleted YC'!F910)</f>
        <v>10.080051753723664</v>
      </c>
      <c r="F912" s="105">
        <f>+F$4*EXP('Correleted YC'!G910)</f>
        <v>10.007022755708427</v>
      </c>
      <c r="G912" s="105">
        <f>+G$4*EXP('Correleted YC'!H910)</f>
        <v>10.08762104449108</v>
      </c>
      <c r="J912" s="95" t="s">
        <v>1247</v>
      </c>
      <c r="K912" s="105">
        <f t="shared" si="85"/>
        <v>1079.3764619999999</v>
      </c>
      <c r="L912" s="105">
        <f t="shared" si="86"/>
        <v>1079.3475550000001</v>
      </c>
      <c r="M912" s="105">
        <f t="shared" si="87"/>
        <v>983.506843</v>
      </c>
      <c r="N912" s="105">
        <f t="shared" si="88"/>
        <v>2487.2103499999998</v>
      </c>
      <c r="O912" s="105">
        <f t="shared" si="89"/>
        <v>27723.374551000001</v>
      </c>
      <c r="P912" s="105">
        <f t="shared" si="90"/>
        <v>16653.124637000001</v>
      </c>
    </row>
    <row r="913" spans="1:16" ht="15" thickBot="1" x14ac:dyDescent="0.35">
      <c r="A913" s="95" t="s">
        <v>1249</v>
      </c>
      <c r="B913" s="105">
        <f>+B$4*EXP('Correleted YC'!C911)</f>
        <v>10.309573401003028</v>
      </c>
      <c r="C913" s="105">
        <f>+C$4*EXP('Correleted YC'!D911)</f>
        <v>10.240891711087851</v>
      </c>
      <c r="D913" s="105">
        <f>+D$4*EXP('Correleted YC'!E911)</f>
        <v>10.183968748130049</v>
      </c>
      <c r="E913" s="105">
        <f>+E$4*EXP('Correleted YC'!F911)</f>
        <v>10.13862215057768</v>
      </c>
      <c r="F913" s="105">
        <f>+F$4*EXP('Correleted YC'!G911)</f>
        <v>10.068832826609405</v>
      </c>
      <c r="G913" s="105">
        <f>+G$4*EXP('Correleted YC'!H911)</f>
        <v>10.168207436438928</v>
      </c>
      <c r="J913" s="95" t="s">
        <v>1248</v>
      </c>
      <c r="K913" s="105">
        <f t="shared" si="85"/>
        <v>1079.3012839999999</v>
      </c>
      <c r="L913" s="105">
        <f t="shared" si="86"/>
        <v>1079.2101720000001</v>
      </c>
      <c r="M913" s="105">
        <f t="shared" si="87"/>
        <v>983.34080200000005</v>
      </c>
      <c r="N913" s="105">
        <f t="shared" si="88"/>
        <v>2486.7290309999998</v>
      </c>
      <c r="O913" s="105">
        <f t="shared" si="89"/>
        <v>27721.022931</v>
      </c>
      <c r="P913" s="105">
        <f t="shared" si="90"/>
        <v>16659.137161999999</v>
      </c>
    </row>
    <row r="914" spans="1:16" ht="15" thickBot="1" x14ac:dyDescent="0.35">
      <c r="A914" s="95" t="s">
        <v>1250</v>
      </c>
      <c r="B914" s="105">
        <f>+B$4*EXP('Correleted YC'!C912)</f>
        <v>10.036406587625175</v>
      </c>
      <c r="C914" s="105">
        <f>+C$4*EXP('Correleted YC'!D912)</f>
        <v>9.9718117312535846</v>
      </c>
      <c r="D914" s="105">
        <f>+D$4*EXP('Correleted YC'!E912)</f>
        <v>9.9175275185142908</v>
      </c>
      <c r="E914" s="105">
        <f>+E$4*EXP('Correleted YC'!F912)</f>
        <v>9.8736948670909008</v>
      </c>
      <c r="F914" s="105">
        <f>+F$4*EXP('Correleted YC'!G912)</f>
        <v>9.8001457651066683</v>
      </c>
      <c r="G914" s="105">
        <f>+G$4*EXP('Correleted YC'!H912)</f>
        <v>9.8842416330360408</v>
      </c>
      <c r="J914" s="95" t="s">
        <v>1249</v>
      </c>
      <c r="K914" s="105">
        <f t="shared" si="85"/>
        <v>1079.113535</v>
      </c>
      <c r="L914" s="105">
        <f t="shared" si="86"/>
        <v>1078.8752420000001</v>
      </c>
      <c r="M914" s="105">
        <f t="shared" si="87"/>
        <v>982.92193099999997</v>
      </c>
      <c r="N914" s="105">
        <f t="shared" si="88"/>
        <v>2485.406618</v>
      </c>
      <c r="O914" s="105">
        <f t="shared" si="89"/>
        <v>27692.498349000001</v>
      </c>
      <c r="P914" s="105">
        <f t="shared" si="90"/>
        <v>16628.276192000001</v>
      </c>
    </row>
    <row r="915" spans="1:16" ht="15" thickBot="1" x14ac:dyDescent="0.35">
      <c r="A915" s="95" t="s">
        <v>1251</v>
      </c>
      <c r="B915" s="105">
        <f>+B$4*EXP('Correleted YC'!C913)</f>
        <v>9.7805309700400453</v>
      </c>
      <c r="C915" s="105">
        <f>+C$4*EXP('Correleted YC'!D913)</f>
        <v>9.7117570945804843</v>
      </c>
      <c r="D915" s="105">
        <f>+D$4*EXP('Correleted YC'!E913)</f>
        <v>9.6533902175991457</v>
      </c>
      <c r="E915" s="105">
        <f>+E$4*EXP('Correleted YC'!F913)</f>
        <v>9.6054082168622958</v>
      </c>
      <c r="F915" s="105">
        <f>+F$4*EXP('Correleted YC'!G913)</f>
        <v>9.5150122231831329</v>
      </c>
      <c r="G915" s="105">
        <f>+G$4*EXP('Correleted YC'!H913)</f>
        <v>9.5820200723533233</v>
      </c>
      <c r="J915" s="95" t="s">
        <v>1250</v>
      </c>
      <c r="K915" s="105">
        <f t="shared" si="85"/>
        <v>1079.832441</v>
      </c>
      <c r="L915" s="105">
        <f t="shared" si="86"/>
        <v>1080.2578269999999</v>
      </c>
      <c r="M915" s="105">
        <f t="shared" si="87"/>
        <v>984.75012900000002</v>
      </c>
      <c r="N915" s="105">
        <f t="shared" si="88"/>
        <v>2491.3994269999998</v>
      </c>
      <c r="O915" s="105">
        <f t="shared" si="89"/>
        <v>27816.923062000002</v>
      </c>
      <c r="P915" s="105">
        <f t="shared" si="90"/>
        <v>16737.534100000001</v>
      </c>
    </row>
    <row r="916" spans="1:16" ht="15" thickBot="1" x14ac:dyDescent="0.35">
      <c r="A916" s="95" t="s">
        <v>1252</v>
      </c>
      <c r="B916" s="105">
        <f>+B$4*EXP('Correleted YC'!C914)</f>
        <v>9.8199444095202963</v>
      </c>
      <c r="C916" s="105">
        <f>+C$4*EXP('Correleted YC'!D914)</f>
        <v>9.8025841659653601</v>
      </c>
      <c r="D916" s="105">
        <f>+D$4*EXP('Correleted YC'!E914)</f>
        <v>9.7921793157143941</v>
      </c>
      <c r="E916" s="105">
        <f>+E$4*EXP('Correleted YC'!F914)</f>
        <v>9.7883695253630414</v>
      </c>
      <c r="F916" s="105">
        <f>+F$4*EXP('Correleted YC'!G914)</f>
        <v>9.8445630292233677</v>
      </c>
      <c r="G916" s="105">
        <f>+G$4*EXP('Correleted YC'!H914)</f>
        <v>10.017031691744494</v>
      </c>
      <c r="J916" s="95" t="s">
        <v>1251</v>
      </c>
      <c r="K916" s="105">
        <f t="shared" si="85"/>
        <v>1080.5067120000001</v>
      </c>
      <c r="L916" s="105">
        <f t="shared" si="86"/>
        <v>1081.5974080000001</v>
      </c>
      <c r="M916" s="105">
        <f t="shared" si="87"/>
        <v>986.56924400000003</v>
      </c>
      <c r="N916" s="105">
        <f t="shared" si="88"/>
        <v>2497.49775</v>
      </c>
      <c r="O916" s="105">
        <f t="shared" si="89"/>
        <v>27950.192594</v>
      </c>
      <c r="P916" s="105">
        <f t="shared" si="90"/>
        <v>16855.404354999999</v>
      </c>
    </row>
    <row r="917" spans="1:16" ht="15" thickBot="1" x14ac:dyDescent="0.35">
      <c r="A917" s="95" t="s">
        <v>1253</v>
      </c>
      <c r="B917" s="105">
        <f>+B$4*EXP('Correleted YC'!C915)</f>
        <v>10.21728585580713</v>
      </c>
      <c r="C917" s="105">
        <f>+C$4*EXP('Correleted YC'!D915)</f>
        <v>10.137932074900755</v>
      </c>
      <c r="D917" s="105">
        <f>+D$4*EXP('Correleted YC'!E915)</f>
        <v>10.070247044945543</v>
      </c>
      <c r="E917" s="105">
        <f>+E$4*EXP('Correleted YC'!F915)</f>
        <v>10.014542850856607</v>
      </c>
      <c r="F917" s="105">
        <f>+F$4*EXP('Correleted YC'!G915)</f>
        <v>9.9053757531697961</v>
      </c>
      <c r="G917" s="105">
        <f>+G$4*EXP('Correleted YC'!H915)</f>
        <v>9.9687071214040888</v>
      </c>
      <c r="J917" s="95" t="s">
        <v>1252</v>
      </c>
      <c r="K917" s="105">
        <f t="shared" si="85"/>
        <v>1080.402797</v>
      </c>
      <c r="L917" s="105">
        <f t="shared" si="86"/>
        <v>1081.1291670000001</v>
      </c>
      <c r="M917" s="105">
        <f t="shared" si="87"/>
        <v>985.61256600000002</v>
      </c>
      <c r="N917" s="105">
        <f t="shared" si="88"/>
        <v>2493.335693</v>
      </c>
      <c r="O917" s="105">
        <f t="shared" si="89"/>
        <v>27796.277049</v>
      </c>
      <c r="P917" s="105">
        <f t="shared" si="90"/>
        <v>16686.263986000002</v>
      </c>
    </row>
    <row r="918" spans="1:16" ht="15" thickBot="1" x14ac:dyDescent="0.35">
      <c r="A918" s="95" t="s">
        <v>1254</v>
      </c>
      <c r="B918" s="105">
        <f>+B$4*EXP('Correleted YC'!C916)</f>
        <v>9.9153874945597913</v>
      </c>
      <c r="C918" s="105">
        <f>+C$4*EXP('Correleted YC'!D916)</f>
        <v>9.8712951994559432</v>
      </c>
      <c r="D918" s="105">
        <f>+D$4*EXP('Correleted YC'!E916)</f>
        <v>9.8361802821318101</v>
      </c>
      <c r="E918" s="105">
        <f>+E$4*EXP('Correleted YC'!F916)</f>
        <v>9.8103111040999558</v>
      </c>
      <c r="F918" s="105">
        <f>+F$4*EXP('Correleted YC'!G916)</f>
        <v>9.7980460263599483</v>
      </c>
      <c r="G918" s="105">
        <f>+G$4*EXP('Correleted YC'!H916)</f>
        <v>9.9288847908348998</v>
      </c>
      <c r="J918" s="95" t="s">
        <v>1253</v>
      </c>
      <c r="K918" s="105">
        <f t="shared" si="85"/>
        <v>1079.356305</v>
      </c>
      <c r="L918" s="105">
        <f t="shared" si="86"/>
        <v>1079.4038499999999</v>
      </c>
      <c r="M918" s="105">
        <f t="shared" si="87"/>
        <v>983.70140600000002</v>
      </c>
      <c r="N918" s="105">
        <f t="shared" si="88"/>
        <v>2488.2097699999999</v>
      </c>
      <c r="O918" s="105">
        <f t="shared" si="89"/>
        <v>27768.05976</v>
      </c>
      <c r="P918" s="105">
        <f t="shared" si="90"/>
        <v>16704.885661</v>
      </c>
    </row>
    <row r="919" spans="1:16" ht="15" thickBot="1" x14ac:dyDescent="0.35">
      <c r="A919" s="95" t="s">
        <v>1255</v>
      </c>
      <c r="B919" s="105">
        <f>+B$4*EXP('Correleted YC'!C917)</f>
        <v>10.257901398142929</v>
      </c>
      <c r="C919" s="105">
        <f>+C$4*EXP('Correleted YC'!D917)</f>
        <v>10.181959972187522</v>
      </c>
      <c r="D919" s="105">
        <f>+D$4*EXP('Correleted YC'!E917)</f>
        <v>10.115981453037612</v>
      </c>
      <c r="E919" s="105">
        <f>+E$4*EXP('Correleted YC'!F917)</f>
        <v>10.060382872558007</v>
      </c>
      <c r="F919" s="105">
        <f>+F$4*EXP('Correleted YC'!G917)</f>
        <v>9.9401502459645421</v>
      </c>
      <c r="G919" s="105">
        <f>+G$4*EXP('Correleted YC'!H917)</f>
        <v>9.9815438110832204</v>
      </c>
      <c r="J919" s="95" t="s">
        <v>1254</v>
      </c>
      <c r="K919" s="105">
        <f t="shared" si="85"/>
        <v>1080.1512399999999</v>
      </c>
      <c r="L919" s="105">
        <f t="shared" si="86"/>
        <v>1080.7752089999999</v>
      </c>
      <c r="M919" s="105">
        <f t="shared" si="87"/>
        <v>985.30965300000003</v>
      </c>
      <c r="N919" s="105">
        <f t="shared" si="88"/>
        <v>2492.8374910000002</v>
      </c>
      <c r="O919" s="105">
        <f t="shared" si="89"/>
        <v>27817.899820999999</v>
      </c>
      <c r="P919" s="105">
        <f t="shared" si="90"/>
        <v>16720.262299999999</v>
      </c>
    </row>
    <row r="920" spans="1:16" ht="15" thickBot="1" x14ac:dyDescent="0.35">
      <c r="A920" s="95" t="s">
        <v>1256</v>
      </c>
      <c r="B920" s="105">
        <f>+B$4*EXP('Correleted YC'!C918)</f>
        <v>10.117299567022075</v>
      </c>
      <c r="C920" s="105">
        <f>+C$4*EXP('Correleted YC'!D918)</f>
        <v>10.062491074413597</v>
      </c>
      <c r="D920" s="105">
        <f>+D$4*EXP('Correleted YC'!E918)</f>
        <v>10.01800670594046</v>
      </c>
      <c r="E920" s="105">
        <f>+E$4*EXP('Correleted YC'!F918)</f>
        <v>9.984173396861264</v>
      </c>
      <c r="F920" s="105">
        <f>+F$4*EXP('Correleted YC'!G918)</f>
        <v>9.9510805297752611</v>
      </c>
      <c r="G920" s="105">
        <f>+G$4*EXP('Correleted YC'!H918)</f>
        <v>10.074971871156874</v>
      </c>
      <c r="J920" s="95" t="s">
        <v>1255</v>
      </c>
      <c r="K920" s="105">
        <f t="shared" si="85"/>
        <v>1079.2494489999999</v>
      </c>
      <c r="L920" s="105">
        <f t="shared" si="86"/>
        <v>1079.1777420000001</v>
      </c>
      <c r="M920" s="105">
        <f t="shared" si="87"/>
        <v>983.38778400000001</v>
      </c>
      <c r="N920" s="105">
        <f t="shared" si="88"/>
        <v>2487.1734339999998</v>
      </c>
      <c r="O920" s="105">
        <f t="shared" si="89"/>
        <v>27751.950021000001</v>
      </c>
      <c r="P920" s="105">
        <f t="shared" si="90"/>
        <v>16699.935043000001</v>
      </c>
    </row>
    <row r="921" spans="1:16" ht="15" thickBot="1" x14ac:dyDescent="0.35">
      <c r="A921" s="95" t="s">
        <v>1257</v>
      </c>
      <c r="B921" s="105">
        <f>+B$4*EXP('Correleted YC'!C919)</f>
        <v>10.002426606487125</v>
      </c>
      <c r="C921" s="105">
        <f>+C$4*EXP('Correleted YC'!D919)</f>
        <v>9.9501787793532674</v>
      </c>
      <c r="D921" s="105">
        <f>+D$4*EXP('Correleted YC'!E919)</f>
        <v>9.9087714635350803</v>
      </c>
      <c r="E921" s="105">
        <f>+E$4*EXP('Correleted YC'!F919)</f>
        <v>9.8783810335772397</v>
      </c>
      <c r="F921" s="105">
        <f>+F$4*EXP('Correleted YC'!G919)</f>
        <v>9.8613668173997144</v>
      </c>
      <c r="G921" s="105">
        <f>+G$4*EXP('Correleted YC'!H919)</f>
        <v>10.003925180952153</v>
      </c>
      <c r="J921" s="95" t="s">
        <v>1256</v>
      </c>
      <c r="K921" s="105">
        <f t="shared" si="85"/>
        <v>1079.619451</v>
      </c>
      <c r="L921" s="105">
        <f t="shared" si="86"/>
        <v>1079.7915029999999</v>
      </c>
      <c r="M921" s="105">
        <f t="shared" si="87"/>
        <v>984.059889</v>
      </c>
      <c r="N921" s="105">
        <f t="shared" si="88"/>
        <v>2488.8968289999998</v>
      </c>
      <c r="O921" s="105">
        <f t="shared" si="89"/>
        <v>27746.890284000001</v>
      </c>
      <c r="P921" s="105">
        <f t="shared" si="90"/>
        <v>16663.991632000001</v>
      </c>
    </row>
    <row r="922" spans="1:16" ht="15" thickBot="1" x14ac:dyDescent="0.35">
      <c r="A922" s="95" t="s">
        <v>1258</v>
      </c>
      <c r="B922" s="105">
        <f>+B$4*EXP('Correleted YC'!C920)</f>
        <v>10.318885498190888</v>
      </c>
      <c r="C922" s="105">
        <f>+C$4*EXP('Correleted YC'!D920)</f>
        <v>10.237404652098183</v>
      </c>
      <c r="D922" s="105">
        <f>+D$4*EXP('Correleted YC'!E920)</f>
        <v>10.167973554318996</v>
      </c>
      <c r="E922" s="105">
        <f>+E$4*EXP('Correleted YC'!F920)</f>
        <v>10.110734525316778</v>
      </c>
      <c r="F922" s="105">
        <f>+F$4*EXP('Correleted YC'!G920)</f>
        <v>9.9973976274699652</v>
      </c>
      <c r="G922" s="105">
        <f>+G$4*EXP('Correleted YC'!H920)</f>
        <v>10.059197792439255</v>
      </c>
      <c r="J922" s="95" t="s">
        <v>1257</v>
      </c>
      <c r="K922" s="105">
        <f t="shared" si="85"/>
        <v>1079.9219350000001</v>
      </c>
      <c r="L922" s="105">
        <f t="shared" si="86"/>
        <v>1080.3691349999999</v>
      </c>
      <c r="M922" s="105">
        <f t="shared" si="87"/>
        <v>984.81032500000003</v>
      </c>
      <c r="N922" s="105">
        <f t="shared" si="88"/>
        <v>2491.2931720000001</v>
      </c>
      <c r="O922" s="105">
        <f t="shared" si="89"/>
        <v>27788.474308000001</v>
      </c>
      <c r="P922" s="105">
        <f t="shared" si="90"/>
        <v>16691.310421999999</v>
      </c>
    </row>
    <row r="923" spans="1:16" ht="15" thickBot="1" x14ac:dyDescent="0.35">
      <c r="A923" s="95" t="s">
        <v>1259</v>
      </c>
      <c r="B923" s="105">
        <f>+B$4*EXP('Correleted YC'!C921)</f>
        <v>10.211537548875938</v>
      </c>
      <c r="C923" s="105">
        <f>+C$4*EXP('Correleted YC'!D921)</f>
        <v>10.169479401694959</v>
      </c>
      <c r="D923" s="105">
        <f>+D$4*EXP('Correleted YC'!E921)</f>
        <v>10.13698629776162</v>
      </c>
      <c r="E923" s="105">
        <f>+E$4*EXP('Correleted YC'!F921)</f>
        <v>10.114138798527545</v>
      </c>
      <c r="F923" s="105">
        <f>+F$4*EXP('Correleted YC'!G921)</f>
        <v>10.116057486139322</v>
      </c>
      <c r="G923" s="105">
        <f>+G$4*EXP('Correleted YC'!H921)</f>
        <v>10.263684619557072</v>
      </c>
      <c r="J923" s="95" t="s">
        <v>1258</v>
      </c>
      <c r="K923" s="105">
        <f t="shared" si="85"/>
        <v>1079.0890440000001</v>
      </c>
      <c r="L923" s="105">
        <f t="shared" si="86"/>
        <v>1078.893137</v>
      </c>
      <c r="M923" s="105">
        <f t="shared" si="87"/>
        <v>983.03149099999996</v>
      </c>
      <c r="N923" s="105">
        <f t="shared" si="88"/>
        <v>2486.036094</v>
      </c>
      <c r="O923" s="105">
        <f t="shared" si="89"/>
        <v>27725.470098000002</v>
      </c>
      <c r="P923" s="105">
        <f t="shared" si="90"/>
        <v>16670.049336</v>
      </c>
    </row>
    <row r="924" spans="1:16" ht="15" thickBot="1" x14ac:dyDescent="0.35">
      <c r="A924" s="95" t="s">
        <v>1260</v>
      </c>
      <c r="B924" s="105">
        <f>+B$4*EXP('Correleted YC'!C922)</f>
        <v>10.379795149620124</v>
      </c>
      <c r="C924" s="105">
        <f>+C$4*EXP('Correleted YC'!D922)</f>
        <v>10.259175027818285</v>
      </c>
      <c r="D924" s="105">
        <f>+D$4*EXP('Correleted YC'!E922)</f>
        <v>10.152354973275177</v>
      </c>
      <c r="E924" s="105">
        <f>+E$4*EXP('Correleted YC'!F922)</f>
        <v>10.059123264779949</v>
      </c>
      <c r="F924" s="105">
        <f>+F$4*EXP('Correleted YC'!G922)</f>
        <v>9.8179092079144858</v>
      </c>
      <c r="G924" s="105">
        <f>+G$4*EXP('Correleted YC'!H922)</f>
        <v>9.7752074531446436</v>
      </c>
      <c r="J924" s="95" t="s">
        <v>1259</v>
      </c>
      <c r="K924" s="105">
        <f t="shared" si="85"/>
        <v>1079.3714299999999</v>
      </c>
      <c r="L924" s="105">
        <f t="shared" si="86"/>
        <v>1079.2418270000001</v>
      </c>
      <c r="M924" s="105">
        <f t="shared" si="87"/>
        <v>983.24381000000005</v>
      </c>
      <c r="N924" s="105">
        <f t="shared" si="88"/>
        <v>2485.959237</v>
      </c>
      <c r="O924" s="105">
        <f t="shared" si="89"/>
        <v>27670.744280999999</v>
      </c>
      <c r="P924" s="105">
        <f t="shared" si="90"/>
        <v>16591.860376000001</v>
      </c>
    </row>
    <row r="925" spans="1:16" ht="15" thickBot="1" x14ac:dyDescent="0.35">
      <c r="A925" s="95" t="s">
        <v>1261</v>
      </c>
      <c r="B925" s="105">
        <f>+B$4*EXP('Correleted YC'!C923)</f>
        <v>10.286253982207429</v>
      </c>
      <c r="C925" s="105">
        <f>+C$4*EXP('Correleted YC'!D923)</f>
        <v>10.19871318581629</v>
      </c>
      <c r="D925" s="105">
        <f>+D$4*EXP('Correleted YC'!E923)</f>
        <v>10.12204335507055</v>
      </c>
      <c r="E925" s="105">
        <f>+E$4*EXP('Correleted YC'!F923)</f>
        <v>10.056479352213028</v>
      </c>
      <c r="F925" s="105">
        <f>+F$4*EXP('Correleted YC'!G923)</f>
        <v>9.9025442609023422</v>
      </c>
      <c r="G925" s="105">
        <f>+G$4*EXP('Correleted YC'!H923)</f>
        <v>9.9181140626304956</v>
      </c>
      <c r="J925" s="95" t="s">
        <v>1260</v>
      </c>
      <c r="K925" s="105">
        <f t="shared" si="85"/>
        <v>1078.928883</v>
      </c>
      <c r="L925" s="105">
        <f t="shared" si="86"/>
        <v>1078.781428</v>
      </c>
      <c r="M925" s="105">
        <f t="shared" si="87"/>
        <v>983.13849500000003</v>
      </c>
      <c r="N925" s="105">
        <f t="shared" si="88"/>
        <v>2487.2018990000001</v>
      </c>
      <c r="O925" s="105">
        <f t="shared" si="89"/>
        <v>27808.662586999999</v>
      </c>
      <c r="P925" s="105">
        <f t="shared" si="90"/>
        <v>16779.868246999999</v>
      </c>
    </row>
    <row r="926" spans="1:16" ht="15" thickBot="1" x14ac:dyDescent="0.35">
      <c r="A926" s="95" t="s">
        <v>1262</v>
      </c>
      <c r="B926" s="105">
        <f>+B$4*EXP('Correleted YC'!C924)</f>
        <v>10.096372824872482</v>
      </c>
      <c r="C926" s="105">
        <f>+C$4*EXP('Correleted YC'!D924)</f>
        <v>10.0672815302794</v>
      </c>
      <c r="D926" s="105">
        <f>+D$4*EXP('Correleted YC'!E924)</f>
        <v>10.047713676324115</v>
      </c>
      <c r="E926" s="105">
        <f>+E$4*EXP('Correleted YC'!F924)</f>
        <v>10.037958744605183</v>
      </c>
      <c r="F926" s="105">
        <f>+F$4*EXP('Correleted YC'!G924)</f>
        <v>10.093183323093516</v>
      </c>
      <c r="G926" s="105">
        <f>+G$4*EXP('Correleted YC'!H924)</f>
        <v>10.293666168207247</v>
      </c>
      <c r="J926" s="95" t="s">
        <v>1261</v>
      </c>
      <c r="K926" s="105">
        <f t="shared" si="85"/>
        <v>1079.1748680000001</v>
      </c>
      <c r="L926" s="105">
        <f t="shared" si="86"/>
        <v>1079.0917300000001</v>
      </c>
      <c r="M926" s="105">
        <f t="shared" si="87"/>
        <v>983.34622899999999</v>
      </c>
      <c r="N926" s="105">
        <f t="shared" si="88"/>
        <v>2487.2616499999999</v>
      </c>
      <c r="O926" s="105">
        <f t="shared" si="89"/>
        <v>27769.372308999998</v>
      </c>
      <c r="P926" s="105">
        <f t="shared" si="90"/>
        <v>16724.426077</v>
      </c>
    </row>
    <row r="927" spans="1:16" ht="15" thickBot="1" x14ac:dyDescent="0.35">
      <c r="A927" s="95" t="s">
        <v>1263</v>
      </c>
      <c r="B927" s="105">
        <f>+B$4*EXP('Correleted YC'!C925)</f>
        <v>10.045445387398274</v>
      </c>
      <c r="C927" s="105">
        <f>+C$4*EXP('Correleted YC'!D925)</f>
        <v>9.9617951338152828</v>
      </c>
      <c r="D927" s="105">
        <f>+D$4*EXP('Correleted YC'!E925)</f>
        <v>9.8902158408975449</v>
      </c>
      <c r="E927" s="105">
        <f>+E$4*EXP('Correleted YC'!F925)</f>
        <v>9.8304255754650551</v>
      </c>
      <c r="F927" s="105">
        <f>+F$4*EXP('Correleted YC'!G925)</f>
        <v>9.7058811255466306</v>
      </c>
      <c r="G927" s="105">
        <f>+G$4*EXP('Correleted YC'!H925)</f>
        <v>9.7551649809815135</v>
      </c>
      <c r="J927" s="95" t="s">
        <v>1262</v>
      </c>
      <c r="K927" s="105">
        <f t="shared" si="85"/>
        <v>1079.6745430000001</v>
      </c>
      <c r="L927" s="105">
        <f t="shared" si="86"/>
        <v>1079.766879</v>
      </c>
      <c r="M927" s="105">
        <f t="shared" si="87"/>
        <v>983.85600199999999</v>
      </c>
      <c r="N927" s="105">
        <f t="shared" si="88"/>
        <v>2487.680284</v>
      </c>
      <c r="O927" s="105">
        <f t="shared" si="89"/>
        <v>27681.277008000001</v>
      </c>
      <c r="P927" s="105">
        <f t="shared" si="90"/>
        <v>16580.458041000002</v>
      </c>
    </row>
    <row r="928" spans="1:16" ht="15" thickBot="1" x14ac:dyDescent="0.35">
      <c r="A928" s="95" t="s">
        <v>1264</v>
      </c>
      <c r="B928" s="105">
        <f>+B$4*EXP('Correleted YC'!C926)</f>
        <v>10.134976230034233</v>
      </c>
      <c r="C928" s="105">
        <f>+C$4*EXP('Correleted YC'!D926)</f>
        <v>10.094567395451454</v>
      </c>
      <c r="D928" s="105">
        <f>+D$4*EXP('Correleted YC'!E926)</f>
        <v>10.064328777670271</v>
      </c>
      <c r="E928" s="105">
        <f>+E$4*EXP('Correleted YC'!F926)</f>
        <v>10.044280677420087</v>
      </c>
      <c r="F928" s="105">
        <f>+F$4*EXP('Correleted YC'!G926)</f>
        <v>10.062623435654741</v>
      </c>
      <c r="G928" s="105">
        <f>+G$4*EXP('Correleted YC'!H926)</f>
        <v>10.231939846247322</v>
      </c>
      <c r="J928" s="95" t="s">
        <v>1263</v>
      </c>
      <c r="K928" s="105">
        <f t="shared" si="85"/>
        <v>1079.808638</v>
      </c>
      <c r="L928" s="105">
        <f t="shared" si="86"/>
        <v>1080.309362</v>
      </c>
      <c r="M928" s="105">
        <f t="shared" si="87"/>
        <v>984.93791399999998</v>
      </c>
      <c r="N928" s="105">
        <f t="shared" si="88"/>
        <v>2492.3809500000002</v>
      </c>
      <c r="O928" s="105">
        <f t="shared" si="89"/>
        <v>27860.840884000001</v>
      </c>
      <c r="P928" s="105">
        <f t="shared" si="90"/>
        <v>16787.673347</v>
      </c>
    </row>
    <row r="929" spans="1:16" ht="15" thickBot="1" x14ac:dyDescent="0.35">
      <c r="A929" s="95" t="s">
        <v>1265</v>
      </c>
      <c r="B929" s="105">
        <f>+B$4*EXP('Correleted YC'!C927)</f>
        <v>10.071933273595443</v>
      </c>
      <c r="C929" s="105">
        <f>+C$4*EXP('Correleted YC'!D927)</f>
        <v>10.042446539980308</v>
      </c>
      <c r="D929" s="105">
        <f>+D$4*EXP('Correleted YC'!E927)</f>
        <v>10.022212678550231</v>
      </c>
      <c r="E929" s="105">
        <f>+E$4*EXP('Correleted YC'!F927)</f>
        <v>10.01139360705948</v>
      </c>
      <c r="F929" s="105">
        <f>+F$4*EXP('Correleted YC'!G927)</f>
        <v>10.060452893718583</v>
      </c>
      <c r="G929" s="105">
        <f>+G$4*EXP('Correleted YC'!H927)</f>
        <v>10.252561539385454</v>
      </c>
      <c r="J929" s="95" t="s">
        <v>1264</v>
      </c>
      <c r="K929" s="105">
        <f t="shared" si="85"/>
        <v>1079.5729200000001</v>
      </c>
      <c r="L929" s="105">
        <f t="shared" si="86"/>
        <v>1079.6266450000001</v>
      </c>
      <c r="M929" s="105">
        <f t="shared" si="87"/>
        <v>983.74200599999995</v>
      </c>
      <c r="N929" s="105">
        <f t="shared" si="88"/>
        <v>2487.5373690000001</v>
      </c>
      <c r="O929" s="105">
        <f t="shared" si="89"/>
        <v>27695.361252999999</v>
      </c>
      <c r="P929" s="105">
        <f t="shared" si="90"/>
        <v>16603.950391999999</v>
      </c>
    </row>
    <row r="930" spans="1:16" ht="15" thickBot="1" x14ac:dyDescent="0.35">
      <c r="A930" s="95" t="s">
        <v>1266</v>
      </c>
      <c r="B930" s="105">
        <f>+B$4*EXP('Correleted YC'!C928)</f>
        <v>10.512711059017187</v>
      </c>
      <c r="C930" s="105">
        <f>+C$4*EXP('Correleted YC'!D928)</f>
        <v>10.378133786150332</v>
      </c>
      <c r="D930" s="105">
        <f>+D$4*EXP('Correleted YC'!E928)</f>
        <v>10.25845182964351</v>
      </c>
      <c r="E930" s="105">
        <f>+E$4*EXP('Correleted YC'!F928)</f>
        <v>10.153270833851765</v>
      </c>
      <c r="F930" s="105">
        <f>+F$4*EXP('Correleted YC'!G928)</f>
        <v>9.8721758758042704</v>
      </c>
      <c r="G930" s="105">
        <f>+G$4*EXP('Correleted YC'!H928)</f>
        <v>9.7985732490655018</v>
      </c>
      <c r="J930" s="95" t="s">
        <v>1265</v>
      </c>
      <c r="K930" s="105">
        <f t="shared" si="85"/>
        <v>1079.7388900000001</v>
      </c>
      <c r="L930" s="105">
        <f t="shared" si="86"/>
        <v>1079.8945490000001</v>
      </c>
      <c r="M930" s="105">
        <f t="shared" si="87"/>
        <v>984.03101700000002</v>
      </c>
      <c r="N930" s="105">
        <f t="shared" si="88"/>
        <v>2488.2809990000001</v>
      </c>
      <c r="O930" s="105">
        <f t="shared" si="89"/>
        <v>27696.362143999999</v>
      </c>
      <c r="P930" s="105">
        <f t="shared" si="90"/>
        <v>16596.094604000002</v>
      </c>
    </row>
    <row r="931" spans="1:16" ht="15" thickBot="1" x14ac:dyDescent="0.35">
      <c r="A931" s="95" t="s">
        <v>1267</v>
      </c>
      <c r="B931" s="105">
        <f>+B$4*EXP('Correleted YC'!C929)</f>
        <v>10.144593640131978</v>
      </c>
      <c r="C931" s="105">
        <f>+C$4*EXP('Correleted YC'!D929)</f>
        <v>10.074073430658965</v>
      </c>
      <c r="D931" s="105">
        <f>+D$4*EXP('Correleted YC'!E929)</f>
        <v>10.014922892843725</v>
      </c>
      <c r="E931" s="105">
        <f>+E$4*EXP('Correleted YC'!F929)</f>
        <v>9.9669816389751578</v>
      </c>
      <c r="F931" s="105">
        <f>+F$4*EXP('Correleted YC'!G929)</f>
        <v>9.8852776329985605</v>
      </c>
      <c r="G931" s="105">
        <f>+G$4*EXP('Correleted YC'!H929)</f>
        <v>9.9710534950995591</v>
      </c>
      <c r="J931" s="95" t="s">
        <v>1266</v>
      </c>
      <c r="K931" s="105">
        <f t="shared" si="85"/>
        <v>1078.579547</v>
      </c>
      <c r="L931" s="105">
        <f t="shared" si="86"/>
        <v>1078.1714280000001</v>
      </c>
      <c r="M931" s="105">
        <f t="shared" si="87"/>
        <v>982.41207599999996</v>
      </c>
      <c r="N931" s="105">
        <f t="shared" si="88"/>
        <v>2485.076098</v>
      </c>
      <c r="O931" s="105">
        <f t="shared" si="89"/>
        <v>27783.4575</v>
      </c>
      <c r="P931" s="105">
        <f t="shared" si="90"/>
        <v>16770.778108999999</v>
      </c>
    </row>
    <row r="932" spans="1:16" ht="15" thickBot="1" x14ac:dyDescent="0.35">
      <c r="A932" s="95" t="s">
        <v>1268</v>
      </c>
      <c r="B932" s="105">
        <f>+B$4*EXP('Correleted YC'!C930)</f>
        <v>10.418824592917847</v>
      </c>
      <c r="C932" s="105">
        <f>+C$4*EXP('Correleted YC'!D930)</f>
        <v>10.317819256235687</v>
      </c>
      <c r="D932" s="105">
        <f>+D$4*EXP('Correleted YC'!E930)</f>
        <v>10.230330897929839</v>
      </c>
      <c r="E932" s="105">
        <f>+E$4*EXP('Correleted YC'!F930)</f>
        <v>10.156070375625344</v>
      </c>
      <c r="F932" s="105">
        <f>+F$4*EXP('Correleted YC'!G930)</f>
        <v>9.9842604268731794</v>
      </c>
      <c r="G932" s="105">
        <f>+G$4*EXP('Correleted YC'!H930)</f>
        <v>9.9985484008846406</v>
      </c>
      <c r="J932" s="95" t="s">
        <v>1267</v>
      </c>
      <c r="K932" s="105">
        <f t="shared" si="85"/>
        <v>1079.5476060000001</v>
      </c>
      <c r="L932" s="105">
        <f t="shared" si="86"/>
        <v>1079.7319689999999</v>
      </c>
      <c r="M932" s="105">
        <f t="shared" si="87"/>
        <v>984.08105799999998</v>
      </c>
      <c r="N932" s="105">
        <f t="shared" si="88"/>
        <v>2489.2859319999998</v>
      </c>
      <c r="O932" s="105">
        <f t="shared" si="89"/>
        <v>27777.379009</v>
      </c>
      <c r="P932" s="105">
        <f t="shared" si="90"/>
        <v>16703.980535999999</v>
      </c>
    </row>
    <row r="933" spans="1:16" ht="15" thickBot="1" x14ac:dyDescent="0.35">
      <c r="A933" s="95" t="s">
        <v>1269</v>
      </c>
      <c r="B933" s="105">
        <f>+B$4*EXP('Correleted YC'!C931)</f>
        <v>10.056963242483034</v>
      </c>
      <c r="C933" s="105">
        <f>+C$4*EXP('Correleted YC'!D931)</f>
        <v>9.9993474858593743</v>
      </c>
      <c r="D933" s="105">
        <f>+D$4*EXP('Correleted YC'!E931)</f>
        <v>9.9517258446190784</v>
      </c>
      <c r="E933" s="105">
        <f>+E$4*EXP('Correleted YC'!F931)</f>
        <v>9.9141843201593058</v>
      </c>
      <c r="F933" s="105">
        <f>+F$4*EXP('Correleted YC'!G931)</f>
        <v>9.8617743386764438</v>
      </c>
      <c r="G933" s="105">
        <f>+G$4*EXP('Correleted YC'!H931)</f>
        <v>9.9615140634064705</v>
      </c>
      <c r="J933" s="95" t="s">
        <v>1268</v>
      </c>
      <c r="K933" s="105">
        <f t="shared" si="85"/>
        <v>1078.8262810000001</v>
      </c>
      <c r="L933" s="105">
        <f t="shared" si="86"/>
        <v>1078.480624</v>
      </c>
      <c r="M933" s="105">
        <f t="shared" si="87"/>
        <v>982.60450800000001</v>
      </c>
      <c r="N933" s="105">
        <f t="shared" si="88"/>
        <v>2485.012941</v>
      </c>
      <c r="O933" s="105">
        <f t="shared" si="89"/>
        <v>27731.542275</v>
      </c>
      <c r="P933" s="105">
        <f t="shared" si="90"/>
        <v>16693.381540999999</v>
      </c>
    </row>
    <row r="934" spans="1:16" ht="15" thickBot="1" x14ac:dyDescent="0.35">
      <c r="A934" s="95" t="s">
        <v>1270</v>
      </c>
      <c r="B934" s="105">
        <f>+B$4*EXP('Correleted YC'!C932)</f>
        <v>10.238256370320448</v>
      </c>
      <c r="C934" s="105">
        <f>+C$4*EXP('Correleted YC'!D932)</f>
        <v>10.183047997950368</v>
      </c>
      <c r="D934" s="105">
        <f>+D$4*EXP('Correleted YC'!E932)</f>
        <v>10.139353993296247</v>
      </c>
      <c r="E934" s="105">
        <f>+E$4*EXP('Correleted YC'!F932)</f>
        <v>10.107171920751519</v>
      </c>
      <c r="F934" s="105">
        <f>+F$4*EXP('Correleted YC'!G932)</f>
        <v>10.088367412456098</v>
      </c>
      <c r="G934" s="105">
        <f>+G$4*EXP('Correleted YC'!H932)</f>
        <v>10.235274739447712</v>
      </c>
      <c r="J934" s="95" t="s">
        <v>1269</v>
      </c>
      <c r="K934" s="105">
        <f t="shared" si="85"/>
        <v>1079.7783079999999</v>
      </c>
      <c r="L934" s="105">
        <f t="shared" si="86"/>
        <v>1080.11618</v>
      </c>
      <c r="M934" s="105">
        <f t="shared" si="87"/>
        <v>984.51509499999997</v>
      </c>
      <c r="N934" s="105">
        <f t="shared" si="88"/>
        <v>2490.4816620000001</v>
      </c>
      <c r="O934" s="105">
        <f t="shared" si="89"/>
        <v>27788.285132000001</v>
      </c>
      <c r="P934" s="105">
        <f t="shared" si="90"/>
        <v>16707.661031</v>
      </c>
    </row>
    <row r="935" spans="1:16" ht="15" thickBot="1" x14ac:dyDescent="0.35">
      <c r="A935" s="95" t="s">
        <v>1271</v>
      </c>
      <c r="B935" s="105">
        <f>+B$4*EXP('Correleted YC'!C933)</f>
        <v>10.079288611097876</v>
      </c>
      <c r="C935" s="105">
        <f>+C$4*EXP('Correleted YC'!D933)</f>
        <v>10.012290406116126</v>
      </c>
      <c r="D935" s="105">
        <f>+D$4*EXP('Correleted YC'!E933)</f>
        <v>9.9559971357251627</v>
      </c>
      <c r="E935" s="105">
        <f>+E$4*EXP('Correleted YC'!F933)</f>
        <v>9.9106523987366657</v>
      </c>
      <c r="F935" s="105">
        <f>+F$4*EXP('Correleted YC'!G933)</f>
        <v>9.834894952664575</v>
      </c>
      <c r="G935" s="105">
        <f>+G$4*EXP('Correleted YC'!H933)</f>
        <v>9.9229011665337232</v>
      </c>
      <c r="J935" s="95" t="s">
        <v>1270</v>
      </c>
      <c r="K935" s="105">
        <f t="shared" si="85"/>
        <v>1079.3011309999999</v>
      </c>
      <c r="L935" s="105">
        <f t="shared" si="86"/>
        <v>1079.1721560000001</v>
      </c>
      <c r="M935" s="105">
        <f t="shared" si="87"/>
        <v>983.22758399999998</v>
      </c>
      <c r="N935" s="105">
        <f t="shared" si="88"/>
        <v>2486.116532</v>
      </c>
      <c r="O935" s="105">
        <f t="shared" si="89"/>
        <v>27683.495583</v>
      </c>
      <c r="P935" s="105">
        <f t="shared" si="90"/>
        <v>16602.679467999998</v>
      </c>
    </row>
    <row r="936" spans="1:16" ht="15" thickBot="1" x14ac:dyDescent="0.35">
      <c r="A936" s="95" t="s">
        <v>1272</v>
      </c>
      <c r="B936" s="105">
        <f>+B$4*EXP('Correleted YC'!C934)</f>
        <v>10.256485248513538</v>
      </c>
      <c r="C936" s="105">
        <f>+C$4*EXP('Correleted YC'!D934)</f>
        <v>10.20465458030978</v>
      </c>
      <c r="D936" s="105">
        <f>+D$4*EXP('Correleted YC'!E934)</f>
        <v>10.162196868561736</v>
      </c>
      <c r="E936" s="105">
        <f>+E$4*EXP('Correleted YC'!F934)</f>
        <v>10.128937918431125</v>
      </c>
      <c r="F936" s="105">
        <f>+F$4*EXP('Correleted YC'!G934)</f>
        <v>10.089113358390748</v>
      </c>
      <c r="G936" s="105">
        <f>+G$4*EXP('Correleted YC'!H934)</f>
        <v>10.195280072722618</v>
      </c>
      <c r="J936" s="95" t="s">
        <v>1271</v>
      </c>
      <c r="K936" s="105">
        <f t="shared" si="85"/>
        <v>1079.719523</v>
      </c>
      <c r="L936" s="105">
        <f t="shared" si="86"/>
        <v>1080.0496129999999</v>
      </c>
      <c r="M936" s="105">
        <f t="shared" si="87"/>
        <v>984.48574799999994</v>
      </c>
      <c r="N936" s="105">
        <f t="shared" si="88"/>
        <v>2490.5616920000002</v>
      </c>
      <c r="O936" s="105">
        <f t="shared" si="89"/>
        <v>27800.768349999998</v>
      </c>
      <c r="P936" s="105">
        <f t="shared" si="90"/>
        <v>16722.575208999999</v>
      </c>
    </row>
    <row r="937" spans="1:16" ht="15" thickBot="1" x14ac:dyDescent="0.35">
      <c r="A937" s="95" t="s">
        <v>1273</v>
      </c>
      <c r="B937" s="105">
        <f>+B$4*EXP('Correleted YC'!C935)</f>
        <v>9.9231666861603305</v>
      </c>
      <c r="C937" s="105">
        <f>+C$4*EXP('Correleted YC'!D935)</f>
        <v>9.8463206346001932</v>
      </c>
      <c r="D937" s="105">
        <f>+D$4*EXP('Correleted YC'!E935)</f>
        <v>9.7801991664421042</v>
      </c>
      <c r="E937" s="105">
        <f>+E$4*EXP('Correleted YC'!F935)</f>
        <v>9.7247365629051394</v>
      </c>
      <c r="F937" s="105">
        <f>+F$4*EXP('Correleted YC'!G935)</f>
        <v>9.606884010833765</v>
      </c>
      <c r="G937" s="105">
        <f>+G$4*EXP('Correleted YC'!H935)</f>
        <v>9.6511347708076194</v>
      </c>
      <c r="J937" s="95" t="s">
        <v>1272</v>
      </c>
      <c r="K937" s="105">
        <f t="shared" si="85"/>
        <v>1079.2531739999999</v>
      </c>
      <c r="L937" s="105">
        <f t="shared" si="86"/>
        <v>1079.0612289999999</v>
      </c>
      <c r="M937" s="105">
        <f t="shared" si="87"/>
        <v>983.07106499999998</v>
      </c>
      <c r="N937" s="105">
        <f t="shared" si="88"/>
        <v>2485.6251729999999</v>
      </c>
      <c r="O937" s="105">
        <f t="shared" si="89"/>
        <v>27683.15192</v>
      </c>
      <c r="P937" s="105">
        <f t="shared" si="90"/>
        <v>16617.934229999999</v>
      </c>
    </row>
    <row r="938" spans="1:16" ht="15" thickBot="1" x14ac:dyDescent="0.35">
      <c r="A938" s="95" t="s">
        <v>1274</v>
      </c>
      <c r="B938" s="105">
        <f>+B$4*EXP('Correleted YC'!C936)</f>
        <v>10.075830394055634</v>
      </c>
      <c r="C938" s="105">
        <f>+C$4*EXP('Correleted YC'!D936)</f>
        <v>10.036641710455642</v>
      </c>
      <c r="D938" s="105">
        <f>+D$4*EXP('Correleted YC'!E936)</f>
        <v>10.006912807943756</v>
      </c>
      <c r="E938" s="105">
        <f>+E$4*EXP('Correleted YC'!F936)</f>
        <v>9.986525898288896</v>
      </c>
      <c r="F938" s="105">
        <f>+F$4*EXP('Correleted YC'!G936)</f>
        <v>9.9976484142117101</v>
      </c>
      <c r="G938" s="105">
        <f>+G$4*EXP('Correleted YC'!H936)</f>
        <v>10.152919959565255</v>
      </c>
      <c r="J938" s="95" t="s">
        <v>1273</v>
      </c>
      <c r="K938" s="105">
        <f t="shared" si="85"/>
        <v>1080.1307420000001</v>
      </c>
      <c r="L938" s="105">
        <f t="shared" si="86"/>
        <v>1080.903836</v>
      </c>
      <c r="M938" s="105">
        <f t="shared" si="87"/>
        <v>985.69507199999998</v>
      </c>
      <c r="N938" s="105">
        <f t="shared" si="88"/>
        <v>2494.7816600000001</v>
      </c>
      <c r="O938" s="105">
        <f t="shared" si="89"/>
        <v>27907.113104</v>
      </c>
      <c r="P938" s="105">
        <f t="shared" si="90"/>
        <v>16828.302561</v>
      </c>
    </row>
    <row r="939" spans="1:16" ht="15" thickBot="1" x14ac:dyDescent="0.35">
      <c r="A939" s="95" t="s">
        <v>1275</v>
      </c>
      <c r="B939" s="105">
        <f>+B$4*EXP('Correleted YC'!C937)</f>
        <v>10.23088126304439</v>
      </c>
      <c r="C939" s="105">
        <f>+C$4*EXP('Correleted YC'!D937)</f>
        <v>10.161974832474314</v>
      </c>
      <c r="D939" s="105">
        <f>+D$4*EXP('Correleted YC'!E937)</f>
        <v>10.103756246184671</v>
      </c>
      <c r="E939" s="105">
        <f>+E$4*EXP('Correleted YC'!F937)</f>
        <v>10.056044317258586</v>
      </c>
      <c r="F939" s="105">
        <f>+F$4*EXP('Correleted YC'!G937)</f>
        <v>9.9698503278731945</v>
      </c>
      <c r="G939" s="105">
        <f>+G$4*EXP('Correleted YC'!H937)</f>
        <v>10.04529683886285</v>
      </c>
      <c r="J939" s="95" t="s">
        <v>1274</v>
      </c>
      <c r="K939" s="105">
        <f t="shared" si="85"/>
        <v>1079.728629</v>
      </c>
      <c r="L939" s="105">
        <f t="shared" si="86"/>
        <v>1079.9243939999999</v>
      </c>
      <c r="M939" s="105">
        <f t="shared" si="87"/>
        <v>984.13604999999995</v>
      </c>
      <c r="N939" s="105">
        <f t="shared" si="88"/>
        <v>2488.8435939999999</v>
      </c>
      <c r="O939" s="105">
        <f t="shared" si="89"/>
        <v>27725.354207</v>
      </c>
      <c r="P939" s="105">
        <f t="shared" si="90"/>
        <v>16634.121818</v>
      </c>
    </row>
    <row r="940" spans="1:16" ht="15" thickBot="1" x14ac:dyDescent="0.35">
      <c r="A940" s="95" t="s">
        <v>1276</v>
      </c>
      <c r="B940" s="105">
        <f>+B$4*EXP('Correleted YC'!C938)</f>
        <v>10.034793621324187</v>
      </c>
      <c r="C940" s="105">
        <f>+C$4*EXP('Correleted YC'!D938)</f>
        <v>9.9953363885435405</v>
      </c>
      <c r="D940" s="105">
        <f>+D$4*EXP('Correleted YC'!E938)</f>
        <v>9.96398532069853</v>
      </c>
      <c r="E940" s="105">
        <f>+E$4*EXP('Correleted YC'!F938)</f>
        <v>9.9411280787339678</v>
      </c>
      <c r="F940" s="105">
        <f>+F$4*EXP('Correleted YC'!G938)</f>
        <v>9.9339963160506812</v>
      </c>
      <c r="G940" s="105">
        <f>+G$4*EXP('Correleted YC'!H938)</f>
        <v>10.062576800937578</v>
      </c>
      <c r="J940" s="95" t="s">
        <v>1275</v>
      </c>
      <c r="K940" s="105">
        <f t="shared" si="85"/>
        <v>1079.320534</v>
      </c>
      <c r="L940" s="105">
        <f t="shared" si="86"/>
        <v>1079.2803650000001</v>
      </c>
      <c r="M940" s="105">
        <f t="shared" si="87"/>
        <v>983.47159799999997</v>
      </c>
      <c r="N940" s="105">
        <f t="shared" si="88"/>
        <v>2487.2714820000001</v>
      </c>
      <c r="O940" s="105">
        <f t="shared" si="89"/>
        <v>27738.205860999999</v>
      </c>
      <c r="P940" s="105">
        <f t="shared" si="90"/>
        <v>16675.391358000001</v>
      </c>
    </row>
    <row r="941" spans="1:16" ht="15" thickBot="1" x14ac:dyDescent="0.35">
      <c r="A941" s="95" t="s">
        <v>1277</v>
      </c>
      <c r="B941" s="105">
        <f>+B$4*EXP('Correleted YC'!C939)</f>
        <v>10.133310840412348</v>
      </c>
      <c r="C941" s="105">
        <f>+C$4*EXP('Correleted YC'!D939)</f>
        <v>10.063457507474945</v>
      </c>
      <c r="D941" s="105">
        <f>+D$4*EXP('Correleted YC'!E939)</f>
        <v>10.004417115384582</v>
      </c>
      <c r="E941" s="105">
        <f>+E$4*EXP('Correleted YC'!F939)</f>
        <v>9.9562443537485095</v>
      </c>
      <c r="F941" s="105">
        <f>+F$4*EXP('Correleted YC'!G939)</f>
        <v>9.8675518409055165</v>
      </c>
      <c r="G941" s="105">
        <f>+G$4*EXP('Correleted YC'!H939)</f>
        <v>9.9386265820964663</v>
      </c>
      <c r="J941" s="95" t="s">
        <v>1276</v>
      </c>
      <c r="K941" s="105">
        <f t="shared" si="85"/>
        <v>1079.836689</v>
      </c>
      <c r="L941" s="105">
        <f t="shared" si="86"/>
        <v>1080.1368110000001</v>
      </c>
      <c r="M941" s="105">
        <f t="shared" si="87"/>
        <v>984.43086800000003</v>
      </c>
      <c r="N941" s="105">
        <f t="shared" si="88"/>
        <v>2489.8713080000002</v>
      </c>
      <c r="O941" s="105">
        <f t="shared" si="89"/>
        <v>27754.799547999999</v>
      </c>
      <c r="P941" s="105">
        <f t="shared" si="90"/>
        <v>16668.751327999998</v>
      </c>
    </row>
    <row r="942" spans="1:16" ht="15" thickBot="1" x14ac:dyDescent="0.35">
      <c r="A942" s="95" t="s">
        <v>1278</v>
      </c>
      <c r="B942" s="105">
        <f>+B$4*EXP('Correleted YC'!C940)</f>
        <v>10.135030167400362</v>
      </c>
      <c r="C942" s="105">
        <f>+C$4*EXP('Correleted YC'!D940)</f>
        <v>10.074467775377721</v>
      </c>
      <c r="D942" s="105">
        <f>+D$4*EXP('Correleted YC'!E940)</f>
        <v>10.023154856756742</v>
      </c>
      <c r="E942" s="105">
        <f>+E$4*EXP('Correleted YC'!F940)</f>
        <v>9.9811436716141717</v>
      </c>
      <c r="F942" s="105">
        <f>+F$4*EXP('Correleted YC'!G940)</f>
        <v>9.9073174153373191</v>
      </c>
      <c r="G942" s="105">
        <f>+G$4*EXP('Correleted YC'!H940)</f>
        <v>9.9819688998154543</v>
      </c>
      <c r="J942" s="95" t="s">
        <v>1277</v>
      </c>
      <c r="K942" s="105">
        <f t="shared" si="85"/>
        <v>1079.5773039999999</v>
      </c>
      <c r="L942" s="105">
        <f t="shared" si="86"/>
        <v>1079.786535</v>
      </c>
      <c r="M942" s="105">
        <f t="shared" si="87"/>
        <v>984.15318600000001</v>
      </c>
      <c r="N942" s="105">
        <f t="shared" si="88"/>
        <v>2489.529012</v>
      </c>
      <c r="O942" s="105">
        <f t="shared" si="89"/>
        <v>27785.603431</v>
      </c>
      <c r="P942" s="105">
        <f t="shared" si="90"/>
        <v>16716.498077</v>
      </c>
    </row>
    <row r="943" spans="1:16" ht="15" thickBot="1" x14ac:dyDescent="0.35">
      <c r="A943" s="95" t="s">
        <v>1279</v>
      </c>
      <c r="B943" s="105">
        <f>+B$4*EXP('Correleted YC'!C941)</f>
        <v>10.282740440175397</v>
      </c>
      <c r="C943" s="105">
        <f>+C$4*EXP('Correleted YC'!D941)</f>
        <v>10.211757379201083</v>
      </c>
      <c r="D943" s="105">
        <f>+D$4*EXP('Correleted YC'!E941)</f>
        <v>10.151490566495092</v>
      </c>
      <c r="E943" s="105">
        <f>+E$4*EXP('Correleted YC'!F941)</f>
        <v>10.101834980238189</v>
      </c>
      <c r="F943" s="105">
        <f>+F$4*EXP('Correleted YC'!G941)</f>
        <v>10.008636693610862</v>
      </c>
      <c r="G943" s="105">
        <f>+G$4*EXP('Correleted YC'!H941)</f>
        <v>10.078284341314923</v>
      </c>
      <c r="J943" s="95" t="s">
        <v>1278</v>
      </c>
      <c r="K943" s="105">
        <f t="shared" si="85"/>
        <v>1079.572778</v>
      </c>
      <c r="L943" s="105">
        <f t="shared" si="86"/>
        <v>1079.7299419999999</v>
      </c>
      <c r="M943" s="105">
        <f t="shared" si="87"/>
        <v>984.02454999999998</v>
      </c>
      <c r="N943" s="105">
        <f t="shared" si="88"/>
        <v>2488.9653920000001</v>
      </c>
      <c r="O943" s="105">
        <f t="shared" si="89"/>
        <v>27767.159766000001</v>
      </c>
      <c r="P943" s="105">
        <f t="shared" si="90"/>
        <v>16699.771153000002</v>
      </c>
    </row>
    <row r="944" spans="1:16" ht="15" thickBot="1" x14ac:dyDescent="0.35">
      <c r="A944" s="95" t="s">
        <v>1280</v>
      </c>
      <c r="B944" s="105">
        <f>+B$4*EXP('Correleted YC'!C942)</f>
        <v>10.093735862965925</v>
      </c>
      <c r="C944" s="105">
        <f>+C$4*EXP('Correleted YC'!D942)</f>
        <v>10.04518944259577</v>
      </c>
      <c r="D944" s="105">
        <f>+D$4*EXP('Correleted YC'!E942)</f>
        <v>10.007149061785666</v>
      </c>
      <c r="E944" s="105">
        <f>+E$4*EXP('Correleted YC'!F942)</f>
        <v>9.9793813073527744</v>
      </c>
      <c r="F944" s="105">
        <f>+F$4*EXP('Correleted YC'!G942)</f>
        <v>9.9696827774931176</v>
      </c>
      <c r="G944" s="105">
        <f>+G$4*EXP('Correleted YC'!H942)</f>
        <v>10.114713047175027</v>
      </c>
      <c r="J944" s="95" t="s">
        <v>1279</v>
      </c>
      <c r="K944" s="105">
        <f t="shared" si="85"/>
        <v>1079.1841099999999</v>
      </c>
      <c r="L944" s="105">
        <f t="shared" si="86"/>
        <v>1079.0247690000001</v>
      </c>
      <c r="M944" s="105">
        <f t="shared" si="87"/>
        <v>983.14441799999997</v>
      </c>
      <c r="N944" s="105">
        <f t="shared" si="88"/>
        <v>2486.2370409999999</v>
      </c>
      <c r="O944" s="105">
        <f t="shared" si="89"/>
        <v>27720.277372</v>
      </c>
      <c r="P944" s="105">
        <f t="shared" si="90"/>
        <v>16662.720107000001</v>
      </c>
    </row>
    <row r="945" spans="1:16" ht="15" thickBot="1" x14ac:dyDescent="0.35">
      <c r="A945" s="95" t="s">
        <v>1281</v>
      </c>
      <c r="B945" s="105">
        <f>+B$4*EXP('Correleted YC'!C943)</f>
        <v>10.561818827971988</v>
      </c>
      <c r="C945" s="105">
        <f>+C$4*EXP('Correleted YC'!D943)</f>
        <v>10.478645971595045</v>
      </c>
      <c r="D945" s="105">
        <f>+D$4*EXP('Correleted YC'!E943)</f>
        <v>10.407826069765317</v>
      </c>
      <c r="E945" s="105">
        <f>+E$4*EXP('Correleted YC'!F943)</f>
        <v>10.349474695112644</v>
      </c>
      <c r="F945" s="105">
        <f>+F$4*EXP('Correleted YC'!G943)</f>
        <v>10.234070103876117</v>
      </c>
      <c r="G945" s="105">
        <f>+G$4*EXP('Correleted YC'!H943)</f>
        <v>10.296766725665293</v>
      </c>
      <c r="J945" s="95" t="s">
        <v>1280</v>
      </c>
      <c r="K945" s="105">
        <f t="shared" si="85"/>
        <v>1079.6814859999999</v>
      </c>
      <c r="L945" s="105">
        <f t="shared" si="86"/>
        <v>1079.880447</v>
      </c>
      <c r="M945" s="105">
        <f t="shared" si="87"/>
        <v>984.13442799999996</v>
      </c>
      <c r="N945" s="105">
        <f t="shared" si="88"/>
        <v>2489.0052770000002</v>
      </c>
      <c r="O945" s="105">
        <f t="shared" si="89"/>
        <v>27738.283359000001</v>
      </c>
      <c r="P945" s="105">
        <f t="shared" si="90"/>
        <v>16648.749368000001</v>
      </c>
    </row>
    <row r="946" spans="1:16" ht="15" thickBot="1" x14ac:dyDescent="0.35">
      <c r="A946" s="95" t="s">
        <v>1282</v>
      </c>
      <c r="B946" s="105">
        <f>+B$4*EXP('Correleted YC'!C944)</f>
        <v>10.318881475684506</v>
      </c>
      <c r="C946" s="105">
        <f>+C$4*EXP('Correleted YC'!D944)</f>
        <v>10.248284064552053</v>
      </c>
      <c r="D946" s="105">
        <f>+D$4*EXP('Correleted YC'!E944)</f>
        <v>10.18876730861893</v>
      </c>
      <c r="E946" s="105">
        <f>+E$4*EXP('Correleted YC'!F944)</f>
        <v>10.140256129721097</v>
      </c>
      <c r="F946" s="105">
        <f>+F$4*EXP('Correleted YC'!G944)</f>
        <v>10.053177437440796</v>
      </c>
      <c r="G946" s="105">
        <f>+G$4*EXP('Correleted YC'!H944)</f>
        <v>10.12939498534065</v>
      </c>
      <c r="J946" s="95" t="s">
        <v>1281</v>
      </c>
      <c r="K946" s="105">
        <f t="shared" si="85"/>
        <v>1078.4505369999999</v>
      </c>
      <c r="L946" s="105">
        <f t="shared" si="86"/>
        <v>1077.656557</v>
      </c>
      <c r="M946" s="105">
        <f t="shared" si="87"/>
        <v>981.391164</v>
      </c>
      <c r="N946" s="105">
        <f t="shared" si="88"/>
        <v>2480.6575760000001</v>
      </c>
      <c r="O946" s="105">
        <f t="shared" si="89"/>
        <v>27616.530826999999</v>
      </c>
      <c r="P946" s="105">
        <f t="shared" si="90"/>
        <v>16579.279757</v>
      </c>
    </row>
    <row r="947" spans="1:16" ht="15" thickBot="1" x14ac:dyDescent="0.35">
      <c r="A947" s="95" t="s">
        <v>1283</v>
      </c>
      <c r="B947" s="105">
        <f>+B$4*EXP('Correleted YC'!C945)</f>
        <v>10.296985407128153</v>
      </c>
      <c r="C947" s="105">
        <f>+C$4*EXP('Correleted YC'!D945)</f>
        <v>10.210203846619079</v>
      </c>
      <c r="D947" s="105">
        <f>+D$4*EXP('Correleted YC'!E945)</f>
        <v>10.135148024575178</v>
      </c>
      <c r="E947" s="105">
        <f>+E$4*EXP('Correleted YC'!F945)</f>
        <v>10.072029505205819</v>
      </c>
      <c r="F947" s="105">
        <f>+F$4*EXP('Correleted YC'!G945)</f>
        <v>9.9341828959871972</v>
      </c>
      <c r="G947" s="105">
        <f>+G$4*EXP('Correleted YC'!H945)</f>
        <v>9.9725407952964904</v>
      </c>
      <c r="J947" s="95" t="s">
        <v>1282</v>
      </c>
      <c r="K947" s="105">
        <f t="shared" si="85"/>
        <v>1079.0890549999999</v>
      </c>
      <c r="L947" s="105">
        <f t="shared" si="86"/>
        <v>1078.837309</v>
      </c>
      <c r="M947" s="105">
        <f t="shared" si="87"/>
        <v>982.88906799999995</v>
      </c>
      <c r="N947" s="105">
        <f t="shared" si="88"/>
        <v>2485.3697459999999</v>
      </c>
      <c r="O947" s="105">
        <f t="shared" si="89"/>
        <v>27699.717563999999</v>
      </c>
      <c r="P947" s="105">
        <f t="shared" si="90"/>
        <v>16643.125332</v>
      </c>
    </row>
    <row r="948" spans="1:16" ht="15" thickBot="1" x14ac:dyDescent="0.35">
      <c r="A948" s="95" t="s">
        <v>1284</v>
      </c>
      <c r="B948" s="105">
        <f>+B$4*EXP('Correleted YC'!C946)</f>
        <v>10.027967367489257</v>
      </c>
      <c r="C948" s="105">
        <f>+C$4*EXP('Correleted YC'!D946)</f>
        <v>9.9825797325231278</v>
      </c>
      <c r="D948" s="105">
        <f>+D$4*EXP('Correleted YC'!E946)</f>
        <v>9.9465670958852197</v>
      </c>
      <c r="E948" s="105">
        <f>+E$4*EXP('Correleted YC'!F946)</f>
        <v>9.9203982949930865</v>
      </c>
      <c r="F948" s="105">
        <f>+F$4*EXP('Correleted YC'!G946)</f>
        <v>9.9089488687354113</v>
      </c>
      <c r="G948" s="105">
        <f>+G$4*EXP('Correleted YC'!H946)</f>
        <v>10.043861856222016</v>
      </c>
      <c r="J948" s="95" t="s">
        <v>1283</v>
      </c>
      <c r="K948" s="105">
        <f t="shared" si="85"/>
        <v>1079.1466419999999</v>
      </c>
      <c r="L948" s="105">
        <f t="shared" si="86"/>
        <v>1079.0327440000001</v>
      </c>
      <c r="M948" s="105">
        <f t="shared" si="87"/>
        <v>983.25640899999996</v>
      </c>
      <c r="N948" s="105">
        <f t="shared" si="88"/>
        <v>2486.9102680000001</v>
      </c>
      <c r="O948" s="105">
        <f t="shared" si="89"/>
        <v>27754.713145000002</v>
      </c>
      <c r="P948" s="105">
        <f t="shared" si="90"/>
        <v>16703.406853</v>
      </c>
    </row>
    <row r="949" spans="1:16" ht="15" thickBot="1" x14ac:dyDescent="0.35">
      <c r="A949" s="95" t="s">
        <v>1285</v>
      </c>
      <c r="B949" s="105">
        <f>+B$4*EXP('Correleted YC'!C947)</f>
        <v>9.8763214497871097</v>
      </c>
      <c r="C949" s="105">
        <f>+C$4*EXP('Correleted YC'!D947)</f>
        <v>9.8321985680312327</v>
      </c>
      <c r="D949" s="105">
        <f>+D$4*EXP('Correleted YC'!E947)</f>
        <v>9.7971638640797316</v>
      </c>
      <c r="E949" s="105">
        <f>+E$4*EXP('Correleted YC'!F947)</f>
        <v>9.771228915352367</v>
      </c>
      <c r="F949" s="105">
        <f>+F$4*EXP('Correleted YC'!G947)</f>
        <v>9.7586570870936313</v>
      </c>
      <c r="G949" s="105">
        <f>+G$4*EXP('Correleted YC'!H947)</f>
        <v>9.889916560782849</v>
      </c>
      <c r="J949" s="95" t="s">
        <v>1284</v>
      </c>
      <c r="K949" s="105">
        <f t="shared" si="85"/>
        <v>1079.8546670000001</v>
      </c>
      <c r="L949" s="105">
        <f t="shared" si="86"/>
        <v>1080.2024309999999</v>
      </c>
      <c r="M949" s="105">
        <f t="shared" si="87"/>
        <v>984.55054299999995</v>
      </c>
      <c r="N949" s="105">
        <f t="shared" si="88"/>
        <v>2490.3408709999999</v>
      </c>
      <c r="O949" s="105">
        <f t="shared" si="89"/>
        <v>27766.403605</v>
      </c>
      <c r="P949" s="105">
        <f t="shared" si="90"/>
        <v>16675.943005000001</v>
      </c>
    </row>
    <row r="950" spans="1:16" ht="15" thickBot="1" x14ac:dyDescent="0.35">
      <c r="A950" s="95" t="s">
        <v>1286</v>
      </c>
      <c r="B950" s="105">
        <f>+B$4*EXP('Correleted YC'!C948)</f>
        <v>10.294854384083946</v>
      </c>
      <c r="C950" s="105">
        <f>+C$4*EXP('Correleted YC'!D948)</f>
        <v>10.217550265514129</v>
      </c>
      <c r="D950" s="105">
        <f>+D$4*EXP('Correleted YC'!E948)</f>
        <v>10.152095220313779</v>
      </c>
      <c r="E950" s="105">
        <f>+E$4*EXP('Correleted YC'!F948)</f>
        <v>10.098711861178357</v>
      </c>
      <c r="F950" s="105">
        <f>+F$4*EXP('Correleted YC'!G948)</f>
        <v>9.9998472783009849</v>
      </c>
      <c r="G950" s="105">
        <f>+G$4*EXP('Correleted YC'!H948)</f>
        <v>10.073795403958755</v>
      </c>
      <c r="J950" s="95" t="s">
        <v>1285</v>
      </c>
      <c r="K950" s="105">
        <f t="shared" si="85"/>
        <v>1080.254191</v>
      </c>
      <c r="L950" s="105">
        <f t="shared" si="86"/>
        <v>1080.9765829999999</v>
      </c>
      <c r="M950" s="105">
        <f t="shared" si="87"/>
        <v>985.57824100000005</v>
      </c>
      <c r="N950" s="105">
        <f t="shared" si="88"/>
        <v>2493.7250239999998</v>
      </c>
      <c r="O950" s="105">
        <f t="shared" si="89"/>
        <v>27836.235533999999</v>
      </c>
      <c r="P950" s="105">
        <f t="shared" si="90"/>
        <v>16735.336572</v>
      </c>
    </row>
    <row r="951" spans="1:16" ht="15" thickBot="1" x14ac:dyDescent="0.35">
      <c r="A951" s="95" t="s">
        <v>1287</v>
      </c>
      <c r="B951" s="105">
        <f>+B$4*EXP('Correleted YC'!C949)</f>
        <v>10.487784515198669</v>
      </c>
      <c r="C951" s="105">
        <f>+C$4*EXP('Correleted YC'!D949)</f>
        <v>10.411442498989388</v>
      </c>
      <c r="D951" s="105">
        <f>+D$4*EXP('Correleted YC'!E949)</f>
        <v>10.347011862640139</v>
      </c>
      <c r="E951" s="105">
        <f>+E$4*EXP('Correleted YC'!F949)</f>
        <v>10.294253502458659</v>
      </c>
      <c r="F951" s="105">
        <f>+F$4*EXP('Correleted YC'!G949)</f>
        <v>10.197712791897418</v>
      </c>
      <c r="G951" s="105">
        <f>+G$4*EXP('Correleted YC'!H949)</f>
        <v>10.277310611362994</v>
      </c>
      <c r="J951" s="95" t="s">
        <v>1286</v>
      </c>
      <c r="K951" s="105">
        <f t="shared" si="85"/>
        <v>1079.152247</v>
      </c>
      <c r="L951" s="105">
        <f t="shared" si="86"/>
        <v>1078.9950349999999</v>
      </c>
      <c r="M951" s="105">
        <f t="shared" si="87"/>
        <v>983.14027499999997</v>
      </c>
      <c r="N951" s="105">
        <f t="shared" si="88"/>
        <v>2486.3075669999998</v>
      </c>
      <c r="O951" s="105">
        <f t="shared" si="89"/>
        <v>27724.338133000001</v>
      </c>
      <c r="P951" s="105">
        <f t="shared" si="90"/>
        <v>16664.443277999999</v>
      </c>
    </row>
    <row r="952" spans="1:16" ht="15" thickBot="1" x14ac:dyDescent="0.35">
      <c r="A952" s="95" t="s">
        <v>1288</v>
      </c>
      <c r="B952" s="105">
        <f>+B$4*EXP('Correleted YC'!C950)</f>
        <v>10.315139999704412</v>
      </c>
      <c r="C952" s="105">
        <f>+C$4*EXP('Correleted YC'!D950)</f>
        <v>10.242777132152066</v>
      </c>
      <c r="D952" s="105">
        <f>+D$4*EXP('Correleted YC'!E950)</f>
        <v>10.182185974019754</v>
      </c>
      <c r="E952" s="105">
        <f>+E$4*EXP('Correleted YC'!F950)</f>
        <v>10.132968787448174</v>
      </c>
      <c r="F952" s="105">
        <f>+F$4*EXP('Correleted YC'!G950)</f>
        <v>10.047449367987637</v>
      </c>
      <c r="G952" s="105">
        <f>+G$4*EXP('Correleted YC'!H950)</f>
        <v>10.129404684152632</v>
      </c>
      <c r="J952" s="95" t="s">
        <v>1287</v>
      </c>
      <c r="K952" s="105">
        <f t="shared" si="85"/>
        <v>1078.645043</v>
      </c>
      <c r="L952" s="105">
        <f t="shared" si="86"/>
        <v>1078.000751</v>
      </c>
      <c r="M952" s="105">
        <f t="shared" si="87"/>
        <v>981.80654800000002</v>
      </c>
      <c r="N952" s="105">
        <f t="shared" si="88"/>
        <v>2481.8995709999999</v>
      </c>
      <c r="O952" s="105">
        <f t="shared" si="89"/>
        <v>27633.210244999998</v>
      </c>
      <c r="P952" s="105">
        <f t="shared" si="90"/>
        <v>16586.676307999998</v>
      </c>
    </row>
    <row r="953" spans="1:16" ht="15" thickBot="1" x14ac:dyDescent="0.35">
      <c r="A953" s="95" t="s">
        <v>1289</v>
      </c>
      <c r="B953" s="105">
        <f>+B$4*EXP('Correleted YC'!C951)</f>
        <v>10.232738546240602</v>
      </c>
      <c r="C953" s="105">
        <f>+C$4*EXP('Correleted YC'!D951)</f>
        <v>10.172661920377477</v>
      </c>
      <c r="D953" s="105">
        <f>+D$4*EXP('Correleted YC'!E951)</f>
        <v>10.123249383382118</v>
      </c>
      <c r="E953" s="105">
        <f>+E$4*EXP('Correleted YC'!F951)</f>
        <v>10.084485101441887</v>
      </c>
      <c r="F953" s="105">
        <f>+F$4*EXP('Correleted YC'!G951)</f>
        <v>10.032741471634589</v>
      </c>
      <c r="G953" s="105">
        <f>+G$4*EXP('Correleted YC'!H951)</f>
        <v>10.140284689615383</v>
      </c>
      <c r="J953" s="95" t="s">
        <v>1288</v>
      </c>
      <c r="K953" s="105">
        <f t="shared" si="85"/>
        <v>1079.0988950000001</v>
      </c>
      <c r="L953" s="105">
        <f t="shared" si="86"/>
        <v>1078.8655670000001</v>
      </c>
      <c r="M953" s="105">
        <f t="shared" si="87"/>
        <v>982.93414099999995</v>
      </c>
      <c r="N953" s="105">
        <f t="shared" si="88"/>
        <v>2485.5342000000001</v>
      </c>
      <c r="O953" s="105">
        <f t="shared" si="89"/>
        <v>27702.359906000002</v>
      </c>
      <c r="P953" s="105">
        <f t="shared" si="90"/>
        <v>16643.121618000001</v>
      </c>
    </row>
    <row r="954" spans="1:16" ht="15" thickBot="1" x14ac:dyDescent="0.35">
      <c r="A954" s="95" t="s">
        <v>1290</v>
      </c>
      <c r="B954" s="105">
        <f>+B$4*EXP('Correleted YC'!C952)</f>
        <v>10.041121786158575</v>
      </c>
      <c r="C954" s="105">
        <f>+C$4*EXP('Correleted YC'!D952)</f>
        <v>9.9460471310153729</v>
      </c>
      <c r="D954" s="105">
        <f>+D$4*EXP('Correleted YC'!E952)</f>
        <v>9.8635355289018669</v>
      </c>
      <c r="E954" s="105">
        <f>+E$4*EXP('Correleted YC'!F952)</f>
        <v>9.7934225452803094</v>
      </c>
      <c r="F954" s="105">
        <f>+F$4*EXP('Correleted YC'!G952)</f>
        <v>9.6318599097557591</v>
      </c>
      <c r="G954" s="105">
        <f>+G$4*EXP('Correleted YC'!H952)</f>
        <v>9.6500556357207046</v>
      </c>
      <c r="J954" s="95" t="s">
        <v>1289</v>
      </c>
      <c r="K954" s="105">
        <f t="shared" si="85"/>
        <v>1079.315648</v>
      </c>
      <c r="L954" s="105">
        <f t="shared" si="86"/>
        <v>1079.2254849999999</v>
      </c>
      <c r="M954" s="105">
        <f t="shared" si="87"/>
        <v>983.33796199999995</v>
      </c>
      <c r="N954" s="105">
        <f t="shared" si="88"/>
        <v>2486.6288850000001</v>
      </c>
      <c r="O954" s="105">
        <f t="shared" si="89"/>
        <v>27709.146927000002</v>
      </c>
      <c r="P954" s="105">
        <f t="shared" si="90"/>
        <v>16638.956397000002</v>
      </c>
    </row>
    <row r="955" spans="1:16" ht="15" thickBot="1" x14ac:dyDescent="0.35">
      <c r="A955" s="95" t="s">
        <v>1291</v>
      </c>
      <c r="B955" s="105">
        <f>+B$4*EXP('Correleted YC'!C953)</f>
        <v>10.273459220243888</v>
      </c>
      <c r="C955" s="105">
        <f>+C$4*EXP('Correleted YC'!D953)</f>
        <v>10.205902150281052</v>
      </c>
      <c r="D955" s="105">
        <f>+D$4*EXP('Correleted YC'!E953)</f>
        <v>10.149196590579686</v>
      </c>
      <c r="E955" s="105">
        <f>+E$4*EXP('Correleted YC'!F953)</f>
        <v>10.103131759479458</v>
      </c>
      <c r="F955" s="105">
        <f>+F$4*EXP('Correleted YC'!G953)</f>
        <v>10.024921362597169</v>
      </c>
      <c r="G955" s="105">
        <f>+G$4*EXP('Correleted YC'!H953)</f>
        <v>10.111209502211013</v>
      </c>
      <c r="J955" s="95" t="s">
        <v>1290</v>
      </c>
      <c r="K955" s="105">
        <f t="shared" si="85"/>
        <v>1079.8200240000001</v>
      </c>
      <c r="L955" s="105">
        <f t="shared" si="86"/>
        <v>1080.390396</v>
      </c>
      <c r="M955" s="105">
        <f t="shared" si="87"/>
        <v>985.12142600000004</v>
      </c>
      <c r="N955" s="105">
        <f t="shared" si="88"/>
        <v>2493.2209419999999</v>
      </c>
      <c r="O955" s="105">
        <f t="shared" si="89"/>
        <v>27895.424632999999</v>
      </c>
      <c r="P955" s="105">
        <f t="shared" si="90"/>
        <v>16828.725050000001</v>
      </c>
    </row>
    <row r="956" spans="1:16" ht="15" thickBot="1" x14ac:dyDescent="0.35">
      <c r="A956" s="95" t="s">
        <v>1292</v>
      </c>
      <c r="B956" s="105">
        <f>+B$4*EXP('Correleted YC'!C954)</f>
        <v>10.42816714765123</v>
      </c>
      <c r="C956" s="105">
        <f>+C$4*EXP('Correleted YC'!D954)</f>
        <v>10.34756957646082</v>
      </c>
      <c r="D956" s="105">
        <f>+D$4*EXP('Correleted YC'!E954)</f>
        <v>10.280074697523808</v>
      </c>
      <c r="E956" s="105">
        <f>+E$4*EXP('Correleted YC'!F954)</f>
        <v>10.225091469285273</v>
      </c>
      <c r="F956" s="105">
        <f>+F$4*EXP('Correleted YC'!G954)</f>
        <v>10.127583582634278</v>
      </c>
      <c r="G956" s="105">
        <f>+G$4*EXP('Correleted YC'!H954)</f>
        <v>10.214182600696791</v>
      </c>
      <c r="J956" s="95" t="s">
        <v>1291</v>
      </c>
      <c r="K956" s="105">
        <f t="shared" si="85"/>
        <v>1079.208523</v>
      </c>
      <c r="L956" s="105">
        <f t="shared" si="86"/>
        <v>1079.0548249999999</v>
      </c>
      <c r="M956" s="105">
        <f t="shared" si="87"/>
        <v>983.16013699999996</v>
      </c>
      <c r="N956" s="105">
        <f t="shared" si="88"/>
        <v>2486.2077589999999</v>
      </c>
      <c r="O956" s="105">
        <f t="shared" si="89"/>
        <v>27712.756903000001</v>
      </c>
      <c r="P956" s="105">
        <f t="shared" si="90"/>
        <v>16650.091991000001</v>
      </c>
    </row>
    <row r="957" spans="1:16" ht="15" thickBot="1" x14ac:dyDescent="0.35">
      <c r="A957" s="95" t="s">
        <v>1293</v>
      </c>
      <c r="B957" s="105">
        <f>+B$4*EXP('Correleted YC'!C955)</f>
        <v>10.365817207968416</v>
      </c>
      <c r="C957" s="105">
        <f>+C$4*EXP('Correleted YC'!D955)</f>
        <v>10.270674627341522</v>
      </c>
      <c r="D957" s="105">
        <f>+D$4*EXP('Correleted YC'!E955)</f>
        <v>10.189408769310839</v>
      </c>
      <c r="E957" s="105">
        <f>+E$4*EXP('Correleted YC'!F955)</f>
        <v>10.121803126581389</v>
      </c>
      <c r="F957" s="105">
        <f>+F$4*EXP('Correleted YC'!G955)</f>
        <v>9.9800800946262971</v>
      </c>
      <c r="G957" s="105">
        <f>+G$4*EXP('Correleted YC'!H955)</f>
        <v>10.029858480956381</v>
      </c>
      <c r="J957" s="95" t="s">
        <v>1292</v>
      </c>
      <c r="K957" s="105">
        <f t="shared" si="85"/>
        <v>1078.801723</v>
      </c>
      <c r="L957" s="105">
        <f t="shared" si="86"/>
        <v>1078.32809</v>
      </c>
      <c r="M957" s="105">
        <f t="shared" si="87"/>
        <v>982.26416099999994</v>
      </c>
      <c r="N957" s="105">
        <f t="shared" si="88"/>
        <v>2483.4568680000002</v>
      </c>
      <c r="O957" s="105">
        <f t="shared" si="89"/>
        <v>27665.439965000001</v>
      </c>
      <c r="P957" s="105">
        <f t="shared" si="90"/>
        <v>16610.720936999998</v>
      </c>
    </row>
    <row r="958" spans="1:16" ht="15" thickBot="1" x14ac:dyDescent="0.35">
      <c r="A958" s="95" t="s">
        <v>1294</v>
      </c>
      <c r="B958" s="105">
        <f>+B$4*EXP('Correleted YC'!C956)</f>
        <v>10.481578463264782</v>
      </c>
      <c r="C958" s="105">
        <f>+C$4*EXP('Correleted YC'!D956)</f>
        <v>10.38824951717134</v>
      </c>
      <c r="D958" s="105">
        <f>+D$4*EXP('Correleted YC'!E956)</f>
        <v>10.306674008839424</v>
      </c>
      <c r="E958" s="105">
        <f>+E$4*EXP('Correleted YC'!F956)</f>
        <v>10.236805925054902</v>
      </c>
      <c r="F958" s="105">
        <f>+F$4*EXP('Correleted YC'!G956)</f>
        <v>10.070964106314301</v>
      </c>
      <c r="G958" s="105">
        <f>+G$4*EXP('Correleted YC'!H956)</f>
        <v>10.078815817094746</v>
      </c>
      <c r="J958" s="95" t="s">
        <v>1293</v>
      </c>
      <c r="K958" s="105">
        <f t="shared" si="85"/>
        <v>1078.9656339999999</v>
      </c>
      <c r="L958" s="105">
        <f t="shared" si="86"/>
        <v>1078.72243</v>
      </c>
      <c r="M958" s="105">
        <f t="shared" si="87"/>
        <v>982.88467500000002</v>
      </c>
      <c r="N958" s="105">
        <f t="shared" si="88"/>
        <v>2485.7862169999999</v>
      </c>
      <c r="O958" s="105">
        <f t="shared" si="89"/>
        <v>27733.475033999999</v>
      </c>
      <c r="P958" s="105">
        <f t="shared" si="90"/>
        <v>16681.328205999998</v>
      </c>
    </row>
    <row r="959" spans="1:16" ht="15" thickBot="1" x14ac:dyDescent="0.35">
      <c r="A959" s="95" t="s">
        <v>1295</v>
      </c>
      <c r="B959" s="105">
        <f>+B$4*EXP('Correleted YC'!C957)</f>
        <v>10.084694974999326</v>
      </c>
      <c r="C959" s="105">
        <f>+C$4*EXP('Correleted YC'!D957)</f>
        <v>10.034651117014581</v>
      </c>
      <c r="D959" s="105">
        <f>+D$4*EXP('Correleted YC'!E957)</f>
        <v>9.9952513640384613</v>
      </c>
      <c r="E959" s="105">
        <f>+E$4*EXP('Correleted YC'!F957)</f>
        <v>9.9664547598503503</v>
      </c>
      <c r="F959" s="105">
        <f>+F$4*EXP('Correleted YC'!G957)</f>
        <v>9.9539838619747929</v>
      </c>
      <c r="G959" s="105">
        <f>+G$4*EXP('Correleted YC'!H957)</f>
        <v>10.098577903361269</v>
      </c>
      <c r="J959" s="95" t="s">
        <v>1294</v>
      </c>
      <c r="K959" s="105">
        <f t="shared" si="85"/>
        <v>1078.661351</v>
      </c>
      <c r="L959" s="105">
        <f t="shared" si="86"/>
        <v>1078.1195889999999</v>
      </c>
      <c r="M959" s="105">
        <f t="shared" si="87"/>
        <v>982.08226500000001</v>
      </c>
      <c r="N959" s="105">
        <f t="shared" si="88"/>
        <v>2483.1929599999999</v>
      </c>
      <c r="O959" s="105">
        <f t="shared" si="89"/>
        <v>27691.515835999999</v>
      </c>
      <c r="P959" s="105">
        <f t="shared" si="90"/>
        <v>16662.516113000001</v>
      </c>
    </row>
    <row r="960" spans="1:16" ht="15" thickBot="1" x14ac:dyDescent="0.35">
      <c r="A960" s="95" t="s">
        <v>1296</v>
      </c>
      <c r="B960" s="105">
        <f>+B$4*EXP('Correleted YC'!C958)</f>
        <v>10.26185082147693</v>
      </c>
      <c r="C960" s="105">
        <f>+C$4*EXP('Correleted YC'!D958)</f>
        <v>10.163820327420996</v>
      </c>
      <c r="D960" s="105">
        <f>+D$4*EXP('Correleted YC'!E958)</f>
        <v>10.078357365096407</v>
      </c>
      <c r="E960" s="105">
        <f>+E$4*EXP('Correleted YC'!F958)</f>
        <v>10.005254122381876</v>
      </c>
      <c r="F960" s="105">
        <f>+F$4*EXP('Correleted YC'!G958)</f>
        <v>9.8327314131766741</v>
      </c>
      <c r="G960" s="105">
        <f>+G$4*EXP('Correleted YC'!H958)</f>
        <v>9.8416261092371595</v>
      </c>
      <c r="J960" s="95" t="s">
        <v>1295</v>
      </c>
      <c r="K960" s="105">
        <f t="shared" si="85"/>
        <v>1079.705289</v>
      </c>
      <c r="L960" s="105">
        <f t="shared" si="86"/>
        <v>1079.9346290000001</v>
      </c>
      <c r="M960" s="105">
        <f t="shared" si="87"/>
        <v>984.21612100000004</v>
      </c>
      <c r="N960" s="105">
        <f t="shared" si="88"/>
        <v>2489.2978589999998</v>
      </c>
      <c r="O960" s="105">
        <f t="shared" si="89"/>
        <v>27745.546612999999</v>
      </c>
      <c r="P960" s="105">
        <f t="shared" si="90"/>
        <v>16654.934450000001</v>
      </c>
    </row>
    <row r="961" spans="1:16" ht="15" thickBot="1" x14ac:dyDescent="0.35">
      <c r="A961" s="95" t="s">
        <v>1297</v>
      </c>
      <c r="B961" s="105">
        <f>+B$4*EXP('Correleted YC'!C959)</f>
        <v>10.319608525460454</v>
      </c>
      <c r="C961" s="105">
        <f>+C$4*EXP('Correleted YC'!D959)</f>
        <v>10.256617972760793</v>
      </c>
      <c r="D961" s="105">
        <f>+D$4*EXP('Correleted YC'!E959)</f>
        <v>10.204201722083644</v>
      </c>
      <c r="E961" s="105">
        <f>+E$4*EXP('Correleted YC'!F959)</f>
        <v>10.162682064629813</v>
      </c>
      <c r="F961" s="105">
        <f>+F$4*EXP('Correleted YC'!G959)</f>
        <v>10.101122235077108</v>
      </c>
      <c r="G961" s="105">
        <f>+G$4*EXP('Correleted YC'!H959)</f>
        <v>10.20075818086454</v>
      </c>
      <c r="J961" s="95" t="s">
        <v>1296</v>
      </c>
      <c r="K961" s="105">
        <f t="shared" ref="K961:K1005" si="91">+ROUND(K$4/(1+B960/100*K$2/$K$1),6)</f>
        <v>1079.239059</v>
      </c>
      <c r="L961" s="105">
        <f t="shared" ref="L961:L1005" si="92">+ROUND(L$4/(1+C960/100*L$2/$K$1),6)</f>
        <v>1079.270888</v>
      </c>
      <c r="M961" s="105">
        <f t="shared" ref="M961:M1005" si="93">+ROUND(M$4/(1+D960/100*M$2/$K$1),6)</f>
        <v>983.64577599999996</v>
      </c>
      <c r="N961" s="105">
        <f t="shared" ref="N961:N1005" si="94">+ROUND(N$4/(1+E960/100*N$2/$K$1),6)</f>
        <v>2488.4198719999999</v>
      </c>
      <c r="O961" s="105">
        <f t="shared" ref="O961:O1005" si="95">+ROUND(O$4/(1+F960/100*O$2/$K$1),6)</f>
        <v>27801.773621</v>
      </c>
      <c r="P961" s="105">
        <f t="shared" ref="P961:P1005" si="96">+ROUND(P$4/(1+G960/100*P$2/$K$1),6)</f>
        <v>16754.054758999999</v>
      </c>
    </row>
    <row r="962" spans="1:16" ht="15" thickBot="1" x14ac:dyDescent="0.35">
      <c r="A962" s="95" t="s">
        <v>1298</v>
      </c>
      <c r="B962" s="105">
        <f>+B$4*EXP('Correleted YC'!C960)</f>
        <v>10.431127672925099</v>
      </c>
      <c r="C962" s="105">
        <f>+C$4*EXP('Correleted YC'!D960)</f>
        <v>10.344980307366964</v>
      </c>
      <c r="D962" s="105">
        <f>+D$4*EXP('Correleted YC'!E960)</f>
        <v>10.271300329307849</v>
      </c>
      <c r="E962" s="105">
        <f>+E$4*EXP('Correleted YC'!F960)</f>
        <v>10.209823149968251</v>
      </c>
      <c r="F962" s="105">
        <f>+F$4*EXP('Correleted YC'!G960)</f>
        <v>10.083395318543833</v>
      </c>
      <c r="G962" s="105">
        <f>+G$4*EXP('Correleted YC'!H960)</f>
        <v>10.137730667816276</v>
      </c>
      <c r="J962" s="95" t="s">
        <v>1297</v>
      </c>
      <c r="K962" s="105">
        <f t="shared" si="91"/>
        <v>1079.087143</v>
      </c>
      <c r="L962" s="105">
        <f t="shared" si="92"/>
        <v>1078.794547</v>
      </c>
      <c r="M962" s="105">
        <f t="shared" si="93"/>
        <v>982.78337899999997</v>
      </c>
      <c r="N962" s="105">
        <f t="shared" si="94"/>
        <v>2484.863797</v>
      </c>
      <c r="O962" s="105">
        <f t="shared" si="95"/>
        <v>27677.620516999999</v>
      </c>
      <c r="P962" s="105">
        <f t="shared" si="96"/>
        <v>16615.843113999999</v>
      </c>
    </row>
    <row r="963" spans="1:16" ht="15" thickBot="1" x14ac:dyDescent="0.35">
      <c r="A963" s="95" t="s">
        <v>1299</v>
      </c>
      <c r="B963" s="105">
        <f>+B$4*EXP('Correleted YC'!C961)</f>
        <v>10.087270249607283</v>
      </c>
      <c r="C963" s="105">
        <f>+C$4*EXP('Correleted YC'!D961)</f>
        <v>10.037257110630078</v>
      </c>
      <c r="D963" s="105">
        <f>+D$4*EXP('Correleted YC'!E961)</f>
        <v>9.9968587718610191</v>
      </c>
      <c r="E963" s="105">
        <f>+E$4*EXP('Correleted YC'!F961)</f>
        <v>9.966220968729532</v>
      </c>
      <c r="F963" s="105">
        <f>+F$4*EXP('Correleted YC'!G961)</f>
        <v>9.9389555761623356</v>
      </c>
      <c r="G963" s="105">
        <f>+G$4*EXP('Correleted YC'!H961)</f>
        <v>10.061151123644345</v>
      </c>
      <c r="J963" s="95" t="s">
        <v>1298</v>
      </c>
      <c r="K963" s="105">
        <f t="shared" si="91"/>
        <v>1078.793942</v>
      </c>
      <c r="L963" s="105">
        <f t="shared" si="92"/>
        <v>1078.3413640000001</v>
      </c>
      <c r="M963" s="105">
        <f t="shared" si="93"/>
        <v>982.32417799999996</v>
      </c>
      <c r="N963" s="105">
        <f t="shared" si="94"/>
        <v>2483.8009229999998</v>
      </c>
      <c r="O963" s="105">
        <f t="shared" si="95"/>
        <v>27685.786480999999</v>
      </c>
      <c r="P963" s="105">
        <f t="shared" si="96"/>
        <v>16639.933972999999</v>
      </c>
    </row>
    <row r="964" spans="1:16" ht="15" thickBot="1" x14ac:dyDescent="0.35">
      <c r="A964" s="95" t="s">
        <v>1300</v>
      </c>
      <c r="B964" s="105">
        <f>+B$4*EXP('Correleted YC'!C962)</f>
        <v>10.021099729296548</v>
      </c>
      <c r="C964" s="105">
        <f>+C$4*EXP('Correleted YC'!D962)</f>
        <v>9.9874065593258106</v>
      </c>
      <c r="D964" s="105">
        <f>+D$4*EXP('Correleted YC'!E962)</f>
        <v>9.9622589160482935</v>
      </c>
      <c r="E964" s="105">
        <f>+E$4*EXP('Correleted YC'!F962)</f>
        <v>9.9455120956175165</v>
      </c>
      <c r="F964" s="105">
        <f>+F$4*EXP('Correleted YC'!G962)</f>
        <v>9.9631497847249673</v>
      </c>
      <c r="G964" s="105">
        <f>+G$4*EXP('Correleted YC'!H962)</f>
        <v>10.114677360290781</v>
      </c>
      <c r="J964" s="95" t="s">
        <v>1299</v>
      </c>
      <c r="K964" s="105">
        <f t="shared" si="91"/>
        <v>1079.6985079999999</v>
      </c>
      <c r="L964" s="105">
        <f t="shared" si="92"/>
        <v>1079.9212299999999</v>
      </c>
      <c r="M964" s="105">
        <f t="shared" si="93"/>
        <v>984.20508400000006</v>
      </c>
      <c r="N964" s="105">
        <f t="shared" si="94"/>
        <v>2489.303152</v>
      </c>
      <c r="O964" s="105">
        <f t="shared" si="95"/>
        <v>27752.503156999999</v>
      </c>
      <c r="P964" s="105">
        <f t="shared" si="96"/>
        <v>16669.298962000001</v>
      </c>
    </row>
    <row r="965" spans="1:16" ht="15" thickBot="1" x14ac:dyDescent="0.35">
      <c r="A965" s="95" t="s">
        <v>1301</v>
      </c>
      <c r="B965" s="105">
        <f>+B$4*EXP('Correleted YC'!C963)</f>
        <v>10.24341535495903</v>
      </c>
      <c r="C965" s="105">
        <f>+C$4*EXP('Correleted YC'!D963)</f>
        <v>10.181158195128878</v>
      </c>
      <c r="D965" s="105">
        <f>+D$4*EXP('Correleted YC'!E963)</f>
        <v>10.130167812754582</v>
      </c>
      <c r="E965" s="105">
        <f>+E$4*EXP('Correleted YC'!F963)</f>
        <v>10.090465335847693</v>
      </c>
      <c r="F965" s="105">
        <f>+F$4*EXP('Correleted YC'!G963)</f>
        <v>10.039248904852482</v>
      </c>
      <c r="G965" s="105">
        <f>+G$4*EXP('Correleted YC'!H963)</f>
        <v>10.152010545967373</v>
      </c>
      <c r="J965" s="95" t="s">
        <v>1300</v>
      </c>
      <c r="K965" s="105">
        <f t="shared" si="91"/>
        <v>1079.872754</v>
      </c>
      <c r="L965" s="105">
        <f t="shared" si="92"/>
        <v>1080.1776010000001</v>
      </c>
      <c r="M965" s="105">
        <f t="shared" si="93"/>
        <v>984.44272799999999</v>
      </c>
      <c r="N965" s="105">
        <f t="shared" si="94"/>
        <v>2489.7720260000001</v>
      </c>
      <c r="O965" s="105">
        <f t="shared" si="95"/>
        <v>27741.305448999999</v>
      </c>
      <c r="P965" s="105">
        <f t="shared" si="96"/>
        <v>16648.763041999999</v>
      </c>
    </row>
    <row r="966" spans="1:16" ht="15" thickBot="1" x14ac:dyDescent="0.35">
      <c r="A966" s="95" t="s">
        <v>1302</v>
      </c>
      <c r="B966" s="105">
        <f>+B$4*EXP('Correleted YC'!C964)</f>
        <v>10.043012707136446</v>
      </c>
      <c r="C966" s="105">
        <f>+C$4*EXP('Correleted YC'!D964)</f>
        <v>9.9849546285381887</v>
      </c>
      <c r="D966" s="105">
        <f>+D$4*EXP('Correleted YC'!E964)</f>
        <v>9.9370413414720851</v>
      </c>
      <c r="E966" s="105">
        <f>+E$4*EXP('Correleted YC'!F964)</f>
        <v>9.8994530726157635</v>
      </c>
      <c r="F966" s="105">
        <f>+F$4*EXP('Correleted YC'!G964)</f>
        <v>9.8499864334371168</v>
      </c>
      <c r="G966" s="105">
        <f>+G$4*EXP('Correleted YC'!H964)</f>
        <v>9.9565060019016691</v>
      </c>
      <c r="J966" s="95" t="s">
        <v>1301</v>
      </c>
      <c r="K966" s="105">
        <f t="shared" si="91"/>
        <v>1079.287558</v>
      </c>
      <c r="L966" s="105">
        <f t="shared" si="92"/>
        <v>1079.181859</v>
      </c>
      <c r="M966" s="105">
        <f t="shared" si="93"/>
        <v>983.29054099999996</v>
      </c>
      <c r="N966" s="105">
        <f t="shared" si="94"/>
        <v>2486.4938080000002</v>
      </c>
      <c r="O966" s="105">
        <f t="shared" si="95"/>
        <v>27706.143634</v>
      </c>
      <c r="P966" s="105">
        <f t="shared" si="96"/>
        <v>16634.469689000001</v>
      </c>
    </row>
    <row r="967" spans="1:16" ht="15" thickBot="1" x14ac:dyDescent="0.35">
      <c r="A967" s="95" t="s">
        <v>1303</v>
      </c>
      <c r="B967" s="105">
        <f>+B$4*EXP('Correleted YC'!C965)</f>
        <v>10.130958188319381</v>
      </c>
      <c r="C967" s="105">
        <f>+C$4*EXP('Correleted YC'!D965)</f>
        <v>10.065731057854707</v>
      </c>
      <c r="D967" s="105">
        <f>+D$4*EXP('Correleted YC'!E965)</f>
        <v>10.010257028521941</v>
      </c>
      <c r="E967" s="105">
        <f>+E$4*EXP('Correleted YC'!F965)</f>
        <v>9.9647288774178548</v>
      </c>
      <c r="F967" s="105">
        <f>+F$4*EXP('Correleted YC'!G965)</f>
        <v>9.8806822668866499</v>
      </c>
      <c r="G967" s="105">
        <f>+G$4*EXP('Correleted YC'!H965)</f>
        <v>9.9507646565879266</v>
      </c>
      <c r="J967" s="95" t="s">
        <v>1302</v>
      </c>
      <c r="K967" s="105">
        <f t="shared" si="91"/>
        <v>1079.8150439999999</v>
      </c>
      <c r="L967" s="105">
        <f t="shared" si="92"/>
        <v>1080.190214</v>
      </c>
      <c r="M967" s="105">
        <f t="shared" si="93"/>
        <v>984.61600299999998</v>
      </c>
      <c r="N967" s="105">
        <f t="shared" si="94"/>
        <v>2490.8154930000001</v>
      </c>
      <c r="O967" s="105">
        <f t="shared" si="95"/>
        <v>27793.758244000001</v>
      </c>
      <c r="P967" s="105">
        <f t="shared" si="96"/>
        <v>16709.593885999999</v>
      </c>
    </row>
    <row r="968" spans="1:16" ht="15" thickBot="1" x14ac:dyDescent="0.35">
      <c r="A968" s="95" t="s">
        <v>1304</v>
      </c>
      <c r="B968" s="105">
        <f>+B$4*EXP('Correleted YC'!C966)</f>
        <v>10.232936433538532</v>
      </c>
      <c r="C968" s="105">
        <f>+C$4*EXP('Correleted YC'!D966)</f>
        <v>10.152278815553696</v>
      </c>
      <c r="D968" s="105">
        <f>+D$4*EXP('Correleted YC'!E966)</f>
        <v>10.083281568774469</v>
      </c>
      <c r="E968" s="105">
        <f>+E$4*EXP('Correleted YC'!F966)</f>
        <v>10.025889152497543</v>
      </c>
      <c r="F968" s="105">
        <f>+F$4*EXP('Correleted YC'!G966)</f>
        <v>9.9090556961032945</v>
      </c>
      <c r="G968" s="105">
        <f>+G$4*EXP('Correleted YC'!H966)</f>
        <v>9.9643358079344271</v>
      </c>
      <c r="J968" s="95" t="s">
        <v>1303</v>
      </c>
      <c r="K968" s="105">
        <f t="shared" si="91"/>
        <v>1079.5834970000001</v>
      </c>
      <c r="L968" s="105">
        <f t="shared" si="92"/>
        <v>1079.7748489999999</v>
      </c>
      <c r="M968" s="105">
        <f t="shared" si="93"/>
        <v>984.11309100000005</v>
      </c>
      <c r="N968" s="105">
        <f t="shared" si="94"/>
        <v>2489.3369280000002</v>
      </c>
      <c r="O968" s="105">
        <f t="shared" si="95"/>
        <v>27779.510702</v>
      </c>
      <c r="P968" s="105">
        <f t="shared" si="96"/>
        <v>16711.810302000002</v>
      </c>
    </row>
    <row r="969" spans="1:16" ht="15" thickBot="1" x14ac:dyDescent="0.35">
      <c r="A969" s="95" t="s">
        <v>1305</v>
      </c>
      <c r="B969" s="105">
        <f>+B$4*EXP('Correleted YC'!C967)</f>
        <v>10.161891538242475</v>
      </c>
      <c r="C969" s="105">
        <f>+C$4*EXP('Correleted YC'!D967)</f>
        <v>10.10360521205698</v>
      </c>
      <c r="D969" s="105">
        <f>+D$4*EXP('Correleted YC'!E967)</f>
        <v>10.055836572031678</v>
      </c>
      <c r="E969" s="105">
        <f>+E$4*EXP('Correleted YC'!F967)</f>
        <v>10.018644157133224</v>
      </c>
      <c r="F969" s="105">
        <f>+F$4*EXP('Correleted YC'!G967)</f>
        <v>9.9727710988728742</v>
      </c>
      <c r="G969" s="105">
        <f>+G$4*EXP('Correleted YC'!H967)</f>
        <v>10.086073376251779</v>
      </c>
      <c r="J969" s="95" t="s">
        <v>1304</v>
      </c>
      <c r="K969" s="105">
        <f t="shared" si="91"/>
        <v>1079.3151270000001</v>
      </c>
      <c r="L969" s="105">
        <f t="shared" si="92"/>
        <v>1079.3301610000001</v>
      </c>
      <c r="M969" s="105">
        <f t="shared" si="93"/>
        <v>983.61200199999996</v>
      </c>
      <c r="N969" s="105">
        <f t="shared" si="94"/>
        <v>2487.9531769999999</v>
      </c>
      <c r="O969" s="105">
        <f t="shared" si="95"/>
        <v>27766.354093000002</v>
      </c>
      <c r="P969" s="105">
        <f t="shared" si="96"/>
        <v>16706.572178999999</v>
      </c>
    </row>
    <row r="970" spans="1:16" ht="15" thickBot="1" x14ac:dyDescent="0.35">
      <c r="A970" s="95" t="s">
        <v>1306</v>
      </c>
      <c r="B970" s="105">
        <f>+B$4*EXP('Correleted YC'!C968)</f>
        <v>10.269506721685476</v>
      </c>
      <c r="C970" s="105">
        <f>+C$4*EXP('Correleted YC'!D968)</f>
        <v>10.220963767342997</v>
      </c>
      <c r="D970" s="105">
        <f>+D$4*EXP('Correleted YC'!E968)</f>
        <v>10.182226734753961</v>
      </c>
      <c r="E970" s="105">
        <f>+E$4*EXP('Correleted YC'!F968)</f>
        <v>10.152939025180725</v>
      </c>
      <c r="F970" s="105">
        <f>+F$4*EXP('Correleted YC'!G968)</f>
        <v>10.131957108540661</v>
      </c>
      <c r="G970" s="105">
        <f>+G$4*EXP('Correleted YC'!H968)</f>
        <v>10.261111430723393</v>
      </c>
      <c r="J970" s="95" t="s">
        <v>1305</v>
      </c>
      <c r="K970" s="105">
        <f t="shared" si="91"/>
        <v>1079.5020770000001</v>
      </c>
      <c r="L970" s="105">
        <f t="shared" si="92"/>
        <v>1079.5802040000001</v>
      </c>
      <c r="M970" s="105">
        <f t="shared" si="93"/>
        <v>983.80026799999996</v>
      </c>
      <c r="N970" s="105">
        <f t="shared" si="94"/>
        <v>2488.1170139999999</v>
      </c>
      <c r="O970" s="105">
        <f t="shared" si="95"/>
        <v>27736.854965999999</v>
      </c>
      <c r="P970" s="105">
        <f t="shared" si="96"/>
        <v>16659.730971000001</v>
      </c>
    </row>
    <row r="971" spans="1:16" ht="15" thickBot="1" x14ac:dyDescent="0.35">
      <c r="A971" s="95" t="s">
        <v>1307</v>
      </c>
      <c r="B971" s="105">
        <f>+B$4*EXP('Correleted YC'!C969)</f>
        <v>10.22779815443762</v>
      </c>
      <c r="C971" s="105">
        <f>+C$4*EXP('Correleted YC'!D969)</f>
        <v>10.146719272535638</v>
      </c>
      <c r="D971" s="105">
        <f>+D$4*EXP('Correleted YC'!E969)</f>
        <v>10.078259018665426</v>
      </c>
      <c r="E971" s="105">
        <f>+E$4*EXP('Correleted YC'!F969)</f>
        <v>10.022240912771707</v>
      </c>
      <c r="F971" s="105">
        <f>+F$4*EXP('Correleted YC'!G969)</f>
        <v>9.9159915450540783</v>
      </c>
      <c r="G971" s="105">
        <f>+G$4*EXP('Correleted YC'!H969)</f>
        <v>9.9856751061629812</v>
      </c>
      <c r="J971" s="95" t="s">
        <v>1306</v>
      </c>
      <c r="K971" s="105">
        <f t="shared" si="91"/>
        <v>1079.21892</v>
      </c>
      <c r="L971" s="105">
        <f t="shared" si="92"/>
        <v>1078.977515</v>
      </c>
      <c r="M971" s="105">
        <f t="shared" si="93"/>
        <v>982.93386199999998</v>
      </c>
      <c r="N971" s="105">
        <f t="shared" si="94"/>
        <v>2485.0835830000001</v>
      </c>
      <c r="O971" s="105">
        <f t="shared" si="95"/>
        <v>27663.427798000001</v>
      </c>
      <c r="P971" s="105">
        <f t="shared" si="96"/>
        <v>16592.839721</v>
      </c>
    </row>
    <row r="972" spans="1:16" ht="15" thickBot="1" x14ac:dyDescent="0.35">
      <c r="A972" s="95" t="s">
        <v>1308</v>
      </c>
      <c r="B972" s="105">
        <f>+B$4*EXP('Correleted YC'!C970)</f>
        <v>10.068665123560221</v>
      </c>
      <c r="C972" s="105">
        <f>+C$4*EXP('Correleted YC'!D970)</f>
        <v>10.020982876345979</v>
      </c>
      <c r="D972" s="105">
        <f>+D$4*EXP('Correleted YC'!E970)</f>
        <v>9.982692419447444</v>
      </c>
      <c r="E972" s="105">
        <f>+E$4*EXP('Correleted YC'!F970)</f>
        <v>9.9540552297121128</v>
      </c>
      <c r="F972" s="105">
        <f>+F$4*EXP('Correleted YC'!G970)</f>
        <v>9.9346475114732922</v>
      </c>
      <c r="G972" s="105">
        <f>+G$4*EXP('Correleted YC'!H970)</f>
        <v>10.066395974571094</v>
      </c>
      <c r="J972" s="95" t="s">
        <v>1307</v>
      </c>
      <c r="K972" s="105">
        <f t="shared" si="91"/>
        <v>1079.3286459999999</v>
      </c>
      <c r="L972" s="105">
        <f t="shared" si="92"/>
        <v>1079.358716</v>
      </c>
      <c r="M972" s="105">
        <f t="shared" si="93"/>
        <v>983.64644999999996</v>
      </c>
      <c r="N972" s="105">
        <f t="shared" si="94"/>
        <v>2488.0356750000001</v>
      </c>
      <c r="O972" s="105">
        <f t="shared" si="95"/>
        <v>27763.139872</v>
      </c>
      <c r="P972" s="105">
        <f t="shared" si="96"/>
        <v>16698.342385</v>
      </c>
    </row>
    <row r="973" spans="1:16" ht="15" thickBot="1" x14ac:dyDescent="0.35">
      <c r="A973" s="95" t="s">
        <v>1309</v>
      </c>
      <c r="B973" s="105">
        <f>+B$4*EXP('Correleted YC'!C971)</f>
        <v>9.9612023829502672</v>
      </c>
      <c r="C973" s="105">
        <f>+C$4*EXP('Correleted YC'!D971)</f>
        <v>9.9021333461459022</v>
      </c>
      <c r="D973" s="105">
        <f>+D$4*EXP('Correleted YC'!E971)</f>
        <v>9.8527088517921477</v>
      </c>
      <c r="E973" s="105">
        <f>+E$4*EXP('Correleted YC'!F971)</f>
        <v>9.8132677846309839</v>
      </c>
      <c r="F973" s="105">
        <f>+F$4*EXP('Correleted YC'!G971)</f>
        <v>9.7518115662492644</v>
      </c>
      <c r="G973" s="105">
        <f>+G$4*EXP('Correleted YC'!H971)</f>
        <v>9.8408638963477646</v>
      </c>
      <c r="J973" s="95" t="s">
        <v>1308</v>
      </c>
      <c r="K973" s="105">
        <f t="shared" si="91"/>
        <v>1079.7474950000001</v>
      </c>
      <c r="L973" s="105">
        <f t="shared" si="92"/>
        <v>1080.004911</v>
      </c>
      <c r="M973" s="105">
        <f t="shared" si="93"/>
        <v>984.302369</v>
      </c>
      <c r="N973" s="105">
        <f t="shared" si="94"/>
        <v>2489.5785780000001</v>
      </c>
      <c r="O973" s="105">
        <f t="shared" si="95"/>
        <v>27754.497989</v>
      </c>
      <c r="P973" s="105">
        <f t="shared" si="96"/>
        <v>16667.284479000002</v>
      </c>
    </row>
    <row r="974" spans="1:16" ht="15" thickBot="1" x14ac:dyDescent="0.35">
      <c r="A974" s="95" t="s">
        <v>1310</v>
      </c>
      <c r="B974" s="105">
        <f>+B$4*EXP('Correleted YC'!C972)</f>
        <v>10.300944815265822</v>
      </c>
      <c r="C974" s="105">
        <f>+C$4*EXP('Correleted YC'!D972)</f>
        <v>10.197420839056839</v>
      </c>
      <c r="D974" s="105">
        <f>+D$4*EXP('Correleted YC'!E972)</f>
        <v>10.107159867011648</v>
      </c>
      <c r="E974" s="105">
        <f>+E$4*EXP('Correleted YC'!F972)</f>
        <v>10.03028866670391</v>
      </c>
      <c r="F974" s="105">
        <f>+F$4*EXP('Correleted YC'!G972)</f>
        <v>9.8488661117550897</v>
      </c>
      <c r="G974" s="105">
        <f>+G$4*EXP('Correleted YC'!H972)</f>
        <v>9.8566207726786104</v>
      </c>
      <c r="J974" s="95" t="s">
        <v>1309</v>
      </c>
      <c r="K974" s="105">
        <f t="shared" si="91"/>
        <v>1080.030528</v>
      </c>
      <c r="L974" s="105">
        <f t="shared" si="92"/>
        <v>1080.6164249999999</v>
      </c>
      <c r="M974" s="105">
        <f t="shared" si="93"/>
        <v>985.19591400000002</v>
      </c>
      <c r="N974" s="105">
        <f t="shared" si="94"/>
        <v>2492.770372</v>
      </c>
      <c r="O974" s="105">
        <f t="shared" si="95"/>
        <v>27839.424617000001</v>
      </c>
      <c r="P974" s="105">
        <f t="shared" si="96"/>
        <v>16754.350541</v>
      </c>
    </row>
    <row r="975" spans="1:16" ht="15" thickBot="1" x14ac:dyDescent="0.35">
      <c r="A975" s="95" t="s">
        <v>1311</v>
      </c>
      <c r="B975" s="105">
        <f>+B$4*EXP('Correleted YC'!C973)</f>
        <v>10.433956229560303</v>
      </c>
      <c r="C975" s="105">
        <f>+C$4*EXP('Correleted YC'!D973)</f>
        <v>10.349646893935232</v>
      </c>
      <c r="D975" s="105">
        <f>+D$4*EXP('Correleted YC'!E973)</f>
        <v>10.277172906592041</v>
      </c>
      <c r="E975" s="105">
        <f>+E$4*EXP('Correleted YC'!F973)</f>
        <v>10.216306454412607</v>
      </c>
      <c r="F975" s="105">
        <f>+F$4*EXP('Correleted YC'!G973)</f>
        <v>10.086042882270545</v>
      </c>
      <c r="G975" s="105">
        <f>+G$4*EXP('Correleted YC'!H973)</f>
        <v>10.128470961520463</v>
      </c>
      <c r="J975" s="95" t="s">
        <v>1310</v>
      </c>
      <c r="K975" s="105">
        <f t="shared" si="91"/>
        <v>1079.1362280000001</v>
      </c>
      <c r="L975" s="105">
        <f t="shared" si="92"/>
        <v>1079.0983639999999</v>
      </c>
      <c r="M975" s="105">
        <f t="shared" si="93"/>
        <v>983.448262</v>
      </c>
      <c r="N975" s="105">
        <f t="shared" si="94"/>
        <v>2487.853697</v>
      </c>
      <c r="O975" s="105">
        <f t="shared" si="95"/>
        <v>27794.278521</v>
      </c>
      <c r="P975" s="105">
        <f t="shared" si="96"/>
        <v>16748.238095000001</v>
      </c>
    </row>
    <row r="976" spans="1:16" ht="15" thickBot="1" x14ac:dyDescent="0.35">
      <c r="A976" s="95" t="s">
        <v>1312</v>
      </c>
      <c r="B976" s="105">
        <f>+B$4*EXP('Correleted YC'!C974)</f>
        <v>9.9543139956670572</v>
      </c>
      <c r="C976" s="105">
        <f>+C$4*EXP('Correleted YC'!D974)</f>
        <v>9.9058813025641079</v>
      </c>
      <c r="D976" s="105">
        <f>+D$4*EXP('Correleted YC'!E974)</f>
        <v>9.8670973067136565</v>
      </c>
      <c r="E976" s="105">
        <f>+E$4*EXP('Correleted YC'!F974)</f>
        <v>9.8377431369454804</v>
      </c>
      <c r="F976" s="105">
        <f>+F$4*EXP('Correleted YC'!G974)</f>
        <v>9.8142773760016961</v>
      </c>
      <c r="G976" s="105">
        <f>+G$4*EXP('Correleted YC'!H974)</f>
        <v>9.9363761440594391</v>
      </c>
      <c r="J976" s="95" t="s">
        <v>1311</v>
      </c>
      <c r="K976" s="105">
        <f t="shared" si="91"/>
        <v>1078.786507</v>
      </c>
      <c r="L976" s="105">
        <f t="shared" si="92"/>
        <v>1078.3174409999999</v>
      </c>
      <c r="M976" s="105">
        <f t="shared" si="93"/>
        <v>982.28400799999997</v>
      </c>
      <c r="N976" s="105">
        <f t="shared" si="94"/>
        <v>2483.6548170000001</v>
      </c>
      <c r="O976" s="105">
        <f t="shared" si="95"/>
        <v>27684.566566000001</v>
      </c>
      <c r="P976" s="105">
        <f t="shared" si="96"/>
        <v>16643.479175</v>
      </c>
    </row>
    <row r="977" spans="1:16" ht="15" thickBot="1" x14ac:dyDescent="0.35">
      <c r="A977" s="95" t="s">
        <v>1313</v>
      </c>
      <c r="B977" s="105">
        <f>+B$4*EXP('Correleted YC'!C975)</f>
        <v>10.066052800168134</v>
      </c>
      <c r="C977" s="105">
        <f>+C$4*EXP('Correleted YC'!D975)</f>
        <v>10.022173940117387</v>
      </c>
      <c r="D977" s="105">
        <f>+D$4*EXP('Correleted YC'!E975)</f>
        <v>9.9867620640558794</v>
      </c>
      <c r="E977" s="105">
        <f>+E$4*EXP('Correleted YC'!F975)</f>
        <v>9.9597838975885047</v>
      </c>
      <c r="F977" s="105">
        <f>+F$4*EXP('Correleted YC'!G975)</f>
        <v>9.9379418449570505</v>
      </c>
      <c r="G977" s="105">
        <f>+G$4*EXP('Correleted YC'!H975)</f>
        <v>10.053325551678993</v>
      </c>
      <c r="J977" s="95" t="s">
        <v>1312</v>
      </c>
      <c r="K977" s="105">
        <f t="shared" si="91"/>
        <v>1080.0486759999999</v>
      </c>
      <c r="L977" s="105">
        <f t="shared" si="92"/>
        <v>1080.5971300000001</v>
      </c>
      <c r="M977" s="105">
        <f t="shared" si="93"/>
        <v>985.09692399999994</v>
      </c>
      <c r="N977" s="105">
        <f t="shared" si="94"/>
        <v>2492.2149039999999</v>
      </c>
      <c r="O977" s="105">
        <f t="shared" si="95"/>
        <v>27810.351086999999</v>
      </c>
      <c r="P977" s="105">
        <f t="shared" si="96"/>
        <v>16717.367493999998</v>
      </c>
    </row>
    <row r="978" spans="1:16" ht="15" thickBot="1" x14ac:dyDescent="0.35">
      <c r="A978" s="95" t="s">
        <v>1314</v>
      </c>
      <c r="B978" s="105">
        <f>+B$4*EXP('Correleted YC'!C976)</f>
        <v>9.8336055854287174</v>
      </c>
      <c r="C978" s="105">
        <f>+C$4*EXP('Correleted YC'!D976)</f>
        <v>9.7930087791902114</v>
      </c>
      <c r="D978" s="105">
        <f>+D$4*EXP('Correleted YC'!E976)</f>
        <v>9.760776020107679</v>
      </c>
      <c r="E978" s="105">
        <f>+E$4*EXP('Correleted YC'!F976)</f>
        <v>9.7372627658880706</v>
      </c>
      <c r="F978" s="105">
        <f>+F$4*EXP('Correleted YC'!G976)</f>
        <v>9.730370431897164</v>
      </c>
      <c r="G978" s="105">
        <f>+G$4*EXP('Correleted YC'!H976)</f>
        <v>9.8626856211197964</v>
      </c>
      <c r="J978" s="95" t="s">
        <v>1313</v>
      </c>
      <c r="K978" s="105">
        <f t="shared" si="91"/>
        <v>1079.7543740000001</v>
      </c>
      <c r="L978" s="105">
        <f t="shared" si="92"/>
        <v>1079.998787</v>
      </c>
      <c r="M978" s="105">
        <f t="shared" si="93"/>
        <v>984.27441999999996</v>
      </c>
      <c r="N978" s="105">
        <f t="shared" si="94"/>
        <v>2489.4488759999999</v>
      </c>
      <c r="O978" s="105">
        <f t="shared" si="95"/>
        <v>27752.972535000001</v>
      </c>
      <c r="P978" s="105">
        <f t="shared" si="96"/>
        <v>16672.305572000001</v>
      </c>
    </row>
    <row r="979" spans="1:16" ht="15" thickBot="1" x14ac:dyDescent="0.35">
      <c r="A979" s="95" t="s">
        <v>1315</v>
      </c>
      <c r="B979" s="105">
        <f>+B$4*EXP('Correleted YC'!C977)</f>
        <v>10.145647500398578</v>
      </c>
      <c r="C979" s="105">
        <f>+C$4*EXP('Correleted YC'!D977)</f>
        <v>10.096667074466529</v>
      </c>
      <c r="D979" s="105">
        <f>+D$4*EXP('Correleted YC'!E977)</f>
        <v>10.0568673145685</v>
      </c>
      <c r="E979" s="105">
        <f>+E$4*EXP('Correleted YC'!F977)</f>
        <v>10.026525075331092</v>
      </c>
      <c r="F979" s="105">
        <f>+F$4*EXP('Correleted YC'!G977)</f>
        <v>9.9989894814310301</v>
      </c>
      <c r="G979" s="105">
        <f>+G$4*EXP('Correleted YC'!H977)</f>
        <v>10.120875874129515</v>
      </c>
      <c r="J979" s="95" t="s">
        <v>1314</v>
      </c>
      <c r="K979" s="105">
        <f t="shared" si="91"/>
        <v>1080.3667829999999</v>
      </c>
      <c r="L979" s="105">
        <f t="shared" si="92"/>
        <v>1081.178512</v>
      </c>
      <c r="M979" s="105">
        <f t="shared" si="93"/>
        <v>985.82886699999995</v>
      </c>
      <c r="N979" s="105">
        <f t="shared" si="94"/>
        <v>2494.4968880000001</v>
      </c>
      <c r="O979" s="105">
        <f t="shared" si="95"/>
        <v>27849.418007</v>
      </c>
      <c r="P979" s="105">
        <f t="shared" si="96"/>
        <v>16745.886592999999</v>
      </c>
    </row>
    <row r="980" spans="1:16" ht="15" thickBot="1" x14ac:dyDescent="0.35">
      <c r="A980" s="95" t="s">
        <v>1316</v>
      </c>
      <c r="B980" s="105">
        <f>+B$4*EXP('Correleted YC'!C978)</f>
        <v>10.246791632620655</v>
      </c>
      <c r="C980" s="105">
        <f>+C$4*EXP('Correleted YC'!D978)</f>
        <v>10.1992649834219</v>
      </c>
      <c r="D980" s="105">
        <f>+D$4*EXP('Correleted YC'!E978)</f>
        <v>10.160838023249946</v>
      </c>
      <c r="E980" s="105">
        <f>+E$4*EXP('Correleted YC'!F978)</f>
        <v>10.131550073304611</v>
      </c>
      <c r="F980" s="105">
        <f>+F$4*EXP('Correleted YC'!G978)</f>
        <v>10.104675525130265</v>
      </c>
      <c r="G980" s="105">
        <f>+G$4*EXP('Correleted YC'!H978)</f>
        <v>10.22124906866212</v>
      </c>
      <c r="J980" s="95" t="s">
        <v>1315</v>
      </c>
      <c r="K980" s="105">
        <f t="shared" si="91"/>
        <v>1079.544832</v>
      </c>
      <c r="L980" s="105">
        <f t="shared" si="92"/>
        <v>1079.6158559999999</v>
      </c>
      <c r="M980" s="105">
        <f t="shared" si="93"/>
        <v>983.79319599999997</v>
      </c>
      <c r="N980" s="105">
        <f t="shared" si="94"/>
        <v>2487.9387969999998</v>
      </c>
      <c r="O980" s="105">
        <f t="shared" si="95"/>
        <v>27724.734504</v>
      </c>
      <c r="P980" s="105">
        <f t="shared" si="96"/>
        <v>16646.388183999999</v>
      </c>
    </row>
    <row r="981" spans="1:16" ht="15" thickBot="1" x14ac:dyDescent="0.35">
      <c r="A981" s="95" t="s">
        <v>1317</v>
      </c>
      <c r="B981" s="105">
        <f>+B$4*EXP('Correleted YC'!C979)</f>
        <v>10.248317087300917</v>
      </c>
      <c r="C981" s="105">
        <f>+C$4*EXP('Correleted YC'!D979)</f>
        <v>10.170439968920604</v>
      </c>
      <c r="D981" s="105">
        <f>+D$4*EXP('Correleted YC'!E979)</f>
        <v>10.105020315749419</v>
      </c>
      <c r="E981" s="105">
        <f>+E$4*EXP('Correleted YC'!F979)</f>
        <v>10.052111364599982</v>
      </c>
      <c r="F981" s="105">
        <f>+F$4*EXP('Correleted YC'!G979)</f>
        <v>9.9595695290319703</v>
      </c>
      <c r="G981" s="105">
        <f>+G$4*EXP('Correleted YC'!H979)</f>
        <v>10.04535202856832</v>
      </c>
      <c r="J981" s="95" t="s">
        <v>1316</v>
      </c>
      <c r="K981" s="105">
        <f t="shared" si="91"/>
        <v>1079.2786759999999</v>
      </c>
      <c r="L981" s="105">
        <f t="shared" si="92"/>
        <v>1079.0888970000001</v>
      </c>
      <c r="M981" s="105">
        <f t="shared" si="93"/>
        <v>983.08037400000001</v>
      </c>
      <c r="N981" s="105">
        <f t="shared" si="94"/>
        <v>2485.5662179999999</v>
      </c>
      <c r="O981" s="105">
        <f t="shared" si="95"/>
        <v>27675.984261000001</v>
      </c>
      <c r="P981" s="105">
        <f t="shared" si="96"/>
        <v>16608.025947999999</v>
      </c>
    </row>
    <row r="982" spans="1:16" ht="15" thickBot="1" x14ac:dyDescent="0.35">
      <c r="A982" s="95" t="s">
        <v>1318</v>
      </c>
      <c r="B982" s="105">
        <f>+B$4*EXP('Correleted YC'!C980)</f>
        <v>10.182995502111355</v>
      </c>
      <c r="C982" s="105">
        <f>+C$4*EXP('Correleted YC'!D980)</f>
        <v>10.078026329274229</v>
      </c>
      <c r="D982" s="105">
        <f>+D$4*EXP('Correleted YC'!E980)</f>
        <v>9.9871290238411969</v>
      </c>
      <c r="E982" s="105">
        <f>+E$4*EXP('Correleted YC'!F980)</f>
        <v>9.9097109332671049</v>
      </c>
      <c r="F982" s="105">
        <f>+F$4*EXP('Correleted YC'!G980)</f>
        <v>9.7287110232755225</v>
      </c>
      <c r="G982" s="105">
        <f>+G$4*EXP('Correleted YC'!H980)</f>
        <v>9.7381640037961645</v>
      </c>
      <c r="J982" s="95" t="s">
        <v>1317</v>
      </c>
      <c r="K982" s="105">
        <f t="shared" si="91"/>
        <v>1079.2746629999999</v>
      </c>
      <c r="L982" s="105">
        <f t="shared" si="92"/>
        <v>1079.236895</v>
      </c>
      <c r="M982" s="105">
        <f t="shared" si="93"/>
        <v>983.46293100000003</v>
      </c>
      <c r="N982" s="105">
        <f t="shared" si="94"/>
        <v>2487.3603699999999</v>
      </c>
      <c r="O982" s="105">
        <f t="shared" si="95"/>
        <v>27742.961914</v>
      </c>
      <c r="P982" s="105">
        <f t="shared" si="96"/>
        <v>16675.370142</v>
      </c>
    </row>
    <row r="983" spans="1:16" ht="15" thickBot="1" x14ac:dyDescent="0.35">
      <c r="A983" s="95" t="s">
        <v>1319</v>
      </c>
      <c r="B983" s="105">
        <f>+B$4*EXP('Correleted YC'!C981)</f>
        <v>9.8875151807482649</v>
      </c>
      <c r="C983" s="105">
        <f>+C$4*EXP('Correleted YC'!D981)</f>
        <v>9.8728548196147976</v>
      </c>
      <c r="D983" s="105">
        <f>+D$4*EXP('Correleted YC'!E981)</f>
        <v>9.8657132290428677</v>
      </c>
      <c r="E983" s="105">
        <f>+E$4*EXP('Correleted YC'!F981)</f>
        <v>9.8661128150212125</v>
      </c>
      <c r="F983" s="105">
        <f>+F$4*EXP('Correleted YC'!G981)</f>
        <v>9.9449145789267064</v>
      </c>
      <c r="G983" s="105">
        <f>+G$4*EXP('Correleted YC'!H981)</f>
        <v>10.147618780056071</v>
      </c>
      <c r="J983" s="95" t="s">
        <v>1318</v>
      </c>
      <c r="K983" s="105">
        <f t="shared" si="91"/>
        <v>1079.446537</v>
      </c>
      <c r="L983" s="105">
        <f t="shared" si="92"/>
        <v>1079.7116530000001</v>
      </c>
      <c r="M983" s="105">
        <f t="shared" si="93"/>
        <v>984.27189899999996</v>
      </c>
      <c r="N983" s="105">
        <f t="shared" si="94"/>
        <v>2490.5830259999998</v>
      </c>
      <c r="O983" s="105">
        <f t="shared" si="95"/>
        <v>27850.191730999999</v>
      </c>
      <c r="P983" s="105">
        <f t="shared" si="96"/>
        <v>16794.299696999999</v>
      </c>
    </row>
    <row r="984" spans="1:16" ht="15" thickBot="1" x14ac:dyDescent="0.35">
      <c r="A984" s="95" t="s">
        <v>1320</v>
      </c>
      <c r="B984" s="105">
        <f>+B$4*EXP('Correleted YC'!C982)</f>
        <v>10.146561484826044</v>
      </c>
      <c r="C984" s="105">
        <f>+C$4*EXP('Correleted YC'!D982)</f>
        <v>10.105666511282775</v>
      </c>
      <c r="D984" s="105">
        <f>+D$4*EXP('Correleted YC'!E982)</f>
        <v>10.073631476583577</v>
      </c>
      <c r="E984" s="105">
        <f>+E$4*EXP('Correleted YC'!F982)</f>
        <v>10.050294380657794</v>
      </c>
      <c r="F984" s="105">
        <f>+F$4*EXP('Correleted YC'!G982)</f>
        <v>10.044723171697079</v>
      </c>
      <c r="G984" s="105">
        <f>+G$4*EXP('Correleted YC'!H982)</f>
        <v>10.177959407645236</v>
      </c>
      <c r="J984" s="95" t="s">
        <v>1319</v>
      </c>
      <c r="K984" s="105">
        <f t="shared" si="91"/>
        <v>1080.22469</v>
      </c>
      <c r="L984" s="105">
        <f t="shared" si="92"/>
        <v>1080.7671780000001</v>
      </c>
      <c r="M984" s="105">
        <f t="shared" si="93"/>
        <v>985.10644500000001</v>
      </c>
      <c r="N984" s="105">
        <f t="shared" si="94"/>
        <v>2491.571363</v>
      </c>
      <c r="O984" s="105">
        <f t="shared" si="95"/>
        <v>27749.744337</v>
      </c>
      <c r="P984" s="105">
        <f t="shared" si="96"/>
        <v>16636.149844</v>
      </c>
    </row>
    <row r="985" spans="1:16" ht="15" thickBot="1" x14ac:dyDescent="0.35">
      <c r="A985" s="95" t="s">
        <v>1321</v>
      </c>
      <c r="B985" s="105">
        <f>+B$4*EXP('Correleted YC'!C983)</f>
        <v>10.178212991237432</v>
      </c>
      <c r="C985" s="105">
        <f>+C$4*EXP('Correleted YC'!D983)</f>
        <v>10.108898497089362</v>
      </c>
      <c r="D985" s="105">
        <f>+D$4*EXP('Correleted YC'!E983)</f>
        <v>10.051189664064557</v>
      </c>
      <c r="E985" s="105">
        <f>+E$4*EXP('Correleted YC'!F983)</f>
        <v>10.004618002148739</v>
      </c>
      <c r="F985" s="105">
        <f>+F$4*EXP('Correleted YC'!G983)</f>
        <v>9.9282022408801094</v>
      </c>
      <c r="G985" s="105">
        <f>+G$4*EXP('Correleted YC'!H983)</f>
        <v>10.018894180760691</v>
      </c>
      <c r="J985" s="95" t="s">
        <v>1320</v>
      </c>
      <c r="K985" s="105">
        <f t="shared" si="91"/>
        <v>1079.542426</v>
      </c>
      <c r="L985" s="105">
        <f t="shared" si="92"/>
        <v>1079.5696129999999</v>
      </c>
      <c r="M985" s="105">
        <f t="shared" si="93"/>
        <v>983.67819099999997</v>
      </c>
      <c r="N985" s="105">
        <f t="shared" si="94"/>
        <v>2487.401437</v>
      </c>
      <c r="O985" s="105">
        <f t="shared" si="95"/>
        <v>27703.61767</v>
      </c>
      <c r="P985" s="105">
        <f t="shared" si="96"/>
        <v>16624.549379</v>
      </c>
    </row>
    <row r="986" spans="1:16" ht="15" thickBot="1" x14ac:dyDescent="0.35">
      <c r="A986" s="95" t="s">
        <v>1322</v>
      </c>
      <c r="B986" s="105">
        <f>+B$4*EXP('Correleted YC'!C984)</f>
        <v>10.159622306745772</v>
      </c>
      <c r="C986" s="105">
        <f>+C$4*EXP('Correleted YC'!D984)</f>
        <v>10.133354634235982</v>
      </c>
      <c r="D986" s="105">
        <f>+D$4*EXP('Correleted YC'!E984)</f>
        <v>10.114456306849803</v>
      </c>
      <c r="E986" s="105">
        <f>+E$4*EXP('Correleted YC'!F984)</f>
        <v>10.103237716397093</v>
      </c>
      <c r="F986" s="105">
        <f>+F$4*EXP('Correleted YC'!G984)</f>
        <v>10.13667935648183</v>
      </c>
      <c r="G986" s="105">
        <f>+G$4*EXP('Correleted YC'!H984)</f>
        <v>10.299497050933361</v>
      </c>
      <c r="J986" s="95" t="s">
        <v>1321</v>
      </c>
      <c r="K986" s="105">
        <f t="shared" si="91"/>
        <v>1079.4591230000001</v>
      </c>
      <c r="L986" s="105">
        <f t="shared" si="92"/>
        <v>1079.5530060000001</v>
      </c>
      <c r="M986" s="105">
        <f t="shared" si="93"/>
        <v>983.83215099999995</v>
      </c>
      <c r="N986" s="105">
        <f t="shared" si="94"/>
        <v>2488.4342620000002</v>
      </c>
      <c r="O986" s="105">
        <f t="shared" si="95"/>
        <v>27757.482982000001</v>
      </c>
      <c r="P986" s="105">
        <f t="shared" si="96"/>
        <v>16685.547114000001</v>
      </c>
    </row>
    <row r="987" spans="1:16" ht="15" thickBot="1" x14ac:dyDescent="0.35">
      <c r="A987" s="95" t="s">
        <v>1323</v>
      </c>
      <c r="B987" s="105">
        <f>+B$4*EXP('Correleted YC'!C985)</f>
        <v>10.509292047778471</v>
      </c>
      <c r="C987" s="105">
        <f>+C$4*EXP('Correleted YC'!D985)</f>
        <v>10.427819032497052</v>
      </c>
      <c r="D987" s="105">
        <f>+D$4*EXP('Correleted YC'!E985)</f>
        <v>10.357626928192888</v>
      </c>
      <c r="E987" s="105">
        <f>+E$4*EXP('Correleted YC'!F985)</f>
        <v>10.298625904564322</v>
      </c>
      <c r="F987" s="105">
        <f>+F$4*EXP('Correleted YC'!G985)</f>
        <v>10.173240454573019</v>
      </c>
      <c r="G987" s="105">
        <f>+G$4*EXP('Correleted YC'!H985)</f>
        <v>10.218797313342385</v>
      </c>
      <c r="J987" s="95" t="s">
        <v>1322</v>
      </c>
      <c r="K987" s="105">
        <f t="shared" si="91"/>
        <v>1079.5080499999999</v>
      </c>
      <c r="L987" s="105">
        <f t="shared" si="92"/>
        <v>1079.4273639999999</v>
      </c>
      <c r="M987" s="105">
        <f t="shared" si="93"/>
        <v>983.39823899999999</v>
      </c>
      <c r="N987" s="105">
        <f t="shared" si="94"/>
        <v>2486.2053660000001</v>
      </c>
      <c r="O987" s="105">
        <f t="shared" si="95"/>
        <v>27661.255520999999</v>
      </c>
      <c r="P987" s="105">
        <f t="shared" si="96"/>
        <v>16578.242308000001</v>
      </c>
    </row>
    <row r="988" spans="1:16" ht="15" thickBot="1" x14ac:dyDescent="0.35">
      <c r="A988" s="95" t="s">
        <v>1324</v>
      </c>
      <c r="B988" s="105">
        <f>+B$4*EXP('Correleted YC'!C986)</f>
        <v>10.061014006508913</v>
      </c>
      <c r="C988" s="105">
        <f>+C$4*EXP('Correleted YC'!D986)</f>
        <v>9.9965440215544241</v>
      </c>
      <c r="D988" s="105">
        <f>+D$4*EXP('Correleted YC'!E986)</f>
        <v>9.942236546719041</v>
      </c>
      <c r="E988" s="105">
        <f>+E$4*EXP('Correleted YC'!F986)</f>
        <v>9.8981363880083233</v>
      </c>
      <c r="F988" s="105">
        <f>+F$4*EXP('Correleted YC'!G986)</f>
        <v>9.8229417859701336</v>
      </c>
      <c r="G988" s="105">
        <f>+G$4*EXP('Correleted YC'!H986)</f>
        <v>9.9057348206373135</v>
      </c>
      <c r="J988" s="95" t="s">
        <v>1323</v>
      </c>
      <c r="K988" s="105">
        <f t="shared" si="91"/>
        <v>1078.58853</v>
      </c>
      <c r="L988" s="105">
        <f t="shared" si="92"/>
        <v>1077.9168549999999</v>
      </c>
      <c r="M988" s="105">
        <f t="shared" si="93"/>
        <v>981.73401799999999</v>
      </c>
      <c r="N988" s="105">
        <f t="shared" si="94"/>
        <v>2481.8011839999999</v>
      </c>
      <c r="O988" s="105">
        <f t="shared" si="95"/>
        <v>27644.448616999998</v>
      </c>
      <c r="P988" s="105">
        <f t="shared" si="96"/>
        <v>16608.960892999999</v>
      </c>
    </row>
    <row r="989" spans="1:16" ht="15" thickBot="1" x14ac:dyDescent="0.35">
      <c r="A989" s="95" t="s">
        <v>1325</v>
      </c>
      <c r="B989" s="105">
        <f>+B$4*EXP('Correleted YC'!C987)</f>
        <v>10.075962914115264</v>
      </c>
      <c r="C989" s="105">
        <f>+C$4*EXP('Correleted YC'!D987)</f>
        <v>10.050414727891901</v>
      </c>
      <c r="D989" s="105">
        <f>+D$4*EXP('Correleted YC'!E987)</f>
        <v>10.033337309237137</v>
      </c>
      <c r="E989" s="105">
        <f>+E$4*EXP('Correleted YC'!F987)</f>
        <v>10.025129114331094</v>
      </c>
      <c r="F989" s="105">
        <f>+F$4*EXP('Correleted YC'!G987)</f>
        <v>10.080438868208889</v>
      </c>
      <c r="G989" s="105">
        <f>+G$4*EXP('Correleted YC'!H987)</f>
        <v>10.274745074894263</v>
      </c>
      <c r="J989" s="95" t="s">
        <v>1324</v>
      </c>
      <c r="K989" s="105">
        <f t="shared" si="91"/>
        <v>1079.767642</v>
      </c>
      <c r="L989" s="105">
        <f t="shared" si="92"/>
        <v>1080.1306</v>
      </c>
      <c r="M989" s="105">
        <f t="shared" si="93"/>
        <v>984.58030099999996</v>
      </c>
      <c r="N989" s="105">
        <f t="shared" si="94"/>
        <v>2490.8453359999999</v>
      </c>
      <c r="O989" s="105">
        <f t="shared" si="95"/>
        <v>27806.323196000001</v>
      </c>
      <c r="P989" s="105">
        <f t="shared" si="96"/>
        <v>16729.214240000001</v>
      </c>
    </row>
    <row r="990" spans="1:16" ht="15" thickBot="1" x14ac:dyDescent="0.35">
      <c r="A990" s="95" t="s">
        <v>1326</v>
      </c>
      <c r="B990" s="105">
        <f>+B$4*EXP('Correleted YC'!C988)</f>
        <v>10.043184286262379</v>
      </c>
      <c r="C990" s="105">
        <f>+C$4*EXP('Correleted YC'!D988)</f>
        <v>10.016313388680635</v>
      </c>
      <c r="D990" s="105">
        <f>+D$4*EXP('Correleted YC'!E988)</f>
        <v>9.9992729832697709</v>
      </c>
      <c r="E990" s="105">
        <f>+E$4*EXP('Correleted YC'!F988)</f>
        <v>9.991976309475568</v>
      </c>
      <c r="F990" s="105">
        <f>+F$4*EXP('Correleted YC'!G988)</f>
        <v>10.05754731502007</v>
      </c>
      <c r="G990" s="105">
        <f>+G$4*EXP('Correleted YC'!H988)</f>
        <v>10.268363511703868</v>
      </c>
      <c r="J990" s="95" t="s">
        <v>1325</v>
      </c>
      <c r="K990" s="105">
        <f t="shared" si="91"/>
        <v>1079.72828</v>
      </c>
      <c r="L990" s="105">
        <f t="shared" si="92"/>
        <v>1079.8535830000001</v>
      </c>
      <c r="M990" s="105">
        <f t="shared" si="93"/>
        <v>983.95465999999999</v>
      </c>
      <c r="N990" s="105">
        <f t="shared" si="94"/>
        <v>2487.9703629999999</v>
      </c>
      <c r="O990" s="105">
        <f t="shared" si="95"/>
        <v>27687.148849000001</v>
      </c>
      <c r="P990" s="105">
        <f t="shared" si="96"/>
        <v>16587.652129999999</v>
      </c>
    </row>
    <row r="991" spans="1:16" ht="15" thickBot="1" x14ac:dyDescent="0.35">
      <c r="A991" s="95" t="s">
        <v>1327</v>
      </c>
      <c r="B991" s="105">
        <f>+B$4*EXP('Correleted YC'!C989)</f>
        <v>10.510224897113098</v>
      </c>
      <c r="C991" s="105">
        <f>+C$4*EXP('Correleted YC'!D989)</f>
        <v>10.421655096552037</v>
      </c>
      <c r="D991" s="105">
        <f>+D$4*EXP('Correleted YC'!E989)</f>
        <v>10.344908618823363</v>
      </c>
      <c r="E991" s="105">
        <f>+E$4*EXP('Correleted YC'!F989)</f>
        <v>10.279825759339461</v>
      </c>
      <c r="F991" s="105">
        <f>+F$4*EXP('Correleted YC'!G989)</f>
        <v>10.134539900939707</v>
      </c>
      <c r="G991" s="105">
        <f>+G$4*EXP('Correleted YC'!H989)</f>
        <v>10.166372196901925</v>
      </c>
      <c r="J991" s="95" t="s">
        <v>1326</v>
      </c>
      <c r="K991" s="105">
        <f t="shared" si="91"/>
        <v>1079.8145930000001</v>
      </c>
      <c r="L991" s="105">
        <f t="shared" si="92"/>
        <v>1080.028924</v>
      </c>
      <c r="M991" s="105">
        <f t="shared" si="93"/>
        <v>984.18850599999996</v>
      </c>
      <c r="N991" s="105">
        <f t="shared" si="94"/>
        <v>2488.7202649999999</v>
      </c>
      <c r="O991" s="105">
        <f t="shared" si="95"/>
        <v>27697.702090999999</v>
      </c>
      <c r="P991" s="105">
        <f t="shared" si="96"/>
        <v>16590.079905999999</v>
      </c>
    </row>
    <row r="992" spans="1:16" ht="15" thickBot="1" x14ac:dyDescent="0.35">
      <c r="A992" s="95" t="s">
        <v>1328</v>
      </c>
      <c r="B992" s="105">
        <f>+B$4*EXP('Correleted YC'!C990)</f>
        <v>10.073496550646889</v>
      </c>
      <c r="C992" s="105">
        <f>+C$4*EXP('Correleted YC'!D990)</f>
        <v>10.023582290957162</v>
      </c>
      <c r="D992" s="105">
        <f>+D$4*EXP('Correleted YC'!E990)</f>
        <v>9.9831489807707516</v>
      </c>
      <c r="E992" s="105">
        <f>+E$4*EXP('Correleted YC'!F990)</f>
        <v>9.9525120781473184</v>
      </c>
      <c r="F992" s="105">
        <f>+F$4*EXP('Correleted YC'!G990)</f>
        <v>9.9255328726414866</v>
      </c>
      <c r="G992" s="105">
        <f>+G$4*EXP('Correleted YC'!H990)</f>
        <v>10.047536700442556</v>
      </c>
      <c r="J992" s="95" t="s">
        <v>1327</v>
      </c>
      <c r="K992" s="105">
        <f t="shared" si="91"/>
        <v>1078.5860789999999</v>
      </c>
      <c r="L992" s="105">
        <f t="shared" si="92"/>
        <v>1077.948431</v>
      </c>
      <c r="M992" s="105">
        <f t="shared" si="93"/>
        <v>981.82092</v>
      </c>
      <c r="N992" s="105">
        <f t="shared" si="94"/>
        <v>2482.2242740000002</v>
      </c>
      <c r="O992" s="105">
        <f t="shared" si="95"/>
        <v>27662.239647999999</v>
      </c>
      <c r="P992" s="105">
        <f t="shared" si="96"/>
        <v>16628.977734</v>
      </c>
    </row>
    <row r="993" spans="1:16" ht="15" thickBot="1" x14ac:dyDescent="0.35">
      <c r="A993" s="95" t="s">
        <v>1329</v>
      </c>
      <c r="B993" s="105">
        <f>+B$4*EXP('Correleted YC'!C991)</f>
        <v>10.038487174777771</v>
      </c>
      <c r="C993" s="105">
        <f>+C$4*EXP('Correleted YC'!D991)</f>
        <v>9.976558337708175</v>
      </c>
      <c r="D993" s="105">
        <f>+D$4*EXP('Correleted YC'!E991)</f>
        <v>9.9251304182235796</v>
      </c>
      <c r="E993" s="105">
        <f>+E$4*EXP('Correleted YC'!F991)</f>
        <v>9.8841914744797315</v>
      </c>
      <c r="F993" s="105">
        <f>+F$4*EXP('Correleted YC'!G991)</f>
        <v>9.823661298049899</v>
      </c>
      <c r="G993" s="105">
        <f>+G$4*EXP('Correleted YC'!H991)</f>
        <v>9.922340978692139</v>
      </c>
      <c r="J993" s="95" t="s">
        <v>1328</v>
      </c>
      <c r="K993" s="105">
        <f t="shared" si="91"/>
        <v>1079.734774</v>
      </c>
      <c r="L993" s="105">
        <f t="shared" si="92"/>
        <v>1079.991544</v>
      </c>
      <c r="M993" s="105">
        <f t="shared" si="93"/>
        <v>984.29923399999996</v>
      </c>
      <c r="N993" s="105">
        <f t="shared" si="94"/>
        <v>2489.6135180000001</v>
      </c>
      <c r="O993" s="105">
        <f t="shared" si="95"/>
        <v>27758.719432000002</v>
      </c>
      <c r="P993" s="105">
        <f t="shared" si="96"/>
        <v>16674.530365999999</v>
      </c>
    </row>
    <row r="994" spans="1:16" ht="15" thickBot="1" x14ac:dyDescent="0.35">
      <c r="A994" s="95" t="s">
        <v>1330</v>
      </c>
      <c r="B994" s="105">
        <f>+B$4*EXP('Correleted YC'!C992)</f>
        <v>9.9458740159253853</v>
      </c>
      <c r="C994" s="105">
        <f>+C$4*EXP('Correleted YC'!D992)</f>
        <v>9.9242146165725238</v>
      </c>
      <c r="D994" s="105">
        <f>+D$4*EXP('Correleted YC'!E992)</f>
        <v>9.9104692286714045</v>
      </c>
      <c r="E994" s="105">
        <f>+E$4*EXP('Correleted YC'!F992)</f>
        <v>9.904894615391969</v>
      </c>
      <c r="F994" s="105">
        <f>+F$4*EXP('Correleted YC'!G992)</f>
        <v>9.9630797183979585</v>
      </c>
      <c r="G994" s="105">
        <f>+G$4*EXP('Correleted YC'!H992)</f>
        <v>10.150011202819551</v>
      </c>
      <c r="J994" s="95" t="s">
        <v>1329</v>
      </c>
      <c r="K994" s="105">
        <f t="shared" si="91"/>
        <v>1079.8269620000001</v>
      </c>
      <c r="L994" s="105">
        <f t="shared" si="92"/>
        <v>1080.2334069999999</v>
      </c>
      <c r="M994" s="105">
        <f t="shared" si="93"/>
        <v>984.69786699999997</v>
      </c>
      <c r="N994" s="105">
        <f t="shared" si="94"/>
        <v>2491.1614380000001</v>
      </c>
      <c r="O994" s="105">
        <f t="shared" si="95"/>
        <v>27805.988764000002</v>
      </c>
      <c r="P994" s="105">
        <f t="shared" si="96"/>
        <v>16722.791776999999</v>
      </c>
    </row>
    <row r="995" spans="1:16" ht="15" thickBot="1" x14ac:dyDescent="0.35">
      <c r="A995" s="95" t="s">
        <v>1331</v>
      </c>
      <c r="B995" s="105">
        <f>+B$4*EXP('Correleted YC'!C993)</f>
        <v>10.112187988708257</v>
      </c>
      <c r="C995" s="105">
        <f>+C$4*EXP('Correleted YC'!D993)</f>
        <v>10.039716543256255</v>
      </c>
      <c r="D995" s="105">
        <f>+D$4*EXP('Correleted YC'!E993)</f>
        <v>9.9793494980334962</v>
      </c>
      <c r="E995" s="105">
        <f>+E$4*EXP('Correleted YC'!F993)</f>
        <v>9.9308753417805811</v>
      </c>
      <c r="F995" s="105">
        <f>+F$4*EXP('Correleted YC'!G993)</f>
        <v>9.8528028054928871</v>
      </c>
      <c r="G995" s="105">
        <f>+G$4*EXP('Correleted YC'!H993)</f>
        <v>9.9518099711108405</v>
      </c>
      <c r="J995" s="95" t="s">
        <v>1330</v>
      </c>
      <c r="K995" s="105">
        <f t="shared" si="91"/>
        <v>1080.0709119999999</v>
      </c>
      <c r="L995" s="105">
        <f t="shared" si="92"/>
        <v>1080.502759</v>
      </c>
      <c r="M995" s="105">
        <f t="shared" si="93"/>
        <v>984.79865199999995</v>
      </c>
      <c r="N995" s="105">
        <f t="shared" si="94"/>
        <v>2490.6921699999998</v>
      </c>
      <c r="O995" s="105">
        <f t="shared" si="95"/>
        <v>27741.337864000001</v>
      </c>
      <c r="P995" s="105">
        <f t="shared" si="96"/>
        <v>16635.234533999999</v>
      </c>
    </row>
    <row r="996" spans="1:16" ht="15" thickBot="1" x14ac:dyDescent="0.35">
      <c r="A996" s="95" t="s">
        <v>1332</v>
      </c>
      <c r="B996" s="105">
        <f>+B$4*EXP('Correleted YC'!C994)</f>
        <v>10.37643871150437</v>
      </c>
      <c r="C996" s="105">
        <f>+C$4*EXP('Correleted YC'!D994)</f>
        <v>10.324191131012588</v>
      </c>
      <c r="D996" s="105">
        <f>+D$4*EXP('Correleted YC'!E994)</f>
        <v>10.28175123576754</v>
      </c>
      <c r="E996" s="105">
        <f>+E$4*EXP('Correleted YC'!F994)</f>
        <v>10.249335550599465</v>
      </c>
      <c r="F996" s="105">
        <f>+F$4*EXP('Correleted YC'!G994)</f>
        <v>10.21719039443119</v>
      </c>
      <c r="G996" s="105">
        <f>+G$4*EXP('Correleted YC'!H994)</f>
        <v>10.339038191529374</v>
      </c>
      <c r="J996" s="95" t="s">
        <v>1331</v>
      </c>
      <c r="K996" s="105">
        <f t="shared" si="91"/>
        <v>1079.632908</v>
      </c>
      <c r="L996" s="105">
        <f t="shared" si="92"/>
        <v>1079.9085849999999</v>
      </c>
      <c r="M996" s="105">
        <f t="shared" si="93"/>
        <v>984.32532900000001</v>
      </c>
      <c r="N996" s="105">
        <f t="shared" si="94"/>
        <v>2490.1035270000002</v>
      </c>
      <c r="O996" s="105">
        <f t="shared" si="95"/>
        <v>27792.450410000001</v>
      </c>
      <c r="P996" s="105">
        <f t="shared" si="96"/>
        <v>16711.406719999999</v>
      </c>
    </row>
    <row r="997" spans="1:16" ht="15" thickBot="1" x14ac:dyDescent="0.35">
      <c r="A997" s="95" t="s">
        <v>1333</v>
      </c>
      <c r="B997" s="105">
        <f>+B$4*EXP('Correleted YC'!C995)</f>
        <v>10.239877743303794</v>
      </c>
      <c r="C997" s="105">
        <f>+C$4*EXP('Correleted YC'!D995)</f>
        <v>10.165811137610101</v>
      </c>
      <c r="D997" s="105">
        <f>+D$4*EXP('Correleted YC'!E995)</f>
        <v>10.103119156003192</v>
      </c>
      <c r="E997" s="105">
        <f>+E$4*EXP('Correleted YC'!F995)</f>
        <v>10.051790873869709</v>
      </c>
      <c r="F997" s="105">
        <f>+F$4*EXP('Correleted YC'!G995)</f>
        <v>9.9563124241366978</v>
      </c>
      <c r="G997" s="105">
        <f>+G$4*EXP('Correleted YC'!H995)</f>
        <v>10.028788023082546</v>
      </c>
      <c r="J997" s="95" t="s">
        <v>1332</v>
      </c>
      <c r="K997" s="105">
        <f t="shared" si="91"/>
        <v>1078.9377079999999</v>
      </c>
      <c r="L997" s="105">
        <f t="shared" si="92"/>
        <v>1078.4479510000001</v>
      </c>
      <c r="M997" s="105">
        <f t="shared" si="93"/>
        <v>982.25269400000002</v>
      </c>
      <c r="N997" s="105">
        <f t="shared" si="94"/>
        <v>2482.91075</v>
      </c>
      <c r="O997" s="105">
        <f t="shared" si="95"/>
        <v>27624.272121999998</v>
      </c>
      <c r="P997" s="105">
        <f t="shared" si="96"/>
        <v>16563.232301</v>
      </c>
    </row>
    <row r="998" spans="1:16" ht="15" thickBot="1" x14ac:dyDescent="0.35">
      <c r="A998" s="95" t="s">
        <v>1334</v>
      </c>
      <c r="B998" s="105">
        <f>+B$4*EXP('Correleted YC'!C996)</f>
        <v>10.139601113476335</v>
      </c>
      <c r="C998" s="105">
        <f>+C$4*EXP('Correleted YC'!D996)</f>
        <v>10.064413555547835</v>
      </c>
      <c r="D998" s="105">
        <f>+D$4*EXP('Correleted YC'!E996)</f>
        <v>10.000896738044439</v>
      </c>
      <c r="E998" s="105">
        <f>+E$4*EXP('Correleted YC'!F996)</f>
        <v>9.9486361693033718</v>
      </c>
      <c r="F998" s="105">
        <f>+F$4*EXP('Correleted YC'!G996)</f>
        <v>9.8517961490366552</v>
      </c>
      <c r="G998" s="105">
        <f>+G$4*EXP('Correleted YC'!H996)</f>
        <v>9.9259845502321404</v>
      </c>
      <c r="J998" s="95" t="s">
        <v>1333</v>
      </c>
      <c r="K998" s="105">
        <f t="shared" si="91"/>
        <v>1079.296865</v>
      </c>
      <c r="L998" s="105">
        <f t="shared" si="92"/>
        <v>1079.260665</v>
      </c>
      <c r="M998" s="105">
        <f t="shared" si="93"/>
        <v>983.47596599999997</v>
      </c>
      <c r="N998" s="105">
        <f t="shared" si="94"/>
        <v>2487.3676129999999</v>
      </c>
      <c r="O998" s="105">
        <f t="shared" si="95"/>
        <v>27744.469041</v>
      </c>
      <c r="P998" s="105">
        <f t="shared" si="96"/>
        <v>16681.740009000001</v>
      </c>
    </row>
    <row r="999" spans="1:16" ht="15" thickBot="1" x14ac:dyDescent="0.35">
      <c r="A999" s="95" t="s">
        <v>1335</v>
      </c>
      <c r="B999" s="105">
        <f>+B$4*EXP('Correleted YC'!C997)</f>
        <v>10.234824446485071</v>
      </c>
      <c r="C999" s="105">
        <f>+C$4*EXP('Correleted YC'!D997)</f>
        <v>10.166473363271438</v>
      </c>
      <c r="D999" s="105">
        <f>+D$4*EXP('Correleted YC'!E997)</f>
        <v>10.109300140654639</v>
      </c>
      <c r="E999" s="105">
        <f>+E$4*EXP('Correleted YC'!F997)</f>
        <v>10.063255824265347</v>
      </c>
      <c r="F999" s="105">
        <f>+F$4*EXP('Correleted YC'!G997)</f>
        <v>9.986479248269525</v>
      </c>
      <c r="G999" s="105">
        <f>+G$4*EXP('Correleted YC'!H997)</f>
        <v>10.073294093494702</v>
      </c>
      <c r="J999" s="95" t="s">
        <v>1334</v>
      </c>
      <c r="K999" s="105">
        <f t="shared" si="91"/>
        <v>1079.560747</v>
      </c>
      <c r="L999" s="105">
        <f t="shared" si="92"/>
        <v>1079.7816210000001</v>
      </c>
      <c r="M999" s="105">
        <f t="shared" si="93"/>
        <v>984.17735700000003</v>
      </c>
      <c r="N999" s="105">
        <f t="shared" si="94"/>
        <v>2489.701282</v>
      </c>
      <c r="O999" s="105">
        <f t="shared" si="95"/>
        <v>27792.917855</v>
      </c>
      <c r="P999" s="105">
        <f t="shared" si="96"/>
        <v>16721.383279000001</v>
      </c>
    </row>
    <row r="1000" spans="1:16" ht="15" thickBot="1" x14ac:dyDescent="0.35">
      <c r="A1000" s="95" t="s">
        <v>1336</v>
      </c>
      <c r="B1000" s="105">
        <f>+B$4*EXP('Correleted YC'!C998)</f>
        <v>10.263857415889664</v>
      </c>
      <c r="C1000" s="105">
        <f>+C$4*EXP('Correleted YC'!D998)</f>
        <v>10.192715868180814</v>
      </c>
      <c r="D1000" s="105">
        <f>+D$4*EXP('Correleted YC'!E998)</f>
        <v>10.133297207249699</v>
      </c>
      <c r="E1000" s="105">
        <f>+E$4*EXP('Correleted YC'!F998)</f>
        <v>10.085424752498286</v>
      </c>
      <c r="F1000" s="105">
        <f>+F$4*EXP('Correleted YC'!G998)</f>
        <v>10.005256622456406</v>
      </c>
      <c r="G1000" s="105">
        <f>+G$4*EXP('Correleted YC'!H998)</f>
        <v>10.093555363219586</v>
      </c>
      <c r="J1000" s="95" t="s">
        <v>1335</v>
      </c>
      <c r="K1000" s="105">
        <f t="shared" si="91"/>
        <v>1079.31016</v>
      </c>
      <c r="L1000" s="105">
        <f t="shared" si="92"/>
        <v>1079.2572640000001</v>
      </c>
      <c r="M1000" s="105">
        <f t="shared" si="93"/>
        <v>983.43358799999999</v>
      </c>
      <c r="N1000" s="105">
        <f t="shared" si="94"/>
        <v>2487.1085119999998</v>
      </c>
      <c r="O1000" s="105">
        <f t="shared" si="95"/>
        <v>27730.516521000001</v>
      </c>
      <c r="P1000" s="105">
        <f t="shared" si="96"/>
        <v>16664.635738000001</v>
      </c>
    </row>
    <row r="1001" spans="1:16" ht="15" thickBot="1" x14ac:dyDescent="0.35">
      <c r="A1001" s="95" t="s">
        <v>1337</v>
      </c>
      <c r="B1001" s="105">
        <f>+B$4*EXP('Correleted YC'!C999)</f>
        <v>10.559346286853478</v>
      </c>
      <c r="C1001" s="105">
        <f>+C$4*EXP('Correleted YC'!D999)</f>
        <v>10.460743407807568</v>
      </c>
      <c r="D1001" s="105">
        <f>+D$4*EXP('Correleted YC'!E999)</f>
        <v>10.37503944638105</v>
      </c>
      <c r="E1001" s="105">
        <f>+E$4*EXP('Correleted YC'!F999)</f>
        <v>10.301964482059224</v>
      </c>
      <c r="F1001" s="105">
        <f>+F$4*EXP('Correleted YC'!G999)</f>
        <v>10.13257945793438</v>
      </c>
      <c r="G1001" s="105">
        <f>+G$4*EXP('Correleted YC'!H999)</f>
        <v>10.149034997179466</v>
      </c>
      <c r="J1001" s="95" t="s">
        <v>1336</v>
      </c>
      <c r="K1001" s="105">
        <f t="shared" si="91"/>
        <v>1079.2337809999999</v>
      </c>
      <c r="L1001" s="105">
        <f t="shared" si="92"/>
        <v>1079.122519</v>
      </c>
      <c r="M1001" s="105">
        <f t="shared" si="93"/>
        <v>983.269093</v>
      </c>
      <c r="N1001" s="105">
        <f t="shared" si="94"/>
        <v>2486.6076600000001</v>
      </c>
      <c r="O1001" s="105">
        <f t="shared" si="95"/>
        <v>27721.838844000002</v>
      </c>
      <c r="P1001" s="105">
        <f t="shared" si="96"/>
        <v>16656.860678000001</v>
      </c>
    </row>
    <row r="1002" spans="1:16" ht="15" thickBot="1" x14ac:dyDescent="0.35">
      <c r="A1002" s="95" t="s">
        <v>1338</v>
      </c>
      <c r="B1002" s="105">
        <f>+B$4*EXP('Correleted YC'!C1000)</f>
        <v>10.235210417595111</v>
      </c>
      <c r="C1002" s="105">
        <f>+C$4*EXP('Correleted YC'!D1000)</f>
        <v>10.179730176189816</v>
      </c>
      <c r="D1002" s="105">
        <f>+D$4*EXP('Correleted YC'!E1000)</f>
        <v>10.134489154926042</v>
      </c>
      <c r="E1002" s="105">
        <f>+E$4*EXP('Correleted YC'!F1000)</f>
        <v>10.099413141311095</v>
      </c>
      <c r="F1002" s="105">
        <f>+F$4*EXP('Correleted YC'!G1000)</f>
        <v>10.060469511607719</v>
      </c>
      <c r="G1002" s="105">
        <f>+G$4*EXP('Correleted YC'!H1000)</f>
        <v>10.178505406224104</v>
      </c>
      <c r="J1002" s="95" t="s">
        <v>1337</v>
      </c>
      <c r="K1002" s="105">
        <f t="shared" si="91"/>
        <v>1078.457032</v>
      </c>
      <c r="L1002" s="105">
        <f t="shared" si="92"/>
        <v>1077.748227</v>
      </c>
      <c r="M1002" s="105">
        <f t="shared" si="93"/>
        <v>981.61506499999996</v>
      </c>
      <c r="N1002" s="105">
        <f t="shared" si="94"/>
        <v>2481.7260660000002</v>
      </c>
      <c r="O1002" s="105">
        <f t="shared" si="95"/>
        <v>27663.141491999999</v>
      </c>
      <c r="P1002" s="105">
        <f t="shared" si="96"/>
        <v>16635.608005999999</v>
      </c>
    </row>
    <row r="1003" spans="1:16" ht="15" thickBot="1" x14ac:dyDescent="0.35">
      <c r="A1003" s="95" t="s">
        <v>1339</v>
      </c>
      <c r="B1003" s="105">
        <f>+B$4*EXP('Correleted YC'!C1001)</f>
        <v>9.9553956709471692</v>
      </c>
      <c r="C1003" s="105">
        <f>+C$4*EXP('Correleted YC'!D1001)</f>
        <v>9.9119759513284027</v>
      </c>
      <c r="D1003" s="105">
        <f>+D$4*EXP('Correleted YC'!E1001)</f>
        <v>9.8774564233154205</v>
      </c>
      <c r="E1003" s="105">
        <f>+E$4*EXP('Correleted YC'!F1001)</f>
        <v>9.8518891292082813</v>
      </c>
      <c r="F1003" s="105">
        <f>+F$4*EXP('Correleted YC'!G1001)</f>
        <v>9.8394906374513607</v>
      </c>
      <c r="G1003" s="105">
        <f>+G$4*EXP('Correleted YC'!H1001)</f>
        <v>9.9693283053658863</v>
      </c>
      <c r="J1003" s="95" t="s">
        <v>1338</v>
      </c>
      <c r="K1003" s="105">
        <f t="shared" si="91"/>
        <v>1079.3091449999999</v>
      </c>
      <c r="L1003" s="105">
        <f t="shared" si="92"/>
        <v>1079.1891909999999</v>
      </c>
      <c r="M1003" s="105">
        <f t="shared" si="93"/>
        <v>983.26092400000005</v>
      </c>
      <c r="N1003" s="105">
        <f t="shared" si="94"/>
        <v>2486.2917299999999</v>
      </c>
      <c r="O1003" s="105">
        <f t="shared" si="95"/>
        <v>27696.354480000002</v>
      </c>
      <c r="P1003" s="105">
        <f t="shared" si="96"/>
        <v>16624.340768999999</v>
      </c>
    </row>
    <row r="1004" spans="1:16" ht="15" thickBot="1" x14ac:dyDescent="0.35">
      <c r="A1004" s="95" t="s">
        <v>1340</v>
      </c>
      <c r="B1004" s="105">
        <f>+B$4*EXP('Correleted YC'!C1002)</f>
        <v>10.155369530382318</v>
      </c>
      <c r="C1004" s="105">
        <f>+C$4*EXP('Correleted YC'!D1002)</f>
        <v>10.100524652765067</v>
      </c>
      <c r="D1004" s="105">
        <f>+D$4*EXP('Correleted YC'!E1002)</f>
        <v>10.054245688115911</v>
      </c>
      <c r="E1004" s="105">
        <f>+E$4*EXP('Correleted YC'!F1002)</f>
        <v>10.016646280935982</v>
      </c>
      <c r="F1004" s="105">
        <f>+F$4*EXP('Correleted YC'!G1002)</f>
        <v>9.9545987038414356</v>
      </c>
      <c r="G1004" s="105">
        <f>+G$4*EXP('Correleted YC'!H1002)</f>
        <v>10.034289727087176</v>
      </c>
      <c r="J1004" s="95" t="s">
        <v>1339</v>
      </c>
      <c r="K1004" s="105">
        <f t="shared" si="91"/>
        <v>1080.045826</v>
      </c>
      <c r="L1004" s="105">
        <f t="shared" si="92"/>
        <v>1080.565756</v>
      </c>
      <c r="M1004" s="105">
        <f t="shared" si="93"/>
        <v>985.025667</v>
      </c>
      <c r="N1004" s="105">
        <f t="shared" si="94"/>
        <v>2491.8939730000002</v>
      </c>
      <c r="O1004" s="105">
        <f t="shared" si="95"/>
        <v>27798.633246000001</v>
      </c>
      <c r="P1004" s="105">
        <f t="shared" si="96"/>
        <v>16704.646026999999</v>
      </c>
    </row>
    <row r="1005" spans="1:16" ht="15" thickBot="1" x14ac:dyDescent="0.35">
      <c r="J1005" s="95" t="s">
        <v>1340</v>
      </c>
      <c r="K1005" s="105">
        <f t="shared" si="91"/>
        <v>1079.519243</v>
      </c>
      <c r="L1005" s="105">
        <f t="shared" si="92"/>
        <v>1079.596033</v>
      </c>
      <c r="M1005" s="105">
        <f t="shared" si="93"/>
        <v>983.81118300000003</v>
      </c>
      <c r="N1005" s="105">
        <f t="shared" si="94"/>
        <v>2488.162198</v>
      </c>
      <c r="O1005" s="105">
        <f t="shared" si="95"/>
        <v>27745.262079</v>
      </c>
      <c r="P1005" s="105">
        <f t="shared" si="96"/>
        <v>16679.623729999999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9"/>
  <dimension ref="A1:M1003"/>
  <sheetViews>
    <sheetView workbookViewId="0">
      <selection activeCell="R6" sqref="R6"/>
    </sheetView>
  </sheetViews>
  <sheetFormatPr defaultColWidth="9.109375" defaultRowHeight="14.4" x14ac:dyDescent="0.3"/>
  <cols>
    <col min="1" max="6" width="9.109375" style="1"/>
    <col min="7" max="8" width="10.109375" style="1" bestFit="1" customWidth="1"/>
    <col min="9" max="10" width="10.33203125" style="1" bestFit="1" customWidth="1"/>
    <col min="11" max="11" width="9.109375" style="1"/>
    <col min="12" max="14" width="13.88671875" style="1" bestFit="1" customWidth="1"/>
    <col min="15" max="17" width="13.33203125" style="1" bestFit="1" customWidth="1"/>
    <col min="18" max="16384" width="9.109375" style="1"/>
  </cols>
  <sheetData>
    <row r="1" spans="1:13" ht="15" thickBot="1" x14ac:dyDescent="0.35"/>
    <row r="2" spans="1:13" ht="21" thickBot="1" x14ac:dyDescent="0.35">
      <c r="B2" s="92"/>
      <c r="C2" s="92" t="s">
        <v>388</v>
      </c>
      <c r="D2" s="92" t="s">
        <v>389</v>
      </c>
      <c r="E2" s="92" t="s">
        <v>390</v>
      </c>
      <c r="F2" s="92" t="s">
        <v>391</v>
      </c>
      <c r="G2" s="92" t="s">
        <v>392</v>
      </c>
      <c r="H2" s="92" t="s">
        <v>393</v>
      </c>
      <c r="I2" s="92" t="s">
        <v>584</v>
      </c>
      <c r="J2" s="92" t="s">
        <v>585</v>
      </c>
    </row>
    <row r="3" spans="1:13" ht="15" thickBot="1" x14ac:dyDescent="0.35">
      <c r="A3" s="1">
        <v>1</v>
      </c>
      <c r="B3" s="106" t="s">
        <v>104</v>
      </c>
      <c r="C3" s="107">
        <f>+Simülasyon!K6-Simülasyon!K$5</f>
        <v>0.64572399999997288</v>
      </c>
      <c r="D3" s="107">
        <f>+Simülasyon!L6-Simülasyon!L$5</f>
        <v>1.1302530000000388</v>
      </c>
      <c r="E3" s="107">
        <f>+Simülasyon!M6-Simülasyon!M$5</f>
        <v>1.3511530000000675</v>
      </c>
      <c r="F3" s="107">
        <f>+Simülasyon!N6-Simülasyon!N$5</f>
        <v>3.9871349999998529</v>
      </c>
      <c r="G3" s="107">
        <f>+Simülasyon!O6-Simülasyon!O$5</f>
        <v>52.219863000002078</v>
      </c>
      <c r="H3" s="107">
        <f>+Simülasyon!P6-Simülasyon!P$5</f>
        <v>28.453611000000819</v>
      </c>
      <c r="I3" s="107">
        <f>+SUM(C3:H3)</f>
        <v>87.78773900000283</v>
      </c>
      <c r="J3" s="107">
        <f>+SMALL($I$3:$I$1002,A3)</f>
        <v>-329.27572899999643</v>
      </c>
      <c r="L3" s="92" t="s">
        <v>0</v>
      </c>
      <c r="M3" s="108">
        <f>+SUM(Simülasyon!K5:P5)</f>
        <v>50038.940518999996</v>
      </c>
    </row>
    <row r="4" spans="1:13" ht="15" thickBot="1" x14ac:dyDescent="0.35">
      <c r="A4" s="1">
        <v>2</v>
      </c>
      <c r="B4" s="106" t="s">
        <v>105</v>
      </c>
      <c r="C4" s="107">
        <f>+Simülasyon!K7-Simülasyon!K$5</f>
        <v>0.16270699999995486</v>
      </c>
      <c r="D4" s="107">
        <f>+Simülasyon!L7-Simülasyon!L$5</f>
        <v>0.30826400000000831</v>
      </c>
      <c r="E4" s="107">
        <f>+Simülasyon!M7-Simülasyon!M$5</f>
        <v>0.40002300000003288</v>
      </c>
      <c r="F4" s="107">
        <f>+Simülasyon!N7-Simülasyon!N$5</f>
        <v>1.2838029999998071</v>
      </c>
      <c r="G4" s="107">
        <f>+Simülasyon!O7-Simülasyon!O$5</f>
        <v>23.947102000001905</v>
      </c>
      <c r="H4" s="107">
        <f>+Simülasyon!P7-Simülasyon!P$5</f>
        <v>18.549814000001788</v>
      </c>
      <c r="I4" s="107">
        <f t="shared" ref="I4:I67" si="0">+SUM(C4:H4)</f>
        <v>44.651713000003497</v>
      </c>
      <c r="J4" s="107">
        <f t="shared" ref="J4:J67" si="1">+SMALL($I$3:$I$1002,A4)</f>
        <v>-314.19077399999549</v>
      </c>
      <c r="L4" s="92" t="s">
        <v>355</v>
      </c>
      <c r="M4" s="108">
        <f>+ABS(SMALL(I3:I1002,10))</f>
        <v>276.15322799999694</v>
      </c>
    </row>
    <row r="5" spans="1:13" ht="15" thickBot="1" x14ac:dyDescent="0.35">
      <c r="A5" s="1">
        <v>3</v>
      </c>
      <c r="B5" s="95" t="s">
        <v>106</v>
      </c>
      <c r="C5" s="105">
        <f>+Simülasyon!K8-Simülasyon!K$5</f>
        <v>0.37968200000000252</v>
      </c>
      <c r="D5" s="105">
        <f>+Simülasyon!L8-Simülasyon!L$5</f>
        <v>0.67639200000007804</v>
      </c>
      <c r="E5" s="105">
        <f>+Simülasyon!M8-Simülasyon!M$5</f>
        <v>0.81760000000008404</v>
      </c>
      <c r="F5" s="105">
        <f>+Simülasyon!N8-Simülasyon!N$5</f>
        <v>2.4118829999997615</v>
      </c>
      <c r="G5" s="105">
        <f>+Simülasyon!O8-Simülasyon!O$5</f>
        <v>26.925059000001056</v>
      </c>
      <c r="H5" s="105">
        <f>+Simülasyon!P8-Simülasyon!P$5</f>
        <v>4.3720570000004955</v>
      </c>
      <c r="I5" s="105">
        <f t="shared" si="0"/>
        <v>35.582673000001478</v>
      </c>
      <c r="J5" s="105">
        <f t="shared" si="1"/>
        <v>-307.08897299999614</v>
      </c>
      <c r="L5" s="92" t="s">
        <v>354</v>
      </c>
      <c r="M5" s="110">
        <f>+M4/M3</f>
        <v>5.5187664873747756E-3</v>
      </c>
    </row>
    <row r="6" spans="1:13" ht="15" thickBot="1" x14ac:dyDescent="0.35">
      <c r="A6" s="1">
        <v>4</v>
      </c>
      <c r="B6" s="95" t="s">
        <v>107</v>
      </c>
      <c r="C6" s="105">
        <f>+Simülasyon!K9-Simülasyon!K$5</f>
        <v>-0.419887000000017</v>
      </c>
      <c r="D6" s="105">
        <f>+Simülasyon!L9-Simülasyon!L$5</f>
        <v>-0.82158099999992373</v>
      </c>
      <c r="E6" s="105">
        <f>+Simülasyon!M9-Simülasyon!M$5</f>
        <v>-1.1006769999999051</v>
      </c>
      <c r="F6" s="105">
        <f>+Simülasyon!N9-Simülasyon!N$5</f>
        <v>-3.6417970000002242</v>
      </c>
      <c r="G6" s="105">
        <f>+Simülasyon!O9-Simülasyon!O$5</f>
        <v>-75.898478999999497</v>
      </c>
      <c r="H6" s="105">
        <f>+Simülasyon!P9-Simülasyon!P$5</f>
        <v>-64.431604999997944</v>
      </c>
      <c r="I6" s="105">
        <f t="shared" si="0"/>
        <v>-146.31402599999751</v>
      </c>
      <c r="J6" s="105">
        <f t="shared" si="1"/>
        <v>-304.24929700000121</v>
      </c>
      <c r="L6" s="92" t="s">
        <v>583</v>
      </c>
      <c r="M6" s="108">
        <f>+ABS(AVERAGE(J3:J12))</f>
        <v>295.13253099999713</v>
      </c>
    </row>
    <row r="7" spans="1:13" ht="15" thickBot="1" x14ac:dyDescent="0.35">
      <c r="A7" s="1">
        <v>5</v>
      </c>
      <c r="B7" s="95" t="s">
        <v>108</v>
      </c>
      <c r="C7" s="105">
        <f>+Simülasyon!K10-Simülasyon!K$5</f>
        <v>-0.18871100000001206</v>
      </c>
      <c r="D7" s="105">
        <f>+Simülasyon!L10-Simülasyon!L$5</f>
        <v>-0.51400000000012369</v>
      </c>
      <c r="E7" s="105">
        <f>+Simülasyon!M10-Simülasyon!M$5</f>
        <v>-0.87265600000000632</v>
      </c>
      <c r="F7" s="105">
        <f>+Simülasyon!N10-Simülasyon!N$5</f>
        <v>-3.4599899999998343</v>
      </c>
      <c r="G7" s="105">
        <f>+Simülasyon!O10-Simülasyon!O$5</f>
        <v>-113.12176899999758</v>
      </c>
      <c r="H7" s="105">
        <f>+Simülasyon!P10-Simülasyon!P$5</f>
        <v>-122.7843049999974</v>
      </c>
      <c r="I7" s="105">
        <f t="shared" si="0"/>
        <v>-240.94143099999496</v>
      </c>
      <c r="J7" s="105">
        <f t="shared" si="1"/>
        <v>-300.19509499999697</v>
      </c>
    </row>
    <row r="8" spans="1:13" ht="15" thickBot="1" x14ac:dyDescent="0.35">
      <c r="A8" s="1">
        <v>6</v>
      </c>
      <c r="B8" s="95" t="s">
        <v>109</v>
      </c>
      <c r="C8" s="105">
        <f>+Simülasyon!K11-Simülasyon!K$5</f>
        <v>-0.53740399999992405</v>
      </c>
      <c r="D8" s="105">
        <f>+Simülasyon!L11-Simülasyon!L$5</f>
        <v>-1.0437240000001111</v>
      </c>
      <c r="E8" s="105">
        <f>+Simülasyon!M11-Simülasyon!M$5</f>
        <v>-1.3831010000000106</v>
      </c>
      <c r="F8" s="105">
        <f>+Simülasyon!N11-Simülasyon!N$5</f>
        <v>-4.5131320000000414</v>
      </c>
      <c r="G8" s="105">
        <f>+Simülasyon!O11-Simülasyon!O$5</f>
        <v>-87.15226999999868</v>
      </c>
      <c r="H8" s="105">
        <f>+Simülasyon!P11-Simülasyon!P$5</f>
        <v>-66.814956999998685</v>
      </c>
      <c r="I8" s="105">
        <f t="shared" si="0"/>
        <v>-161.44458799999745</v>
      </c>
      <c r="J8" s="105">
        <f t="shared" si="1"/>
        <v>-283.31893499999569</v>
      </c>
    </row>
    <row r="9" spans="1:13" ht="15" thickBot="1" x14ac:dyDescent="0.35">
      <c r="A9" s="1">
        <v>7</v>
      </c>
      <c r="B9" s="95" t="s">
        <v>110</v>
      </c>
      <c r="C9" s="105">
        <f>+Simülasyon!K12-Simülasyon!K$5</f>
        <v>7.9539000000067972E-2</v>
      </c>
      <c r="D9" s="105">
        <f>+Simülasyon!L12-Simülasyon!L$5</f>
        <v>0.12266399999998612</v>
      </c>
      <c r="E9" s="105">
        <f>+Simülasyon!M12-Simülasyon!M$5</f>
        <v>0.12444200000004457</v>
      </c>
      <c r="F9" s="105">
        <f>+Simülasyon!N12-Simülasyon!N$5</f>
        <v>0.29226100000005317</v>
      </c>
      <c r="G9" s="105">
        <f>+Simülasyon!O12-Simülasyon!O$5</f>
        <v>-1.1416869999993651</v>
      </c>
      <c r="H9" s="105">
        <f>+Simülasyon!P12-Simülasyon!P$5</f>
        <v>-4.2902299999987008</v>
      </c>
      <c r="I9" s="105">
        <f t="shared" si="0"/>
        <v>-4.813010999997914</v>
      </c>
      <c r="J9" s="105">
        <f t="shared" si="1"/>
        <v>-279.4208479999952</v>
      </c>
    </row>
    <row r="10" spans="1:13" ht="15" thickBot="1" x14ac:dyDescent="0.35">
      <c r="A10" s="1">
        <v>8</v>
      </c>
      <c r="B10" s="95" t="s">
        <v>111</v>
      </c>
      <c r="C10" s="105">
        <f>+Simülasyon!K13-Simülasyon!K$5</f>
        <v>-7.3010000000067521E-2</v>
      </c>
      <c r="D10" s="105">
        <f>+Simülasyon!L13-Simülasyon!L$5</f>
        <v>-0.1321339999999509</v>
      </c>
      <c r="E10" s="105">
        <f>+Simülasyon!M13-Simülasyon!M$5</f>
        <v>-0.15874899999994341</v>
      </c>
      <c r="F10" s="105">
        <f>+Simülasyon!N13-Simülasyon!N$5</f>
        <v>-0.45166699999981574</v>
      </c>
      <c r="G10" s="105">
        <f>+Simülasyon!O13-Simülasyon!O$5</f>
        <v>-1.97020799999882</v>
      </c>
      <c r="H10" s="105">
        <f>+Simülasyon!P13-Simülasyon!P$5</f>
        <v>5.3254320000014559</v>
      </c>
      <c r="I10" s="105">
        <f t="shared" si="0"/>
        <v>2.5396640000028583</v>
      </c>
      <c r="J10" s="105">
        <f t="shared" si="1"/>
        <v>-278.83970599999827</v>
      </c>
    </row>
    <row r="11" spans="1:13" ht="15" thickBot="1" x14ac:dyDescent="0.35">
      <c r="A11" s="1">
        <v>9</v>
      </c>
      <c r="B11" s="95" t="s">
        <v>112</v>
      </c>
      <c r="C11" s="105">
        <f>+Simülasyon!K14-Simülasyon!K$5</f>
        <v>0.45628499999997985</v>
      </c>
      <c r="D11" s="105">
        <f>+Simülasyon!L14-Simülasyon!L$5</f>
        <v>0.7995779999998831</v>
      </c>
      <c r="E11" s="105">
        <f>+Simülasyon!M14-Simülasyon!M$5</f>
        <v>0.95874700000001667</v>
      </c>
      <c r="F11" s="105">
        <f>+Simülasyon!N14-Simülasyon!N$5</f>
        <v>2.8321630000000368</v>
      </c>
      <c r="G11" s="105">
        <f>+Simülasyon!O14-Simülasyon!O$5</f>
        <v>37.480475000000297</v>
      </c>
      <c r="H11" s="105">
        <f>+Simülasyon!P14-Simülasyon!P$5</f>
        <v>20.722243000000162</v>
      </c>
      <c r="I11" s="105">
        <f t="shared" si="0"/>
        <v>63.249491000000376</v>
      </c>
      <c r="J11" s="105">
        <f t="shared" si="1"/>
        <v>-278.59272499999872</v>
      </c>
    </row>
    <row r="12" spans="1:13" ht="15" thickBot="1" x14ac:dyDescent="0.35">
      <c r="A12" s="1">
        <v>10</v>
      </c>
      <c r="B12" s="95" t="s">
        <v>113</v>
      </c>
      <c r="C12" s="105">
        <f>+Simülasyon!K15-Simülasyon!K$5</f>
        <v>-0.55201000000010936</v>
      </c>
      <c r="D12" s="105">
        <f>+Simülasyon!L15-Simülasyon!L$5</f>
        <v>-1.1526980000001004</v>
      </c>
      <c r="E12" s="105">
        <f>+Simülasyon!M15-Simülasyon!M$5</f>
        <v>-1.6340979999999945</v>
      </c>
      <c r="F12" s="105">
        <f>+Simülasyon!N15-Simülasyon!N$5</f>
        <v>-5.6851649999998699</v>
      </c>
      <c r="G12" s="105">
        <f>+Simülasyon!O15-Simülasyon!O$5</f>
        <v>-137.86272199999803</v>
      </c>
      <c r="H12" s="105">
        <f>+Simülasyon!P15-Simülasyon!P$5</f>
        <v>-129.26653499999884</v>
      </c>
      <c r="I12" s="105">
        <f t="shared" si="0"/>
        <v>-276.15322799999694</v>
      </c>
      <c r="J12" s="105">
        <f t="shared" si="1"/>
        <v>-276.15322799999694</v>
      </c>
    </row>
    <row r="13" spans="1:13" ht="15" thickBot="1" x14ac:dyDescent="0.35">
      <c r="A13" s="1">
        <v>11</v>
      </c>
      <c r="B13" s="95" t="s">
        <v>114</v>
      </c>
      <c r="C13" s="105">
        <f>+Simülasyon!K16-Simülasyon!K$5</f>
        <v>-0.21997800000008283</v>
      </c>
      <c r="D13" s="105">
        <f>+Simülasyon!L16-Simülasyon!L$5</f>
        <v>-0.26102500000001783</v>
      </c>
      <c r="E13" s="105">
        <f>+Simülasyon!M16-Simülasyon!M$5</f>
        <v>-0.14089599999999791</v>
      </c>
      <c r="F13" s="105">
        <f>+Simülasyon!N16-Simülasyon!N$5</f>
        <v>0.17146400000001449</v>
      </c>
      <c r="G13" s="105">
        <f>+Simülasyon!O16-Simülasyon!O$5</f>
        <v>46.676469000001816</v>
      </c>
      <c r="H13" s="105">
        <f>+Simülasyon!P16-Simülasyon!P$5</f>
        <v>65.949565000002622</v>
      </c>
      <c r="I13" s="105">
        <f t="shared" si="0"/>
        <v>112.17559900000435</v>
      </c>
      <c r="J13" s="105">
        <f t="shared" si="1"/>
        <v>-269.40164300000049</v>
      </c>
    </row>
    <row r="14" spans="1:13" ht="15" thickBot="1" x14ac:dyDescent="0.35">
      <c r="A14" s="1">
        <v>12</v>
      </c>
      <c r="B14" s="95" t="s">
        <v>115</v>
      </c>
      <c r="C14" s="105">
        <f>+Simülasyon!K17-Simülasyon!K$5</f>
        <v>0.57343599999990147</v>
      </c>
      <c r="D14" s="105">
        <f>+Simülasyon!L17-Simülasyon!L$5</f>
        <v>1.0505960000000414</v>
      </c>
      <c r="E14" s="105">
        <f>+Simülasyon!M17-Simülasyon!M$5</f>
        <v>1.3167630000000372</v>
      </c>
      <c r="F14" s="105">
        <f>+Simülasyon!N17-Simülasyon!N$5</f>
        <v>4.0767350000000988</v>
      </c>
      <c r="G14" s="105">
        <f>+Simülasyon!O17-Simülasyon!O$5</f>
        <v>65.083303999999771</v>
      </c>
      <c r="H14" s="105">
        <f>+Simülasyon!P17-Simülasyon!P$5</f>
        <v>42.754522999999608</v>
      </c>
      <c r="I14" s="105">
        <f t="shared" si="0"/>
        <v>114.85535699999946</v>
      </c>
      <c r="J14" s="105">
        <f t="shared" si="1"/>
        <v>-269.2372969999974</v>
      </c>
    </row>
    <row r="15" spans="1:13" ht="15" thickBot="1" x14ac:dyDescent="0.35">
      <c r="A15" s="1">
        <v>13</v>
      </c>
      <c r="B15" s="95" t="s">
        <v>116</v>
      </c>
      <c r="C15" s="105">
        <f>+Simülasyon!K18-Simülasyon!K$5</f>
        <v>-9.9345000000084838E-2</v>
      </c>
      <c r="D15" s="105">
        <f>+Simülasyon!L18-Simülasyon!L$5</f>
        <v>-3.0928000000130851E-2</v>
      </c>
      <c r="E15" s="105">
        <f>+Simülasyon!M18-Simülasyon!M$5</f>
        <v>0.16307600000004641</v>
      </c>
      <c r="F15" s="105">
        <f>+Simülasyon!N18-Simülasyon!N$5</f>
        <v>1.1669350000001941</v>
      </c>
      <c r="G15" s="105">
        <f>+Simülasyon!O18-Simülasyon!O$5</f>
        <v>67.477596000000631</v>
      </c>
      <c r="H15" s="105">
        <f>+Simülasyon!P18-Simülasyon!P$5</f>
        <v>83.776787999999215</v>
      </c>
      <c r="I15" s="105">
        <f t="shared" si="0"/>
        <v>152.45412199999987</v>
      </c>
      <c r="J15" s="105">
        <f t="shared" si="1"/>
        <v>-267.77378899999871</v>
      </c>
    </row>
    <row r="16" spans="1:13" ht="15" thickBot="1" x14ac:dyDescent="0.35">
      <c r="A16" s="1">
        <v>14</v>
      </c>
      <c r="B16" s="95" t="s">
        <v>117</v>
      </c>
      <c r="C16" s="105">
        <f>+Simülasyon!K19-Simülasyon!K$5</f>
        <v>0.32405199999993783</v>
      </c>
      <c r="D16" s="105">
        <f>+Simülasyon!L19-Simülasyon!L$5</f>
        <v>0.54256899999995767</v>
      </c>
      <c r="E16" s="105">
        <f>+Simülasyon!M19-Simülasyon!M$5</f>
        <v>0.61269100000004073</v>
      </c>
      <c r="F16" s="105">
        <f>+Simülasyon!N19-Simülasyon!N$5</f>
        <v>1.6773229999998875</v>
      </c>
      <c r="G16" s="105">
        <f>+Simülasyon!O19-Simülasyon!O$5</f>
        <v>11.150918000003003</v>
      </c>
      <c r="H16" s="105">
        <f>+Simülasyon!P19-Simülasyon!P$5</f>
        <v>-4.4485739999981888</v>
      </c>
      <c r="I16" s="105">
        <f t="shared" si="0"/>
        <v>9.8589790000046378</v>
      </c>
      <c r="J16" s="105">
        <f t="shared" si="1"/>
        <v>-267.68644599999766</v>
      </c>
    </row>
    <row r="17" spans="1:10" ht="15" thickBot="1" x14ac:dyDescent="0.35">
      <c r="A17" s="1">
        <v>15</v>
      </c>
      <c r="B17" s="95" t="s">
        <v>118</v>
      </c>
      <c r="C17" s="105">
        <f>+Simülasyon!K20-Simülasyon!K$5</f>
        <v>-0.52247800000009192</v>
      </c>
      <c r="D17" s="105">
        <f>+Simülasyon!L20-Simülasyon!L$5</f>
        <v>-0.7658000000001266</v>
      </c>
      <c r="E17" s="105">
        <f>+Simülasyon!M20-Simülasyon!M$5</f>
        <v>-0.70934399999998732</v>
      </c>
      <c r="F17" s="105">
        <f>+Simülasyon!N20-Simülasyon!N$5</f>
        <v>-1.3788730000001124</v>
      </c>
      <c r="G17" s="105">
        <f>+Simülasyon!O20-Simülasyon!O$5</f>
        <v>36.739056000002165</v>
      </c>
      <c r="H17" s="105">
        <f>+Simülasyon!P20-Simülasyon!P$5</f>
        <v>70.152137000000948</v>
      </c>
      <c r="I17" s="105">
        <f t="shared" si="0"/>
        <v>103.5146980000028</v>
      </c>
      <c r="J17" s="105">
        <f t="shared" si="1"/>
        <v>-266.82570999999825</v>
      </c>
    </row>
    <row r="18" spans="1:10" ht="15" thickBot="1" x14ac:dyDescent="0.35">
      <c r="A18" s="1">
        <v>16</v>
      </c>
      <c r="B18" s="95" t="s">
        <v>119</v>
      </c>
      <c r="C18" s="105">
        <f>+Simülasyon!K21-Simülasyon!K$5</f>
        <v>9.9185000000034051E-2</v>
      </c>
      <c r="D18" s="105">
        <f>+Simülasyon!L21-Simülasyon!L$5</f>
        <v>0.18634599999995771</v>
      </c>
      <c r="E18" s="105">
        <f>+Simülasyon!M21-Simülasyon!M$5</f>
        <v>0.24283500000001368</v>
      </c>
      <c r="F18" s="105">
        <f>+Simülasyon!N21-Simülasyon!N$5</f>
        <v>0.79041700000016135</v>
      </c>
      <c r="G18" s="105">
        <f>+Simülasyon!O21-Simülasyon!O$5</f>
        <v>17.341350000002421</v>
      </c>
      <c r="H18" s="105">
        <f>+Simülasyon!P21-Simülasyon!P$5</f>
        <v>17.063710000002175</v>
      </c>
      <c r="I18" s="105">
        <f t="shared" si="0"/>
        <v>35.723843000004763</v>
      </c>
      <c r="J18" s="105">
        <f t="shared" si="1"/>
        <v>-265.8865429999978</v>
      </c>
    </row>
    <row r="19" spans="1:10" ht="15" thickBot="1" x14ac:dyDescent="0.35">
      <c r="A19" s="1">
        <v>17</v>
      </c>
      <c r="B19" s="95" t="s">
        <v>120</v>
      </c>
      <c r="C19" s="105">
        <f>+Simülasyon!K22-Simülasyon!K$5</f>
        <v>-0.35327800000004572</v>
      </c>
      <c r="D19" s="105">
        <f>+Simülasyon!L22-Simülasyon!L$5</f>
        <v>-0.63703499999996893</v>
      </c>
      <c r="E19" s="105">
        <f>+Simülasyon!M22-Simülasyon!M$5</f>
        <v>-0.78391199999998662</v>
      </c>
      <c r="F19" s="105">
        <f>+Simülasyon!N22-Simülasyon!N$5</f>
        <v>-2.3805360000001201</v>
      </c>
      <c r="G19" s="105">
        <f>+Simülasyon!O22-Simülasyon!O$5</f>
        <v>-34.557178999999451</v>
      </c>
      <c r="H19" s="105">
        <f>+Simülasyon!P22-Simülasyon!P$5</f>
        <v>-19.812266000000818</v>
      </c>
      <c r="I19" s="105">
        <f t="shared" si="0"/>
        <v>-58.52420600000039</v>
      </c>
      <c r="J19" s="105">
        <f t="shared" si="1"/>
        <v>-265.68429299999809</v>
      </c>
    </row>
    <row r="20" spans="1:10" ht="15" thickBot="1" x14ac:dyDescent="0.35">
      <c r="A20" s="1">
        <v>18</v>
      </c>
      <c r="B20" s="95" t="s">
        <v>121</v>
      </c>
      <c r="C20" s="105">
        <f>+Simülasyon!K23-Simülasyon!K$5</f>
        <v>0.37093099999992774</v>
      </c>
      <c r="D20" s="105">
        <f>+Simülasyon!L23-Simülasyon!L$5</f>
        <v>0.59637599999996382</v>
      </c>
      <c r="E20" s="105">
        <f>+Simülasyon!M23-Simülasyon!M$5</f>
        <v>0.64351700000008805</v>
      </c>
      <c r="F20" s="105">
        <f>+Simülasyon!N23-Simülasyon!N$5</f>
        <v>1.669144999999844</v>
      </c>
      <c r="G20" s="105">
        <f>+Simülasyon!O23-Simülasyon!O$5</f>
        <v>5.9846420000030776</v>
      </c>
      <c r="H20" s="105">
        <f>+Simülasyon!P23-Simülasyon!P$5</f>
        <v>-9.4979480000001786</v>
      </c>
      <c r="I20" s="105">
        <f t="shared" si="0"/>
        <v>-0.23333699999727742</v>
      </c>
      <c r="J20" s="105">
        <f t="shared" si="1"/>
        <v>-265.64720699999884</v>
      </c>
    </row>
    <row r="21" spans="1:10" ht="15" thickBot="1" x14ac:dyDescent="0.35">
      <c r="A21" s="1">
        <v>19</v>
      </c>
      <c r="B21" s="95" t="s">
        <v>122</v>
      </c>
      <c r="C21" s="105">
        <f>+Simülasyon!K24-Simülasyon!K$5</f>
        <v>2.6219999999966603E-2</v>
      </c>
      <c r="D21" s="105">
        <f>+Simülasyon!L24-Simülasyon!L$5</f>
        <v>-8.5004999999910069E-2</v>
      </c>
      <c r="E21" s="105">
        <f>+Simülasyon!M24-Simülasyon!M$5</f>
        <v>-0.28713899999991099</v>
      </c>
      <c r="F21" s="105">
        <f>+Simülasyon!N24-Simülasyon!N$5</f>
        <v>-1.4940670000000864</v>
      </c>
      <c r="G21" s="105">
        <f>+Simülasyon!O24-Simülasyon!O$5</f>
        <v>-70.457206999999471</v>
      </c>
      <c r="H21" s="105">
        <f>+Simülasyon!P24-Simülasyon!P$5</f>
        <v>-85.586284999997588</v>
      </c>
      <c r="I21" s="105">
        <f t="shared" si="0"/>
        <v>-157.883482999997</v>
      </c>
      <c r="J21" s="105">
        <f t="shared" si="1"/>
        <v>-263.4430469999952</v>
      </c>
    </row>
    <row r="22" spans="1:10" ht="15" thickBot="1" x14ac:dyDescent="0.35">
      <c r="A22" s="1">
        <v>20</v>
      </c>
      <c r="B22" s="95" t="s">
        <v>123</v>
      </c>
      <c r="C22" s="105">
        <f>+Simülasyon!K25-Simülasyon!K$5</f>
        <v>-0.3270390000000134</v>
      </c>
      <c r="D22" s="105">
        <f>+Simülasyon!L25-Simülasyon!L$5</f>
        <v>-0.68437300000005052</v>
      </c>
      <c r="E22" s="105">
        <f>+Simülasyon!M25-Simülasyon!M$5</f>
        <v>-0.97278099999994083</v>
      </c>
      <c r="F22" s="105">
        <f>+Simülasyon!N25-Simülasyon!N$5</f>
        <v>-3.3955470000000787</v>
      </c>
      <c r="G22" s="105">
        <f>+Simülasyon!O25-Simülasyon!O$5</f>
        <v>-84.39280399999916</v>
      </c>
      <c r="H22" s="105">
        <f>+Simülasyon!P25-Simülasyon!P$5</f>
        <v>-82.109977000000072</v>
      </c>
      <c r="I22" s="105">
        <f t="shared" si="0"/>
        <v>-171.88252099999931</v>
      </c>
      <c r="J22" s="105">
        <f t="shared" si="1"/>
        <v>-262.60155699999802</v>
      </c>
    </row>
    <row r="23" spans="1:10" ht="15" thickBot="1" x14ac:dyDescent="0.35">
      <c r="A23" s="1">
        <v>21</v>
      </c>
      <c r="B23" s="95" t="s">
        <v>124</v>
      </c>
      <c r="C23" s="105">
        <f>+Simülasyon!K26-Simülasyon!K$5</f>
        <v>0.45803099999989172</v>
      </c>
      <c r="D23" s="105">
        <f>+Simülasyon!L26-Simülasyon!L$5</f>
        <v>0.91454199999998309</v>
      </c>
      <c r="E23" s="105">
        <f>+Simülasyon!M26-Simülasyon!M$5</f>
        <v>1.2430960000000368</v>
      </c>
      <c r="F23" s="105">
        <f>+Simülasyon!N26-Simülasyon!N$5</f>
        <v>4.1554000000000997</v>
      </c>
      <c r="G23" s="105">
        <f>+Simülasyon!O26-Simülasyon!O$5</f>
        <v>86.997095000002446</v>
      </c>
      <c r="H23" s="105">
        <f>+Simülasyon!P26-Simülasyon!P$5</f>
        <v>71.18597199999931</v>
      </c>
      <c r="I23" s="105">
        <f t="shared" si="0"/>
        <v>164.95413600000177</v>
      </c>
      <c r="J23" s="105">
        <f t="shared" si="1"/>
        <v>-259.20923999999934</v>
      </c>
    </row>
    <row r="24" spans="1:10" ht="15" thickBot="1" x14ac:dyDescent="0.35">
      <c r="A24" s="1">
        <v>22</v>
      </c>
      <c r="B24" s="95" t="s">
        <v>125</v>
      </c>
      <c r="C24" s="105">
        <f>+Simülasyon!K27-Simülasyon!K$5</f>
        <v>0.61227800000006027</v>
      </c>
      <c r="D24" s="105">
        <f>+Simülasyon!L27-Simülasyon!L$5</f>
        <v>1.2237749999999323</v>
      </c>
      <c r="E24" s="105">
        <f>+Simülasyon!M27-Simülasyon!M$5</f>
        <v>1.6554439999999886</v>
      </c>
      <c r="F24" s="105">
        <f>+Simülasyon!N27-Simülasyon!N$5</f>
        <v>5.4793500000000677</v>
      </c>
      <c r="G24" s="105">
        <f>+Simülasyon!O27-Simülasyon!O$5</f>
        <v>106.6800089999997</v>
      </c>
      <c r="H24" s="105">
        <f>+Simülasyon!P27-Simülasyon!P$5</f>
        <v>77.794667000001937</v>
      </c>
      <c r="I24" s="105">
        <f t="shared" si="0"/>
        <v>193.44552300000169</v>
      </c>
      <c r="J24" s="105">
        <f t="shared" si="1"/>
        <v>-257.5417399999975</v>
      </c>
    </row>
    <row r="25" spans="1:10" ht="15" thickBot="1" x14ac:dyDescent="0.35">
      <c r="A25" s="1">
        <v>23</v>
      </c>
      <c r="B25" s="95" t="s">
        <v>126</v>
      </c>
      <c r="C25" s="105">
        <f>+Simülasyon!K28-Simülasyon!K$5</f>
        <v>-0.60012499999993452</v>
      </c>
      <c r="D25" s="105">
        <f>+Simülasyon!L28-Simülasyon!L$5</f>
        <v>-1.0437140000001364</v>
      </c>
      <c r="E25" s="105">
        <f>+Simülasyon!M28-Simülasyon!M$5</f>
        <v>-1.2315199999999322</v>
      </c>
      <c r="F25" s="105">
        <f>+Simülasyon!N28-Simülasyon!N$5</f>
        <v>-3.5522249999999076</v>
      </c>
      <c r="G25" s="105">
        <f>+Simülasyon!O28-Simülasyon!O$5</f>
        <v>-36.428106999999727</v>
      </c>
      <c r="H25" s="105">
        <f>+Simülasyon!P28-Simülasyon!P$5</f>
        <v>-6.1917890000004263</v>
      </c>
      <c r="I25" s="105">
        <f t="shared" si="0"/>
        <v>-49.047480000000064</v>
      </c>
      <c r="J25" s="105">
        <f t="shared" si="1"/>
        <v>-256.05475099999933</v>
      </c>
    </row>
    <row r="26" spans="1:10" ht="15" thickBot="1" x14ac:dyDescent="0.35">
      <c r="A26" s="1">
        <v>24</v>
      </c>
      <c r="B26" s="95" t="s">
        <v>127</v>
      </c>
      <c r="C26" s="105">
        <f>+Simülasyon!K29-Simülasyon!K$5</f>
        <v>-1.1224489999999605</v>
      </c>
      <c r="D26" s="105">
        <f>+Simülasyon!L29-Simülasyon!L$5</f>
        <v>-1.8671779999999671</v>
      </c>
      <c r="E26" s="105">
        <f>+Simülasyon!M29-Simülasyon!M$5</f>
        <v>-2.0913959999999179</v>
      </c>
      <c r="F26" s="105">
        <f>+Simülasyon!N29-Simülasyon!N$5</f>
        <v>-5.6596399999998539</v>
      </c>
      <c r="G26" s="105">
        <f>+Simülasyon!O29-Simülasyon!O$5</f>
        <v>-31.05532999999923</v>
      </c>
      <c r="H26" s="105">
        <f>+Simülasyon!P29-Simülasyon!P$5</f>
        <v>26.815538000002562</v>
      </c>
      <c r="I26" s="105">
        <f t="shared" si="0"/>
        <v>-14.980454999996368</v>
      </c>
      <c r="J26" s="105">
        <f t="shared" si="1"/>
        <v>-250.68192399999555</v>
      </c>
    </row>
    <row r="27" spans="1:10" ht="15" thickBot="1" x14ac:dyDescent="0.35">
      <c r="A27" s="1">
        <v>25</v>
      </c>
      <c r="B27" s="95" t="s">
        <v>128</v>
      </c>
      <c r="C27" s="105">
        <f>+Simülasyon!K30-Simülasyon!K$5</f>
        <v>-9.2176000000108615E-2</v>
      </c>
      <c r="D27" s="105">
        <f>+Simülasyon!L30-Simülasyon!L$5</f>
        <v>-9.9811000000045169E-2</v>
      </c>
      <c r="E27" s="105">
        <f>+Simülasyon!M30-Simülasyon!M$5</f>
        <v>-4.1253999999980806E-2</v>
      </c>
      <c r="F27" s="105">
        <f>+Simülasyon!N30-Simülasyon!N$5</f>
        <v>0.12556300000005649</v>
      </c>
      <c r="G27" s="105">
        <f>+Simülasyon!O30-Simülasyon!O$5</f>
        <v>16.406198000000586</v>
      </c>
      <c r="H27" s="105">
        <f>+Simülasyon!P30-Simülasyon!P$5</f>
        <v>17.989835000000312</v>
      </c>
      <c r="I27" s="105">
        <f t="shared" si="0"/>
        <v>34.28835500000082</v>
      </c>
      <c r="J27" s="105">
        <f t="shared" si="1"/>
        <v>-243.45323199999939</v>
      </c>
    </row>
    <row r="28" spans="1:10" ht="15" thickBot="1" x14ac:dyDescent="0.35">
      <c r="A28" s="1">
        <v>26</v>
      </c>
      <c r="B28" s="95" t="s">
        <v>129</v>
      </c>
      <c r="C28" s="105">
        <f>+Simülasyon!K31-Simülasyon!K$5</f>
        <v>-4.7125000000050932E-2</v>
      </c>
      <c r="D28" s="105">
        <f>+Simülasyon!L31-Simülasyon!L$5</f>
        <v>-5.2501000000120257E-2</v>
      </c>
      <c r="E28" s="105">
        <f>+Simülasyon!M31-Simülasyon!M$5</f>
        <v>-1.6678999999953703E-2</v>
      </c>
      <c r="F28" s="105">
        <f>+Simülasyon!N31-Simülasyon!N$5</f>
        <v>0.1192839999998796</v>
      </c>
      <c r="G28" s="105">
        <f>+Simülasyon!O31-Simülasyon!O$5</f>
        <v>16.474482000001444</v>
      </c>
      <c r="H28" s="105">
        <f>+Simülasyon!P31-Simülasyon!P$5</f>
        <v>24.613724999999249</v>
      </c>
      <c r="I28" s="105">
        <f t="shared" si="0"/>
        <v>41.091186000000448</v>
      </c>
      <c r="J28" s="105">
        <f t="shared" si="1"/>
        <v>-240.94143099999496</v>
      </c>
    </row>
    <row r="29" spans="1:10" ht="15" thickBot="1" x14ac:dyDescent="0.35">
      <c r="A29" s="1">
        <v>27</v>
      </c>
      <c r="B29" s="95" t="s">
        <v>130</v>
      </c>
      <c r="C29" s="105">
        <f>+Simülasyon!K32-Simülasyon!K$5</f>
        <v>0.64566999999988184</v>
      </c>
      <c r="D29" s="105">
        <f>+Simülasyon!L32-Simülasyon!L$5</f>
        <v>1.1327650000000631</v>
      </c>
      <c r="E29" s="105">
        <f>+Simülasyon!M32-Simülasyon!M$5</f>
        <v>1.3486690000000863</v>
      </c>
      <c r="F29" s="105">
        <f>+Simülasyon!N32-Simülasyon!N$5</f>
        <v>3.9289669999998296</v>
      </c>
      <c r="G29" s="105">
        <f>+Simülasyon!O32-Simülasyon!O$5</f>
        <v>42.428567000002658</v>
      </c>
      <c r="H29" s="105">
        <f>+Simülasyon!P32-Simülasyon!P$5</f>
        <v>9.1167630000018107</v>
      </c>
      <c r="I29" s="105">
        <f t="shared" si="0"/>
        <v>58.60140100000433</v>
      </c>
      <c r="J29" s="105">
        <f t="shared" si="1"/>
        <v>-237.89540700000009</v>
      </c>
    </row>
    <row r="30" spans="1:10" ht="15" thickBot="1" x14ac:dyDescent="0.35">
      <c r="A30" s="1">
        <v>28</v>
      </c>
      <c r="B30" s="95" t="s">
        <v>131</v>
      </c>
      <c r="C30" s="105">
        <f>+Simülasyon!K33-Simülasyon!K$5</f>
        <v>-0.24970699999994395</v>
      </c>
      <c r="D30" s="105">
        <f>+Simülasyon!L33-Simülasyon!L$5</f>
        <v>-0.35812800000007883</v>
      </c>
      <c r="E30" s="105">
        <f>+Simülasyon!M33-Simülasyon!M$5</f>
        <v>-0.31735199999991437</v>
      </c>
      <c r="F30" s="105">
        <f>+Simülasyon!N33-Simülasyon!N$5</f>
        <v>-0.55227599999989252</v>
      </c>
      <c r="G30" s="105">
        <f>+Simülasyon!O33-Simülasyon!O$5</f>
        <v>22.807620999999926</v>
      </c>
      <c r="H30" s="105">
        <f>+Simülasyon!P33-Simülasyon!P$5</f>
        <v>40.801865000001271</v>
      </c>
      <c r="I30" s="105">
        <f t="shared" si="0"/>
        <v>62.132023000001368</v>
      </c>
      <c r="J30" s="105">
        <f t="shared" si="1"/>
        <v>-234.74945199999524</v>
      </c>
    </row>
    <row r="31" spans="1:10" ht="15" thickBot="1" x14ac:dyDescent="0.35">
      <c r="A31" s="1">
        <v>29</v>
      </c>
      <c r="B31" s="95" t="s">
        <v>132</v>
      </c>
      <c r="C31" s="105">
        <f>+Simülasyon!K34-Simülasyon!K$5</f>
        <v>-0.35821000000009917</v>
      </c>
      <c r="D31" s="105">
        <f>+Simülasyon!L34-Simülasyon!L$5</f>
        <v>-0.55769899999995687</v>
      </c>
      <c r="E31" s="105">
        <f>+Simülasyon!M34-Simülasyon!M$5</f>
        <v>-0.57063599999992221</v>
      </c>
      <c r="F31" s="105">
        <f>+Simülasyon!N34-Simülasyon!N$5</f>
        <v>-1.3566310000001067</v>
      </c>
      <c r="G31" s="105">
        <f>+Simülasyon!O34-Simülasyon!O$5</f>
        <v>7.3277190000007977</v>
      </c>
      <c r="H31" s="105">
        <f>+Simülasyon!P34-Simülasyon!P$5</f>
        <v>26.664357000001473</v>
      </c>
      <c r="I31" s="105">
        <f t="shared" si="0"/>
        <v>31.148900000002186</v>
      </c>
      <c r="J31" s="105">
        <f t="shared" si="1"/>
        <v>-233.31073999999535</v>
      </c>
    </row>
    <row r="32" spans="1:10" ht="15" thickBot="1" x14ac:dyDescent="0.35">
      <c r="A32" s="1">
        <v>30</v>
      </c>
      <c r="B32" s="95" t="s">
        <v>133</v>
      </c>
      <c r="C32" s="105">
        <f>+Simülasyon!K35-Simülasyon!K$5</f>
        <v>-0.30113400000004731</v>
      </c>
      <c r="D32" s="105">
        <f>+Simülasyon!L35-Simülasyon!L$5</f>
        <v>-0.4977329999999256</v>
      </c>
      <c r="E32" s="105">
        <f>+Simülasyon!M35-Simülasyon!M$5</f>
        <v>-0.55452199999990626</v>
      </c>
      <c r="F32" s="105">
        <f>+Simülasyon!N35-Simülasyon!N$5</f>
        <v>-1.5063869999999042</v>
      </c>
      <c r="G32" s="105">
        <f>+Simülasyon!O35-Simülasyon!O$5</f>
        <v>-10.746919999997772</v>
      </c>
      <c r="H32" s="105">
        <f>+Simülasyon!P35-Simülasyon!P$5</f>
        <v>1.3932950000016717</v>
      </c>
      <c r="I32" s="105">
        <f t="shared" si="0"/>
        <v>-12.213400999995883</v>
      </c>
      <c r="J32" s="105">
        <f t="shared" si="1"/>
        <v>-231.94895699999586</v>
      </c>
    </row>
    <row r="33" spans="1:10" ht="15" thickBot="1" x14ac:dyDescent="0.35">
      <c r="A33" s="1">
        <v>31</v>
      </c>
      <c r="B33" s="95" t="s">
        <v>134</v>
      </c>
      <c r="C33" s="105">
        <f>+Simülasyon!K36-Simülasyon!K$5</f>
        <v>-0.77020799999991141</v>
      </c>
      <c r="D33" s="105">
        <f>+Simülasyon!L36-Simülasyon!L$5</f>
        <v>-1.4338760000000548</v>
      </c>
      <c r="E33" s="105">
        <f>+Simülasyon!M36-Simülasyon!M$5</f>
        <v>-1.8312159999999267</v>
      </c>
      <c r="F33" s="105">
        <f>+Simülasyon!N36-Simülasyon!N$5</f>
        <v>-5.7939339999998083</v>
      </c>
      <c r="G33" s="105">
        <f>+Simülasyon!O36-Simülasyon!O$5</f>
        <v>-103.42155799999819</v>
      </c>
      <c r="H33" s="105">
        <f>+Simülasyon!P36-Simülasyon!P$5</f>
        <v>-78.031061999998201</v>
      </c>
      <c r="I33" s="105">
        <f t="shared" si="0"/>
        <v>-191.28185399999609</v>
      </c>
      <c r="J33" s="105">
        <f t="shared" si="1"/>
        <v>-231.91163200000062</v>
      </c>
    </row>
    <row r="34" spans="1:10" ht="15" thickBot="1" x14ac:dyDescent="0.35">
      <c r="A34" s="1">
        <v>32</v>
      </c>
      <c r="B34" s="95" t="s">
        <v>135</v>
      </c>
      <c r="C34" s="105">
        <f>+Simülasyon!K37-Simülasyon!K$5</f>
        <v>-0.39326299999993353</v>
      </c>
      <c r="D34" s="105">
        <f>+Simülasyon!L37-Simülasyon!L$5</f>
        <v>-0.62150599999995393</v>
      </c>
      <c r="E34" s="105">
        <f>+Simülasyon!M37-Simülasyon!M$5</f>
        <v>-0.65567599999997128</v>
      </c>
      <c r="F34" s="105">
        <f>+Simülasyon!N37-Simülasyon!N$5</f>
        <v>-1.6515450000001692</v>
      </c>
      <c r="G34" s="105">
        <f>+Simülasyon!O37-Simülasyon!O$5</f>
        <v>-2.6602759999987029</v>
      </c>
      <c r="H34" s="105">
        <f>+Simülasyon!P37-Simülasyon!P$5</f>
        <v>12.781751000002259</v>
      </c>
      <c r="I34" s="105">
        <f t="shared" si="0"/>
        <v>6.7994850000035285</v>
      </c>
      <c r="J34" s="105">
        <f t="shared" si="1"/>
        <v>-231.90757799999847</v>
      </c>
    </row>
    <row r="35" spans="1:10" ht="15" thickBot="1" x14ac:dyDescent="0.35">
      <c r="A35" s="1">
        <v>33</v>
      </c>
      <c r="B35" s="95" t="s">
        <v>136</v>
      </c>
      <c r="C35" s="105">
        <f>+Simülasyon!K38-Simülasyon!K$5</f>
        <v>0.51535199999989345</v>
      </c>
      <c r="D35" s="105">
        <f>+Simülasyon!L38-Simülasyon!L$5</f>
        <v>1.1168789999999262</v>
      </c>
      <c r="E35" s="105">
        <f>+Simülasyon!M38-Simülasyon!M$5</f>
        <v>1.6297230000000127</v>
      </c>
      <c r="F35" s="105">
        <f>+Simülasyon!N38-Simülasyon!N$5</f>
        <v>5.8005400000001828</v>
      </c>
      <c r="G35" s="105">
        <f>+Simülasyon!O38-Simülasyon!O$5</f>
        <v>148.98057400000107</v>
      </c>
      <c r="H35" s="105">
        <f>+Simülasyon!P38-Simülasyon!P$5</f>
        <v>143.89885700000013</v>
      </c>
      <c r="I35" s="105">
        <f t="shared" si="0"/>
        <v>301.94192500000122</v>
      </c>
      <c r="J35" s="105">
        <f t="shared" si="1"/>
        <v>-230.55697699999791</v>
      </c>
    </row>
    <row r="36" spans="1:10" ht="15" thickBot="1" x14ac:dyDescent="0.35">
      <c r="A36" s="1">
        <v>34</v>
      </c>
      <c r="B36" s="95" t="s">
        <v>137</v>
      </c>
      <c r="C36" s="105">
        <f>+Simülasyon!K39-Simülasyon!K$5</f>
        <v>3.5491999999976542E-2</v>
      </c>
      <c r="D36" s="105">
        <f>+Simülasyon!L39-Simülasyon!L$5</f>
        <v>3.9596999999957916E-2</v>
      </c>
      <c r="E36" s="105">
        <f>+Simülasyon!M39-Simülasyon!M$5</f>
        <v>1.5906000000086351E-2</v>
      </c>
      <c r="F36" s="105">
        <f>+Simülasyon!N39-Simülasyon!N$5</f>
        <v>-6.0484999999971478E-2</v>
      </c>
      <c r="G36" s="105">
        <f>+Simülasyon!O39-Simülasyon!O$5</f>
        <v>-8.4841899999992165</v>
      </c>
      <c r="H36" s="105">
        <f>+Simülasyon!P39-Simülasyon!P$5</f>
        <v>-10.945048999998107</v>
      </c>
      <c r="I36" s="105">
        <f t="shared" si="0"/>
        <v>-19.398728999997275</v>
      </c>
      <c r="J36" s="105">
        <f t="shared" si="1"/>
        <v>-228.88699299999917</v>
      </c>
    </row>
    <row r="37" spans="1:10" ht="15" thickBot="1" x14ac:dyDescent="0.35">
      <c r="A37" s="1">
        <v>35</v>
      </c>
      <c r="B37" s="95" t="s">
        <v>138</v>
      </c>
      <c r="C37" s="105">
        <f>+Simülasyon!K40-Simülasyon!K$5</f>
        <v>-1.0238580000000184</v>
      </c>
      <c r="D37" s="105">
        <f>+Simülasyon!L40-Simülasyon!L$5</f>
        <v>-1.8873810000000049</v>
      </c>
      <c r="E37" s="105">
        <f>+Simülasyon!M40-Simülasyon!M$5</f>
        <v>-2.3854299999999284</v>
      </c>
      <c r="F37" s="105">
        <f>+Simülasyon!N40-Simülasyon!N$5</f>
        <v>-7.4690740000000915</v>
      </c>
      <c r="G37" s="105">
        <f>+Simülasyon!O40-Simülasyon!O$5</f>
        <v>-128.95029699999941</v>
      </c>
      <c r="H37" s="105">
        <f>+Simülasyon!P40-Simülasyon!P$5</f>
        <v>-96.179367000000639</v>
      </c>
      <c r="I37" s="105">
        <f t="shared" si="0"/>
        <v>-237.89540700000009</v>
      </c>
      <c r="J37" s="105">
        <f t="shared" si="1"/>
        <v>-226.44323499999507</v>
      </c>
    </row>
    <row r="38" spans="1:10" ht="15" thickBot="1" x14ac:dyDescent="0.35">
      <c r="A38" s="1">
        <v>36</v>
      </c>
      <c r="B38" s="95" t="s">
        <v>139</v>
      </c>
      <c r="C38" s="105">
        <f>+Simülasyon!K41-Simülasyon!K$5</f>
        <v>-2.4945999999999913E-2</v>
      </c>
      <c r="D38" s="105">
        <f>+Simülasyon!L41-Simülasyon!L$5</f>
        <v>-0.1550320000001193</v>
      </c>
      <c r="E38" s="105">
        <f>+Simülasyon!M41-Simülasyon!M$5</f>
        <v>-0.33809999999994034</v>
      </c>
      <c r="F38" s="105">
        <f>+Simülasyon!N41-Simülasyon!N$5</f>
        <v>-1.5089120000002367</v>
      </c>
      <c r="G38" s="105">
        <f>+Simülasyon!O41-Simülasyon!O$5</f>
        <v>-57.544738999997207</v>
      </c>
      <c r="H38" s="105">
        <f>+Simülasyon!P41-Simülasyon!P$5</f>
        <v>-64.137996999997995</v>
      </c>
      <c r="I38" s="105">
        <f t="shared" si="0"/>
        <v>-123.7097259999955</v>
      </c>
      <c r="J38" s="105">
        <f t="shared" si="1"/>
        <v>-224.97410099999877</v>
      </c>
    </row>
    <row r="39" spans="1:10" ht="15" thickBot="1" x14ac:dyDescent="0.35">
      <c r="A39" s="1">
        <v>37</v>
      </c>
      <c r="B39" s="95" t="s">
        <v>140</v>
      </c>
      <c r="C39" s="105">
        <f>+Simülasyon!K42-Simülasyon!K$5</f>
        <v>0.45022300000005089</v>
      </c>
      <c r="D39" s="105">
        <f>+Simülasyon!L42-Simülasyon!L$5</f>
        <v>0.76777199999992263</v>
      </c>
      <c r="E39" s="105">
        <f>+Simülasyon!M42-Simülasyon!M$5</f>
        <v>0.89296600000000126</v>
      </c>
      <c r="F39" s="105">
        <f>+Simülasyon!N42-Simülasyon!N$5</f>
        <v>2.5618140000001404</v>
      </c>
      <c r="G39" s="105">
        <f>+Simülasyon!O42-Simülasyon!O$5</f>
        <v>30.026198999999906</v>
      </c>
      <c r="H39" s="105">
        <f>+Simülasyon!P42-Simülasyon!P$5</f>
        <v>16.055197000001499</v>
      </c>
      <c r="I39" s="105">
        <f t="shared" si="0"/>
        <v>50.75417100000152</v>
      </c>
      <c r="J39" s="105">
        <f t="shared" si="1"/>
        <v>-219.79319099999725</v>
      </c>
    </row>
    <row r="40" spans="1:10" ht="15" thickBot="1" x14ac:dyDescent="0.35">
      <c r="A40" s="1">
        <v>38</v>
      </c>
      <c r="B40" s="95" t="s">
        <v>141</v>
      </c>
      <c r="C40" s="105">
        <f>+Simülasyon!K43-Simülasyon!K$5</f>
        <v>-0.40096500000004198</v>
      </c>
      <c r="D40" s="105">
        <f>+Simülasyon!L43-Simülasyon!L$5</f>
        <v>-0.72440200000005461</v>
      </c>
      <c r="E40" s="105">
        <f>+Simülasyon!M43-Simülasyon!M$5</f>
        <v>-0.90287000000000717</v>
      </c>
      <c r="F40" s="105">
        <f>+Simülasyon!N43-Simülasyon!N$5</f>
        <v>-2.8105470000000423</v>
      </c>
      <c r="G40" s="105">
        <f>+Simülasyon!O43-Simülasyon!O$5</f>
        <v>-51.209869999998773</v>
      </c>
      <c r="H40" s="105">
        <f>+Simülasyon!P43-Simülasyon!P$5</f>
        <v>-44.389165000000503</v>
      </c>
      <c r="I40" s="105">
        <f t="shared" si="0"/>
        <v>-100.43781899999942</v>
      </c>
      <c r="J40" s="105">
        <f t="shared" si="1"/>
        <v>-219.55918599999723</v>
      </c>
    </row>
    <row r="41" spans="1:10" ht="15" thickBot="1" x14ac:dyDescent="0.35">
      <c r="A41" s="1">
        <v>39</v>
      </c>
      <c r="B41" s="95" t="s">
        <v>142</v>
      </c>
      <c r="C41" s="105">
        <f>+Simülasyon!K44-Simülasyon!K$5</f>
        <v>-0.17925300000001698</v>
      </c>
      <c r="D41" s="105">
        <f>+Simülasyon!L44-Simülasyon!L$5</f>
        <v>-0.36861799999996947</v>
      </c>
      <c r="E41" s="105">
        <f>+Simülasyon!M44-Simülasyon!M$5</f>
        <v>-0.51793499999996584</v>
      </c>
      <c r="F41" s="105">
        <f>+Simülasyon!N44-Simülasyon!N$5</f>
        <v>-1.801984000000175</v>
      </c>
      <c r="G41" s="105">
        <f>+Simülasyon!O44-Simülasyon!O$5</f>
        <v>-44.636615999999776</v>
      </c>
      <c r="H41" s="105">
        <f>+Simülasyon!P44-Simülasyon!P$5</f>
        <v>-42.86015899999984</v>
      </c>
      <c r="I41" s="105">
        <f t="shared" si="0"/>
        <v>-90.364564999999743</v>
      </c>
      <c r="J41" s="105">
        <f t="shared" si="1"/>
        <v>-218.74478699999622</v>
      </c>
    </row>
    <row r="42" spans="1:10" ht="15" thickBot="1" x14ac:dyDescent="0.35">
      <c r="A42" s="1">
        <v>40</v>
      </c>
      <c r="B42" s="95" t="s">
        <v>143</v>
      </c>
      <c r="C42" s="105">
        <f>+Simülasyon!K45-Simülasyon!K$5</f>
        <v>-0.60575700000003962</v>
      </c>
      <c r="D42" s="105">
        <f>+Simülasyon!L45-Simülasyon!L$5</f>
        <v>-1.1529170000001159</v>
      </c>
      <c r="E42" s="105">
        <f>+Simülasyon!M45-Simülasyon!M$5</f>
        <v>-1.5056399999999712</v>
      </c>
      <c r="F42" s="105">
        <f>+Simülasyon!N45-Simülasyon!N$5</f>
        <v>-4.8626840000001721</v>
      </c>
      <c r="G42" s="105">
        <f>+Simülasyon!O45-Simülasyon!O$5</f>
        <v>-94.130710999997973</v>
      </c>
      <c r="H42" s="105">
        <f>+Simülasyon!P45-Simülasyon!P$5</f>
        <v>-76.739796999998362</v>
      </c>
      <c r="I42" s="105">
        <f t="shared" si="0"/>
        <v>-178.99750599999663</v>
      </c>
      <c r="J42" s="105">
        <f t="shared" si="1"/>
        <v>-215.96046399999591</v>
      </c>
    </row>
    <row r="43" spans="1:10" ht="15" thickBot="1" x14ac:dyDescent="0.35">
      <c r="A43" s="1">
        <v>41</v>
      </c>
      <c r="B43" s="95" t="s">
        <v>144</v>
      </c>
      <c r="C43" s="105">
        <f>+Simülasyon!K46-Simülasyon!K$5</f>
        <v>0.30663899999990463</v>
      </c>
      <c r="D43" s="105">
        <f>+Simülasyon!L46-Simülasyon!L$5</f>
        <v>0.55525599999987207</v>
      </c>
      <c r="E43" s="105">
        <f>+Simülasyon!M46-Simülasyon!M$5</f>
        <v>0.68384400000002188</v>
      </c>
      <c r="F43" s="105">
        <f>+Simülasyon!N46-Simülasyon!N$5</f>
        <v>2.0705589999997756</v>
      </c>
      <c r="G43" s="105">
        <f>+Simülasyon!O46-Simülasyon!O$5</f>
        <v>28.098154999999679</v>
      </c>
      <c r="H43" s="105">
        <f>+Simülasyon!P46-Simülasyon!P$5</f>
        <v>12.495330000001559</v>
      </c>
      <c r="I43" s="105">
        <f t="shared" si="0"/>
        <v>44.209783000000812</v>
      </c>
      <c r="J43" s="105">
        <f t="shared" si="1"/>
        <v>-212.6654509999986</v>
      </c>
    </row>
    <row r="44" spans="1:10" ht="15" thickBot="1" x14ac:dyDescent="0.35">
      <c r="A44" s="1">
        <v>42</v>
      </c>
      <c r="B44" s="95" t="s">
        <v>145</v>
      </c>
      <c r="C44" s="105">
        <f>+Simülasyon!K47-Simülasyon!K$5</f>
        <v>0.1229080000000522</v>
      </c>
      <c r="D44" s="105">
        <f>+Simülasyon!L47-Simülasyon!L$5</f>
        <v>0.21301399999993009</v>
      </c>
      <c r="E44" s="105">
        <f>+Simülasyon!M47-Simülasyon!M$5</f>
        <v>0.25626600000009603</v>
      </c>
      <c r="F44" s="105">
        <f>+Simülasyon!N47-Simülasyon!N$5</f>
        <v>0.77417599999989761</v>
      </c>
      <c r="G44" s="105">
        <f>+Simülasyon!O47-Simülasyon!O$5</f>
        <v>14.453536000000895</v>
      </c>
      <c r="H44" s="105">
        <f>+Simülasyon!P47-Simülasyon!P$5</f>
        <v>15.43693500000154</v>
      </c>
      <c r="I44" s="105">
        <f t="shared" si="0"/>
        <v>31.256835000002411</v>
      </c>
      <c r="J44" s="105">
        <f t="shared" si="1"/>
        <v>-211.90810999999508</v>
      </c>
    </row>
    <row r="45" spans="1:10" ht="15" thickBot="1" x14ac:dyDescent="0.35">
      <c r="A45" s="1">
        <v>43</v>
      </c>
      <c r="B45" s="95" t="s">
        <v>146</v>
      </c>
      <c r="C45" s="105">
        <f>+Simülasyon!K48-Simülasyon!K$5</f>
        <v>0.57227999999986423</v>
      </c>
      <c r="D45" s="105">
        <f>+Simülasyon!L48-Simülasyon!L$5</f>
        <v>1.0622490000000653</v>
      </c>
      <c r="E45" s="105">
        <f>+Simülasyon!M48-Simülasyon!M$5</f>
        <v>1.3515540000000783</v>
      </c>
      <c r="F45" s="105">
        <f>+Simülasyon!N48-Simülasyon!N$5</f>
        <v>4.2479410000000826</v>
      </c>
      <c r="G45" s="105">
        <f>+Simülasyon!O48-Simülasyon!O$5</f>
        <v>72.95408800000223</v>
      </c>
      <c r="H45" s="105">
        <f>+Simülasyon!P48-Simülasyon!P$5</f>
        <v>51.638764999999694</v>
      </c>
      <c r="I45" s="105">
        <f t="shared" si="0"/>
        <v>131.82687700000201</v>
      </c>
      <c r="J45" s="105">
        <f t="shared" si="1"/>
        <v>-210.6775320000005</v>
      </c>
    </row>
    <row r="46" spans="1:10" ht="15" thickBot="1" x14ac:dyDescent="0.35">
      <c r="A46" s="1">
        <v>44</v>
      </c>
      <c r="B46" s="95" t="s">
        <v>147</v>
      </c>
      <c r="C46" s="105">
        <f>+Simülasyon!K49-Simülasyon!K$5</f>
        <v>0.18077500000003965</v>
      </c>
      <c r="D46" s="105">
        <f>+Simülasyon!L49-Simülasyon!L$5</f>
        <v>0.27128100000004451</v>
      </c>
      <c r="E46" s="105">
        <f>+Simülasyon!M49-Simülasyon!M$5</f>
        <v>0.26163200000007691</v>
      </c>
      <c r="F46" s="105">
        <f>+Simülasyon!N49-Simülasyon!N$5</f>
        <v>0.55666400000018257</v>
      </c>
      <c r="G46" s="105">
        <f>+Simülasyon!O49-Simülasyon!O$5</f>
        <v>-9.0860460000003513</v>
      </c>
      <c r="H46" s="105">
        <f>+Simülasyon!P49-Simülasyon!P$5</f>
        <v>-20.0138850000003</v>
      </c>
      <c r="I46" s="105">
        <f t="shared" si="0"/>
        <v>-27.829579000000308</v>
      </c>
      <c r="J46" s="105">
        <f t="shared" si="1"/>
        <v>-210.07877099999746</v>
      </c>
    </row>
    <row r="47" spans="1:10" ht="15" thickBot="1" x14ac:dyDescent="0.35">
      <c r="A47" s="1">
        <v>45</v>
      </c>
      <c r="B47" s="95" t="s">
        <v>148</v>
      </c>
      <c r="C47" s="105">
        <f>+Simülasyon!K50-Simülasyon!K$5</f>
        <v>-0.36324700000000121</v>
      </c>
      <c r="D47" s="105">
        <f>+Simülasyon!L50-Simülasyon!L$5</f>
        <v>-0.64381400000002031</v>
      </c>
      <c r="E47" s="105">
        <f>+Simülasyon!M50-Simülasyon!M$5</f>
        <v>-0.77438599999993585</v>
      </c>
      <c r="F47" s="105">
        <f>+Simülasyon!N50-Simülasyon!N$5</f>
        <v>-2.2817810000001373</v>
      </c>
      <c r="G47" s="105">
        <f>+Simülasyon!O50-Simülasyon!O$5</f>
        <v>-26.195335999997042</v>
      </c>
      <c r="H47" s="105">
        <f>+Simülasyon!P50-Simülasyon!P$5</f>
        <v>-6.8926690000007511</v>
      </c>
      <c r="I47" s="105">
        <f t="shared" si="0"/>
        <v>-37.151232999997887</v>
      </c>
      <c r="J47" s="105">
        <f t="shared" si="1"/>
        <v>-209.89121699999646</v>
      </c>
    </row>
    <row r="48" spans="1:10" ht="15" thickBot="1" x14ac:dyDescent="0.35">
      <c r="A48" s="1">
        <v>46</v>
      </c>
      <c r="B48" s="95" t="s">
        <v>149</v>
      </c>
      <c r="C48" s="105">
        <f>+Simülasyon!K51-Simülasyon!K$5</f>
        <v>-6.3548000000082538E-2</v>
      </c>
      <c r="D48" s="105">
        <f>+Simülasyon!L51-Simülasyon!L$5</f>
        <v>-0.26946700000007695</v>
      </c>
      <c r="E48" s="105">
        <f>+Simülasyon!M51-Simülasyon!M$5</f>
        <v>-0.54255100000000311</v>
      </c>
      <c r="F48" s="105">
        <f>+Simülasyon!N51-Simülasyon!N$5</f>
        <v>-2.356181000000106</v>
      </c>
      <c r="G48" s="105">
        <f>+Simülasyon!O51-Simülasyon!O$5</f>
        <v>-87.997556999998778</v>
      </c>
      <c r="H48" s="105">
        <f>+Simülasyon!P51-Simülasyon!P$5</f>
        <v>-98.080330999997386</v>
      </c>
      <c r="I48" s="105">
        <f t="shared" si="0"/>
        <v>-189.30963499999643</v>
      </c>
      <c r="J48" s="105">
        <f t="shared" si="1"/>
        <v>-207.58615599999837</v>
      </c>
    </row>
    <row r="49" spans="1:10" ht="15" thickBot="1" x14ac:dyDescent="0.35">
      <c r="A49" s="1">
        <v>47</v>
      </c>
      <c r="B49" s="95" t="s">
        <v>150</v>
      </c>
      <c r="C49" s="105">
        <f>+Simülasyon!K52-Simülasyon!K$5</f>
        <v>-0.2050930000000335</v>
      </c>
      <c r="D49" s="105">
        <f>+Simülasyon!L52-Simülasyon!L$5</f>
        <v>-0.30740400000013324</v>
      </c>
      <c r="E49" s="105">
        <f>+Simülasyon!M52-Simülasyon!M$5</f>
        <v>-0.29230899999993198</v>
      </c>
      <c r="F49" s="105">
        <f>+Simülasyon!N52-Simülasyon!N$5</f>
        <v>-0.59192399999983536</v>
      </c>
      <c r="G49" s="105">
        <f>+Simülasyon!O52-Simülasyon!O$5</f>
        <v>14.714813000002323</v>
      </c>
      <c r="H49" s="105">
        <f>+Simülasyon!P52-Simülasyon!P$5</f>
        <v>30.347766000002594</v>
      </c>
      <c r="I49" s="105">
        <f t="shared" si="0"/>
        <v>43.665849000004982</v>
      </c>
      <c r="J49" s="105">
        <f t="shared" si="1"/>
        <v>-206.55990699999813</v>
      </c>
    </row>
    <row r="50" spans="1:10" ht="15" thickBot="1" x14ac:dyDescent="0.35">
      <c r="A50" s="1">
        <v>48</v>
      </c>
      <c r="B50" s="95" t="s">
        <v>151</v>
      </c>
      <c r="C50" s="105">
        <f>+Simülasyon!K53-Simülasyon!K$5</f>
        <v>-0.13460200000008626</v>
      </c>
      <c r="D50" s="105">
        <f>+Simülasyon!L53-Simülasyon!L$5</f>
        <v>-0.24530099999992672</v>
      </c>
      <c r="E50" s="105">
        <f>+Simülasyon!M53-Simülasyon!M$5</f>
        <v>-0.3115659999999707</v>
      </c>
      <c r="F50" s="105">
        <f>+Simülasyon!N53-Simülasyon!N$5</f>
        <v>-0.9906700000001365</v>
      </c>
      <c r="G50" s="105">
        <f>+Simülasyon!O53-Simülasyon!O$5</f>
        <v>-20.849053999998432</v>
      </c>
      <c r="H50" s="105">
        <f>+Simülasyon!P53-Simülasyon!P$5</f>
        <v>-21.242748000000574</v>
      </c>
      <c r="I50" s="105">
        <f t="shared" si="0"/>
        <v>-43.773940999999127</v>
      </c>
      <c r="J50" s="105">
        <f t="shared" si="1"/>
        <v>-202.74344599999768</v>
      </c>
    </row>
    <row r="51" spans="1:10" ht="15" thickBot="1" x14ac:dyDescent="0.35">
      <c r="A51" s="1">
        <v>49</v>
      </c>
      <c r="B51" s="95" t="s">
        <v>152</v>
      </c>
      <c r="C51" s="105">
        <f>+Simülasyon!K54-Simülasyon!K$5</f>
        <v>-0.55532700000003388</v>
      </c>
      <c r="D51" s="105">
        <f>+Simülasyon!L54-Simülasyon!L$5</f>
        <v>-0.94346500000006017</v>
      </c>
      <c r="E51" s="105">
        <f>+Simülasyon!M54-Simülasyon!M$5</f>
        <v>-1.0811619999999493</v>
      </c>
      <c r="F51" s="105">
        <f>+Simülasyon!N54-Simülasyon!N$5</f>
        <v>-3.0008419999999205</v>
      </c>
      <c r="G51" s="105">
        <f>+Simülasyon!O54-Simülasyon!O$5</f>
        <v>-19.63862700000027</v>
      </c>
      <c r="H51" s="105">
        <f>+Simülasyon!P54-Simülasyon!P$5</f>
        <v>13.926136000001861</v>
      </c>
      <c r="I51" s="105">
        <f t="shared" si="0"/>
        <v>-11.293286999998372</v>
      </c>
      <c r="J51" s="105">
        <f t="shared" si="1"/>
        <v>-201.16317899999808</v>
      </c>
    </row>
    <row r="52" spans="1:10" ht="15" thickBot="1" x14ac:dyDescent="0.35">
      <c r="A52" s="1">
        <v>50</v>
      </c>
      <c r="B52" s="95" t="s">
        <v>153</v>
      </c>
      <c r="C52" s="105">
        <f>+Simülasyon!K55-Simülasyon!K$5</f>
        <v>0.50225000000000364</v>
      </c>
      <c r="D52" s="105">
        <f>+Simülasyon!L55-Simülasyon!L$5</f>
        <v>0.77951299999995172</v>
      </c>
      <c r="E52" s="105">
        <f>+Simülasyon!M55-Simülasyon!M$5</f>
        <v>0.79074200000002293</v>
      </c>
      <c r="F52" s="105">
        <f>+Simülasyon!N55-Simülasyon!N$5</f>
        <v>1.8401869999997871</v>
      </c>
      <c r="G52" s="105">
        <f>+Simülasyon!O55-Simülasyon!O$5</f>
        <v>-14.624250999997457</v>
      </c>
      <c r="H52" s="105">
        <f>+Simülasyon!P55-Simülasyon!P$5</f>
        <v>-44.215385999999853</v>
      </c>
      <c r="I52" s="105">
        <f t="shared" si="0"/>
        <v>-54.926944999997545</v>
      </c>
      <c r="J52" s="105">
        <f t="shared" si="1"/>
        <v>-199.50271099999668</v>
      </c>
    </row>
    <row r="53" spans="1:10" ht="15" thickBot="1" x14ac:dyDescent="0.35">
      <c r="A53" s="1">
        <v>51</v>
      </c>
      <c r="B53" s="95" t="s">
        <v>154</v>
      </c>
      <c r="C53" s="105">
        <f>+Simülasyon!K56-Simülasyon!K$5</f>
        <v>3.7270000000034997E-2</v>
      </c>
      <c r="D53" s="105">
        <f>+Simülasyon!L56-Simülasyon!L$5</f>
        <v>7.9870000000028085E-2</v>
      </c>
      <c r="E53" s="105">
        <f>+Simülasyon!M56-Simülasyon!M$5</f>
        <v>0.11353200000007746</v>
      </c>
      <c r="F53" s="105">
        <f>+Simülasyon!N56-Simülasyon!N$5</f>
        <v>0.38856399999986024</v>
      </c>
      <c r="G53" s="105">
        <f>+Simülasyon!O56-Simülasyon!O$5</f>
        <v>7.873092000001634</v>
      </c>
      <c r="H53" s="105">
        <f>+Simülasyon!P56-Simülasyon!P$5</f>
        <v>5.0565459999997984</v>
      </c>
      <c r="I53" s="105">
        <f t="shared" si="0"/>
        <v>13.548874000001433</v>
      </c>
      <c r="J53" s="105">
        <f t="shared" si="1"/>
        <v>-199.37382999999772</v>
      </c>
    </row>
    <row r="54" spans="1:10" ht="15" thickBot="1" x14ac:dyDescent="0.35">
      <c r="A54" s="1">
        <v>52</v>
      </c>
      <c r="B54" s="95" t="s">
        <v>155</v>
      </c>
      <c r="C54" s="105">
        <f>+Simülasyon!K57-Simülasyon!K$5</f>
        <v>-0.24885599999993246</v>
      </c>
      <c r="D54" s="105">
        <f>+Simülasyon!L57-Simülasyon!L$5</f>
        <v>-0.46833100000003469</v>
      </c>
      <c r="E54" s="105">
        <f>+Simülasyon!M57-Simülasyon!M$5</f>
        <v>-0.60148499999991145</v>
      </c>
      <c r="F54" s="105">
        <f>+Simülasyon!N57-Simülasyon!N$5</f>
        <v>-1.9058399999998983</v>
      </c>
      <c r="G54" s="105">
        <f>+Simülasyon!O57-Simülasyon!O$5</f>
        <v>-32.8927569999978</v>
      </c>
      <c r="H54" s="105">
        <f>+Simülasyon!P57-Simülasyon!P$5</f>
        <v>-22.5656659999986</v>
      </c>
      <c r="I54" s="105">
        <f t="shared" si="0"/>
        <v>-58.682934999996178</v>
      </c>
      <c r="J54" s="105">
        <f t="shared" si="1"/>
        <v>-198.70205300000111</v>
      </c>
    </row>
    <row r="55" spans="1:10" ht="15" thickBot="1" x14ac:dyDescent="0.35">
      <c r="A55" s="1">
        <v>53</v>
      </c>
      <c r="B55" s="95" t="s">
        <v>156</v>
      </c>
      <c r="C55" s="105">
        <f>+Simülasyon!K58-Simülasyon!K$5</f>
        <v>0.27823199999988901</v>
      </c>
      <c r="D55" s="105">
        <f>+Simülasyon!L58-Simülasyon!L$5</f>
        <v>0.49609600000007958</v>
      </c>
      <c r="E55" s="105">
        <f>+Simülasyon!M58-Simülasyon!M$5</f>
        <v>0.60539000000005672</v>
      </c>
      <c r="F55" s="105">
        <f>+Simülasyon!N58-Simülasyon!N$5</f>
        <v>1.8224599999998645</v>
      </c>
      <c r="G55" s="105">
        <f>+Simülasyon!O58-Simülasyon!O$5</f>
        <v>26.110811000002286</v>
      </c>
      <c r="H55" s="105">
        <f>+Simülasyon!P58-Simülasyon!P$5</f>
        <v>15.638826000002155</v>
      </c>
      <c r="I55" s="105">
        <f t="shared" si="0"/>
        <v>44.951815000004331</v>
      </c>
      <c r="J55" s="105">
        <f t="shared" si="1"/>
        <v>-198.03972299999612</v>
      </c>
    </row>
    <row r="56" spans="1:10" ht="15" thickBot="1" x14ac:dyDescent="0.35">
      <c r="A56" s="1">
        <v>54</v>
      </c>
      <c r="B56" s="95" t="s">
        <v>157</v>
      </c>
      <c r="C56" s="105">
        <f>+Simülasyon!K59-Simülasyon!K$5</f>
        <v>0.28149400000006608</v>
      </c>
      <c r="D56" s="105">
        <f>+Simülasyon!L59-Simülasyon!L$5</f>
        <v>0.44222300000001269</v>
      </c>
      <c r="E56" s="105">
        <f>+Simülasyon!M59-Simülasyon!M$5</f>
        <v>0.45589200000006258</v>
      </c>
      <c r="F56" s="105">
        <f>+Simülasyon!N59-Simülasyon!N$5</f>
        <v>1.0792320000000473</v>
      </c>
      <c r="G56" s="105">
        <f>+Simülasyon!O59-Simülasyon!O$5</f>
        <v>-7.49367699999857</v>
      </c>
      <c r="H56" s="105">
        <f>+Simülasyon!P59-Simülasyon!P$5</f>
        <v>-25.222859999998036</v>
      </c>
      <c r="I56" s="105">
        <f t="shared" si="0"/>
        <v>-30.457695999996417</v>
      </c>
      <c r="J56" s="105">
        <f t="shared" si="1"/>
        <v>-196.31828199999768</v>
      </c>
    </row>
    <row r="57" spans="1:10" ht="15" thickBot="1" x14ac:dyDescent="0.35">
      <c r="A57" s="1">
        <v>55</v>
      </c>
      <c r="B57" s="95" t="s">
        <v>158</v>
      </c>
      <c r="C57" s="105">
        <f>+Simülasyon!K60-Simülasyon!K$5</f>
        <v>6.4133000000083484E-2</v>
      </c>
      <c r="D57" s="105">
        <f>+Simülasyon!L60-Simülasyon!L$5</f>
        <v>4.4270999999980631E-2</v>
      </c>
      <c r="E57" s="105">
        <f>+Simülasyon!M60-Simülasyon!M$5</f>
        <v>-4.1086999999947693E-2</v>
      </c>
      <c r="F57" s="105">
        <f>+Simülasyon!N60-Simülasyon!N$5</f>
        <v>-0.44757299999992028</v>
      </c>
      <c r="G57" s="105">
        <f>+Simülasyon!O60-Simülasyon!O$5</f>
        <v>-30.798797999999806</v>
      </c>
      <c r="H57" s="105">
        <f>+Simülasyon!P60-Simülasyon!P$5</f>
        <v>-39.651825000000827</v>
      </c>
      <c r="I57" s="105">
        <f t="shared" si="0"/>
        <v>-70.830879000000436</v>
      </c>
      <c r="J57" s="105">
        <f t="shared" si="1"/>
        <v>-194.07345099999816</v>
      </c>
    </row>
    <row r="58" spans="1:10" ht="15" thickBot="1" x14ac:dyDescent="0.35">
      <c r="A58" s="1">
        <v>56</v>
      </c>
      <c r="B58" s="95" t="s">
        <v>159</v>
      </c>
      <c r="C58" s="105">
        <f>+Simülasyon!K61-Simülasyon!K$5</f>
        <v>-4.296199999998862E-2</v>
      </c>
      <c r="D58" s="105">
        <f>+Simülasyon!L61-Simülasyon!L$5</f>
        <v>-7.2118000000045868E-2</v>
      </c>
      <c r="E58" s="105">
        <f>+Simülasyon!M61-Simülasyon!M$5</f>
        <v>-7.8257000000007793E-2</v>
      </c>
      <c r="F58" s="105">
        <f>+Simülasyon!N61-Simülasyon!N$5</f>
        <v>-0.18711600000006001</v>
      </c>
      <c r="G58" s="105">
        <f>+Simülasyon!O61-Simülasyon!O$5</f>
        <v>3.0745170000009239</v>
      </c>
      <c r="H58" s="105">
        <f>+Simülasyon!P61-Simülasyon!P$5</f>
        <v>9.1083890000008978</v>
      </c>
      <c r="I58" s="105">
        <f t="shared" si="0"/>
        <v>11.802453000001719</v>
      </c>
      <c r="J58" s="105">
        <f t="shared" si="1"/>
        <v>-193.61723799999925</v>
      </c>
    </row>
    <row r="59" spans="1:10" ht="15" thickBot="1" x14ac:dyDescent="0.35">
      <c r="A59" s="1">
        <v>57</v>
      </c>
      <c r="B59" s="95" t="s">
        <v>160</v>
      </c>
      <c r="C59" s="105">
        <f>+Simülasyon!K62-Simülasyon!K$5</f>
        <v>-1.1624360000000706</v>
      </c>
      <c r="D59" s="105">
        <f>+Simülasyon!L62-Simülasyon!L$5</f>
        <v>-2.0383699999999862</v>
      </c>
      <c r="E59" s="105">
        <f>+Simülasyon!M62-Simülasyon!M$5</f>
        <v>-2.4355829999999514</v>
      </c>
      <c r="F59" s="105">
        <f>+Simülasyon!N62-Simülasyon!N$5</f>
        <v>-7.1535229999999501</v>
      </c>
      <c r="G59" s="105">
        <f>+Simülasyon!O62-Simülasyon!O$5</f>
        <v>-86.552851000000373</v>
      </c>
      <c r="H59" s="105">
        <f>+Simülasyon!P62-Simülasyon!P$5</f>
        <v>-35.006274999999732</v>
      </c>
      <c r="I59" s="105">
        <f t="shared" si="0"/>
        <v>-134.34903800000006</v>
      </c>
      <c r="J59" s="105">
        <f t="shared" si="1"/>
        <v>-193.39887199999691</v>
      </c>
    </row>
    <row r="60" spans="1:10" ht="15" thickBot="1" x14ac:dyDescent="0.35">
      <c r="A60" s="1">
        <v>58</v>
      </c>
      <c r="B60" s="95" t="s">
        <v>161</v>
      </c>
      <c r="C60" s="105">
        <f>+Simülasyon!K63-Simülasyon!K$5</f>
        <v>-0.42600700000002689</v>
      </c>
      <c r="D60" s="105">
        <f>+Simülasyon!L63-Simülasyon!L$5</f>
        <v>-0.72552300000006653</v>
      </c>
      <c r="E60" s="105">
        <f>+Simülasyon!M63-Simülasyon!M$5</f>
        <v>-0.8321770000000015</v>
      </c>
      <c r="F60" s="105">
        <f>+Simülasyon!N63-Simülasyon!N$5</f>
        <v>-2.3051700000000892</v>
      </c>
      <c r="G60" s="105">
        <f>+Simülasyon!O63-Simülasyon!O$5</f>
        <v>-14.430672999998933</v>
      </c>
      <c r="H60" s="105">
        <f>+Simülasyon!P63-Simülasyon!P$5</f>
        <v>10.989713999999367</v>
      </c>
      <c r="I60" s="105">
        <f t="shared" si="0"/>
        <v>-7.7298359999997501</v>
      </c>
      <c r="J60" s="105">
        <f t="shared" si="1"/>
        <v>-191.28185399999609</v>
      </c>
    </row>
    <row r="61" spans="1:10" ht="15" thickBot="1" x14ac:dyDescent="0.35">
      <c r="A61" s="1">
        <v>59</v>
      </c>
      <c r="B61" s="95" t="s">
        <v>162</v>
      </c>
      <c r="C61" s="105">
        <f>+Simülasyon!K64-Simülasyon!K$5</f>
        <v>-2.7886999999964246E-2</v>
      </c>
      <c r="D61" s="105">
        <f>+Simülasyon!L64-Simülasyon!L$5</f>
        <v>-8.0842000000075132E-2</v>
      </c>
      <c r="E61" s="105">
        <f>+Simülasyon!M64-Simülasyon!M$5</f>
        <v>-0.13217199999996865</v>
      </c>
      <c r="F61" s="105">
        <f>+Simülasyon!N64-Simülasyon!N$5</f>
        <v>-0.483592999999928</v>
      </c>
      <c r="G61" s="105">
        <f>+Simülasyon!O64-Simülasyon!O$5</f>
        <v>-8.2975329999972018</v>
      </c>
      <c r="H61" s="105">
        <f>+Simülasyon!P64-Simülasyon!P$5</f>
        <v>0.14544200000091223</v>
      </c>
      <c r="I61" s="105">
        <f t="shared" si="0"/>
        <v>-8.8765849999962256</v>
      </c>
      <c r="J61" s="105">
        <f t="shared" si="1"/>
        <v>-189.62289499999997</v>
      </c>
    </row>
    <row r="62" spans="1:10" ht="15" thickBot="1" x14ac:dyDescent="0.35">
      <c r="A62" s="1">
        <v>60</v>
      </c>
      <c r="B62" s="95" t="s">
        <v>163</v>
      </c>
      <c r="C62" s="105">
        <f>+Simülasyon!K65-Simülasyon!K$5</f>
        <v>-8.6283999999977823E-2</v>
      </c>
      <c r="D62" s="105">
        <f>+Simülasyon!L65-Simülasyon!L$5</f>
        <v>-0.26716299999998228</v>
      </c>
      <c r="E62" s="105">
        <f>+Simülasyon!M65-Simülasyon!M$5</f>
        <v>-0.47907599999996364</v>
      </c>
      <c r="F62" s="105">
        <f>+Simülasyon!N65-Simülasyon!N$5</f>
        <v>-1.9552880000001096</v>
      </c>
      <c r="G62" s="105">
        <f>+Simülasyon!O65-Simülasyon!O$5</f>
        <v>-66.463191999999253</v>
      </c>
      <c r="H62" s="105">
        <f>+Simülasyon!P65-Simülasyon!P$5</f>
        <v>-72.321776999997383</v>
      </c>
      <c r="I62" s="105">
        <f t="shared" si="0"/>
        <v>-141.57277999999667</v>
      </c>
      <c r="J62" s="105">
        <f t="shared" si="1"/>
        <v>-189.59799099999714</v>
      </c>
    </row>
    <row r="63" spans="1:10" ht="15" thickBot="1" x14ac:dyDescent="0.35">
      <c r="A63" s="1">
        <v>61</v>
      </c>
      <c r="B63" s="95" t="s">
        <v>164</v>
      </c>
      <c r="C63" s="105">
        <f>+Simülasyon!K66-Simülasyon!K$5</f>
        <v>0.79429000000004635</v>
      </c>
      <c r="D63" s="105">
        <f>+Simülasyon!L66-Simülasyon!L$5</f>
        <v>1.3612089999999171</v>
      </c>
      <c r="E63" s="105">
        <f>+Simülasyon!M66-Simülasyon!M$5</f>
        <v>1.5779260000000477</v>
      </c>
      <c r="F63" s="105">
        <f>+Simülasyon!N66-Simülasyon!N$5</f>
        <v>4.4575220000001536</v>
      </c>
      <c r="G63" s="105">
        <f>+Simülasyon!O66-Simülasyon!O$5</f>
        <v>38.378955000000133</v>
      </c>
      <c r="H63" s="105">
        <f>+Simülasyon!P66-Simülasyon!P$5</f>
        <v>-2.7572000000000116</v>
      </c>
      <c r="I63" s="105">
        <f t="shared" si="0"/>
        <v>43.812702000000286</v>
      </c>
      <c r="J63" s="105">
        <f t="shared" si="1"/>
        <v>-189.41363099999865</v>
      </c>
    </row>
    <row r="64" spans="1:10" ht="15" thickBot="1" x14ac:dyDescent="0.35">
      <c r="A64" s="1">
        <v>62</v>
      </c>
      <c r="B64" s="95" t="s">
        <v>165</v>
      </c>
      <c r="C64" s="105">
        <f>+Simülasyon!K67-Simülasyon!K$5</f>
        <v>-0.42300300000010793</v>
      </c>
      <c r="D64" s="105">
        <f>+Simülasyon!L67-Simülasyon!L$5</f>
        <v>-0.6630680000000666</v>
      </c>
      <c r="E64" s="105">
        <f>+Simülasyon!M67-Simülasyon!M$5</f>
        <v>-0.69136800000001131</v>
      </c>
      <c r="F64" s="105">
        <f>+Simülasyon!N67-Simülasyon!N$5</f>
        <v>-1.7040409999999611</v>
      </c>
      <c r="G64" s="105">
        <f>+Simülasyon!O67-Simülasyon!O$5</f>
        <v>0.38092300000062096</v>
      </c>
      <c r="H64" s="105">
        <f>+Simülasyon!P67-Simülasyon!P$5</f>
        <v>16.96592000000237</v>
      </c>
      <c r="I64" s="105">
        <f t="shared" si="0"/>
        <v>13.865363000002844</v>
      </c>
      <c r="J64" s="105">
        <f t="shared" si="1"/>
        <v>-189.30963499999643</v>
      </c>
    </row>
    <row r="65" spans="1:10" ht="15" thickBot="1" x14ac:dyDescent="0.35">
      <c r="A65" s="1">
        <v>63</v>
      </c>
      <c r="B65" s="95" t="s">
        <v>166</v>
      </c>
      <c r="C65" s="105">
        <f>+Simülasyon!K68-Simülasyon!K$5</f>
        <v>1.1002289999998993</v>
      </c>
      <c r="D65" s="105">
        <f>+Simülasyon!L68-Simülasyon!L$5</f>
        <v>2.0986159999999927</v>
      </c>
      <c r="E65" s="105">
        <f>+Simülasyon!M68-Simülasyon!M$5</f>
        <v>2.7377260000000661</v>
      </c>
      <c r="F65" s="105">
        <f>+Simülasyon!N68-Simülasyon!N$5</f>
        <v>8.8135760000000118</v>
      </c>
      <c r="G65" s="105">
        <f>+Simülasyon!O68-Simülasyon!O$5</f>
        <v>164.39749500000107</v>
      </c>
      <c r="H65" s="105">
        <f>+Simülasyon!P68-Simülasyon!P$5</f>
        <v>125.48157300000094</v>
      </c>
      <c r="I65" s="105">
        <f t="shared" si="0"/>
        <v>304.62921500000198</v>
      </c>
      <c r="J65" s="105">
        <f t="shared" si="1"/>
        <v>-186.90280099999654</v>
      </c>
    </row>
    <row r="66" spans="1:10" ht="15" thickBot="1" x14ac:dyDescent="0.35">
      <c r="A66" s="1">
        <v>64</v>
      </c>
      <c r="B66" s="95" t="s">
        <v>167</v>
      </c>
      <c r="C66" s="105">
        <f>+Simülasyon!K69-Simülasyon!K$5</f>
        <v>0.28792500000008658</v>
      </c>
      <c r="D66" s="105">
        <f>+Simülasyon!L69-Simülasyon!L$5</f>
        <v>0.66359899999997651</v>
      </c>
      <c r="E66" s="105">
        <f>+Simülasyon!M69-Simülasyon!M$5</f>
        <v>1.0130629999999883</v>
      </c>
      <c r="F66" s="105">
        <f>+Simülasyon!N69-Simülasyon!N$5</f>
        <v>3.7319550000001982</v>
      </c>
      <c r="G66" s="105">
        <f>+Simülasyon!O69-Simülasyon!O$5</f>
        <v>104.37042199999996</v>
      </c>
      <c r="H66" s="105">
        <f>+Simülasyon!P69-Simülasyon!P$5</f>
        <v>105.61537600000156</v>
      </c>
      <c r="I66" s="105">
        <f t="shared" si="0"/>
        <v>215.68234000000177</v>
      </c>
      <c r="J66" s="105">
        <f t="shared" si="1"/>
        <v>-186.72414699999661</v>
      </c>
    </row>
    <row r="67" spans="1:10" ht="15" thickBot="1" x14ac:dyDescent="0.35">
      <c r="A67" s="1">
        <v>65</v>
      </c>
      <c r="B67" s="95" t="s">
        <v>168</v>
      </c>
      <c r="C67" s="105">
        <f>+Simülasyon!K70-Simülasyon!K$5</f>
        <v>0.24548400000003312</v>
      </c>
      <c r="D67" s="105">
        <f>+Simülasyon!L70-Simülasyon!L$5</f>
        <v>0.43371600000000399</v>
      </c>
      <c r="E67" s="105">
        <f>+Simülasyon!M70-Simülasyon!M$5</f>
        <v>0.52518400000008114</v>
      </c>
      <c r="F67" s="105">
        <f>+Simülasyon!N70-Simülasyon!N$5</f>
        <v>1.5694480000001931</v>
      </c>
      <c r="G67" s="105">
        <f>+Simülasyon!O70-Simülasyon!O$5</f>
        <v>21.780892000002495</v>
      </c>
      <c r="H67" s="105">
        <f>+Simülasyon!P70-Simülasyon!P$5</f>
        <v>12.14483200000177</v>
      </c>
      <c r="I67" s="105">
        <f t="shared" si="0"/>
        <v>36.699556000004577</v>
      </c>
      <c r="J67" s="105">
        <f t="shared" si="1"/>
        <v>-186.32796799999835</v>
      </c>
    </row>
    <row r="68" spans="1:10" ht="15" thickBot="1" x14ac:dyDescent="0.35">
      <c r="A68" s="1">
        <v>66</v>
      </c>
      <c r="B68" s="95" t="s">
        <v>169</v>
      </c>
      <c r="C68" s="105">
        <f>+Simülasyon!K71-Simülasyon!K$5</f>
        <v>-9.1210000000046421E-2</v>
      </c>
      <c r="D68" s="105">
        <f>+Simülasyon!L71-Simülasyon!L$5</f>
        <v>-0.11550400000010086</v>
      </c>
      <c r="E68" s="105">
        <f>+Simülasyon!M71-Simülasyon!M$5</f>
        <v>-6.9981999999981781E-2</v>
      </c>
      <c r="F68" s="105">
        <f>+Simülasyon!N71-Simülasyon!N$5</f>
        <v>4.9104000000170345E-2</v>
      </c>
      <c r="G68" s="105">
        <f>+Simülasyon!O71-Simülasyon!O$5</f>
        <v>24.02965800000311</v>
      </c>
      <c r="H68" s="105">
        <f>+Simülasyon!P71-Simülasyon!P$5</f>
        <v>38.993850999999268</v>
      </c>
      <c r="I68" s="105">
        <f t="shared" ref="I68:I131" si="2">+SUM(C68:H68)</f>
        <v>62.795917000002419</v>
      </c>
      <c r="J68" s="105">
        <f t="shared" ref="J68:J131" si="3">+SMALL($I$3:$I$1002,A68)</f>
        <v>-184.79504799999893</v>
      </c>
    </row>
    <row r="69" spans="1:10" ht="15" thickBot="1" x14ac:dyDescent="0.35">
      <c r="A69" s="1">
        <v>67</v>
      </c>
      <c r="B69" s="95" t="s">
        <v>170</v>
      </c>
      <c r="C69" s="105">
        <f>+Simülasyon!K72-Simülasyon!K$5</f>
        <v>0.40048899999987952</v>
      </c>
      <c r="D69" s="105">
        <f>+Simülasyon!L72-Simülasyon!L$5</f>
        <v>0.65576899999996385</v>
      </c>
      <c r="E69" s="105">
        <f>+Simülasyon!M72-Simülasyon!M$5</f>
        <v>0.71134600000004866</v>
      </c>
      <c r="F69" s="105">
        <f>+Simülasyon!N72-Simülasyon!N$5</f>
        <v>1.8199930000000677</v>
      </c>
      <c r="G69" s="105">
        <f>+Simülasyon!O72-Simülasyon!O$5</f>
        <v>-2.4253399999979592</v>
      </c>
      <c r="H69" s="105">
        <f>+Simülasyon!P72-Simülasyon!P$5</f>
        <v>-30.151999999998225</v>
      </c>
      <c r="I69" s="105">
        <f t="shared" si="2"/>
        <v>-28.989742999996224</v>
      </c>
      <c r="J69" s="105">
        <f t="shared" si="3"/>
        <v>-184.73436699999718</v>
      </c>
    </row>
    <row r="70" spans="1:10" ht="15" thickBot="1" x14ac:dyDescent="0.35">
      <c r="A70" s="1">
        <v>68</v>
      </c>
      <c r="B70" s="95" t="s">
        <v>171</v>
      </c>
      <c r="C70" s="105">
        <f>+Simülasyon!K73-Simülasyon!K$5</f>
        <v>0.51925899999991998</v>
      </c>
      <c r="D70" s="105">
        <f>+Simülasyon!L73-Simülasyon!L$5</f>
        <v>0.87762700000007499</v>
      </c>
      <c r="E70" s="105">
        <f>+Simülasyon!M73-Simülasyon!M$5</f>
        <v>0.99628900000004705</v>
      </c>
      <c r="F70" s="105">
        <f>+Simülasyon!N73-Simülasyon!N$5</f>
        <v>2.7260099999998602</v>
      </c>
      <c r="G70" s="105">
        <f>+Simülasyon!O73-Simülasyon!O$5</f>
        <v>14.296769000000495</v>
      </c>
      <c r="H70" s="105">
        <f>+Simülasyon!P73-Simülasyon!P$5</f>
        <v>-17.387063999998645</v>
      </c>
      <c r="I70" s="105">
        <f t="shared" si="2"/>
        <v>2.028890000001752</v>
      </c>
      <c r="J70" s="105">
        <f t="shared" si="3"/>
        <v>-182.21934199999794</v>
      </c>
    </row>
    <row r="71" spans="1:10" ht="15" thickBot="1" x14ac:dyDescent="0.35">
      <c r="A71" s="1">
        <v>69</v>
      </c>
      <c r="B71" s="95" t="s">
        <v>172</v>
      </c>
      <c r="C71" s="105">
        <f>+Simülasyon!K74-Simülasyon!K$5</f>
        <v>0.12946699999997691</v>
      </c>
      <c r="D71" s="105">
        <f>+Simülasyon!L74-Simülasyon!L$5</f>
        <v>0.27731100000005426</v>
      </c>
      <c r="E71" s="105">
        <f>+Simülasyon!M74-Simülasyon!M$5</f>
        <v>0.40373500000009699</v>
      </c>
      <c r="F71" s="105">
        <f>+Simülasyon!N74-Simülasyon!N$5</f>
        <v>1.4425259999998161</v>
      </c>
      <c r="G71" s="105">
        <f>+Simülasyon!O74-Simülasyon!O$5</f>
        <v>38.924041000002035</v>
      </c>
      <c r="H71" s="105">
        <f>+Simülasyon!P74-Simülasyon!P$5</f>
        <v>40.282220000000962</v>
      </c>
      <c r="I71" s="105">
        <f t="shared" si="2"/>
        <v>81.459300000002941</v>
      </c>
      <c r="J71" s="105">
        <f t="shared" si="3"/>
        <v>-179.55370999999957</v>
      </c>
    </row>
    <row r="72" spans="1:10" ht="15" thickBot="1" x14ac:dyDescent="0.35">
      <c r="A72" s="1">
        <v>70</v>
      </c>
      <c r="B72" s="95" t="s">
        <v>173</v>
      </c>
      <c r="C72" s="105">
        <f>+Simülasyon!K75-Simülasyon!K$5</f>
        <v>0.58341199999995297</v>
      </c>
      <c r="D72" s="105">
        <f>+Simülasyon!L75-Simülasyon!L$5</f>
        <v>1.121838999999909</v>
      </c>
      <c r="E72" s="105">
        <f>+Simülasyon!M75-Simülasyon!M$5</f>
        <v>1.4775490000000673</v>
      </c>
      <c r="F72" s="105">
        <f>+Simülasyon!N75-Simülasyon!N$5</f>
        <v>4.805456999999933</v>
      </c>
      <c r="G72" s="105">
        <f>+Simülasyon!O75-Simülasyon!O$5</f>
        <v>94.125764000000345</v>
      </c>
      <c r="H72" s="105">
        <f>+Simülasyon!P75-Simülasyon!P$5</f>
        <v>75.648646000001463</v>
      </c>
      <c r="I72" s="105">
        <f t="shared" si="2"/>
        <v>177.76266700000167</v>
      </c>
      <c r="J72" s="105">
        <f t="shared" si="3"/>
        <v>-178.99750599999663</v>
      </c>
    </row>
    <row r="73" spans="1:10" ht="15" thickBot="1" x14ac:dyDescent="0.35">
      <c r="A73" s="1">
        <v>71</v>
      </c>
      <c r="B73" s="95" t="s">
        <v>174</v>
      </c>
      <c r="C73" s="105">
        <f>+Simülasyon!K76-Simülasyon!K$5</f>
        <v>4.0576999999984764E-2</v>
      </c>
      <c r="D73" s="105">
        <f>+Simülasyon!L76-Simülasyon!L$5</f>
        <v>0.1610289999998713</v>
      </c>
      <c r="E73" s="105">
        <f>+Simülasyon!M76-Simülasyon!M$5</f>
        <v>0.30822000000000571</v>
      </c>
      <c r="F73" s="105">
        <f>+Simülasyon!N76-Simülasyon!N$5</f>
        <v>1.281217000000197</v>
      </c>
      <c r="G73" s="105">
        <f>+Simülasyon!O76-Simülasyon!O$5</f>
        <v>40.452221999999892</v>
      </c>
      <c r="H73" s="105">
        <f>+Simülasyon!P76-Simülasyon!P$5</f>
        <v>38.914394999999786</v>
      </c>
      <c r="I73" s="105">
        <f t="shared" si="2"/>
        <v>81.157659999999737</v>
      </c>
      <c r="J73" s="105">
        <f t="shared" si="3"/>
        <v>-178.23018399999592</v>
      </c>
    </row>
    <row r="74" spans="1:10" ht="15" thickBot="1" x14ac:dyDescent="0.35">
      <c r="A74" s="1">
        <v>72</v>
      </c>
      <c r="B74" s="95" t="s">
        <v>175</v>
      </c>
      <c r="C74" s="105">
        <f>+Simülasyon!K77-Simülasyon!K$5</f>
        <v>0.12648699999999735</v>
      </c>
      <c r="D74" s="105">
        <f>+Simülasyon!L77-Simülasyon!L$5</f>
        <v>0.26794500000005428</v>
      </c>
      <c r="E74" s="105">
        <f>+Simülasyon!M77-Simülasyon!M$5</f>
        <v>0.38628100000005361</v>
      </c>
      <c r="F74" s="105">
        <f>+Simülasyon!N77-Simülasyon!N$5</f>
        <v>1.3664800000001378</v>
      </c>
      <c r="G74" s="105">
        <f>+Simülasyon!O77-Simülasyon!O$5</f>
        <v>35.327832000002672</v>
      </c>
      <c r="H74" s="105">
        <f>+Simülasyon!P77-Simülasyon!P$5</f>
        <v>35.222795000001497</v>
      </c>
      <c r="I74" s="105">
        <f t="shared" si="2"/>
        <v>72.697820000004413</v>
      </c>
      <c r="J74" s="105">
        <f t="shared" si="3"/>
        <v>-177.29651799999431</v>
      </c>
    </row>
    <row r="75" spans="1:10" ht="15" thickBot="1" x14ac:dyDescent="0.35">
      <c r="A75" s="1">
        <v>73</v>
      </c>
      <c r="B75" s="95" t="s">
        <v>176</v>
      </c>
      <c r="C75" s="105">
        <f>+Simülasyon!K78-Simülasyon!K$5</f>
        <v>-0.61013900000011745</v>
      </c>
      <c r="D75" s="105">
        <f>+Simülasyon!L78-Simülasyon!L$5</f>
        <v>-1.080024000000094</v>
      </c>
      <c r="E75" s="105">
        <f>+Simülasyon!M78-Simülasyon!M$5</f>
        <v>-1.3068529999999328</v>
      </c>
      <c r="F75" s="105">
        <f>+Simülasyon!N78-Simülasyon!N$5</f>
        <v>-3.9031820000000153</v>
      </c>
      <c r="G75" s="105">
        <f>+Simülasyon!O78-Simülasyon!O$5</f>
        <v>-53.649554999999964</v>
      </c>
      <c r="H75" s="105">
        <f>+Simülasyon!P78-Simülasyon!P$5</f>
        <v>-30.500140000000101</v>
      </c>
      <c r="I75" s="105">
        <f t="shared" si="2"/>
        <v>-91.049893000000225</v>
      </c>
      <c r="J75" s="105">
        <f t="shared" si="3"/>
        <v>-176.62651299999584</v>
      </c>
    </row>
    <row r="76" spans="1:10" ht="15" thickBot="1" x14ac:dyDescent="0.35">
      <c r="A76" s="1">
        <v>74</v>
      </c>
      <c r="B76" s="95" t="s">
        <v>177</v>
      </c>
      <c r="C76" s="105">
        <f>+Simülasyon!K79-Simülasyon!K$5</f>
        <v>-0.11565199999995457</v>
      </c>
      <c r="D76" s="105">
        <f>+Simülasyon!L79-Simülasyon!L$5</f>
        <v>-0.15412300000002688</v>
      </c>
      <c r="E76" s="105">
        <f>+Simülasyon!M79-Simülasyon!M$5</f>
        <v>-0.11798699999997098</v>
      </c>
      <c r="F76" s="105">
        <f>+Simülasyon!N79-Simülasyon!N$5</f>
        <v>-0.12095399999998335</v>
      </c>
      <c r="G76" s="105">
        <f>+Simülasyon!O79-Simülasyon!O$5</f>
        <v>15.601880000001984</v>
      </c>
      <c r="H76" s="105">
        <f>+Simülasyon!P79-Simülasyon!P$5</f>
        <v>23.936336999999185</v>
      </c>
      <c r="I76" s="105">
        <f t="shared" si="2"/>
        <v>39.029501000001233</v>
      </c>
      <c r="J76" s="105">
        <f t="shared" si="3"/>
        <v>-175.56673800000101</v>
      </c>
    </row>
    <row r="77" spans="1:10" ht="15" thickBot="1" x14ac:dyDescent="0.35">
      <c r="A77" s="1">
        <v>75</v>
      </c>
      <c r="B77" s="95" t="s">
        <v>178</v>
      </c>
      <c r="C77" s="105">
        <f>+Simülasyon!K80-Simülasyon!K$5</f>
        <v>0.17916599999989558</v>
      </c>
      <c r="D77" s="105">
        <f>+Simülasyon!L80-Simülasyon!L$5</f>
        <v>0.32365200000003824</v>
      </c>
      <c r="E77" s="105">
        <f>+Simülasyon!M80-Simülasyon!M$5</f>
        <v>0.40048600000000079</v>
      </c>
      <c r="F77" s="105">
        <f>+Simülasyon!N80-Simülasyon!N$5</f>
        <v>1.234110999999757</v>
      </c>
      <c r="G77" s="105">
        <f>+Simülasyon!O80-Simülasyon!O$5</f>
        <v>21.033461000002717</v>
      </c>
      <c r="H77" s="105">
        <f>+Simülasyon!P80-Simülasyon!P$5</f>
        <v>17.12565800000084</v>
      </c>
      <c r="I77" s="105">
        <f t="shared" si="2"/>
        <v>40.296534000003248</v>
      </c>
      <c r="J77" s="105">
        <f t="shared" si="3"/>
        <v>-175.25211599999875</v>
      </c>
    </row>
    <row r="78" spans="1:10" ht="15" thickBot="1" x14ac:dyDescent="0.35">
      <c r="A78" s="1">
        <v>76</v>
      </c>
      <c r="B78" s="95" t="s">
        <v>179</v>
      </c>
      <c r="C78" s="105">
        <f>+Simülasyon!K81-Simülasyon!K$5</f>
        <v>-0.93273500000009335</v>
      </c>
      <c r="D78" s="105">
        <f>+Simülasyon!L81-Simülasyon!L$5</f>
        <v>-1.7010569999999916</v>
      </c>
      <c r="E78" s="105">
        <f>+Simülasyon!M81-Simülasyon!M$5</f>
        <v>-2.1223529999999755</v>
      </c>
      <c r="F78" s="105">
        <f>+Simülasyon!N81-Simülasyon!N$5</f>
        <v>-6.5316710000001876</v>
      </c>
      <c r="G78" s="105">
        <f>+Simülasyon!O81-Simülasyon!O$5</f>
        <v>-101.33436299999812</v>
      </c>
      <c r="H78" s="105">
        <f>+Simülasyon!P81-Simülasyon!P$5</f>
        <v>-64.004333999997471</v>
      </c>
      <c r="I78" s="105">
        <f t="shared" si="2"/>
        <v>-176.62651299999584</v>
      </c>
      <c r="J78" s="105">
        <f t="shared" si="3"/>
        <v>-174.72625499999936</v>
      </c>
    </row>
    <row r="79" spans="1:10" ht="15" thickBot="1" x14ac:dyDescent="0.35">
      <c r="A79" s="1">
        <v>77</v>
      </c>
      <c r="B79" s="95" t="s">
        <v>180</v>
      </c>
      <c r="C79" s="105">
        <f>+Simülasyon!K82-Simülasyon!K$5</f>
        <v>0.96079000000008818</v>
      </c>
      <c r="D79" s="105">
        <f>+Simülasyon!L82-Simülasyon!L$5</f>
        <v>1.7679610000000139</v>
      </c>
      <c r="E79" s="105">
        <f>+Simülasyon!M82-Simülasyon!M$5</f>
        <v>2.2303760000000921</v>
      </c>
      <c r="F79" s="105">
        <f>+Simülasyon!N82-Simülasyon!N$5</f>
        <v>6.9592699999998331</v>
      </c>
      <c r="G79" s="105">
        <f>+Simülasyon!O82-Simülasyon!O$5</f>
        <v>117.22258200000215</v>
      </c>
      <c r="H79" s="105">
        <f>+Simülasyon!P82-Simülasyon!P$5</f>
        <v>84.20372000000134</v>
      </c>
      <c r="I79" s="105">
        <f t="shared" si="2"/>
        <v>213.34469900000352</v>
      </c>
      <c r="J79" s="105">
        <f t="shared" si="3"/>
        <v>-174.34808199999748</v>
      </c>
    </row>
    <row r="80" spans="1:10" ht="15" thickBot="1" x14ac:dyDescent="0.35">
      <c r="A80" s="1">
        <v>78</v>
      </c>
      <c r="B80" s="95" t="s">
        <v>181</v>
      </c>
      <c r="C80" s="105">
        <f>+Simülasyon!K83-Simülasyon!K$5</f>
        <v>0.93239100000005237</v>
      </c>
      <c r="D80" s="105">
        <f>+Simülasyon!L83-Simülasyon!L$5</f>
        <v>1.7731799999999112</v>
      </c>
      <c r="E80" s="105">
        <f>+Simülasyon!M83-Simülasyon!M$5</f>
        <v>2.30738400000007</v>
      </c>
      <c r="F80" s="105">
        <f>+Simülasyon!N83-Simülasyon!N$5</f>
        <v>7.4118560000001708</v>
      </c>
      <c r="G80" s="105">
        <f>+Simülasyon!O83-Simülasyon!O$5</f>
        <v>137.40474600000016</v>
      </c>
      <c r="H80" s="105">
        <f>+Simülasyon!P83-Simülasyon!P$5</f>
        <v>104.72379700000238</v>
      </c>
      <c r="I80" s="105">
        <f t="shared" si="2"/>
        <v>254.55335400000274</v>
      </c>
      <c r="J80" s="105">
        <f t="shared" si="3"/>
        <v>-172.23885499999994</v>
      </c>
    </row>
    <row r="81" spans="1:10" ht="15" thickBot="1" x14ac:dyDescent="0.35">
      <c r="A81" s="1">
        <v>79</v>
      </c>
      <c r="B81" s="95" t="s">
        <v>182</v>
      </c>
      <c r="C81" s="105">
        <f>+Simülasyon!K84-Simülasyon!K$5</f>
        <v>-0.30451300000004267</v>
      </c>
      <c r="D81" s="105">
        <f>+Simülasyon!L84-Simülasyon!L$5</f>
        <v>-0.57141000000001441</v>
      </c>
      <c r="E81" s="105">
        <f>+Simülasyon!M84-Simülasyon!M$5</f>
        <v>-0.72853199999997287</v>
      </c>
      <c r="F81" s="105">
        <f>+Simülasyon!N84-Simülasyon!N$5</f>
        <v>-2.2813540000001922</v>
      </c>
      <c r="G81" s="105">
        <f>+Simülasyon!O84-Simülasyon!O$5</f>
        <v>-35.82974699999977</v>
      </c>
      <c r="H81" s="105">
        <f>+Simülasyon!P84-Simülasyon!P$5</f>
        <v>-20.641402999997808</v>
      </c>
      <c r="I81" s="105">
        <f t="shared" si="2"/>
        <v>-60.356958999997801</v>
      </c>
      <c r="J81" s="105">
        <f t="shared" si="3"/>
        <v>-171.88252099999931</v>
      </c>
    </row>
    <row r="82" spans="1:10" ht="15" thickBot="1" x14ac:dyDescent="0.35">
      <c r="A82" s="1">
        <v>80</v>
      </c>
      <c r="B82" s="95" t="s">
        <v>183</v>
      </c>
      <c r="C82" s="105">
        <f>+Simülasyon!K85-Simülasyon!K$5</f>
        <v>-0.29470500000002176</v>
      </c>
      <c r="D82" s="105">
        <f>+Simülasyon!L85-Simülasyon!L$5</f>
        <v>-0.54031600000007529</v>
      </c>
      <c r="E82" s="105">
        <f>+Simülasyon!M85-Simülasyon!M$5</f>
        <v>-0.68389300000001185</v>
      </c>
      <c r="F82" s="105">
        <f>+Simülasyon!N85-Simülasyon!N$5</f>
        <v>-2.1560190000000148</v>
      </c>
      <c r="G82" s="105">
        <f>+Simülasyon!O85-Simülasyon!O$5</f>
        <v>-41.110123999998905</v>
      </c>
      <c r="H82" s="105">
        <f>+Simülasyon!P85-Simülasyon!P$5</f>
        <v>-37.461060999998153</v>
      </c>
      <c r="I82" s="105">
        <f t="shared" si="2"/>
        <v>-82.246117999997182</v>
      </c>
      <c r="J82" s="105">
        <f t="shared" si="3"/>
        <v>-171.7694359999972</v>
      </c>
    </row>
    <row r="83" spans="1:10" ht="15" thickBot="1" x14ac:dyDescent="0.35">
      <c r="A83" s="1">
        <v>81</v>
      </c>
      <c r="B83" s="95" t="s">
        <v>184</v>
      </c>
      <c r="C83" s="105">
        <f>+Simülasyon!K86-Simülasyon!K$5</f>
        <v>0.47510799999986375</v>
      </c>
      <c r="D83" s="105">
        <f>+Simülasyon!L86-Simülasyon!L$5</f>
        <v>0.81277000000000044</v>
      </c>
      <c r="E83" s="105">
        <f>+Simülasyon!M86-Simülasyon!M$5</f>
        <v>0.94141400000000885</v>
      </c>
      <c r="F83" s="105">
        <f>+Simülasyon!N86-Simülasyon!N$5</f>
        <v>2.65567400000009</v>
      </c>
      <c r="G83" s="105">
        <f>+Simülasyon!O86-Simülasyon!O$5</f>
        <v>22.787743000000773</v>
      </c>
      <c r="H83" s="105">
        <f>+Simülasyon!P86-Simülasyon!P$5</f>
        <v>-1.5919709999980114</v>
      </c>
      <c r="I83" s="105">
        <f t="shared" si="2"/>
        <v>26.080738000002725</v>
      </c>
      <c r="J83" s="105">
        <f t="shared" si="3"/>
        <v>-171.36023499999612</v>
      </c>
    </row>
    <row r="84" spans="1:10" ht="15" thickBot="1" x14ac:dyDescent="0.35">
      <c r="A84" s="1">
        <v>82</v>
      </c>
      <c r="B84" s="95" t="s">
        <v>185</v>
      </c>
      <c r="C84" s="105">
        <f>+Simülasyon!K87-Simülasyon!K$5</f>
        <v>-0.1991969999999128</v>
      </c>
      <c r="D84" s="105">
        <f>+Simülasyon!L87-Simülasyon!L$5</f>
        <v>-0.44558099999994738</v>
      </c>
      <c r="E84" s="105">
        <f>+Simülasyon!M87-Simülasyon!M$5</f>
        <v>-0.66372499999999945</v>
      </c>
      <c r="F84" s="105">
        <f>+Simülasyon!N87-Simülasyon!N$5</f>
        <v>-2.3878700000000208</v>
      </c>
      <c r="G84" s="105">
        <f>+Simülasyon!O87-Simülasyon!O$5</f>
        <v>-60.696609999999055</v>
      </c>
      <c r="H84" s="105">
        <f>+Simülasyon!P87-Simülasyon!P$5</f>
        <v>-55.874833999998373</v>
      </c>
      <c r="I84" s="105">
        <f t="shared" si="2"/>
        <v>-120.26781699999731</v>
      </c>
      <c r="J84" s="105">
        <f t="shared" si="3"/>
        <v>-170.90367099999787</v>
      </c>
    </row>
    <row r="85" spans="1:10" ht="15" thickBot="1" x14ac:dyDescent="0.35">
      <c r="A85" s="1">
        <v>83</v>
      </c>
      <c r="B85" s="95" t="s">
        <v>186</v>
      </c>
      <c r="C85" s="105">
        <f>+Simülasyon!K88-Simülasyon!K$5</f>
        <v>-0.16340900000000147</v>
      </c>
      <c r="D85" s="105">
        <f>+Simülasyon!L88-Simülasyon!L$5</f>
        <v>-0.19309599999996863</v>
      </c>
      <c r="E85" s="105">
        <f>+Simülasyon!M88-Simülasyon!M$5</f>
        <v>-9.7181999999975233E-2</v>
      </c>
      <c r="F85" s="105">
        <f>+Simülasyon!N88-Simülasyon!N$5</f>
        <v>0.18292800000017451</v>
      </c>
      <c r="G85" s="105">
        <f>+Simülasyon!O88-Simülasyon!O$5</f>
        <v>40.390047000000777</v>
      </c>
      <c r="H85" s="105">
        <f>+Simülasyon!P88-Simülasyon!P$5</f>
        <v>58.787608000002365</v>
      </c>
      <c r="I85" s="105">
        <f t="shared" si="2"/>
        <v>98.906896000003371</v>
      </c>
      <c r="J85" s="105">
        <f t="shared" si="3"/>
        <v>-170.71088799999859</v>
      </c>
    </row>
    <row r="86" spans="1:10" ht="15" thickBot="1" x14ac:dyDescent="0.35">
      <c r="A86" s="1">
        <v>84</v>
      </c>
      <c r="B86" s="95" t="s">
        <v>187</v>
      </c>
      <c r="C86" s="105">
        <f>+Simülasyon!K89-Simülasyon!K$5</f>
        <v>-0.64497699999992619</v>
      </c>
      <c r="D86" s="105">
        <f>+Simülasyon!L89-Simülasyon!L$5</f>
        <v>-1.1126779999999599</v>
      </c>
      <c r="E86" s="105">
        <f>+Simülasyon!M89-Simülasyon!M$5</f>
        <v>-1.2958899999999858</v>
      </c>
      <c r="F86" s="105">
        <f>+Simülasyon!N89-Simülasyon!N$5</f>
        <v>-3.6647360000001754</v>
      </c>
      <c r="G86" s="105">
        <f>+Simülasyon!O89-Simülasyon!O$5</f>
        <v>-29.108712999997806</v>
      </c>
      <c r="H86" s="105">
        <f>+Simülasyon!P89-Simülasyon!P$5</f>
        <v>8.6157789999997476</v>
      </c>
      <c r="I86" s="105">
        <f t="shared" si="2"/>
        <v>-27.211214999998106</v>
      </c>
      <c r="J86" s="105">
        <f t="shared" si="3"/>
        <v>-170.38149299999736</v>
      </c>
    </row>
    <row r="87" spans="1:10" ht="15" thickBot="1" x14ac:dyDescent="0.35">
      <c r="A87" s="1">
        <v>85</v>
      </c>
      <c r="B87" s="95" t="s">
        <v>188</v>
      </c>
      <c r="C87" s="105">
        <f>+Simülasyon!K90-Simülasyon!K$5</f>
        <v>4.5887999999877138E-2</v>
      </c>
      <c r="D87" s="105">
        <f>+Simülasyon!L90-Simülasyon!L$5</f>
        <v>0.22813799999994444</v>
      </c>
      <c r="E87" s="105">
        <f>+Simülasyon!M90-Simülasyon!M$5</f>
        <v>0.47738200000003417</v>
      </c>
      <c r="F87" s="105">
        <f>+Simülasyon!N90-Simülasyon!N$5</f>
        <v>2.1151589999999487</v>
      </c>
      <c r="G87" s="105">
        <f>+Simülasyon!O90-Simülasyon!O$5</f>
        <v>82.051453000000038</v>
      </c>
      <c r="H87" s="105">
        <f>+Simülasyon!P90-Simülasyon!P$5</f>
        <v>94.925726000001305</v>
      </c>
      <c r="I87" s="105">
        <f t="shared" si="2"/>
        <v>179.84374600000115</v>
      </c>
      <c r="J87" s="105">
        <f t="shared" si="3"/>
        <v>-168.73374499999954</v>
      </c>
    </row>
    <row r="88" spans="1:10" ht="15" thickBot="1" x14ac:dyDescent="0.35">
      <c r="A88" s="1">
        <v>86</v>
      </c>
      <c r="B88" s="95" t="s">
        <v>189</v>
      </c>
      <c r="C88" s="105">
        <f>+Simülasyon!K91-Simülasyon!K$5</f>
        <v>0.23593000000005304</v>
      </c>
      <c r="D88" s="105">
        <f>+Simülasyon!L91-Simülasyon!L$5</f>
        <v>0.49916600000005928</v>
      </c>
      <c r="E88" s="105">
        <f>+Simülasyon!M91-Simülasyon!M$5</f>
        <v>0.7166180000000395</v>
      </c>
      <c r="F88" s="105">
        <f>+Simülasyon!N91-Simülasyon!N$5</f>
        <v>2.5245770000001357</v>
      </c>
      <c r="G88" s="105">
        <f>+Simülasyon!O91-Simülasyon!O$5</f>
        <v>64.541962000002968</v>
      </c>
      <c r="H88" s="105">
        <f>+Simülasyon!P91-Simülasyon!P$5</f>
        <v>64.040578000000096</v>
      </c>
      <c r="I88" s="105">
        <f t="shared" si="2"/>
        <v>132.55883100000335</v>
      </c>
      <c r="J88" s="105">
        <f t="shared" si="3"/>
        <v>-168.56708099999662</v>
      </c>
    </row>
    <row r="89" spans="1:10" ht="15" thickBot="1" x14ac:dyDescent="0.35">
      <c r="A89" s="1">
        <v>87</v>
      </c>
      <c r="B89" s="95" t="s">
        <v>190</v>
      </c>
      <c r="C89" s="105">
        <f>+Simülasyon!K92-Simülasyon!K$5</f>
        <v>-0.20377299999995557</v>
      </c>
      <c r="D89" s="105">
        <f>+Simülasyon!L92-Simülasyon!L$5</f>
        <v>-0.28520000000003165</v>
      </c>
      <c r="E89" s="105">
        <f>+Simülasyon!M92-Simülasyon!M$5</f>
        <v>-0.23699599999997645</v>
      </c>
      <c r="F89" s="105">
        <f>+Simülasyon!N92-Simülasyon!N$5</f>
        <v>-0.32823999999982334</v>
      </c>
      <c r="G89" s="105">
        <f>+Simülasyon!O92-Simülasyon!O$5</f>
        <v>27.081102000000101</v>
      </c>
      <c r="H89" s="105">
        <f>+Simülasyon!P92-Simülasyon!P$5</f>
        <v>47.095557000000554</v>
      </c>
      <c r="I89" s="105">
        <f t="shared" si="2"/>
        <v>73.122450000000867</v>
      </c>
      <c r="J89" s="105">
        <f t="shared" si="3"/>
        <v>-167.19739399999946</v>
      </c>
    </row>
    <row r="90" spans="1:10" ht="15" thickBot="1" x14ac:dyDescent="0.35">
      <c r="A90" s="1">
        <v>88</v>
      </c>
      <c r="B90" s="95" t="s">
        <v>191</v>
      </c>
      <c r="C90" s="105">
        <f>+Simülasyon!K93-Simülasyon!K$5</f>
        <v>-0.55087800000001153</v>
      </c>
      <c r="D90" s="105">
        <f>+Simülasyon!L93-Simülasyon!L$5</f>
        <v>-0.97817400000008092</v>
      </c>
      <c r="E90" s="105">
        <f>+Simülasyon!M93-Simülasyon!M$5</f>
        <v>-1.1868849999999611</v>
      </c>
      <c r="F90" s="105">
        <f>+Simülasyon!N93-Simülasyon!N$5</f>
        <v>-3.5490989999998419</v>
      </c>
      <c r="G90" s="105">
        <f>+Simülasyon!O93-Simülasyon!O$5</f>
        <v>-48.990892999998323</v>
      </c>
      <c r="H90" s="105">
        <f>+Simülasyon!P93-Simülasyon!P$5</f>
        <v>-27.730010999999649</v>
      </c>
      <c r="I90" s="105">
        <f t="shared" si="2"/>
        <v>-82.985939999997868</v>
      </c>
      <c r="J90" s="105">
        <f t="shared" si="3"/>
        <v>-167.00015599999699</v>
      </c>
    </row>
    <row r="91" spans="1:10" ht="15" thickBot="1" x14ac:dyDescent="0.35">
      <c r="A91" s="1">
        <v>89</v>
      </c>
      <c r="B91" s="95" t="s">
        <v>192</v>
      </c>
      <c r="C91" s="105">
        <f>+Simülasyon!K94-Simülasyon!K$5</f>
        <v>1.0822339999999713</v>
      </c>
      <c r="D91" s="105">
        <f>+Simülasyon!L94-Simülasyon!L$5</f>
        <v>1.8707400000000689</v>
      </c>
      <c r="E91" s="105">
        <f>+Simülasyon!M94-Simülasyon!M$5</f>
        <v>2.1979280000000472</v>
      </c>
      <c r="F91" s="105">
        <f>+Simülasyon!N94-Simülasyon!N$5</f>
        <v>6.3309540000000197</v>
      </c>
      <c r="G91" s="105">
        <f>+Simülasyon!O94-Simülasyon!O$5</f>
        <v>68.015623999999661</v>
      </c>
      <c r="H91" s="105">
        <f>+Simülasyon!P94-Simülasyon!P$5</f>
        <v>20.247911000002205</v>
      </c>
      <c r="I91" s="105">
        <f t="shared" si="2"/>
        <v>99.745391000001973</v>
      </c>
      <c r="J91" s="105">
        <f t="shared" si="3"/>
        <v>-166.38336699999627</v>
      </c>
    </row>
    <row r="92" spans="1:10" ht="15" thickBot="1" x14ac:dyDescent="0.35">
      <c r="A92" s="1">
        <v>90</v>
      </c>
      <c r="B92" s="95" t="s">
        <v>193</v>
      </c>
      <c r="C92" s="105">
        <f>+Simülasyon!K95-Simülasyon!K$5</f>
        <v>0.33717200000000958</v>
      </c>
      <c r="D92" s="105">
        <f>+Simülasyon!L95-Simülasyon!L$5</f>
        <v>0.72421699999995326</v>
      </c>
      <c r="E92" s="105">
        <f>+Simülasyon!M95-Simülasyon!M$5</f>
        <v>1.0550390000000789</v>
      </c>
      <c r="F92" s="105">
        <f>+Simülasyon!N95-Simülasyon!N$5</f>
        <v>3.7635679999998501</v>
      </c>
      <c r="G92" s="105">
        <f>+Simülasyon!O95-Simülasyon!O$5</f>
        <v>99.64855400000306</v>
      </c>
      <c r="H92" s="105">
        <f>+Simülasyon!P95-Simülasyon!P$5</f>
        <v>99.917887999999948</v>
      </c>
      <c r="I92" s="105">
        <f t="shared" si="2"/>
        <v>205.4464380000029</v>
      </c>
      <c r="J92" s="105">
        <f t="shared" si="3"/>
        <v>-165.72261999999978</v>
      </c>
    </row>
    <row r="93" spans="1:10" ht="15" thickBot="1" x14ac:dyDescent="0.35">
      <c r="A93" s="1">
        <v>91</v>
      </c>
      <c r="B93" s="95" t="s">
        <v>194</v>
      </c>
      <c r="C93" s="105">
        <f>+Simülasyon!K96-Simülasyon!K$5</f>
        <v>-0.12254299999995055</v>
      </c>
      <c r="D93" s="105">
        <f>+Simülasyon!L96-Simülasyon!L$5</f>
        <v>-9.8034999999981665E-2</v>
      </c>
      <c r="E93" s="105">
        <f>+Simülasyon!M96-Simülasyon!M$5</f>
        <v>4.1349000000082015E-2</v>
      </c>
      <c r="F93" s="105">
        <f>+Simülasyon!N96-Simülasyon!N$5</f>
        <v>0.64810299999999188</v>
      </c>
      <c r="G93" s="105">
        <f>+Simülasyon!O96-Simülasyon!O$5</f>
        <v>47.20821700000306</v>
      </c>
      <c r="H93" s="105">
        <f>+Simülasyon!P96-Simülasyon!P$5</f>
        <v>59.532483999999386</v>
      </c>
      <c r="I93" s="105">
        <f t="shared" si="2"/>
        <v>107.20957500000259</v>
      </c>
      <c r="J93" s="105">
        <f t="shared" si="3"/>
        <v>-165.49042200000019</v>
      </c>
    </row>
    <row r="94" spans="1:10" ht="15" thickBot="1" x14ac:dyDescent="0.35">
      <c r="A94" s="1">
        <v>92</v>
      </c>
      <c r="B94" s="95" t="s">
        <v>195</v>
      </c>
      <c r="C94" s="105">
        <f>+Simülasyon!K97-Simülasyon!K$5</f>
        <v>0.18434499999989384</v>
      </c>
      <c r="D94" s="105">
        <f>+Simülasyon!L97-Simülasyon!L$5</f>
        <v>0.23909099999991668</v>
      </c>
      <c r="E94" s="105">
        <f>+Simülasyon!M97-Simülasyon!M$5</f>
        <v>0.1625610000000961</v>
      </c>
      <c r="F94" s="105">
        <f>+Simülasyon!N97-Simülasyon!N$5</f>
        <v>2.6605000000017753E-2</v>
      </c>
      <c r="G94" s="105">
        <f>+Simülasyon!O97-Simülasyon!O$5</f>
        <v>-38.666803000000073</v>
      </c>
      <c r="H94" s="105">
        <f>+Simülasyon!P97-Simülasyon!P$5</f>
        <v>-61.643047999998089</v>
      </c>
      <c r="I94" s="105">
        <f t="shared" si="2"/>
        <v>-99.697248999998237</v>
      </c>
      <c r="J94" s="105">
        <f t="shared" si="3"/>
        <v>-164.69164999999964</v>
      </c>
    </row>
    <row r="95" spans="1:10" ht="15" thickBot="1" x14ac:dyDescent="0.35">
      <c r="A95" s="1">
        <v>93</v>
      </c>
      <c r="B95" s="95" t="s">
        <v>196</v>
      </c>
      <c r="C95" s="105">
        <f>+Simülasyon!K98-Simülasyon!K$5</f>
        <v>0.596320999999989</v>
      </c>
      <c r="D95" s="105">
        <f>+Simülasyon!L98-Simülasyon!L$5</f>
        <v>1.0451639999998861</v>
      </c>
      <c r="E95" s="105">
        <f>+Simülasyon!M98-Simülasyon!M$5</f>
        <v>1.2458760000000666</v>
      </c>
      <c r="F95" s="105">
        <f>+Simülasyon!N98-Simülasyon!N$5</f>
        <v>3.6366050000001451</v>
      </c>
      <c r="G95" s="105">
        <f>+Simülasyon!O98-Simülasyon!O$5</f>
        <v>40.2438080000029</v>
      </c>
      <c r="H95" s="105">
        <f>+Simülasyon!P98-Simülasyon!P$5</f>
        <v>9.8504940000020724</v>
      </c>
      <c r="I95" s="105">
        <f t="shared" si="2"/>
        <v>56.61826800000506</v>
      </c>
      <c r="J95" s="105">
        <f t="shared" si="3"/>
        <v>-163.99786699999424</v>
      </c>
    </row>
    <row r="96" spans="1:10" ht="15" thickBot="1" x14ac:dyDescent="0.35">
      <c r="A96" s="1">
        <v>94</v>
      </c>
      <c r="B96" s="95" t="s">
        <v>197</v>
      </c>
      <c r="C96" s="105">
        <f>+Simülasyon!K99-Simülasyon!K$5</f>
        <v>0.34372600000006059</v>
      </c>
      <c r="D96" s="105">
        <f>+Simülasyon!L99-Simülasyon!L$5</f>
        <v>0.56598899999994501</v>
      </c>
      <c r="E96" s="105">
        <f>+Simülasyon!M99-Simülasyon!M$5</f>
        <v>0.62509700000009616</v>
      </c>
      <c r="F96" s="105">
        <f>+Simülasyon!N99-Simülasyon!N$5</f>
        <v>1.6537469999998393</v>
      </c>
      <c r="G96" s="105">
        <f>+Simülasyon!O99-Simülasyon!O$5</f>
        <v>5.3567040000016277</v>
      </c>
      <c r="H96" s="105">
        <f>+Simülasyon!P99-Simülasyon!P$5</f>
        <v>-13.472929999999906</v>
      </c>
      <c r="I96" s="105">
        <f t="shared" si="2"/>
        <v>-4.9276669999983369</v>
      </c>
      <c r="J96" s="105">
        <f t="shared" si="3"/>
        <v>-161.44458799999745</v>
      </c>
    </row>
    <row r="97" spans="1:10" ht="15" thickBot="1" x14ac:dyDescent="0.35">
      <c r="A97" s="1">
        <v>95</v>
      </c>
      <c r="B97" s="95" t="s">
        <v>198</v>
      </c>
      <c r="C97" s="105">
        <f>+Simülasyon!K100-Simülasyon!K$5</f>
        <v>-2.1645000000034997E-2</v>
      </c>
      <c r="D97" s="105">
        <f>+Simülasyon!L100-Simülasyon!L$5</f>
        <v>9.3008000000054381E-2</v>
      </c>
      <c r="E97" s="105">
        <f>+Simülasyon!M100-Simülasyon!M$5</f>
        <v>0.29508000000009815</v>
      </c>
      <c r="F97" s="105">
        <f>+Simülasyon!N100-Simülasyon!N$5</f>
        <v>1.503407000000152</v>
      </c>
      <c r="G97" s="105">
        <f>+Simülasyon!O100-Simülasyon!O$5</f>
        <v>68.605018000002019</v>
      </c>
      <c r="H97" s="105">
        <f>+Simülasyon!P100-Simülasyon!P$5</f>
        <v>81.883812000000034</v>
      </c>
      <c r="I97" s="105">
        <f t="shared" si="2"/>
        <v>152.35868000000232</v>
      </c>
      <c r="J97" s="105">
        <f t="shared" si="3"/>
        <v>-160.85681399999885</v>
      </c>
    </row>
    <row r="98" spans="1:10" ht="15" thickBot="1" x14ac:dyDescent="0.35">
      <c r="A98" s="1">
        <v>96</v>
      </c>
      <c r="B98" s="95" t="s">
        <v>199</v>
      </c>
      <c r="C98" s="105">
        <f>+Simülasyon!K101-Simülasyon!K$5</f>
        <v>0.13393900000005488</v>
      </c>
      <c r="D98" s="105">
        <f>+Simülasyon!L101-Simülasyon!L$5</f>
        <v>0.24913199999991775</v>
      </c>
      <c r="E98" s="105">
        <f>+Simülasyon!M101-Simülasyon!M$5</f>
        <v>0.32327400000008311</v>
      </c>
      <c r="F98" s="105">
        <f>+Simülasyon!N101-Simülasyon!N$5</f>
        <v>1.057166000000052</v>
      </c>
      <c r="G98" s="105">
        <f>+Simülasyon!O101-Simülasyon!O$5</f>
        <v>24.275599000000511</v>
      </c>
      <c r="H98" s="105">
        <f>+Simülasyon!P101-Simülasyon!P$5</f>
        <v>25.408436000001529</v>
      </c>
      <c r="I98" s="105">
        <f t="shared" si="2"/>
        <v>51.447546000002149</v>
      </c>
      <c r="J98" s="105">
        <f t="shared" si="3"/>
        <v>-160.38423699999794</v>
      </c>
    </row>
    <row r="99" spans="1:10" ht="15" thickBot="1" x14ac:dyDescent="0.35">
      <c r="A99" s="1">
        <v>97</v>
      </c>
      <c r="B99" s="95" t="s">
        <v>200</v>
      </c>
      <c r="C99" s="105">
        <f>+Simülasyon!K102-Simülasyon!K$5</f>
        <v>0.4641030000000228</v>
      </c>
      <c r="D99" s="105">
        <f>+Simülasyon!L102-Simülasyon!L$5</f>
        <v>0.78170599999998558</v>
      </c>
      <c r="E99" s="105">
        <f>+Simülasyon!M102-Simülasyon!M$5</f>
        <v>0.88628300000004856</v>
      </c>
      <c r="F99" s="105">
        <f>+Simülasyon!N102-Simülasyon!N$5</f>
        <v>2.4223109999998087</v>
      </c>
      <c r="G99" s="105">
        <f>+Simülasyon!O102-Simülasyon!O$5</f>
        <v>13.303622000003088</v>
      </c>
      <c r="H99" s="105">
        <f>+Simülasyon!P102-Simülasyon!P$5</f>
        <v>-13.926483999999618</v>
      </c>
      <c r="I99" s="105">
        <f t="shared" si="2"/>
        <v>3.9315410000033353</v>
      </c>
      <c r="J99" s="105">
        <f t="shared" si="3"/>
        <v>-159.33313799999723</v>
      </c>
    </row>
    <row r="100" spans="1:10" ht="15" thickBot="1" x14ac:dyDescent="0.35">
      <c r="A100" s="1">
        <v>98</v>
      </c>
      <c r="B100" s="95" t="s">
        <v>201</v>
      </c>
      <c r="C100" s="105">
        <f>+Simülasyon!K103-Simülasyon!K$5</f>
        <v>1.9978000000037355E-2</v>
      </c>
      <c r="D100" s="105">
        <f>+Simülasyon!L103-Simülasyon!L$5</f>
        <v>8.8723000000072716E-2</v>
      </c>
      <c r="E100" s="105">
        <f>+Simülasyon!M103-Simülasyon!M$5</f>
        <v>0.1813200000000279</v>
      </c>
      <c r="F100" s="105">
        <f>+Simülasyon!N103-Simülasyon!N$5</f>
        <v>0.79862999999977546</v>
      </c>
      <c r="G100" s="105">
        <f>+Simülasyon!O103-Simülasyon!O$5</f>
        <v>30.897344000000885</v>
      </c>
      <c r="H100" s="105">
        <f>+Simülasyon!P103-Simülasyon!P$5</f>
        <v>35.309890000000451</v>
      </c>
      <c r="I100" s="105">
        <f t="shared" si="2"/>
        <v>67.295885000001249</v>
      </c>
      <c r="J100" s="105">
        <f t="shared" si="3"/>
        <v>-158.54749999999524</v>
      </c>
    </row>
    <row r="101" spans="1:10" ht="15" thickBot="1" x14ac:dyDescent="0.35">
      <c r="A101" s="1">
        <v>99</v>
      </c>
      <c r="B101" s="95" t="s">
        <v>202</v>
      </c>
      <c r="C101" s="105">
        <f>+Simülasyon!K104-Simülasyon!K$5</f>
        <v>-5.7346999999936088E-2</v>
      </c>
      <c r="D101" s="105">
        <f>+Simülasyon!L104-Simülasyon!L$5</f>
        <v>-5.8559999999943102E-2</v>
      </c>
      <c r="E101" s="105">
        <f>+Simülasyon!M104-Simülasyon!M$5</f>
        <v>-8.0769999999574793E-3</v>
      </c>
      <c r="F101" s="105">
        <f>+Simülasyon!N104-Simülasyon!N$5</f>
        <v>0.19249300000001313</v>
      </c>
      <c r="G101" s="105">
        <f>+Simülasyon!O104-Simülasyon!O$5</f>
        <v>20.053545000002487</v>
      </c>
      <c r="H101" s="105">
        <f>+Simülasyon!P104-Simülasyon!P$5</f>
        <v>27.60199300000022</v>
      </c>
      <c r="I101" s="105">
        <f t="shared" si="2"/>
        <v>47.724047000002884</v>
      </c>
      <c r="J101" s="105">
        <f t="shared" si="3"/>
        <v>-157.883482999997</v>
      </c>
    </row>
    <row r="102" spans="1:10" ht="15" thickBot="1" x14ac:dyDescent="0.35">
      <c r="A102" s="1">
        <v>100</v>
      </c>
      <c r="B102" s="95" t="s">
        <v>203</v>
      </c>
      <c r="C102" s="105">
        <f>+Simülasyon!K105-Simülasyon!K$5</f>
        <v>-0.67890400000010231</v>
      </c>
      <c r="D102" s="105">
        <f>+Simülasyon!L105-Simülasyon!L$5</f>
        <v>-1.3657590000000255</v>
      </c>
      <c r="E102" s="105">
        <f>+Simülasyon!M105-Simülasyon!M$5</f>
        <v>-1.8730089999999109</v>
      </c>
      <c r="F102" s="105">
        <f>+Simülasyon!N105-Simülasyon!N$5</f>
        <v>-6.3217610000001514</v>
      </c>
      <c r="G102" s="105">
        <f>+Simülasyon!O105-Simülasyon!O$5</f>
        <v>-138.82746199999747</v>
      </c>
      <c r="H102" s="105">
        <f>+Simülasyon!P105-Simülasyon!P$5</f>
        <v>-120.17040199999974</v>
      </c>
      <c r="I102" s="105">
        <f t="shared" si="2"/>
        <v>-269.2372969999974</v>
      </c>
      <c r="J102" s="105">
        <f t="shared" si="3"/>
        <v>-156.45911999999669</v>
      </c>
    </row>
    <row r="103" spans="1:10" ht="15" thickBot="1" x14ac:dyDescent="0.35">
      <c r="A103" s="1">
        <v>101</v>
      </c>
      <c r="B103" s="95" t="s">
        <v>204</v>
      </c>
      <c r="C103" s="105">
        <f>+Simülasyon!K106-Simülasyon!K$5</f>
        <v>-0.10578099999997903</v>
      </c>
      <c r="D103" s="105">
        <f>+Simülasyon!L106-Simülasyon!L$5</f>
        <v>-0.25053200000002107</v>
      </c>
      <c r="E103" s="105">
        <f>+Simülasyon!M106-Simülasyon!M$5</f>
        <v>-0.39400999999998021</v>
      </c>
      <c r="F103" s="105">
        <f>+Simülasyon!N106-Simülasyon!N$5</f>
        <v>-1.4999940000002425</v>
      </c>
      <c r="G103" s="105">
        <f>+Simülasyon!O106-Simülasyon!O$5</f>
        <v>-47.396388999997725</v>
      </c>
      <c r="H103" s="105">
        <f>+Simülasyon!P106-Simülasyon!P$5</f>
        <v>-53.34650899999906</v>
      </c>
      <c r="I103" s="105">
        <f t="shared" si="2"/>
        <v>-102.99321499999701</v>
      </c>
      <c r="J103" s="105">
        <f t="shared" si="3"/>
        <v>-156.4398069999985</v>
      </c>
    </row>
    <row r="104" spans="1:10" ht="15" thickBot="1" x14ac:dyDescent="0.35">
      <c r="A104" s="1">
        <v>102</v>
      </c>
      <c r="B104" s="95" t="s">
        <v>205</v>
      </c>
      <c r="C104" s="105">
        <f>+Simülasyon!K107-Simülasyon!K$5</f>
        <v>-0.94073900000012145</v>
      </c>
      <c r="D104" s="105">
        <f>+Simülasyon!L107-Simülasyon!L$5</f>
        <v>-1.6634050000000116</v>
      </c>
      <c r="E104" s="105">
        <f>+Simülasyon!M107-Simülasyon!M$5</f>
        <v>-2.0012979999999061</v>
      </c>
      <c r="F104" s="105">
        <f>+Simülasyon!N107-Simülasyon!N$5</f>
        <v>-5.9103490000002239</v>
      </c>
      <c r="G104" s="105">
        <f>+Simülasyon!O107-Simülasyon!O$5</f>
        <v>-71.243357999999716</v>
      </c>
      <c r="H104" s="105">
        <f>+Simülasyon!P107-Simülasyon!P$5</f>
        <v>-25.290178999999625</v>
      </c>
      <c r="I104" s="105">
        <f t="shared" si="2"/>
        <v>-107.0493279999996</v>
      </c>
      <c r="J104" s="105">
        <f t="shared" si="3"/>
        <v>-155.50967899999762</v>
      </c>
    </row>
    <row r="105" spans="1:10" ht="15" thickBot="1" x14ac:dyDescent="0.35">
      <c r="A105" s="1">
        <v>103</v>
      </c>
      <c r="B105" s="95" t="s">
        <v>206</v>
      </c>
      <c r="C105" s="105">
        <f>+Simülasyon!K108-Simülasyon!K$5</f>
        <v>-0.10320999999999003</v>
      </c>
      <c r="D105" s="105">
        <f>+Simülasyon!L108-Simülasyon!L$5</f>
        <v>-0.2351410000001124</v>
      </c>
      <c r="E105" s="105">
        <f>+Simülasyon!M108-Simülasyon!M$5</f>
        <v>-0.35488699999996243</v>
      </c>
      <c r="F105" s="105">
        <f>+Simülasyon!N108-Simülasyon!N$5</f>
        <v>-1.2926769999999124</v>
      </c>
      <c r="G105" s="105">
        <f>+Simülasyon!O108-Simülasyon!O$5</f>
        <v>-34.644634999996924</v>
      </c>
      <c r="H105" s="105">
        <f>+Simülasyon!P108-Simülasyon!P$5</f>
        <v>-33.188382000000274</v>
      </c>
      <c r="I105" s="105">
        <f t="shared" si="2"/>
        <v>-69.818931999997176</v>
      </c>
      <c r="J105" s="105">
        <f t="shared" si="3"/>
        <v>-154.75414099999682</v>
      </c>
    </row>
    <row r="106" spans="1:10" ht="15" thickBot="1" x14ac:dyDescent="0.35">
      <c r="A106" s="1">
        <v>104</v>
      </c>
      <c r="B106" s="95" t="s">
        <v>207</v>
      </c>
      <c r="C106" s="105">
        <f>+Simülasyon!K109-Simülasyon!K$5</f>
        <v>0.17353699999989658</v>
      </c>
      <c r="D106" s="105">
        <f>+Simülasyon!L109-Simülasyon!L$5</f>
        <v>0.37272499999994579</v>
      </c>
      <c r="E106" s="105">
        <f>+Simülasyon!M109-Simülasyon!M$5</f>
        <v>0.53849100000002181</v>
      </c>
      <c r="F106" s="105">
        <f>+Simülasyon!N109-Simülasyon!N$5</f>
        <v>1.8947629999997844</v>
      </c>
      <c r="G106" s="105">
        <f>+Simülasyon!O109-Simülasyon!O$5</f>
        <v>45.792758999999933</v>
      </c>
      <c r="H106" s="105">
        <f>+Simülasyon!P109-Simülasyon!P$5</f>
        <v>41.049625999999989</v>
      </c>
      <c r="I106" s="105">
        <f t="shared" si="2"/>
        <v>89.821900999999571</v>
      </c>
      <c r="J106" s="105">
        <f t="shared" si="3"/>
        <v>-153.6321249999969</v>
      </c>
    </row>
    <row r="107" spans="1:10" ht="15" thickBot="1" x14ac:dyDescent="0.35">
      <c r="A107" s="1">
        <v>105</v>
      </c>
      <c r="B107" s="95" t="s">
        <v>208</v>
      </c>
      <c r="C107" s="105">
        <f>+Simülasyon!K110-Simülasyon!K$5</f>
        <v>0.11471899999992274</v>
      </c>
      <c r="D107" s="105">
        <f>+Simülasyon!L110-Simülasyon!L$5</f>
        <v>0.25015200000007098</v>
      </c>
      <c r="E107" s="105">
        <f>+Simülasyon!M110-Simülasyon!M$5</f>
        <v>0.36785200000008444</v>
      </c>
      <c r="F107" s="105">
        <f>+Simülasyon!N110-Simülasyon!N$5</f>
        <v>1.3203130000001693</v>
      </c>
      <c r="G107" s="105">
        <f>+Simülasyon!O110-Simülasyon!O$5</f>
        <v>34.601024000003235</v>
      </c>
      <c r="H107" s="105">
        <f>+Simülasyon!P110-Simülasyon!P$5</f>
        <v>33.166907000002539</v>
      </c>
      <c r="I107" s="105">
        <f t="shared" si="2"/>
        <v>69.820967000006021</v>
      </c>
      <c r="J107" s="105">
        <f t="shared" si="3"/>
        <v>-152.34275199999706</v>
      </c>
    </row>
    <row r="108" spans="1:10" ht="15" thickBot="1" x14ac:dyDescent="0.35">
      <c r="A108" s="1">
        <v>106</v>
      </c>
      <c r="B108" s="95" t="s">
        <v>209</v>
      </c>
      <c r="C108" s="105">
        <f>+Simülasyon!K111-Simülasyon!K$5</f>
        <v>0.36645700000008219</v>
      </c>
      <c r="D108" s="105">
        <f>+Simülasyon!L111-Simülasyon!L$5</f>
        <v>0.71830900000009024</v>
      </c>
      <c r="E108" s="105">
        <f>+Simülasyon!M111-Simülasyon!M$5</f>
        <v>0.96551500000009582</v>
      </c>
      <c r="F108" s="105">
        <f>+Simülasyon!N111-Simülasyon!N$5</f>
        <v>3.2094830000000911</v>
      </c>
      <c r="G108" s="105">
        <f>+Simülasyon!O111-Simülasyon!O$5</f>
        <v>69.292892000001302</v>
      </c>
      <c r="H108" s="105">
        <f>+Simülasyon!P111-Simülasyon!P$5</f>
        <v>61.611337000002095</v>
      </c>
      <c r="I108" s="105">
        <f t="shared" si="2"/>
        <v>136.16399300000376</v>
      </c>
      <c r="J108" s="105">
        <f t="shared" si="3"/>
        <v>-151.89326999999719</v>
      </c>
    </row>
    <row r="109" spans="1:10" ht="15" thickBot="1" x14ac:dyDescent="0.35">
      <c r="A109" s="1">
        <v>107</v>
      </c>
      <c r="B109" s="95" t="s">
        <v>210</v>
      </c>
      <c r="C109" s="105">
        <f>+Simülasyon!K112-Simülasyon!K$5</f>
        <v>-0.28085400000009031</v>
      </c>
      <c r="D109" s="105">
        <f>+Simülasyon!L112-Simülasyon!L$5</f>
        <v>-0.52097099999991769</v>
      </c>
      <c r="E109" s="105">
        <f>+Simülasyon!M112-Simülasyon!M$5</f>
        <v>-0.6623459999999568</v>
      </c>
      <c r="F109" s="105">
        <f>+Simülasyon!N112-Simülasyon!N$5</f>
        <v>-2.0849079999998139</v>
      </c>
      <c r="G109" s="105">
        <f>+Simülasyon!O112-Simülasyon!O$5</f>
        <v>-35.783102999997936</v>
      </c>
      <c r="H109" s="105">
        <f>+Simülasyon!P112-Simülasyon!P$5</f>
        <v>-25.498281000000134</v>
      </c>
      <c r="I109" s="105">
        <f t="shared" si="2"/>
        <v>-64.830462999997849</v>
      </c>
      <c r="J109" s="105">
        <f t="shared" si="3"/>
        <v>-151.79066099999488</v>
      </c>
    </row>
    <row r="110" spans="1:10" ht="15" thickBot="1" x14ac:dyDescent="0.35">
      <c r="A110" s="1">
        <v>108</v>
      </c>
      <c r="B110" s="95" t="s">
        <v>211</v>
      </c>
      <c r="C110" s="105">
        <f>+Simülasyon!K113-Simülasyon!K$5</f>
        <v>0.21048500000006243</v>
      </c>
      <c r="D110" s="105">
        <f>+Simülasyon!L113-Simülasyon!L$5</f>
        <v>0.22179400000004534</v>
      </c>
      <c r="E110" s="105">
        <f>+Simülasyon!M113-Simülasyon!M$5</f>
        <v>5.7820999999989908E-2</v>
      </c>
      <c r="F110" s="105">
        <f>+Simülasyon!N113-Simülasyon!N$5</f>
        <v>-0.55133100000011837</v>
      </c>
      <c r="G110" s="105">
        <f>+Simülasyon!O113-Simülasyon!O$5</f>
        <v>-64.012833999997383</v>
      </c>
      <c r="H110" s="105">
        <f>+Simülasyon!P113-Simülasyon!P$5</f>
        <v>-87.819204999999783</v>
      </c>
      <c r="I110" s="105">
        <f t="shared" si="2"/>
        <v>-151.89326999999719</v>
      </c>
      <c r="J110" s="105">
        <f t="shared" si="3"/>
        <v>-151.62310499999921</v>
      </c>
    </row>
    <row r="111" spans="1:10" ht="15" thickBot="1" x14ac:dyDescent="0.35">
      <c r="A111" s="1">
        <v>109</v>
      </c>
      <c r="B111" s="95" t="s">
        <v>212</v>
      </c>
      <c r="C111" s="105">
        <f>+Simülasyon!K114-Simülasyon!K$5</f>
        <v>0.80929399999990892</v>
      </c>
      <c r="D111" s="105">
        <f>+Simülasyon!L114-Simülasyon!L$5</f>
        <v>1.6532669999999143</v>
      </c>
      <c r="E111" s="105">
        <f>+Simülasyon!M114-Simülasyon!M$5</f>
        <v>2.2973749999999882</v>
      </c>
      <c r="F111" s="105">
        <f>+Simülasyon!N114-Simülasyon!N$5</f>
        <v>7.841747999999825</v>
      </c>
      <c r="G111" s="105">
        <f>+Simülasyon!O114-Simülasyon!O$5</f>
        <v>178.59585500000321</v>
      </c>
      <c r="H111" s="105">
        <f>+Simülasyon!P114-Simülasyon!P$5</f>
        <v>159.53955700000006</v>
      </c>
      <c r="I111" s="105">
        <f t="shared" si="2"/>
        <v>350.73709600000291</v>
      </c>
      <c r="J111" s="105">
        <f t="shared" si="3"/>
        <v>-151.52547799999888</v>
      </c>
    </row>
    <row r="112" spans="1:10" ht="15" thickBot="1" x14ac:dyDescent="0.35">
      <c r="A112" s="1">
        <v>110</v>
      </c>
      <c r="B112" s="95" t="s">
        <v>213</v>
      </c>
      <c r="C112" s="105">
        <f>+Simülasyon!K115-Simülasyon!K$5</f>
        <v>7.6724999999896681E-2</v>
      </c>
      <c r="D112" s="105">
        <f>+Simülasyon!L115-Simülasyon!L$5</f>
        <v>0.24757699999986471</v>
      </c>
      <c r="E112" s="105">
        <f>+Simülasyon!M115-Simülasyon!M$5</f>
        <v>0.45054900000002363</v>
      </c>
      <c r="F112" s="105">
        <f>+Simülasyon!N115-Simülasyon!N$5</f>
        <v>1.8479240000001482</v>
      </c>
      <c r="G112" s="105">
        <f>+Simülasyon!O115-Simülasyon!O$5</f>
        <v>62.12557200000083</v>
      </c>
      <c r="H112" s="105">
        <f>+Simülasyon!P115-Simülasyon!P$5</f>
        <v>66.398132000002079</v>
      </c>
      <c r="I112" s="105">
        <f t="shared" si="2"/>
        <v>131.14647900000284</v>
      </c>
      <c r="J112" s="105">
        <f t="shared" si="3"/>
        <v>-151.11651800000061</v>
      </c>
    </row>
    <row r="113" spans="1:10" ht="15" thickBot="1" x14ac:dyDescent="0.35">
      <c r="A113" s="1">
        <v>111</v>
      </c>
      <c r="B113" s="95" t="s">
        <v>214</v>
      </c>
      <c r="C113" s="105">
        <f>+Simülasyon!K116-Simülasyon!K$5</f>
        <v>2.2109000000000378E-2</v>
      </c>
      <c r="D113" s="105">
        <f>+Simülasyon!L116-Simülasyon!L$5</f>
        <v>-7.4675000000070213E-2</v>
      </c>
      <c r="E113" s="105">
        <f>+Simülasyon!M116-Simülasyon!M$5</f>
        <v>-0.25352399999997033</v>
      </c>
      <c r="F113" s="105">
        <f>+Simülasyon!N116-Simülasyon!N$5</f>
        <v>-1.332890000000134</v>
      </c>
      <c r="G113" s="105">
        <f>+Simülasyon!O116-Simülasyon!O$5</f>
        <v>-65.903745999999956</v>
      </c>
      <c r="H113" s="105">
        <f>+Simülasyon!P116-Simülasyon!P$5</f>
        <v>-84.080378999999084</v>
      </c>
      <c r="I113" s="105">
        <f t="shared" si="2"/>
        <v>-151.62310499999921</v>
      </c>
      <c r="J113" s="105">
        <f t="shared" si="3"/>
        <v>-150.76214499999833</v>
      </c>
    </row>
    <row r="114" spans="1:10" ht="15" thickBot="1" x14ac:dyDescent="0.35">
      <c r="A114" s="1">
        <v>112</v>
      </c>
      <c r="B114" s="95" t="s">
        <v>215</v>
      </c>
      <c r="C114" s="105">
        <f>+Simülasyon!K117-Simülasyon!K$5</f>
        <v>0.34461399999986497</v>
      </c>
      <c r="D114" s="105">
        <f>+Simülasyon!L117-Simülasyon!L$5</f>
        <v>0.81757700000002842</v>
      </c>
      <c r="E114" s="105">
        <f>+Simülasyon!M117-Simülasyon!M$5</f>
        <v>1.2701370000000907</v>
      </c>
      <c r="F114" s="105">
        <f>+Simülasyon!N117-Simülasyon!N$5</f>
        <v>4.7287989999999809</v>
      </c>
      <c r="G114" s="105">
        <f>+Simülasyon!O117-Simülasyon!O$5</f>
        <v>133.48272900000302</v>
      </c>
      <c r="H114" s="105">
        <f>+Simülasyon!P117-Simülasyon!P$5</f>
        <v>133.25483499999973</v>
      </c>
      <c r="I114" s="105">
        <f t="shared" si="2"/>
        <v>273.89869100000271</v>
      </c>
      <c r="J114" s="105">
        <f t="shared" si="3"/>
        <v>-148.5195579999978</v>
      </c>
    </row>
    <row r="115" spans="1:10" ht="15" thickBot="1" x14ac:dyDescent="0.35">
      <c r="A115" s="1">
        <v>113</v>
      </c>
      <c r="B115" s="95" t="s">
        <v>216</v>
      </c>
      <c r="C115" s="105">
        <f>+Simülasyon!K118-Simülasyon!K$5</f>
        <v>0.80500499999993735</v>
      </c>
      <c r="D115" s="105">
        <f>+Simülasyon!L118-Simülasyon!L$5</f>
        <v>1.4052649999998721</v>
      </c>
      <c r="E115" s="105">
        <f>+Simülasyon!M118-Simülasyon!M$5</f>
        <v>1.6682350000000952</v>
      </c>
      <c r="F115" s="105">
        <f>+Simülasyon!N118-Simülasyon!N$5</f>
        <v>4.8606730000001335</v>
      </c>
      <c r="G115" s="105">
        <f>+Simülasyon!O118-Simülasyon!O$5</f>
        <v>55.726568000001862</v>
      </c>
      <c r="H115" s="105">
        <f>+Simülasyon!P118-Simülasyon!P$5</f>
        <v>19.566021000002365</v>
      </c>
      <c r="I115" s="105">
        <f t="shared" si="2"/>
        <v>84.031767000004265</v>
      </c>
      <c r="J115" s="105">
        <f t="shared" si="3"/>
        <v>-148.1668059999962</v>
      </c>
    </row>
    <row r="116" spans="1:10" ht="15" thickBot="1" x14ac:dyDescent="0.35">
      <c r="A116" s="1">
        <v>114</v>
      </c>
      <c r="B116" s="95" t="s">
        <v>217</v>
      </c>
      <c r="C116" s="105">
        <f>+Simülasyon!K119-Simülasyon!K$5</f>
        <v>0.33974199999988741</v>
      </c>
      <c r="D116" s="105">
        <f>+Simülasyon!L119-Simülasyon!L$5</f>
        <v>0.71539899999993395</v>
      </c>
      <c r="E116" s="105">
        <f>+Simülasyon!M119-Simülasyon!M$5</f>
        <v>1.0179520000000366</v>
      </c>
      <c r="F116" s="105">
        <f>+Simülasyon!N119-Simülasyon!N$5</f>
        <v>3.5355180000001383</v>
      </c>
      <c r="G116" s="105">
        <f>+Simülasyon!O119-Simülasyon!O$5</f>
        <v>83.399379000002227</v>
      </c>
      <c r="H116" s="105">
        <f>+Simülasyon!P119-Simülasyon!P$5</f>
        <v>74.512145000000601</v>
      </c>
      <c r="I116" s="105">
        <f t="shared" si="2"/>
        <v>163.52013500000282</v>
      </c>
      <c r="J116" s="105">
        <f t="shared" si="3"/>
        <v>-146.31402599999751</v>
      </c>
    </row>
    <row r="117" spans="1:10" ht="15" thickBot="1" x14ac:dyDescent="0.35">
      <c r="A117" s="1">
        <v>115</v>
      </c>
      <c r="B117" s="95" t="s">
        <v>218</v>
      </c>
      <c r="C117" s="105">
        <f>+Simülasyon!K120-Simülasyon!K$5</f>
        <v>-0.25039399999991474</v>
      </c>
      <c r="D117" s="105">
        <f>+Simülasyon!L120-Simülasyon!L$5</f>
        <v>-0.49032699999997931</v>
      </c>
      <c r="E117" s="105">
        <f>+Simülasyon!M120-Simülasyon!M$5</f>
        <v>-0.65545199999996839</v>
      </c>
      <c r="F117" s="105">
        <f>+Simülasyon!N120-Simülasyon!N$5</f>
        <v>-2.1557090000001153</v>
      </c>
      <c r="G117" s="105">
        <f>+Simülasyon!O120-Simülasyon!O$5</f>
        <v>-43.244016999997257</v>
      </c>
      <c r="H117" s="105">
        <f>+Simülasyon!P120-Simülasyon!P$5</f>
        <v>-34.891900999999052</v>
      </c>
      <c r="I117" s="105">
        <f t="shared" si="2"/>
        <v>-81.687799999996287</v>
      </c>
      <c r="J117" s="105">
        <f t="shared" si="3"/>
        <v>-146.22776199999498</v>
      </c>
    </row>
    <row r="118" spans="1:10" ht="15" thickBot="1" x14ac:dyDescent="0.35">
      <c r="A118" s="1">
        <v>116</v>
      </c>
      <c r="B118" s="95" t="s">
        <v>219</v>
      </c>
      <c r="C118" s="105">
        <f>+Simülasyon!K121-Simülasyon!K$5</f>
        <v>-0.34415000000012697</v>
      </c>
      <c r="D118" s="105">
        <f>+Simülasyon!L121-Simülasyon!L$5</f>
        <v>-0.61781199999995806</v>
      </c>
      <c r="E118" s="105">
        <f>+Simülasyon!M121-Simülasyon!M$5</f>
        <v>-0.75899299999991854</v>
      </c>
      <c r="F118" s="105">
        <f>+Simülasyon!N121-Simülasyon!N$5</f>
        <v>-2.3037420000000566</v>
      </c>
      <c r="G118" s="105">
        <f>+Simülasyon!O121-Simülasyon!O$5</f>
        <v>-34.504576999999699</v>
      </c>
      <c r="H118" s="105">
        <f>+Simülasyon!P121-Simülasyon!P$5</f>
        <v>-22.222060000000056</v>
      </c>
      <c r="I118" s="105">
        <f t="shared" si="2"/>
        <v>-60.751333999999815</v>
      </c>
      <c r="J118" s="105">
        <f t="shared" si="3"/>
        <v>-146.09381599999574</v>
      </c>
    </row>
    <row r="119" spans="1:10" ht="15" thickBot="1" x14ac:dyDescent="0.35">
      <c r="A119" s="1">
        <v>117</v>
      </c>
      <c r="B119" s="95" t="s">
        <v>220</v>
      </c>
      <c r="C119" s="105">
        <f>+Simülasyon!K122-Simülasyon!K$5</f>
        <v>0.75763200000005781</v>
      </c>
      <c r="D119" s="105">
        <f>+Simülasyon!L122-Simülasyon!L$5</f>
        <v>1.3282879999999295</v>
      </c>
      <c r="E119" s="105">
        <f>+Simülasyon!M122-Simülasyon!M$5</f>
        <v>1.5832330000000638</v>
      </c>
      <c r="F119" s="105">
        <f>+Simülasyon!N122-Simülasyon!N$5</f>
        <v>4.6267840000000433</v>
      </c>
      <c r="G119" s="105">
        <f>+Simülasyon!O122-Simülasyon!O$5</f>
        <v>52.710852000000159</v>
      </c>
      <c r="H119" s="105">
        <f>+Simülasyon!P122-Simülasyon!P$5</f>
        <v>16.896596000002319</v>
      </c>
      <c r="I119" s="105">
        <f t="shared" si="2"/>
        <v>77.903385000002572</v>
      </c>
      <c r="J119" s="105">
        <f t="shared" si="3"/>
        <v>-144.41906899999663</v>
      </c>
    </row>
    <row r="120" spans="1:10" ht="15" thickBot="1" x14ac:dyDescent="0.35">
      <c r="A120" s="1">
        <v>118</v>
      </c>
      <c r="B120" s="95" t="s">
        <v>221</v>
      </c>
      <c r="C120" s="105">
        <f>+Simülasyon!K123-Simülasyon!K$5</f>
        <v>0.17327000000000226</v>
      </c>
      <c r="D120" s="105">
        <f>+Simülasyon!L123-Simülasyon!L$5</f>
        <v>0.32865900000001602</v>
      </c>
      <c r="E120" s="105">
        <f>+Simülasyon!M123-Simülasyon!M$5</f>
        <v>0.42731800000001385</v>
      </c>
      <c r="F120" s="105">
        <f>+Simülasyon!N123-Simülasyon!N$5</f>
        <v>1.3699929999997948</v>
      </c>
      <c r="G120" s="105">
        <f>+Simülasyon!O123-Simülasyon!O$5</f>
        <v>24.817519000000175</v>
      </c>
      <c r="H120" s="105">
        <f>+Simülasyon!P123-Simülasyon!P$5</f>
        <v>17.653437000000849</v>
      </c>
      <c r="I120" s="105">
        <f t="shared" si="2"/>
        <v>44.770196000000851</v>
      </c>
      <c r="J120" s="105">
        <f t="shared" si="3"/>
        <v>-144.26695199999449</v>
      </c>
    </row>
    <row r="121" spans="1:10" ht="15" thickBot="1" x14ac:dyDescent="0.35">
      <c r="A121" s="1">
        <v>119</v>
      </c>
      <c r="B121" s="95" t="s">
        <v>222</v>
      </c>
      <c r="C121" s="105">
        <f>+Simülasyon!K124-Simülasyon!K$5</f>
        <v>0.79631999999992331</v>
      </c>
      <c r="D121" s="105">
        <f>+Simülasyon!L124-Simülasyon!L$5</f>
        <v>1.4721219999998993</v>
      </c>
      <c r="E121" s="105">
        <f>+Simülasyon!M124-Simülasyon!M$5</f>
        <v>1.861780000000067</v>
      </c>
      <c r="F121" s="105">
        <f>+Simülasyon!N124-Simülasyon!N$5</f>
        <v>5.8134690000001683</v>
      </c>
      <c r="G121" s="105">
        <f>+Simülasyon!O124-Simülasyon!O$5</f>
        <v>95.941301000002568</v>
      </c>
      <c r="H121" s="105">
        <f>+Simülasyon!P124-Simülasyon!P$5</f>
        <v>64.705267000001186</v>
      </c>
      <c r="I121" s="105">
        <f t="shared" si="2"/>
        <v>170.59025900000381</v>
      </c>
      <c r="J121" s="105">
        <f t="shared" si="3"/>
        <v>-143.68222300000093</v>
      </c>
    </row>
    <row r="122" spans="1:10" ht="15" thickBot="1" x14ac:dyDescent="0.35">
      <c r="A122" s="1">
        <v>120</v>
      </c>
      <c r="B122" s="95" t="s">
        <v>223</v>
      </c>
      <c r="C122" s="105">
        <f>+Simülasyon!K125-Simülasyon!K$5</f>
        <v>-0.52325300000006791</v>
      </c>
      <c r="D122" s="105">
        <f>+Simülasyon!L125-Simülasyon!L$5</f>
        <v>-0.94196400000009817</v>
      </c>
      <c r="E122" s="105">
        <f>+Simülasyon!M125-Simülasyon!M$5</f>
        <v>-1.1661669999999731</v>
      </c>
      <c r="F122" s="105">
        <f>+Simülasyon!N125-Simülasyon!N$5</f>
        <v>-3.5950830000001588</v>
      </c>
      <c r="G122" s="105">
        <f>+Simülasyon!O125-Simülasyon!O$5</f>
        <v>-61.225554999997257</v>
      </c>
      <c r="H122" s="105">
        <f>+Simülasyon!P125-Simülasyon!P$5</f>
        <v>-48.699728999999934</v>
      </c>
      <c r="I122" s="105">
        <f t="shared" si="2"/>
        <v>-116.15175099999749</v>
      </c>
      <c r="J122" s="105">
        <f t="shared" si="3"/>
        <v>-143.65857799999731</v>
      </c>
    </row>
    <row r="123" spans="1:10" ht="15" thickBot="1" x14ac:dyDescent="0.35">
      <c r="A123" s="1">
        <v>121</v>
      </c>
      <c r="B123" s="95" t="s">
        <v>224</v>
      </c>
      <c r="C123" s="105">
        <f>+Simülasyon!K126-Simülasyon!K$5</f>
        <v>5.8197999999947569E-2</v>
      </c>
      <c r="D123" s="105">
        <f>+Simülasyon!L126-Simülasyon!L$5</f>
        <v>4.2379999999866413E-3</v>
      </c>
      <c r="E123" s="105">
        <f>+Simülasyon!M126-Simülasyon!M$5</f>
        <v>-0.12983499999995729</v>
      </c>
      <c r="F123" s="105">
        <f>+Simülasyon!N126-Simülasyon!N$5</f>
        <v>-0.84451500000022861</v>
      </c>
      <c r="G123" s="105">
        <f>+Simülasyon!O126-Simülasyon!O$5</f>
        <v>-45.781027999997605</v>
      </c>
      <c r="H123" s="105">
        <f>+Simülasyon!P126-Simülasyon!P$5</f>
        <v>-56.10071600000083</v>
      </c>
      <c r="I123" s="105">
        <f t="shared" si="2"/>
        <v>-102.79365799999869</v>
      </c>
      <c r="J123" s="105">
        <f t="shared" si="3"/>
        <v>-143.27745199999697</v>
      </c>
    </row>
    <row r="124" spans="1:10" ht="15" thickBot="1" x14ac:dyDescent="0.35">
      <c r="A124" s="1">
        <v>122</v>
      </c>
      <c r="B124" s="95" t="s">
        <v>225</v>
      </c>
      <c r="C124" s="105">
        <f>+Simülasyon!K127-Simülasyon!K$5</f>
        <v>-0.2528420000001006</v>
      </c>
      <c r="D124" s="105">
        <f>+Simülasyon!L127-Simülasyon!L$5</f>
        <v>-0.35344800000007126</v>
      </c>
      <c r="E124" s="105">
        <f>+Simülasyon!M127-Simülasyon!M$5</f>
        <v>-0.29873299999997016</v>
      </c>
      <c r="F124" s="105">
        <f>+Simülasyon!N127-Simülasyon!N$5</f>
        <v>-0.45497900000009395</v>
      </c>
      <c r="G124" s="105">
        <f>+Simülasyon!O127-Simülasyon!O$5</f>
        <v>26.88006200000018</v>
      </c>
      <c r="H124" s="105">
        <f>+Simülasyon!P127-Simülasyon!P$5</f>
        <v>44.592196000001422</v>
      </c>
      <c r="I124" s="105">
        <f t="shared" si="2"/>
        <v>70.112256000001366</v>
      </c>
      <c r="J124" s="105">
        <f t="shared" si="3"/>
        <v>-142.53606300000024</v>
      </c>
    </row>
    <row r="125" spans="1:10" ht="15" thickBot="1" x14ac:dyDescent="0.35">
      <c r="A125" s="1">
        <v>123</v>
      </c>
      <c r="B125" s="95" t="s">
        <v>226</v>
      </c>
      <c r="C125" s="105">
        <f>+Simülasyon!K128-Simülasyon!K$5</f>
        <v>-0.81534400000009555</v>
      </c>
      <c r="D125" s="105">
        <f>+Simülasyon!L128-Simülasyon!L$5</f>
        <v>-1.5237440000000788</v>
      </c>
      <c r="E125" s="105">
        <f>+Simülasyon!M128-Simülasyon!M$5</f>
        <v>-1.9488039999999955</v>
      </c>
      <c r="F125" s="105">
        <f>+Simülasyon!N128-Simülasyon!N$5</f>
        <v>-6.1598979999998846</v>
      </c>
      <c r="G125" s="105">
        <f>+Simülasyon!O128-Simülasyon!O$5</f>
        <v>-108.07994699999836</v>
      </c>
      <c r="H125" s="105">
        <f>+Simülasyon!P128-Simülasyon!P$5</f>
        <v>-79.511985999997705</v>
      </c>
      <c r="I125" s="105">
        <f t="shared" si="2"/>
        <v>-198.03972299999612</v>
      </c>
      <c r="J125" s="105">
        <f t="shared" si="3"/>
        <v>-142.28866899999707</v>
      </c>
    </row>
    <row r="126" spans="1:10" ht="15" thickBot="1" x14ac:dyDescent="0.35">
      <c r="A126" s="1">
        <v>124</v>
      </c>
      <c r="B126" s="95" t="s">
        <v>227</v>
      </c>
      <c r="C126" s="105">
        <f>+Simülasyon!K129-Simülasyon!K$5</f>
        <v>0.6784179999999651</v>
      </c>
      <c r="D126" s="105">
        <f>+Simülasyon!L129-Simülasyon!L$5</f>
        <v>1.2649590000000899</v>
      </c>
      <c r="E126" s="105">
        <f>+Simülasyon!M129-Simülasyon!M$5</f>
        <v>1.6173240000000533</v>
      </c>
      <c r="F126" s="105">
        <f>+Simülasyon!N129-Simülasyon!N$5</f>
        <v>5.1199609999998756</v>
      </c>
      <c r="G126" s="105">
        <f>+Simülasyon!O129-Simülasyon!O$5</f>
        <v>91.709468000000925</v>
      </c>
      <c r="H126" s="105">
        <f>+Simülasyon!P129-Simülasyon!P$5</f>
        <v>70.289112000002206</v>
      </c>
      <c r="I126" s="105">
        <f t="shared" si="2"/>
        <v>170.67924200000311</v>
      </c>
      <c r="J126" s="105">
        <f t="shared" si="3"/>
        <v>-141.62424399999941</v>
      </c>
    </row>
    <row r="127" spans="1:10" ht="15" thickBot="1" x14ac:dyDescent="0.35">
      <c r="A127" s="1">
        <v>125</v>
      </c>
      <c r="B127" s="95" t="s">
        <v>228</v>
      </c>
      <c r="C127" s="105">
        <f>+Simülasyon!K130-Simülasyon!K$5</f>
        <v>-0.1468609999999444</v>
      </c>
      <c r="D127" s="105">
        <f>+Simülasyon!L130-Simülasyon!L$5</f>
        <v>-0.32157000000006519</v>
      </c>
      <c r="E127" s="105">
        <f>+Simülasyon!M130-Simülasyon!M$5</f>
        <v>-0.46895899999992707</v>
      </c>
      <c r="F127" s="105">
        <f>+Simülasyon!N130-Simülasyon!N$5</f>
        <v>-1.6594930000001114</v>
      </c>
      <c r="G127" s="105">
        <f>+Simülasyon!O130-Simülasyon!O$5</f>
        <v>-39.233884999997827</v>
      </c>
      <c r="H127" s="105">
        <f>+Simülasyon!P130-Simülasyon!P$5</f>
        <v>-32.651323999998567</v>
      </c>
      <c r="I127" s="105">
        <f t="shared" si="2"/>
        <v>-74.482091999996442</v>
      </c>
      <c r="J127" s="105">
        <f t="shared" si="3"/>
        <v>-141.57277999999667</v>
      </c>
    </row>
    <row r="128" spans="1:10" ht="15" thickBot="1" x14ac:dyDescent="0.35">
      <c r="A128" s="1">
        <v>126</v>
      </c>
      <c r="B128" s="95" t="s">
        <v>229</v>
      </c>
      <c r="C128" s="105">
        <f>+Simülasyon!K131-Simülasyon!K$5</f>
        <v>0.10212599999999838</v>
      </c>
      <c r="D128" s="105">
        <f>+Simülasyon!L131-Simülasyon!L$5</f>
        <v>0.18986100000006445</v>
      </c>
      <c r="E128" s="105">
        <f>+Simülasyon!M131-Simülasyon!M$5</f>
        <v>0.23527799999999388</v>
      </c>
      <c r="F128" s="105">
        <f>+Simülasyon!N131-Simülasyon!N$5</f>
        <v>0.69385800000009112</v>
      </c>
      <c r="G128" s="105">
        <f>+Simülasyon!O131-Simülasyon!O$5</f>
        <v>4.9689600000019709</v>
      </c>
      <c r="H128" s="105">
        <f>+Simülasyon!P131-Simülasyon!P$5</f>
        <v>-5.9374639999987266</v>
      </c>
      <c r="I128" s="105">
        <f t="shared" si="2"/>
        <v>0.2526190000033921</v>
      </c>
      <c r="J128" s="105">
        <f t="shared" si="3"/>
        <v>-141.55353199999979</v>
      </c>
    </row>
    <row r="129" spans="1:10" ht="15" thickBot="1" x14ac:dyDescent="0.35">
      <c r="A129" s="1">
        <v>127</v>
      </c>
      <c r="B129" s="95" t="s">
        <v>230</v>
      </c>
      <c r="C129" s="105">
        <f>+Simülasyon!K132-Simülasyon!K$5</f>
        <v>0.35566999999991822</v>
      </c>
      <c r="D129" s="105">
        <f>+Simülasyon!L132-Simülasyon!L$5</f>
        <v>0.77663600000005317</v>
      </c>
      <c r="E129" s="105">
        <f>+Simülasyon!M132-Simülasyon!M$5</f>
        <v>1.1378520000000663</v>
      </c>
      <c r="F129" s="105">
        <f>+Simülasyon!N132-Simülasyon!N$5</f>
        <v>4.0574369999999362</v>
      </c>
      <c r="G129" s="105">
        <f>+Simülasyon!O132-Simülasyon!O$5</f>
        <v>104.07306700000117</v>
      </c>
      <c r="H129" s="105">
        <f>+Simülasyon!P132-Simülasyon!P$5</f>
        <v>100.2493910000012</v>
      </c>
      <c r="I129" s="105">
        <f t="shared" si="2"/>
        <v>210.65005300000234</v>
      </c>
      <c r="J129" s="105">
        <f t="shared" si="3"/>
        <v>-139.92877499999793</v>
      </c>
    </row>
    <row r="130" spans="1:10" ht="15" thickBot="1" x14ac:dyDescent="0.35">
      <c r="A130" s="1">
        <v>128</v>
      </c>
      <c r="B130" s="95" t="s">
        <v>231</v>
      </c>
      <c r="C130" s="105">
        <f>+Simülasyon!K133-Simülasyon!K$5</f>
        <v>7.6387999999951717E-2</v>
      </c>
      <c r="D130" s="105">
        <f>+Simülasyon!L133-Simülasyon!L$5</f>
        <v>9.6673999999893567E-2</v>
      </c>
      <c r="E130" s="105">
        <f>+Simülasyon!M133-Simülasyon!M$5</f>
        <v>5.8505000000081964E-2</v>
      </c>
      <c r="F130" s="105">
        <f>+Simülasyon!N133-Simülasyon!N$5</f>
        <v>-3.5128999999869848E-2</v>
      </c>
      <c r="G130" s="105">
        <f>+Simülasyon!O133-Simülasyon!O$5</f>
        <v>-19.532880999999179</v>
      </c>
      <c r="H130" s="105">
        <f>+Simülasyon!P133-Simülasyon!P$5</f>
        <v>-32.069441999999981</v>
      </c>
      <c r="I130" s="105">
        <f t="shared" si="2"/>
        <v>-51.405884999999103</v>
      </c>
      <c r="J130" s="105">
        <f t="shared" si="3"/>
        <v>-139.82654499999819</v>
      </c>
    </row>
    <row r="131" spans="1:10" ht="15" thickBot="1" x14ac:dyDescent="0.35">
      <c r="A131" s="1">
        <v>129</v>
      </c>
      <c r="B131" s="95" t="s">
        <v>232</v>
      </c>
      <c r="C131" s="105">
        <f>+Simülasyon!K134-Simülasyon!K$5</f>
        <v>-0.58772399999998015</v>
      </c>
      <c r="D131" s="105">
        <f>+Simülasyon!L134-Simülasyon!L$5</f>
        <v>-1.0519639999999981</v>
      </c>
      <c r="E131" s="105">
        <f>+Simülasyon!M134-Simülasyon!M$5</f>
        <v>-1.2885949999999866</v>
      </c>
      <c r="F131" s="105">
        <f>+Simülasyon!N134-Simülasyon!N$5</f>
        <v>-3.9025280000000748</v>
      </c>
      <c r="G131" s="105">
        <f>+Simülasyon!O134-Simülasyon!O$5</f>
        <v>-57.59357099999761</v>
      </c>
      <c r="H131" s="105">
        <f>+Simülasyon!P134-Simülasyon!P$5</f>
        <v>-35.397935999997571</v>
      </c>
      <c r="I131" s="105">
        <f t="shared" si="2"/>
        <v>-99.822317999995221</v>
      </c>
      <c r="J131" s="105">
        <f t="shared" si="3"/>
        <v>-139.54678899999817</v>
      </c>
    </row>
    <row r="132" spans="1:10" ht="15" thickBot="1" x14ac:dyDescent="0.35">
      <c r="A132" s="1">
        <v>130</v>
      </c>
      <c r="B132" s="95" t="s">
        <v>233</v>
      </c>
      <c r="C132" s="105">
        <f>+Simülasyon!K135-Simülasyon!K$5</f>
        <v>-0.37263800000005176</v>
      </c>
      <c r="D132" s="105">
        <f>+Simülasyon!L135-Simülasyon!L$5</f>
        <v>-0.77634899999998197</v>
      </c>
      <c r="E132" s="105">
        <f>+Simülasyon!M135-Simülasyon!M$5</f>
        <v>-1.0948929999999564</v>
      </c>
      <c r="F132" s="105">
        <f>+Simülasyon!N135-Simülasyon!N$5</f>
        <v>-3.7759839999998803</v>
      </c>
      <c r="G132" s="105">
        <f>+Simülasyon!O135-Simülasyon!O$5</f>
        <v>-86.846187999999529</v>
      </c>
      <c r="H132" s="105">
        <f>+Simülasyon!P135-Simülasyon!P$5</f>
        <v>-75.867693000000145</v>
      </c>
      <c r="I132" s="105">
        <f t="shared" ref="I132:I195" si="4">+SUM(C132:H132)</f>
        <v>-168.73374499999954</v>
      </c>
      <c r="J132" s="105">
        <f t="shared" ref="J132:J195" si="5">+SMALL($I$3:$I$1002,A132)</f>
        <v>-139.48104599999795</v>
      </c>
    </row>
    <row r="133" spans="1:10" ht="15" thickBot="1" x14ac:dyDescent="0.35">
      <c r="A133" s="1">
        <v>131</v>
      </c>
      <c r="B133" s="95" t="s">
        <v>234</v>
      </c>
      <c r="C133" s="105">
        <f>+Simülasyon!K136-Simülasyon!K$5</f>
        <v>0.5552069999998821</v>
      </c>
      <c r="D133" s="105">
        <f>+Simülasyon!L136-Simülasyon!L$5</f>
        <v>1.0369140000000243</v>
      </c>
      <c r="E133" s="105">
        <f>+Simülasyon!M136-Simülasyon!M$5</f>
        <v>1.3196700000000874</v>
      </c>
      <c r="F133" s="105">
        <f>+Simülasyon!N136-Simülasyon!N$5</f>
        <v>4.1282580000001872</v>
      </c>
      <c r="G133" s="105">
        <f>+Simülasyon!O136-Simülasyon!O$5</f>
        <v>65.336901000002399</v>
      </c>
      <c r="H133" s="105">
        <f>+Simülasyon!P136-Simülasyon!P$5</f>
        <v>38.000362000002497</v>
      </c>
      <c r="I133" s="105">
        <f t="shared" si="4"/>
        <v>110.37731200000508</v>
      </c>
      <c r="J133" s="105">
        <f t="shared" si="5"/>
        <v>-138.78086699999585</v>
      </c>
    </row>
    <row r="134" spans="1:10" ht="15" thickBot="1" x14ac:dyDescent="0.35">
      <c r="A134" s="1">
        <v>132</v>
      </c>
      <c r="B134" s="95" t="s">
        <v>235</v>
      </c>
      <c r="C134" s="105">
        <f>+Simülasyon!K137-Simülasyon!K$5</f>
        <v>0.46201700000005985</v>
      </c>
      <c r="D134" s="105">
        <f>+Simülasyon!L137-Simülasyon!L$5</f>
        <v>0.76830999999992855</v>
      </c>
      <c r="E134" s="105">
        <f>+Simülasyon!M137-Simülasyon!M$5</f>
        <v>0.85233000000005177</v>
      </c>
      <c r="F134" s="105">
        <f>+Simülasyon!N137-Simülasyon!N$5</f>
        <v>2.2500890000001164</v>
      </c>
      <c r="G134" s="105">
        <f>+Simülasyon!O137-Simülasyon!O$5</f>
        <v>3.4350000000013097</v>
      </c>
      <c r="H134" s="105">
        <f>+Simülasyon!P137-Simülasyon!P$5</f>
        <v>-27.762697999998636</v>
      </c>
      <c r="I134" s="105">
        <f t="shared" si="4"/>
        <v>-19.99495199999717</v>
      </c>
      <c r="J134" s="105">
        <f t="shared" si="5"/>
        <v>-138.6845459999945</v>
      </c>
    </row>
    <row r="135" spans="1:10" ht="15" thickBot="1" x14ac:dyDescent="0.35">
      <c r="A135" s="1">
        <v>133</v>
      </c>
      <c r="B135" s="95" t="s">
        <v>236</v>
      </c>
      <c r="C135" s="105">
        <f>+Simülasyon!K138-Simülasyon!K$5</f>
        <v>-0.13438599999994949</v>
      </c>
      <c r="D135" s="105">
        <f>+Simülasyon!L138-Simülasyon!L$5</f>
        <v>-0.24322699999993347</v>
      </c>
      <c r="E135" s="105">
        <f>+Simülasyon!M138-Simülasyon!M$5</f>
        <v>-0.29543300000000272</v>
      </c>
      <c r="F135" s="105">
        <f>+Simülasyon!N138-Simülasyon!N$5</f>
        <v>-0.86396199999990131</v>
      </c>
      <c r="G135" s="105">
        <f>+Simülasyon!O138-Simülasyon!O$5</f>
        <v>-6.5063569999983883</v>
      </c>
      <c r="H135" s="105">
        <f>+Simülasyon!P138-Simülasyon!P$5</f>
        <v>5.94277399999919</v>
      </c>
      <c r="I135" s="105">
        <f t="shared" si="4"/>
        <v>-2.1005909999989854</v>
      </c>
      <c r="J135" s="105">
        <f t="shared" si="5"/>
        <v>-138.43618699999604</v>
      </c>
    </row>
    <row r="136" spans="1:10" ht="15" thickBot="1" x14ac:dyDescent="0.35">
      <c r="A136" s="1">
        <v>134</v>
      </c>
      <c r="B136" s="95" t="s">
        <v>237</v>
      </c>
      <c r="C136" s="105">
        <f>+Simülasyon!K139-Simülasyon!K$5</f>
        <v>-7.5358000000051106E-2</v>
      </c>
      <c r="D136" s="105">
        <f>+Simülasyon!L139-Simülasyon!L$5</f>
        <v>-0.14440100000001621</v>
      </c>
      <c r="E136" s="105">
        <f>+Simülasyon!M139-Simülasyon!M$5</f>
        <v>-0.19041099999992639</v>
      </c>
      <c r="F136" s="105">
        <f>+Simülasyon!N139-Simülasyon!N$5</f>
        <v>-0.6249840000000404</v>
      </c>
      <c r="G136" s="105">
        <f>+Simülasyon!O139-Simülasyon!O$5</f>
        <v>-13.009985999997298</v>
      </c>
      <c r="H136" s="105">
        <f>+Simülasyon!P139-Simülasyon!P$5</f>
        <v>-11.139232999998057</v>
      </c>
      <c r="I136" s="105">
        <f t="shared" si="4"/>
        <v>-25.184372999995389</v>
      </c>
      <c r="J136" s="105">
        <f t="shared" si="5"/>
        <v>-137.03041099999882</v>
      </c>
    </row>
    <row r="137" spans="1:10" ht="15" thickBot="1" x14ac:dyDescent="0.35">
      <c r="A137" s="1">
        <v>135</v>
      </c>
      <c r="B137" s="95" t="s">
        <v>238</v>
      </c>
      <c r="C137" s="105">
        <f>+Simülasyon!K140-Simülasyon!K$5</f>
        <v>0.21905700000002071</v>
      </c>
      <c r="D137" s="105">
        <f>+Simülasyon!L140-Simülasyon!L$5</f>
        <v>0.36626000000001113</v>
      </c>
      <c r="E137" s="105">
        <f>+Simülasyon!M140-Simülasyon!M$5</f>
        <v>0.41330700000003162</v>
      </c>
      <c r="F137" s="105">
        <f>+Simülasyon!N140-Simülasyon!N$5</f>
        <v>1.1265650000000278</v>
      </c>
      <c r="G137" s="105">
        <f>+Simülasyon!O140-Simülasyon!O$5</f>
        <v>7.381242999999813</v>
      </c>
      <c r="H137" s="105">
        <f>+Simülasyon!P140-Simülasyon!P$5</f>
        <v>-2.6686320000007981</v>
      </c>
      <c r="I137" s="105">
        <f t="shared" si="4"/>
        <v>6.8377999999991061</v>
      </c>
      <c r="J137" s="105">
        <f t="shared" si="5"/>
        <v>-135.71530799999437</v>
      </c>
    </row>
    <row r="138" spans="1:10" ht="15" thickBot="1" x14ac:dyDescent="0.35">
      <c r="A138" s="1">
        <v>136</v>
      </c>
      <c r="B138" s="95" t="s">
        <v>239</v>
      </c>
      <c r="C138" s="105">
        <f>+Simülasyon!K141-Simülasyon!K$5</f>
        <v>3.1302999999979875E-2</v>
      </c>
      <c r="D138" s="105">
        <f>+Simülasyon!L141-Simülasyon!L$5</f>
        <v>9.4274999999925058E-2</v>
      </c>
      <c r="E138" s="105">
        <f>+Simülasyon!M141-Simülasyon!M$5</f>
        <v>0.16953000000000884</v>
      </c>
      <c r="F138" s="105">
        <f>+Simülasyon!N141-Simülasyon!N$5</f>
        <v>0.70092399999975896</v>
      </c>
      <c r="G138" s="105">
        <f>+Simülasyon!O141-Simülasyon!O$5</f>
        <v>25.666092999999819</v>
      </c>
      <c r="H138" s="105">
        <f>+Simülasyon!P141-Simülasyon!P$5</f>
        <v>30.204808000002231</v>
      </c>
      <c r="I138" s="105">
        <f t="shared" si="4"/>
        <v>56.866933000001723</v>
      </c>
      <c r="J138" s="105">
        <f t="shared" si="5"/>
        <v>-134.34903800000006</v>
      </c>
    </row>
    <row r="139" spans="1:10" ht="15" thickBot="1" x14ac:dyDescent="0.35">
      <c r="A139" s="1">
        <v>137</v>
      </c>
      <c r="B139" s="95" t="s">
        <v>240</v>
      </c>
      <c r="C139" s="105">
        <f>+Simülasyon!K142-Simülasyon!K$5</f>
        <v>5.9870999999930063E-2</v>
      </c>
      <c r="D139" s="105">
        <f>+Simülasyon!L142-Simülasyon!L$5</f>
        <v>0.17413199999987228</v>
      </c>
      <c r="E139" s="105">
        <f>+Simülasyon!M142-Simülasyon!M$5</f>
        <v>0.3099730000000136</v>
      </c>
      <c r="F139" s="105">
        <f>+Simülasyon!N142-Simülasyon!N$5</f>
        <v>1.2797340000001896</v>
      </c>
      <c r="G139" s="105">
        <f>+Simülasyon!O142-Simülasyon!O$5</f>
        <v>47.925661000001128</v>
      </c>
      <c r="H139" s="105">
        <f>+Simülasyon!P142-Simülasyon!P$5</f>
        <v>58.355798000000505</v>
      </c>
      <c r="I139" s="105">
        <f t="shared" si="4"/>
        <v>108.10516900000164</v>
      </c>
      <c r="J139" s="105">
        <f t="shared" si="5"/>
        <v>-134.32041299999764</v>
      </c>
    </row>
    <row r="140" spans="1:10" ht="15" thickBot="1" x14ac:dyDescent="0.35">
      <c r="A140" s="1">
        <v>138</v>
      </c>
      <c r="B140" s="95" t="s">
        <v>241</v>
      </c>
      <c r="C140" s="105">
        <f>+Simülasyon!K143-Simülasyon!K$5</f>
        <v>0.47884299999986979</v>
      </c>
      <c r="D140" s="105">
        <f>+Simülasyon!L143-Simülasyon!L$5</f>
        <v>0.91536100000007536</v>
      </c>
      <c r="E140" s="105">
        <f>+Simülasyon!M143-Simülasyon!M$5</f>
        <v>1.2017940000000635</v>
      </c>
      <c r="F140" s="105">
        <f>+Simülasyon!N143-Simülasyon!N$5</f>
        <v>3.9145210000001498</v>
      </c>
      <c r="G140" s="105">
        <f>+Simülasyon!O143-Simülasyon!O$5</f>
        <v>79.462268999999651</v>
      </c>
      <c r="H140" s="105">
        <f>+Simülasyon!P143-Simülasyon!P$5</f>
        <v>68.994134000000486</v>
      </c>
      <c r="I140" s="105">
        <f t="shared" si="4"/>
        <v>154.9669220000003</v>
      </c>
      <c r="J140" s="105">
        <f t="shared" si="5"/>
        <v>-133.17104599999789</v>
      </c>
    </row>
    <row r="141" spans="1:10" ht="15" thickBot="1" x14ac:dyDescent="0.35">
      <c r="A141" s="1">
        <v>139</v>
      </c>
      <c r="B141" s="95" t="s">
        <v>242</v>
      </c>
      <c r="C141" s="105">
        <f>+Simülasyon!K144-Simülasyon!K$5</f>
        <v>0.18341499999996813</v>
      </c>
      <c r="D141" s="105">
        <f>+Simülasyon!L144-Simülasyon!L$5</f>
        <v>0.24068799999986368</v>
      </c>
      <c r="E141" s="105">
        <f>+Simülasyon!M144-Simülasyon!M$5</f>
        <v>0.17936600000007275</v>
      </c>
      <c r="F141" s="105">
        <f>+Simülasyon!N144-Simülasyon!N$5</f>
        <v>0.16842099999985294</v>
      </c>
      <c r="G141" s="105">
        <f>+Simülasyon!O144-Simülasyon!O$5</f>
        <v>-23.084749999998166</v>
      </c>
      <c r="H141" s="105">
        <f>+Simülasyon!P144-Simülasyon!P$5</f>
        <v>-32.868126999997912</v>
      </c>
      <c r="I141" s="105">
        <f t="shared" si="4"/>
        <v>-55.180986999996321</v>
      </c>
      <c r="J141" s="105">
        <f t="shared" si="5"/>
        <v>-132.63265399999807</v>
      </c>
    </row>
    <row r="142" spans="1:10" ht="15" thickBot="1" x14ac:dyDescent="0.35">
      <c r="A142" s="1">
        <v>140</v>
      </c>
      <c r="B142" s="95" t="s">
        <v>243</v>
      </c>
      <c r="C142" s="105">
        <f>+Simülasyon!K145-Simülasyon!K$5</f>
        <v>0.20301399999993919</v>
      </c>
      <c r="D142" s="105">
        <f>+Simülasyon!L145-Simülasyon!L$5</f>
        <v>0.37431599999990794</v>
      </c>
      <c r="E142" s="105">
        <f>+Simülasyon!M145-Simülasyon!M$5</f>
        <v>0.47311300000001211</v>
      </c>
      <c r="F142" s="105">
        <f>+Simülasyon!N145-Simülasyon!N$5</f>
        <v>1.4829549999999472</v>
      </c>
      <c r="G142" s="105">
        <f>+Simülasyon!O145-Simülasyon!O$5</f>
        <v>25.936408000001393</v>
      </c>
      <c r="H142" s="105">
        <f>+Simülasyon!P145-Simülasyon!P$5</f>
        <v>19.709688000002643</v>
      </c>
      <c r="I142" s="105">
        <f t="shared" si="4"/>
        <v>48.179494000003842</v>
      </c>
      <c r="J142" s="105">
        <f t="shared" si="5"/>
        <v>-131.85798899999725</v>
      </c>
    </row>
    <row r="143" spans="1:10" ht="15" thickBot="1" x14ac:dyDescent="0.35">
      <c r="A143" s="1">
        <v>141</v>
      </c>
      <c r="B143" s="95" t="s">
        <v>244</v>
      </c>
      <c r="C143" s="105">
        <f>+Simülasyon!K146-Simülasyon!K$5</f>
        <v>-0.62530700000002071</v>
      </c>
      <c r="D143" s="105">
        <f>+Simülasyon!L146-Simülasyon!L$5</f>
        <v>-1.1379950000000463</v>
      </c>
      <c r="E143" s="105">
        <f>+Simülasyon!M146-Simülasyon!M$5</f>
        <v>-1.4200399999999718</v>
      </c>
      <c r="F143" s="105">
        <f>+Simülasyon!N146-Simülasyon!N$5</f>
        <v>-4.3903169999998681</v>
      </c>
      <c r="G143" s="105">
        <f>+Simülasyon!O146-Simülasyon!O$5</f>
        <v>-72.50899699999718</v>
      </c>
      <c r="H143" s="105">
        <f>+Simülasyon!P146-Simülasyon!P$5</f>
        <v>-53.0883900000008</v>
      </c>
      <c r="I143" s="105">
        <f t="shared" si="4"/>
        <v>-133.17104599999789</v>
      </c>
      <c r="J143" s="105">
        <f t="shared" si="5"/>
        <v>-129.9735699999984</v>
      </c>
    </row>
    <row r="144" spans="1:10" ht="15" thickBot="1" x14ac:dyDescent="0.35">
      <c r="A144" s="1">
        <v>142</v>
      </c>
      <c r="B144" s="95" t="s">
        <v>245</v>
      </c>
      <c r="C144" s="105">
        <f>+Simülasyon!K147-Simülasyon!K$5</f>
        <v>-8.9044000000058077E-2</v>
      </c>
      <c r="D144" s="105">
        <f>+Simülasyon!L147-Simülasyon!L$5</f>
        <v>-0.2963919999999689</v>
      </c>
      <c r="E144" s="105">
        <f>+Simülasyon!M147-Simülasyon!M$5</f>
        <v>-0.54810099999997419</v>
      </c>
      <c r="F144" s="105">
        <f>+Simülasyon!N147-Simülasyon!N$5</f>
        <v>-2.272429000000102</v>
      </c>
      <c r="G144" s="105">
        <f>+Simülasyon!O147-Simülasyon!O$5</f>
        <v>-78.487493999997241</v>
      </c>
      <c r="H144" s="105">
        <f>+Simülasyon!P147-Simülasyon!P$5</f>
        <v>-85.306695999999647</v>
      </c>
      <c r="I144" s="105">
        <f t="shared" si="4"/>
        <v>-167.00015599999699</v>
      </c>
      <c r="J144" s="105">
        <f t="shared" si="5"/>
        <v>-129.79859799999838</v>
      </c>
    </row>
    <row r="145" spans="1:10" ht="15" thickBot="1" x14ac:dyDescent="0.35">
      <c r="A145" s="1">
        <v>143</v>
      </c>
      <c r="B145" s="95" t="s">
        <v>246</v>
      </c>
      <c r="C145" s="105">
        <f>+Simülasyon!K148-Simülasyon!K$5</f>
        <v>0.2139119999999366</v>
      </c>
      <c r="D145" s="105">
        <f>+Simülasyon!L148-Simülasyon!L$5</f>
        <v>0.38162099999999555</v>
      </c>
      <c r="E145" s="105">
        <f>+Simülasyon!M148-Simülasyon!M$5</f>
        <v>0.46418900000003305</v>
      </c>
      <c r="F145" s="105">
        <f>+Simülasyon!N148-Simülasyon!N$5</f>
        <v>1.3884629999997742</v>
      </c>
      <c r="G145" s="105">
        <f>+Simülasyon!O148-Simülasyon!O$5</f>
        <v>18.669319000000542</v>
      </c>
      <c r="H145" s="105">
        <f>+Simülasyon!P148-Simülasyon!P$5</f>
        <v>9.9601570000013453</v>
      </c>
      <c r="I145" s="105">
        <f t="shared" si="4"/>
        <v>31.077661000001626</v>
      </c>
      <c r="J145" s="105">
        <f t="shared" si="5"/>
        <v>-129.15522199999702</v>
      </c>
    </row>
    <row r="146" spans="1:10" ht="15" thickBot="1" x14ac:dyDescent="0.35">
      <c r="A146" s="1">
        <v>144</v>
      </c>
      <c r="B146" s="95" t="s">
        <v>247</v>
      </c>
      <c r="C146" s="105">
        <f>+Simülasyon!K149-Simülasyon!K$5</f>
        <v>0.13027099999999336</v>
      </c>
      <c r="D146" s="105">
        <f>+Simülasyon!L149-Simülasyon!L$5</f>
        <v>0.24744899999996051</v>
      </c>
      <c r="E146" s="105">
        <f>+Simülasyon!M149-Simülasyon!M$5</f>
        <v>0.31174600000008468</v>
      </c>
      <c r="F146" s="105">
        <f>+Simülasyon!N149-Simülasyon!N$5</f>
        <v>0.94220499999983076</v>
      </c>
      <c r="G146" s="105">
        <f>+Simülasyon!O149-Simülasyon!O$5</f>
        <v>8.0889530000022205</v>
      </c>
      <c r="H146" s="105">
        <f>+Simülasyon!P149-Simülasyon!P$5</f>
        <v>-6.0105929999990622</v>
      </c>
      <c r="I146" s="105">
        <f t="shared" si="4"/>
        <v>3.7100310000030277</v>
      </c>
      <c r="J146" s="105">
        <f t="shared" si="5"/>
        <v>-128.26240999999595</v>
      </c>
    </row>
    <row r="147" spans="1:10" ht="15" thickBot="1" x14ac:dyDescent="0.35">
      <c r="A147" s="1">
        <v>145</v>
      </c>
      <c r="B147" s="95" t="s">
        <v>248</v>
      </c>
      <c r="C147" s="105">
        <f>+Simülasyon!K150-Simülasyon!K$5</f>
        <v>0.20325099999990925</v>
      </c>
      <c r="D147" s="105">
        <f>+Simülasyon!L150-Simülasyon!L$5</f>
        <v>0.44590599999992264</v>
      </c>
      <c r="E147" s="105">
        <f>+Simülasyon!M150-Simülasyon!M$5</f>
        <v>0.66376900000000205</v>
      </c>
      <c r="F147" s="105">
        <f>+Simülasyon!N150-Simülasyon!N$5</f>
        <v>2.4208530000000792</v>
      </c>
      <c r="G147" s="105">
        <f>+Simülasyon!O150-Simülasyon!O$5</f>
        <v>69.876323000000411</v>
      </c>
      <c r="H147" s="105">
        <f>+Simülasyon!P150-Simülasyon!P$5</f>
        <v>75.813625000002503</v>
      </c>
      <c r="I147" s="105">
        <f t="shared" si="4"/>
        <v>149.42372700000283</v>
      </c>
      <c r="J147" s="105">
        <f t="shared" si="5"/>
        <v>-127.91614499999775</v>
      </c>
    </row>
    <row r="148" spans="1:10" ht="15" thickBot="1" x14ac:dyDescent="0.35">
      <c r="A148" s="1">
        <v>146</v>
      </c>
      <c r="B148" s="95" t="s">
        <v>249</v>
      </c>
      <c r="C148" s="105">
        <f>+Simülasyon!K151-Simülasyon!K$5</f>
        <v>2.3467999999866151E-2</v>
      </c>
      <c r="D148" s="105">
        <f>+Simülasyon!L151-Simülasyon!L$5</f>
        <v>1.8049999999902866E-2</v>
      </c>
      <c r="E148" s="105">
        <f>+Simülasyon!M151-Simülasyon!M$5</f>
        <v>-6.9069999999555876E-3</v>
      </c>
      <c r="F148" s="105">
        <f>+Simülasyon!N151-Simülasyon!N$5</f>
        <v>-0.11432999999988169</v>
      </c>
      <c r="G148" s="105">
        <f>+Simülasyon!O151-Simülasyon!O$5</f>
        <v>-6.6726369999996678</v>
      </c>
      <c r="H148" s="105">
        <f>+Simülasyon!P151-Simülasyon!P$5</f>
        <v>-5.5236839999997756</v>
      </c>
      <c r="I148" s="105">
        <f t="shared" si="4"/>
        <v>-12.276039999999512</v>
      </c>
      <c r="J148" s="105">
        <f t="shared" si="5"/>
        <v>-127.14343299999871</v>
      </c>
    </row>
    <row r="149" spans="1:10" ht="15" thickBot="1" x14ac:dyDescent="0.35">
      <c r="A149" s="1">
        <v>147</v>
      </c>
      <c r="B149" s="95" t="s">
        <v>250</v>
      </c>
      <c r="C149" s="105">
        <f>+Simülasyon!K152-Simülasyon!K$5</f>
        <v>-0.63247300000011819</v>
      </c>
      <c r="D149" s="105">
        <f>+Simülasyon!L152-Simülasyon!L$5</f>
        <v>-1.1863189999999122</v>
      </c>
      <c r="E149" s="105">
        <f>+Simülasyon!M152-Simülasyon!M$5</f>
        <v>-1.5245539999999664</v>
      </c>
      <c r="F149" s="105">
        <f>+Simülasyon!N152-Simülasyon!N$5</f>
        <v>-4.8510780000001432</v>
      </c>
      <c r="G149" s="105">
        <f>+Simülasyon!O152-Simülasyon!O$5</f>
        <v>-88.393566999999166</v>
      </c>
      <c r="H149" s="105">
        <f>+Simülasyon!P152-Simülasyon!P$5</f>
        <v>-68.103659000000334</v>
      </c>
      <c r="I149" s="105">
        <f t="shared" si="4"/>
        <v>-164.69164999999964</v>
      </c>
      <c r="J149" s="105">
        <f t="shared" si="5"/>
        <v>-126.95181799999943</v>
      </c>
    </row>
    <row r="150" spans="1:10" ht="15" thickBot="1" x14ac:dyDescent="0.35">
      <c r="A150" s="1">
        <v>148</v>
      </c>
      <c r="B150" s="95" t="s">
        <v>251</v>
      </c>
      <c r="C150" s="105">
        <f>+Simülasyon!K153-Simülasyon!K$5</f>
        <v>-0.54215199999998731</v>
      </c>
      <c r="D150" s="105">
        <f>+Simülasyon!L153-Simülasyon!L$5</f>
        <v>-0.93503099999998085</v>
      </c>
      <c r="E150" s="105">
        <f>+Simülasyon!M153-Simülasyon!M$5</f>
        <v>-1.0986619999999903</v>
      </c>
      <c r="F150" s="105">
        <f>+Simülasyon!N153-Simülasyon!N$5</f>
        <v>-3.1779710000000705</v>
      </c>
      <c r="G150" s="105">
        <f>+Simülasyon!O153-Simülasyon!O$5</f>
        <v>-37.231058999997913</v>
      </c>
      <c r="H150" s="105">
        <f>+Simülasyon!P153-Simülasyon!P$5</f>
        <v>-16.899869000000763</v>
      </c>
      <c r="I150" s="105">
        <f t="shared" si="4"/>
        <v>-59.884743999998705</v>
      </c>
      <c r="J150" s="105">
        <f t="shared" si="5"/>
        <v>-126.83341999999755</v>
      </c>
    </row>
    <row r="151" spans="1:10" ht="15" thickBot="1" x14ac:dyDescent="0.35">
      <c r="A151" s="1">
        <v>149</v>
      </c>
      <c r="B151" s="95" t="s">
        <v>252</v>
      </c>
      <c r="C151" s="105">
        <f>+Simülasyon!K154-Simülasyon!K$5</f>
        <v>-0.53991799999994328</v>
      </c>
      <c r="D151" s="105">
        <f>+Simülasyon!L154-Simülasyon!L$5</f>
        <v>-0.94936200000006465</v>
      </c>
      <c r="E151" s="105">
        <f>+Simülasyon!M154-Simülasyon!M$5</f>
        <v>-1.1478219999999055</v>
      </c>
      <c r="F151" s="105">
        <f>+Simülasyon!N154-Simülasyon!N$5</f>
        <v>-3.448207999999795</v>
      </c>
      <c r="G151" s="105">
        <f>+Simülasyon!O154-Simülasyon!O$5</f>
        <v>-53.385715000000346</v>
      </c>
      <c r="H151" s="105">
        <f>+Simülasyon!P154-Simülasyon!P$5</f>
        <v>-40.642799999997806</v>
      </c>
      <c r="I151" s="105">
        <f t="shared" si="4"/>
        <v>-100.11382499999786</v>
      </c>
      <c r="J151" s="105">
        <f t="shared" si="5"/>
        <v>-126.79769899999565</v>
      </c>
    </row>
    <row r="152" spans="1:10" ht="15" thickBot="1" x14ac:dyDescent="0.35">
      <c r="A152" s="1">
        <v>150</v>
      </c>
      <c r="B152" s="95" t="s">
        <v>253</v>
      </c>
      <c r="C152" s="105">
        <f>+Simülasyon!K155-Simülasyon!K$5</f>
        <v>-0.36300400000004629</v>
      </c>
      <c r="D152" s="105">
        <f>+Simülasyon!L155-Simülasyon!L$5</f>
        <v>-0.73926899999992202</v>
      </c>
      <c r="E152" s="105">
        <f>+Simülasyon!M155-Simülasyon!M$5</f>
        <v>-1.031853999999953</v>
      </c>
      <c r="F152" s="105">
        <f>+Simülasyon!N155-Simülasyon!N$5</f>
        <v>-3.5585350000001199</v>
      </c>
      <c r="G152" s="105">
        <f>+Simülasyon!O155-Simülasyon!O$5</f>
        <v>-86.834509999996953</v>
      </c>
      <c r="H152" s="105">
        <f>+Simülasyon!P155-Simülasyon!P$5</f>
        <v>-84.769345999997313</v>
      </c>
      <c r="I152" s="105">
        <f t="shared" si="4"/>
        <v>-177.29651799999431</v>
      </c>
      <c r="J152" s="105">
        <f t="shared" si="5"/>
        <v>-126.75032699999622</v>
      </c>
    </row>
    <row r="153" spans="1:10" ht="15" thickBot="1" x14ac:dyDescent="0.35">
      <c r="A153" s="1">
        <v>151</v>
      </c>
      <c r="B153" s="95" t="s">
        <v>254</v>
      </c>
      <c r="C153" s="105">
        <f>+Simülasyon!K156-Simülasyon!K$5</f>
        <v>0.22671500000001288</v>
      </c>
      <c r="D153" s="105">
        <f>+Simülasyon!L156-Simülasyon!L$5</f>
        <v>0.45257500000002437</v>
      </c>
      <c r="E153" s="105">
        <f>+Simülasyon!M156-Simülasyon!M$5</f>
        <v>0.61579600000004575</v>
      </c>
      <c r="F153" s="105">
        <f>+Simülasyon!N156-Simülasyon!N$5</f>
        <v>2.0579649999999674</v>
      </c>
      <c r="G153" s="105">
        <f>+Simülasyon!O156-Simülasyon!O$5</f>
        <v>43.647447999999713</v>
      </c>
      <c r="H153" s="105">
        <f>+Simülasyon!P156-Simülasyon!P$5</f>
        <v>36.84073300000091</v>
      </c>
      <c r="I153" s="105">
        <f t="shared" si="4"/>
        <v>83.841232000000673</v>
      </c>
      <c r="J153" s="105">
        <f t="shared" si="5"/>
        <v>-126.1545059999977</v>
      </c>
    </row>
    <row r="154" spans="1:10" ht="15" thickBot="1" x14ac:dyDescent="0.35">
      <c r="A154" s="1">
        <v>152</v>
      </c>
      <c r="B154" s="95" t="s">
        <v>255</v>
      </c>
      <c r="C154" s="105">
        <f>+Simülasyon!K157-Simülasyon!K$5</f>
        <v>0.46384399999988091</v>
      </c>
      <c r="D154" s="105">
        <f>+Simülasyon!L157-Simülasyon!L$5</f>
        <v>0.75675000000001091</v>
      </c>
      <c r="E154" s="105">
        <f>+Simülasyon!M157-Simülasyon!M$5</f>
        <v>0.82026000000007571</v>
      </c>
      <c r="F154" s="105">
        <f>+Simülasyon!N157-Simülasyon!N$5</f>
        <v>2.1012879999998404</v>
      </c>
      <c r="G154" s="105">
        <f>+Simülasyon!O157-Simülasyon!O$5</f>
        <v>-1.3276459999979124</v>
      </c>
      <c r="H154" s="105">
        <f>+Simülasyon!P157-Simülasyon!P$5</f>
        <v>-31.865265000000363</v>
      </c>
      <c r="I154" s="105">
        <f t="shared" si="4"/>
        <v>-29.050768999998468</v>
      </c>
      <c r="J154" s="105">
        <f t="shared" si="5"/>
        <v>-124.94806499999936</v>
      </c>
    </row>
    <row r="155" spans="1:10" ht="15" thickBot="1" x14ac:dyDescent="0.35">
      <c r="A155" s="1">
        <v>153</v>
      </c>
      <c r="B155" s="95" t="s">
        <v>256</v>
      </c>
      <c r="C155" s="105">
        <f>+Simülasyon!K158-Simülasyon!K$5</f>
        <v>0.24256100000002334</v>
      </c>
      <c r="D155" s="105">
        <f>+Simülasyon!L158-Simülasyon!L$5</f>
        <v>0.31583399999999529</v>
      </c>
      <c r="E155" s="105">
        <f>+Simülasyon!M158-Simülasyon!M$5</f>
        <v>0.22415100000000621</v>
      </c>
      <c r="F155" s="105">
        <f>+Simülasyon!N158-Simülasyon!N$5</f>
        <v>0.12577199999986988</v>
      </c>
      <c r="G155" s="105">
        <f>+Simülasyon!O158-Simülasyon!O$5</f>
        <v>-40.484337999998388</v>
      </c>
      <c r="H155" s="105">
        <f>+Simülasyon!P158-Simülasyon!P$5</f>
        <v>-61.353229000000283</v>
      </c>
      <c r="I155" s="105">
        <f t="shared" si="4"/>
        <v>-100.92924899999878</v>
      </c>
      <c r="J155" s="105">
        <f t="shared" si="5"/>
        <v>-123.7097259999955</v>
      </c>
    </row>
    <row r="156" spans="1:10" ht="15" thickBot="1" x14ac:dyDescent="0.35">
      <c r="A156" s="1">
        <v>154</v>
      </c>
      <c r="B156" s="95" t="s">
        <v>257</v>
      </c>
      <c r="C156" s="105">
        <f>+Simülasyon!K159-Simülasyon!K$5</f>
        <v>0.44386699999995471</v>
      </c>
      <c r="D156" s="105">
        <f>+Simülasyon!L159-Simülasyon!L$5</f>
        <v>0.86476999999990767</v>
      </c>
      <c r="E156" s="105">
        <f>+Simülasyon!M159-Simülasyon!M$5</f>
        <v>1.1438120000000254</v>
      </c>
      <c r="F156" s="105">
        <f>+Simülasyon!N159-Simülasyon!N$5</f>
        <v>3.7119979999997668</v>
      </c>
      <c r="G156" s="105">
        <f>+Simülasyon!O159-Simülasyon!O$5</f>
        <v>66.915036000002146</v>
      </c>
      <c r="H156" s="105">
        <f>+Simülasyon!P159-Simülasyon!P$5</f>
        <v>43.62960799999928</v>
      </c>
      <c r="I156" s="105">
        <f t="shared" si="4"/>
        <v>116.70909100000108</v>
      </c>
      <c r="J156" s="105">
        <f t="shared" si="5"/>
        <v>-122.34422799999845</v>
      </c>
    </row>
    <row r="157" spans="1:10" ht="15" thickBot="1" x14ac:dyDescent="0.35">
      <c r="A157" s="1">
        <v>155</v>
      </c>
      <c r="B157" s="95" t="s">
        <v>258</v>
      </c>
      <c r="C157" s="105">
        <f>+Simülasyon!K160-Simülasyon!K$5</f>
        <v>-0.35239000000001397</v>
      </c>
      <c r="D157" s="105">
        <f>+Simülasyon!L160-Simülasyon!L$5</f>
        <v>-0.54265499999996791</v>
      </c>
      <c r="E157" s="105">
        <f>+Simülasyon!M160-Simülasyon!M$5</f>
        <v>-0.5498450000000048</v>
      </c>
      <c r="F157" s="105">
        <f>+Simülasyon!N160-Simülasyon!N$5</f>
        <v>-1.2917160000001786</v>
      </c>
      <c r="G157" s="105">
        <f>+Simülasyon!O160-Simülasyon!O$5</f>
        <v>6.624721000000136</v>
      </c>
      <c r="H157" s="105">
        <f>+Simülasyon!P160-Simülasyon!P$5</f>
        <v>23.169480000000476</v>
      </c>
      <c r="I157" s="105">
        <f t="shared" si="4"/>
        <v>27.057595000000447</v>
      </c>
      <c r="J157" s="105">
        <f t="shared" si="5"/>
        <v>-120.64463100000012</v>
      </c>
    </row>
    <row r="158" spans="1:10" ht="15" thickBot="1" x14ac:dyDescent="0.35">
      <c r="A158" s="1">
        <v>156</v>
      </c>
      <c r="B158" s="95" t="s">
        <v>259</v>
      </c>
      <c r="C158" s="105">
        <f>+Simülasyon!K161-Simülasyon!K$5</f>
        <v>-4.028399999992871E-2</v>
      </c>
      <c r="D158" s="105">
        <f>+Simülasyon!L161-Simülasyon!L$5</f>
        <v>-0.10649699999999029</v>
      </c>
      <c r="E158" s="105">
        <f>+Simülasyon!M161-Simülasyon!M$5</f>
        <v>-0.17585499999995591</v>
      </c>
      <c r="F158" s="105">
        <f>+Simülasyon!N161-Simülasyon!N$5</f>
        <v>-0.67977599999994709</v>
      </c>
      <c r="G158" s="105">
        <f>+Simülasyon!O161-Simülasyon!O$5</f>
        <v>-20.564955999998347</v>
      </c>
      <c r="H158" s="105">
        <f>+Simülasyon!P161-Simülasyon!P$5</f>
        <v>-21.095670999999129</v>
      </c>
      <c r="I158" s="105">
        <f t="shared" si="4"/>
        <v>-42.663038999997298</v>
      </c>
      <c r="J158" s="105">
        <f t="shared" si="5"/>
        <v>-120.4857809999952</v>
      </c>
    </row>
    <row r="159" spans="1:10" ht="15" thickBot="1" x14ac:dyDescent="0.35">
      <c r="A159" s="1">
        <v>157</v>
      </c>
      <c r="B159" s="95" t="s">
        <v>260</v>
      </c>
      <c r="C159" s="105">
        <f>+Simülasyon!K162-Simülasyon!K$5</f>
        <v>-0.10576800000012554</v>
      </c>
      <c r="D159" s="105">
        <f>+Simülasyon!L162-Simülasyon!L$5</f>
        <v>-7.7899999996589031E-4</v>
      </c>
      <c r="E159" s="105">
        <f>+Simülasyon!M162-Simülasyon!M$5</f>
        <v>0.2549860000000308</v>
      </c>
      <c r="F159" s="105">
        <f>+Simülasyon!N162-Simülasyon!N$5</f>
        <v>1.6255959999998595</v>
      </c>
      <c r="G159" s="105">
        <f>+Simülasyon!O162-Simülasyon!O$5</f>
        <v>87.486124000002746</v>
      </c>
      <c r="H159" s="105">
        <f>+Simülasyon!P162-Simülasyon!P$5</f>
        <v>106.59759100000156</v>
      </c>
      <c r="I159" s="105">
        <f t="shared" si="4"/>
        <v>195.8577500000041</v>
      </c>
      <c r="J159" s="105">
        <f t="shared" si="5"/>
        <v>-120.27490799999805</v>
      </c>
    </row>
    <row r="160" spans="1:10" ht="15" thickBot="1" x14ac:dyDescent="0.35">
      <c r="A160" s="1">
        <v>158</v>
      </c>
      <c r="B160" s="95" t="s">
        <v>261</v>
      </c>
      <c r="C160" s="105">
        <f>+Simülasyon!K163-Simülasyon!K$5</f>
        <v>8.3933999999999287E-2</v>
      </c>
      <c r="D160" s="105">
        <f>+Simülasyon!L163-Simülasyon!L$5</f>
        <v>0.26246599999990394</v>
      </c>
      <c r="E160" s="105">
        <f>+Simülasyon!M163-Simülasyon!M$5</f>
        <v>0.47871200000008685</v>
      </c>
      <c r="F160" s="105">
        <f>+Simülasyon!N163-Simülasyon!N$5</f>
        <v>1.9801619999998366</v>
      </c>
      <c r="G160" s="105">
        <f>+Simülasyon!O163-Simülasyon!O$5</f>
        <v>70.629345000001194</v>
      </c>
      <c r="H160" s="105">
        <f>+Simülasyon!P163-Simülasyon!P$5</f>
        <v>80.07801400000244</v>
      </c>
      <c r="I160" s="105">
        <f t="shared" si="4"/>
        <v>153.51263300000346</v>
      </c>
      <c r="J160" s="105">
        <f t="shared" si="5"/>
        <v>-120.26781699999731</v>
      </c>
    </row>
    <row r="161" spans="1:10" ht="15" thickBot="1" x14ac:dyDescent="0.35">
      <c r="A161" s="1">
        <v>159</v>
      </c>
      <c r="B161" s="95" t="s">
        <v>262</v>
      </c>
      <c r="C161" s="105">
        <f>+Simülasyon!K164-Simülasyon!K$5</f>
        <v>0.43420199999991382</v>
      </c>
      <c r="D161" s="105">
        <f>+Simülasyon!L164-Simülasyon!L$5</f>
        <v>0.69008000000007996</v>
      </c>
      <c r="E161" s="105">
        <f>+Simülasyon!M164-Simülasyon!M$5</f>
        <v>0.72517000000004828</v>
      </c>
      <c r="F161" s="105">
        <f>+Simülasyon!N164-Simülasyon!N$5</f>
        <v>1.7857250000001841</v>
      </c>
      <c r="G161" s="105">
        <f>+Simülasyon!O164-Simülasyon!O$5</f>
        <v>-5.3578969999980472</v>
      </c>
      <c r="H161" s="105">
        <f>+Simülasyon!P164-Simülasyon!P$5</f>
        <v>-30.639763999999559</v>
      </c>
      <c r="I161" s="105">
        <f t="shared" si="4"/>
        <v>-32.36248399999738</v>
      </c>
      <c r="J161" s="105">
        <f t="shared" si="5"/>
        <v>-119.97507699999778</v>
      </c>
    </row>
    <row r="162" spans="1:10" ht="15" thickBot="1" x14ac:dyDescent="0.35">
      <c r="A162" s="1">
        <v>160</v>
      </c>
      <c r="B162" s="95" t="s">
        <v>263</v>
      </c>
      <c r="C162" s="105">
        <f>+Simülasyon!K165-Simülasyon!K$5</f>
        <v>-0.38981300000000374</v>
      </c>
      <c r="D162" s="105">
        <f>+Simülasyon!L165-Simülasyon!L$5</f>
        <v>-0.64432299999998577</v>
      </c>
      <c r="E162" s="105">
        <f>+Simülasyon!M165-Simülasyon!M$5</f>
        <v>-0.71167900000000373</v>
      </c>
      <c r="F162" s="105">
        <f>+Simülasyon!N165-Simülasyon!N$5</f>
        <v>-1.8811540000001514</v>
      </c>
      <c r="G162" s="105">
        <f>+Simülasyon!O165-Simülasyon!O$5</f>
        <v>-4.934835000000021</v>
      </c>
      <c r="H162" s="105">
        <f>+Simülasyon!P165-Simülasyon!P$5</f>
        <v>18.100194000002375</v>
      </c>
      <c r="I162" s="105">
        <f t="shared" si="4"/>
        <v>9.5383900000022095</v>
      </c>
      <c r="J162" s="105">
        <f t="shared" si="5"/>
        <v>-119.94802199999913</v>
      </c>
    </row>
    <row r="163" spans="1:10" ht="15" thickBot="1" x14ac:dyDescent="0.35">
      <c r="A163" s="1">
        <v>161</v>
      </c>
      <c r="B163" s="95" t="s">
        <v>264</v>
      </c>
      <c r="C163" s="105">
        <f>+Simülasyon!K166-Simülasyon!K$5</f>
        <v>-0.32165000000009059</v>
      </c>
      <c r="D163" s="105">
        <f>+Simülasyon!L166-Simülasyon!L$5</f>
        <v>-0.51619099999993523</v>
      </c>
      <c r="E163" s="105">
        <f>+Simülasyon!M166-Simülasyon!M$5</f>
        <v>-0.55202399999996032</v>
      </c>
      <c r="F163" s="105">
        <f>+Simülasyon!N166-Simülasyon!N$5</f>
        <v>-1.4063179999998283</v>
      </c>
      <c r="G163" s="105">
        <f>+Simülasyon!O166-Simülasyon!O$5</f>
        <v>-1.0105829999993148</v>
      </c>
      <c r="H163" s="105">
        <f>+Simülasyon!P166-Simülasyon!P$5</f>
        <v>15.892366000000038</v>
      </c>
      <c r="I163" s="105">
        <f t="shared" si="4"/>
        <v>12.085600000000909</v>
      </c>
      <c r="J163" s="105">
        <f t="shared" si="5"/>
        <v>-119.65087599999742</v>
      </c>
    </row>
    <row r="164" spans="1:10" ht="15" thickBot="1" x14ac:dyDescent="0.35">
      <c r="A164" s="1">
        <v>162</v>
      </c>
      <c r="B164" s="95" t="s">
        <v>265</v>
      </c>
      <c r="C164" s="105">
        <f>+Simülasyon!K167-Simülasyon!K$5</f>
        <v>0.13735599999995429</v>
      </c>
      <c r="D164" s="105">
        <f>+Simülasyon!L167-Simülasyon!L$5</f>
        <v>0.3527440000000297</v>
      </c>
      <c r="E164" s="105">
        <f>+Simülasyon!M167-Simülasyon!M$5</f>
        <v>0.5703040000000783</v>
      </c>
      <c r="F164" s="105">
        <f>+Simülasyon!N167-Simülasyon!N$5</f>
        <v>2.1734160000000884</v>
      </c>
      <c r="G164" s="105">
        <f>+Simülasyon!O167-Simülasyon!O$5</f>
        <v>62.017704000001686</v>
      </c>
      <c r="H164" s="105">
        <f>+Simülasyon!P167-Simülasyon!P$5</f>
        <v>59.70089999999982</v>
      </c>
      <c r="I164" s="105">
        <f t="shared" si="4"/>
        <v>124.95242400000166</v>
      </c>
      <c r="J164" s="105">
        <f t="shared" si="5"/>
        <v>-119.55938899999899</v>
      </c>
    </row>
    <row r="165" spans="1:10" ht="15" thickBot="1" x14ac:dyDescent="0.35">
      <c r="A165" s="1">
        <v>163</v>
      </c>
      <c r="B165" s="95" t="s">
        <v>266</v>
      </c>
      <c r="C165" s="105">
        <f>+Simülasyon!K168-Simülasyon!K$5</f>
        <v>-0.28265600000008817</v>
      </c>
      <c r="D165" s="105">
        <f>+Simülasyon!L168-Simülasyon!L$5</f>
        <v>-0.47696900000005371</v>
      </c>
      <c r="E165" s="105">
        <f>+Simülasyon!M168-Simülasyon!M$5</f>
        <v>-0.55886599999996633</v>
      </c>
      <c r="F165" s="105">
        <f>+Simülasyon!N168-Simülasyon!N$5</f>
        <v>-1.6409260000000359</v>
      </c>
      <c r="G165" s="105">
        <f>+Simülasyon!O168-Simülasyon!O$5</f>
        <v>-27.701466999998956</v>
      </c>
      <c r="H165" s="105">
        <f>+Simülasyon!P168-Simülasyon!P$5</f>
        <v>-28.153364999998303</v>
      </c>
      <c r="I165" s="105">
        <f t="shared" si="4"/>
        <v>-58.814248999997403</v>
      </c>
      <c r="J165" s="105">
        <f t="shared" si="5"/>
        <v>-118.68765199999541</v>
      </c>
    </row>
    <row r="166" spans="1:10" ht="15" thickBot="1" x14ac:dyDescent="0.35">
      <c r="A166" s="1">
        <v>164</v>
      </c>
      <c r="B166" s="95" t="s">
        <v>267</v>
      </c>
      <c r="C166" s="105">
        <f>+Simülasyon!K169-Simülasyon!K$5</f>
        <v>0.50352599999996528</v>
      </c>
      <c r="D166" s="105">
        <f>+Simülasyon!L169-Simülasyon!L$5</f>
        <v>0.86118199999987155</v>
      </c>
      <c r="E166" s="105">
        <f>+Simülasyon!M169-Simülasyon!M$5</f>
        <v>0.99905499999999847</v>
      </c>
      <c r="F166" s="105">
        <f>+Simülasyon!N169-Simülasyon!N$5</f>
        <v>2.832557000000179</v>
      </c>
      <c r="G166" s="105">
        <f>+Simülasyon!O169-Simülasyon!O$5</f>
        <v>26.796831999999995</v>
      </c>
      <c r="H166" s="105">
        <f>+Simülasyon!P169-Simülasyon!P$5</f>
        <v>3.7906399999992573</v>
      </c>
      <c r="I166" s="105">
        <f t="shared" si="4"/>
        <v>35.783791999999266</v>
      </c>
      <c r="J166" s="105">
        <f t="shared" si="5"/>
        <v>-118.40623399999959</v>
      </c>
    </row>
    <row r="167" spans="1:10" ht="15" thickBot="1" x14ac:dyDescent="0.35">
      <c r="A167" s="1">
        <v>165</v>
      </c>
      <c r="B167" s="95" t="s">
        <v>268</v>
      </c>
      <c r="C167" s="105">
        <f>+Simülasyon!K170-Simülasyon!K$5</f>
        <v>-0.44516999999996187</v>
      </c>
      <c r="D167" s="105">
        <f>+Simülasyon!L170-Simülasyon!L$5</f>
        <v>-0.86755500000003849</v>
      </c>
      <c r="E167" s="105">
        <f>+Simülasyon!M170-Simülasyon!M$5</f>
        <v>-1.15634399999999</v>
      </c>
      <c r="F167" s="105">
        <f>+Simülasyon!N170-Simülasyon!N$5</f>
        <v>-3.8078180000002249</v>
      </c>
      <c r="G167" s="105">
        <f>+Simülasyon!O170-Simülasyon!O$5</f>
        <v>-78.630658999998559</v>
      </c>
      <c r="H167" s="105">
        <f>+Simülasyon!P170-Simülasyon!P$5</f>
        <v>-67.435205999998288</v>
      </c>
      <c r="I167" s="105">
        <f t="shared" si="4"/>
        <v>-152.34275199999706</v>
      </c>
      <c r="J167" s="105">
        <f t="shared" si="5"/>
        <v>-118.38488299999631</v>
      </c>
    </row>
    <row r="168" spans="1:10" ht="15" thickBot="1" x14ac:dyDescent="0.35">
      <c r="A168" s="1">
        <v>166</v>
      </c>
      <c r="B168" s="95" t="s">
        <v>269</v>
      </c>
      <c r="C168" s="105">
        <f>+Simülasyon!K171-Simülasyon!K$5</f>
        <v>0.66746100000000297</v>
      </c>
      <c r="D168" s="105">
        <f>+Simülasyon!L171-Simülasyon!L$5</f>
        <v>1.2342919999998685</v>
      </c>
      <c r="E168" s="105">
        <f>+Simülasyon!M171-Simülasyon!M$5</f>
        <v>1.5614260000000968</v>
      </c>
      <c r="F168" s="105">
        <f>+Simülasyon!N171-Simülasyon!N$5</f>
        <v>4.8770580000000336</v>
      </c>
      <c r="G168" s="105">
        <f>+Simülasyon!O171-Simülasyon!O$5</f>
        <v>80.750196000000869</v>
      </c>
      <c r="H168" s="105">
        <f>+Simülasyon!P171-Simülasyon!P$5</f>
        <v>54.421743999999308</v>
      </c>
      <c r="I168" s="105">
        <f t="shared" si="4"/>
        <v>143.51217700000018</v>
      </c>
      <c r="J168" s="105">
        <f t="shared" si="5"/>
        <v>-117.78578399999844</v>
      </c>
    </row>
    <row r="169" spans="1:10" ht="15" thickBot="1" x14ac:dyDescent="0.35">
      <c r="A169" s="1">
        <v>167</v>
      </c>
      <c r="B169" s="95" t="s">
        <v>270</v>
      </c>
      <c r="C169" s="105">
        <f>+Simülasyon!K172-Simülasyon!K$5</f>
        <v>0.69516599999997197</v>
      </c>
      <c r="D169" s="105">
        <f>+Simülasyon!L172-Simülasyon!L$5</f>
        <v>1.3174959999998919</v>
      </c>
      <c r="E169" s="105">
        <f>+Simülasyon!M172-Simülasyon!M$5</f>
        <v>1.7114940000000161</v>
      </c>
      <c r="F169" s="105">
        <f>+Simülasyon!N172-Simülasyon!N$5</f>
        <v>5.5035159999997632</v>
      </c>
      <c r="G169" s="105">
        <f>+Simülasyon!O172-Simülasyon!O$5</f>
        <v>104.14990200000102</v>
      </c>
      <c r="H169" s="105">
        <f>+Simülasyon!P172-Simülasyon!P$5</f>
        <v>82.608699000000342</v>
      </c>
      <c r="I169" s="105">
        <f t="shared" si="4"/>
        <v>195.98627300000101</v>
      </c>
      <c r="J169" s="105">
        <f t="shared" si="5"/>
        <v>-117.67175199999804</v>
      </c>
    </row>
    <row r="170" spans="1:10" ht="15" thickBot="1" x14ac:dyDescent="0.35">
      <c r="A170" s="1">
        <v>168</v>
      </c>
      <c r="B170" s="95" t="s">
        <v>271</v>
      </c>
      <c r="C170" s="105">
        <f>+Simülasyon!K173-Simülasyon!K$5</f>
        <v>0.27185400000007576</v>
      </c>
      <c r="D170" s="105">
        <f>+Simülasyon!L173-Simülasyon!L$5</f>
        <v>0.48940799999991214</v>
      </c>
      <c r="E170" s="105">
        <f>+Simülasyon!M173-Simülasyon!M$5</f>
        <v>0.60097200000006978</v>
      </c>
      <c r="F170" s="105">
        <f>+Simülasyon!N173-Simülasyon!N$5</f>
        <v>1.8093309999999292</v>
      </c>
      <c r="G170" s="105">
        <f>+Simülasyon!O173-Simülasyon!O$5</f>
        <v>24.350560000002588</v>
      </c>
      <c r="H170" s="105">
        <f>+Simülasyon!P173-Simülasyon!P$5</f>
        <v>11.072202999999718</v>
      </c>
      <c r="I170" s="105">
        <f t="shared" si="4"/>
        <v>38.594328000002292</v>
      </c>
      <c r="J170" s="105">
        <f t="shared" si="5"/>
        <v>-116.71265999999662</v>
      </c>
    </row>
    <row r="171" spans="1:10" ht="15" thickBot="1" x14ac:dyDescent="0.35">
      <c r="A171" s="1">
        <v>169</v>
      </c>
      <c r="B171" s="95" t="s">
        <v>272</v>
      </c>
      <c r="C171" s="105">
        <f>+Simülasyon!K174-Simülasyon!K$5</f>
        <v>-0.21705799999995179</v>
      </c>
      <c r="D171" s="105">
        <f>+Simülasyon!L174-Simülasyon!L$5</f>
        <v>-0.47063600000001315</v>
      </c>
      <c r="E171" s="105">
        <f>+Simülasyon!M174-Simülasyon!M$5</f>
        <v>-0.69053799999994681</v>
      </c>
      <c r="F171" s="105">
        <f>+Simülasyon!N174-Simülasyon!N$5</f>
        <v>-2.4823350000001483</v>
      </c>
      <c r="G171" s="105">
        <f>+Simülasyon!O174-Simülasyon!O$5</f>
        <v>-66.911208999998053</v>
      </c>
      <c r="H171" s="105">
        <f>+Simülasyon!P174-Simülasyon!P$5</f>
        <v>-67.664410999997926</v>
      </c>
      <c r="I171" s="105">
        <f t="shared" si="4"/>
        <v>-138.43618699999604</v>
      </c>
      <c r="J171" s="105">
        <f t="shared" si="5"/>
        <v>-116.59171999999967</v>
      </c>
    </row>
    <row r="172" spans="1:10" ht="15" thickBot="1" x14ac:dyDescent="0.35">
      <c r="A172" s="1">
        <v>170</v>
      </c>
      <c r="B172" s="95" t="s">
        <v>273</v>
      </c>
      <c r="C172" s="105">
        <f>+Simülasyon!K175-Simülasyon!K$5</f>
        <v>-6.0044000000061715E-2</v>
      </c>
      <c r="D172" s="105">
        <f>+Simülasyon!L175-Simülasyon!L$5</f>
        <v>-0.11200400000006994</v>
      </c>
      <c r="E172" s="105">
        <f>+Simülasyon!M175-Simülasyon!M$5</f>
        <v>-0.14085999999997512</v>
      </c>
      <c r="F172" s="105">
        <f>+Simülasyon!N175-Simülasyon!N$5</f>
        <v>-0.43013000000019019</v>
      </c>
      <c r="G172" s="105">
        <f>+Simülasyon!O175-Simülasyon!O$5</f>
        <v>-5.1431229999980133</v>
      </c>
      <c r="H172" s="105">
        <f>+Simülasyon!P175-Simülasyon!P$5</f>
        <v>-0.22804499999983818</v>
      </c>
      <c r="I172" s="105">
        <f t="shared" si="4"/>
        <v>-6.1142059999981484</v>
      </c>
      <c r="J172" s="105">
        <f t="shared" si="5"/>
        <v>-116.31170599999837</v>
      </c>
    </row>
    <row r="173" spans="1:10" ht="15" thickBot="1" x14ac:dyDescent="0.35">
      <c r="A173" s="1">
        <v>171</v>
      </c>
      <c r="B173" s="95" t="s">
        <v>274</v>
      </c>
      <c r="C173" s="105">
        <f>+Simülasyon!K176-Simülasyon!K$5</f>
        <v>-0.18108600000005026</v>
      </c>
      <c r="D173" s="105">
        <f>+Simülasyon!L176-Simülasyon!L$5</f>
        <v>-0.42624900000009802</v>
      </c>
      <c r="E173" s="105">
        <f>+Simülasyon!M176-Simülasyon!M$5</f>
        <v>-0.66304900000000089</v>
      </c>
      <c r="F173" s="105">
        <f>+Simülasyon!N176-Simülasyon!N$5</f>
        <v>-2.4794029999998202</v>
      </c>
      <c r="G173" s="105">
        <f>+Simülasyon!O176-Simülasyon!O$5</f>
        <v>-72.587228000000323</v>
      </c>
      <c r="H173" s="105">
        <f>+Simülasyon!P176-Simülasyon!P$5</f>
        <v>-75.188462999998592</v>
      </c>
      <c r="I173" s="105">
        <f t="shared" si="4"/>
        <v>-151.52547799999888</v>
      </c>
      <c r="J173" s="105">
        <f t="shared" si="5"/>
        <v>-116.15175099999749</v>
      </c>
    </row>
    <row r="174" spans="1:10" ht="15" thickBot="1" x14ac:dyDescent="0.35">
      <c r="A174" s="1">
        <v>172</v>
      </c>
      <c r="B174" s="95" t="s">
        <v>275</v>
      </c>
      <c r="C174" s="105">
        <f>+Simülasyon!K177-Simülasyon!K$5</f>
        <v>0.17966499999988628</v>
      </c>
      <c r="D174" s="105">
        <f>+Simülasyon!L177-Simülasyon!L$5</f>
        <v>0.24715199999991455</v>
      </c>
      <c r="E174" s="105">
        <f>+Simülasyon!M177-Simülasyon!M$5</f>
        <v>0.20328500000005079</v>
      </c>
      <c r="F174" s="105">
        <f>+Simülasyon!N177-Simülasyon!N$5</f>
        <v>0.27775599999995393</v>
      </c>
      <c r="G174" s="105">
        <f>+Simülasyon!O177-Simülasyon!O$5</f>
        <v>-21.669031999997969</v>
      </c>
      <c r="H174" s="105">
        <f>+Simülasyon!P177-Simülasyon!P$5</f>
        <v>-35.543966999997792</v>
      </c>
      <c r="I174" s="105">
        <f t="shared" si="4"/>
        <v>-56.305140999995956</v>
      </c>
      <c r="J174" s="105">
        <f t="shared" si="5"/>
        <v>-116.1127369999972</v>
      </c>
    </row>
    <row r="175" spans="1:10" ht="15" thickBot="1" x14ac:dyDescent="0.35">
      <c r="A175" s="1">
        <v>173</v>
      </c>
      <c r="B175" s="95" t="s">
        <v>276</v>
      </c>
      <c r="C175" s="105">
        <f>+Simülasyon!K178-Simülasyon!K$5</f>
        <v>0.96220900000002985</v>
      </c>
      <c r="D175" s="105">
        <f>+Simülasyon!L178-Simülasyon!L$5</f>
        <v>1.8756690000000162</v>
      </c>
      <c r="E175" s="105">
        <f>+Simülasyon!M178-Simülasyon!M$5</f>
        <v>2.4995720000000574</v>
      </c>
      <c r="F175" s="105">
        <f>+Simülasyon!N178-Simülasyon!N$5</f>
        <v>8.2208230000001095</v>
      </c>
      <c r="G175" s="105">
        <f>+Simülasyon!O178-Simülasyon!O$5</f>
        <v>166.76460700000098</v>
      </c>
      <c r="H175" s="105">
        <f>+Simülasyon!P178-Simülasyon!P$5</f>
        <v>137.72921000000133</v>
      </c>
      <c r="I175" s="105">
        <f t="shared" si="4"/>
        <v>318.05209000000252</v>
      </c>
      <c r="J175" s="105">
        <f t="shared" si="5"/>
        <v>-114.60835499999928</v>
      </c>
    </row>
    <row r="176" spans="1:10" ht="15" thickBot="1" x14ac:dyDescent="0.35">
      <c r="A176" s="1">
        <v>174</v>
      </c>
      <c r="B176" s="95" t="s">
        <v>277</v>
      </c>
      <c r="C176" s="105">
        <f>+Simülasyon!K179-Simülasyon!K$5</f>
        <v>-1.0138560000000325</v>
      </c>
      <c r="D176" s="105">
        <f>+Simülasyon!L179-Simülasyon!L$5</f>
        <v>-1.8983559999999216</v>
      </c>
      <c r="E176" s="105">
        <f>+Simülasyon!M179-Simülasyon!M$5</f>
        <v>-2.429224999999974</v>
      </c>
      <c r="F176" s="105">
        <f>+Simülasyon!N179-Simülasyon!N$5</f>
        <v>-7.663148000000092</v>
      </c>
      <c r="G176" s="105">
        <f>+Simülasyon!O179-Simülasyon!O$5</f>
        <v>-130.2233269999997</v>
      </c>
      <c r="H176" s="105">
        <f>+Simülasyon!P179-Simülasyon!P$5</f>
        <v>-88.683720000000903</v>
      </c>
      <c r="I176" s="105">
        <f t="shared" si="4"/>
        <v>-231.91163200000062</v>
      </c>
      <c r="J176" s="105">
        <f t="shared" si="5"/>
        <v>-114.53831599999694</v>
      </c>
    </row>
    <row r="177" spans="1:10" ht="15" thickBot="1" x14ac:dyDescent="0.35">
      <c r="A177" s="1">
        <v>175</v>
      </c>
      <c r="B177" s="95" t="s">
        <v>278</v>
      </c>
      <c r="C177" s="105">
        <f>+Simülasyon!K180-Simülasyon!K$5</f>
        <v>0.11845599999992373</v>
      </c>
      <c r="D177" s="105">
        <f>+Simülasyon!L180-Simülasyon!L$5</f>
        <v>0.32218100000000049</v>
      </c>
      <c r="E177" s="105">
        <f>+Simülasyon!M180-Simülasyon!M$5</f>
        <v>0.53741300000001502</v>
      </c>
      <c r="F177" s="105">
        <f>+Simülasyon!N180-Simülasyon!N$5</f>
        <v>2.0725469999997586</v>
      </c>
      <c r="G177" s="105">
        <f>+Simülasyon!O180-Simülasyon!O$5</f>
        <v>58.479552000000695</v>
      </c>
      <c r="H177" s="105">
        <f>+Simülasyon!P180-Simülasyon!P$5</f>
        <v>52.795299000001251</v>
      </c>
      <c r="I177" s="105">
        <f t="shared" si="4"/>
        <v>114.32544800000164</v>
      </c>
      <c r="J177" s="105">
        <f t="shared" si="5"/>
        <v>-114.36297899999965</v>
      </c>
    </row>
    <row r="178" spans="1:10" ht="15" thickBot="1" x14ac:dyDescent="0.35">
      <c r="A178" s="1">
        <v>176</v>
      </c>
      <c r="B178" s="95" t="s">
        <v>279</v>
      </c>
      <c r="C178" s="105">
        <f>+Simülasyon!K181-Simülasyon!K$5</f>
        <v>1.4331999999967593E-2</v>
      </c>
      <c r="D178" s="105">
        <f>+Simülasyon!L181-Simülasyon!L$5</f>
        <v>3.820199999995566E-2</v>
      </c>
      <c r="E178" s="105">
        <f>+Simülasyon!M181-Simülasyon!M$5</f>
        <v>6.0690000000022337E-2</v>
      </c>
      <c r="F178" s="105">
        <f>+Simülasyon!N181-Simülasyon!N$5</f>
        <v>0.21507100000007995</v>
      </c>
      <c r="G178" s="105">
        <f>+Simülasyon!O181-Simülasyon!O$5</f>
        <v>3.5406440000006114</v>
      </c>
      <c r="H178" s="105">
        <f>+Simülasyon!P181-Simülasyon!P$5</f>
        <v>-0.22480200000063633</v>
      </c>
      <c r="I178" s="105">
        <f t="shared" si="4"/>
        <v>3.6441370000000006</v>
      </c>
      <c r="J178" s="105">
        <f t="shared" si="5"/>
        <v>-113.5851339999972</v>
      </c>
    </row>
    <row r="179" spans="1:10" ht="15" thickBot="1" x14ac:dyDescent="0.35">
      <c r="A179" s="1">
        <v>177</v>
      </c>
      <c r="B179" s="95" t="s">
        <v>280</v>
      </c>
      <c r="C179" s="105">
        <f>+Simülasyon!K182-Simülasyon!K$5</f>
        <v>-0.12282699999991564</v>
      </c>
      <c r="D179" s="105">
        <f>+Simülasyon!L182-Simülasyon!L$5</f>
        <v>-0.16068300000006275</v>
      </c>
      <c r="E179" s="105">
        <f>+Simülasyon!M182-Simülasyon!M$5</f>
        <v>-0.11822299999994357</v>
      </c>
      <c r="F179" s="105">
        <f>+Simülasyon!N182-Simülasyon!N$5</f>
        <v>-0.10417300000017349</v>
      </c>
      <c r="G179" s="105">
        <f>+Simülasyon!O182-Simülasyon!O$5</f>
        <v>16.324517000000924</v>
      </c>
      <c r="H179" s="105">
        <f>+Simülasyon!P182-Simülasyon!P$5</f>
        <v>23.318128000002616</v>
      </c>
      <c r="I179" s="105">
        <f t="shared" si="4"/>
        <v>39.136739000003445</v>
      </c>
      <c r="J179" s="105">
        <f t="shared" si="5"/>
        <v>-113.22579700000028</v>
      </c>
    </row>
    <row r="180" spans="1:10" ht="15" thickBot="1" x14ac:dyDescent="0.35">
      <c r="A180" s="1">
        <v>178</v>
      </c>
      <c r="B180" s="95" t="s">
        <v>281</v>
      </c>
      <c r="C180" s="105">
        <f>+Simülasyon!K183-Simülasyon!K$5</f>
        <v>-0.65983600000004117</v>
      </c>
      <c r="D180" s="105">
        <f>+Simülasyon!L183-Simülasyon!L$5</f>
        <v>-1.241991999999982</v>
      </c>
      <c r="E180" s="105">
        <f>+Simülasyon!M183-Simülasyon!M$5</f>
        <v>-1.6071889999999485</v>
      </c>
      <c r="F180" s="105">
        <f>+Simülasyon!N183-Simülasyon!N$5</f>
        <v>-5.1549399999998968</v>
      </c>
      <c r="G180" s="105">
        <f>+Simülasyon!O183-Simülasyon!O$5</f>
        <v>-98.977304000000004</v>
      </c>
      <c r="H180" s="105">
        <f>+Simülasyon!P183-Simülasyon!P$5</f>
        <v>-81.772369999998773</v>
      </c>
      <c r="I180" s="105">
        <f t="shared" si="4"/>
        <v>-189.41363099999865</v>
      </c>
      <c r="J180" s="105">
        <f t="shared" si="5"/>
        <v>-112.89959399999623</v>
      </c>
    </row>
    <row r="181" spans="1:10" ht="15" thickBot="1" x14ac:dyDescent="0.35">
      <c r="A181" s="1">
        <v>179</v>
      </c>
      <c r="B181" s="95" t="s">
        <v>282</v>
      </c>
      <c r="C181" s="105">
        <f>+Simülasyon!K184-Simülasyon!K$5</f>
        <v>-0.23897000000010848</v>
      </c>
      <c r="D181" s="105">
        <f>+Simülasyon!L184-Simülasyon!L$5</f>
        <v>-0.15531499999997322</v>
      </c>
      <c r="E181" s="105">
        <f>+Simülasyon!M184-Simülasyon!M$5</f>
        <v>0.18158900000003086</v>
      </c>
      <c r="F181" s="105">
        <f>+Simülasyon!N184-Simülasyon!N$5</f>
        <v>1.8024019999998018</v>
      </c>
      <c r="G181" s="105">
        <f>+Simülasyon!O184-Simülasyon!O$5</f>
        <v>120.90915099999984</v>
      </c>
      <c r="H181" s="105">
        <f>+Simülasyon!P184-Simülasyon!P$5</f>
        <v>154.44841300000189</v>
      </c>
      <c r="I181" s="105">
        <f t="shared" si="4"/>
        <v>276.94727000000148</v>
      </c>
      <c r="J181" s="105">
        <f t="shared" si="5"/>
        <v>-112.443901999996</v>
      </c>
    </row>
    <row r="182" spans="1:10" ht="15" thickBot="1" x14ac:dyDescent="0.35">
      <c r="A182" s="1">
        <v>180</v>
      </c>
      <c r="B182" s="95" t="s">
        <v>283</v>
      </c>
      <c r="C182" s="105">
        <f>+Simülasyon!K185-Simülasyon!K$5</f>
        <v>9.456699999986995E-2</v>
      </c>
      <c r="D182" s="105">
        <f>+Simülasyon!L185-Simülasyon!L$5</f>
        <v>0.19725500000004104</v>
      </c>
      <c r="E182" s="105">
        <f>+Simülasyon!M185-Simülasyon!M$5</f>
        <v>0.28433200000006309</v>
      </c>
      <c r="F182" s="105">
        <f>+Simülasyon!N185-Simülasyon!N$5</f>
        <v>1.021411000000171</v>
      </c>
      <c r="G182" s="105">
        <f>+Simülasyon!O185-Simülasyon!O$5</f>
        <v>30.164945000000444</v>
      </c>
      <c r="H182" s="105">
        <f>+Simülasyon!P185-Simülasyon!P$5</f>
        <v>35.055426999999327</v>
      </c>
      <c r="I182" s="105">
        <f t="shared" si="4"/>
        <v>66.817936999999915</v>
      </c>
      <c r="J182" s="105">
        <f t="shared" si="5"/>
        <v>-112.43082799999695</v>
      </c>
    </row>
    <row r="183" spans="1:10" ht="15" thickBot="1" x14ac:dyDescent="0.35">
      <c r="A183" s="1">
        <v>181</v>
      </c>
      <c r="B183" s="95" t="s">
        <v>284</v>
      </c>
      <c r="C183" s="105">
        <f>+Simülasyon!K186-Simülasyon!K$5</f>
        <v>0.11196500000005472</v>
      </c>
      <c r="D183" s="105">
        <f>+Simülasyon!L186-Simülasyon!L$5</f>
        <v>0.12554000000000087</v>
      </c>
      <c r="E183" s="105">
        <f>+Simülasyon!M186-Simülasyon!M$5</f>
        <v>4.3797000000040498E-2</v>
      </c>
      <c r="F183" s="105">
        <f>+Simülasyon!N186-Simülasyon!N$5</f>
        <v>-0.26560400000016671</v>
      </c>
      <c r="G183" s="105">
        <f>+Simülasyon!O186-Simülasyon!O$5</f>
        <v>-38.943971999997302</v>
      </c>
      <c r="H183" s="105">
        <f>+Simülasyon!P186-Simülasyon!P$5</f>
        <v>-60.009625999999116</v>
      </c>
      <c r="I183" s="105">
        <f t="shared" si="4"/>
        <v>-98.937899999996489</v>
      </c>
      <c r="J183" s="105">
        <f t="shared" si="5"/>
        <v>-111.71218699999827</v>
      </c>
    </row>
    <row r="184" spans="1:10" ht="15" thickBot="1" x14ac:dyDescent="0.35">
      <c r="A184" s="1">
        <v>182</v>
      </c>
      <c r="B184" s="95" t="s">
        <v>285</v>
      </c>
      <c r="C184" s="105">
        <f>+Simülasyon!K187-Simülasyon!K$5</f>
        <v>-2.9633999999987282E-2</v>
      </c>
      <c r="D184" s="105">
        <f>+Simülasyon!L187-Simülasyon!L$5</f>
        <v>-8.6538000000018656E-2</v>
      </c>
      <c r="E184" s="105">
        <f>+Simülasyon!M187-Simülasyon!M$5</f>
        <v>-0.15554099999997106</v>
      </c>
      <c r="F184" s="105">
        <f>+Simülasyon!N187-Simülasyon!N$5</f>
        <v>-0.64898200000016004</v>
      </c>
      <c r="G184" s="105">
        <f>+Simülasyon!O187-Simülasyon!O$5</f>
        <v>-25.169898000000103</v>
      </c>
      <c r="H184" s="105">
        <f>+Simülasyon!P187-Simülasyon!P$5</f>
        <v>-31.407344999999623</v>
      </c>
      <c r="I184" s="105">
        <f t="shared" si="4"/>
        <v>-57.497937999999863</v>
      </c>
      <c r="J184" s="105">
        <f t="shared" si="5"/>
        <v>-111.29778399999634</v>
      </c>
    </row>
    <row r="185" spans="1:10" ht="15" thickBot="1" x14ac:dyDescent="0.35">
      <c r="A185" s="1">
        <v>183</v>
      </c>
      <c r="B185" s="95" t="s">
        <v>286</v>
      </c>
      <c r="C185" s="105">
        <f>+Simülasyon!K188-Simülasyon!K$5</f>
        <v>0.2846150000000307</v>
      </c>
      <c r="D185" s="105">
        <f>+Simülasyon!L188-Simülasyon!L$5</f>
        <v>0.59272199999986697</v>
      </c>
      <c r="E185" s="105">
        <f>+Simülasyon!M188-Simülasyon!M$5</f>
        <v>0.83545600000002196</v>
      </c>
      <c r="F185" s="105">
        <f>+Simülasyon!N188-Simülasyon!N$5</f>
        <v>2.8727250000001732</v>
      </c>
      <c r="G185" s="105">
        <f>+Simülasyon!O188-Simülasyon!O$5</f>
        <v>64.98483699999997</v>
      </c>
      <c r="H185" s="105">
        <f>+Simülasyon!P188-Simülasyon!P$5</f>
        <v>55.791375000000698</v>
      </c>
      <c r="I185" s="105">
        <f t="shared" si="4"/>
        <v>125.36173000000076</v>
      </c>
      <c r="J185" s="105">
        <f t="shared" si="5"/>
        <v>-111.07243199999721</v>
      </c>
    </row>
    <row r="186" spans="1:10" ht="15" thickBot="1" x14ac:dyDescent="0.35">
      <c r="A186" s="1">
        <v>184</v>
      </c>
      <c r="B186" s="95" t="s">
        <v>287</v>
      </c>
      <c r="C186" s="105">
        <f>+Simülasyon!K189-Simülasyon!K$5</f>
        <v>-0.37859500000013213</v>
      </c>
      <c r="D186" s="105">
        <f>+Simülasyon!L189-Simülasyon!L$5</f>
        <v>-0.72294699999997647</v>
      </c>
      <c r="E186" s="105">
        <f>+Simülasyon!M189-Simülasyon!M$5</f>
        <v>-0.94063199999993685</v>
      </c>
      <c r="F186" s="105">
        <f>+Simülasyon!N189-Simülasyon!N$5</f>
        <v>-3.0080299999999625</v>
      </c>
      <c r="G186" s="105">
        <f>+Simülasyon!O189-Simülasyon!O$5</f>
        <v>-52.731308999998873</v>
      </c>
      <c r="H186" s="105">
        <f>+Simülasyon!P189-Simülasyon!P$5</f>
        <v>-35.834519</v>
      </c>
      <c r="I186" s="105">
        <f t="shared" si="4"/>
        <v>-93.616031999998881</v>
      </c>
      <c r="J186" s="105">
        <f t="shared" si="5"/>
        <v>-110.8437279999988</v>
      </c>
    </row>
    <row r="187" spans="1:10" ht="15" thickBot="1" x14ac:dyDescent="0.35">
      <c r="A187" s="1">
        <v>185</v>
      </c>
      <c r="B187" s="95" t="s">
        <v>288</v>
      </c>
      <c r="C187" s="105">
        <f>+Simülasyon!K190-Simülasyon!K$5</f>
        <v>0.28404199999999946</v>
      </c>
      <c r="D187" s="105">
        <f>+Simülasyon!L190-Simülasyon!L$5</f>
        <v>0.59844099999986611</v>
      </c>
      <c r="E187" s="105">
        <f>+Simülasyon!M190-Simülasyon!M$5</f>
        <v>0.85394400000006954</v>
      </c>
      <c r="F187" s="105">
        <f>+Simülasyon!N190-Simülasyon!N$5</f>
        <v>2.9841780000001563</v>
      </c>
      <c r="G187" s="105">
        <f>+Simülasyon!O190-Simülasyon!O$5</f>
        <v>73.059749000000011</v>
      </c>
      <c r="H187" s="105">
        <f>+Simülasyon!P190-Simülasyon!P$5</f>
        <v>68.304004000001441</v>
      </c>
      <c r="I187" s="105">
        <f t="shared" si="4"/>
        <v>146.08435800000154</v>
      </c>
      <c r="J187" s="105">
        <f t="shared" si="5"/>
        <v>-110.77467799999908</v>
      </c>
    </row>
    <row r="188" spans="1:10" ht="15" thickBot="1" x14ac:dyDescent="0.35">
      <c r="A188" s="1">
        <v>186</v>
      </c>
      <c r="B188" s="95" t="s">
        <v>289</v>
      </c>
      <c r="C188" s="105">
        <f>+Simülasyon!K191-Simülasyon!K$5</f>
        <v>-5.4477000000133557E-2</v>
      </c>
      <c r="D188" s="105">
        <f>+Simülasyon!L191-Simülasyon!L$5</f>
        <v>-2.8281999999990148E-2</v>
      </c>
      <c r="E188" s="105">
        <f>+Simülasyon!M191-Simülasyon!M$5</f>
        <v>5.2603000000090105E-2</v>
      </c>
      <c r="F188" s="105">
        <f>+Simülasyon!N191-Simülasyon!N$5</f>
        <v>0.43019700000013472</v>
      </c>
      <c r="G188" s="105">
        <f>+Simülasyon!O191-Simülasyon!O$5</f>
        <v>23.537624000000505</v>
      </c>
      <c r="H188" s="105">
        <f>+Simülasyon!P191-Simülasyon!P$5</f>
        <v>26.223883999999089</v>
      </c>
      <c r="I188" s="105">
        <f t="shared" si="4"/>
        <v>50.161548999999695</v>
      </c>
      <c r="J188" s="105">
        <f t="shared" si="5"/>
        <v>-110.19959199999766</v>
      </c>
    </row>
    <row r="189" spans="1:10" ht="15" thickBot="1" x14ac:dyDescent="0.35">
      <c r="A189" s="1">
        <v>187</v>
      </c>
      <c r="B189" s="95" t="s">
        <v>290</v>
      </c>
      <c r="C189" s="105">
        <f>+Simülasyon!K192-Simülasyon!K$5</f>
        <v>-2.6117999999996755E-2</v>
      </c>
      <c r="D189" s="105">
        <f>+Simülasyon!L192-Simülasyon!L$5</f>
        <v>-0.107586000000083</v>
      </c>
      <c r="E189" s="105">
        <f>+Simülasyon!M192-Simülasyon!M$5</f>
        <v>-0.21819299999992836</v>
      </c>
      <c r="F189" s="105">
        <f>+Simülasyon!N192-Simülasyon!N$5</f>
        <v>-0.95963799999981347</v>
      </c>
      <c r="G189" s="105">
        <f>+Simülasyon!O192-Simülasyon!O$5</f>
        <v>-38.007577999997011</v>
      </c>
      <c r="H189" s="105">
        <f>+Simülasyon!P192-Simülasyon!P$5</f>
        <v>-45.057903000000806</v>
      </c>
      <c r="I189" s="105">
        <f t="shared" si="4"/>
        <v>-84.377015999997639</v>
      </c>
      <c r="J189" s="105">
        <f t="shared" si="5"/>
        <v>-109.38328999999544</v>
      </c>
    </row>
    <row r="190" spans="1:10" ht="15" thickBot="1" x14ac:dyDescent="0.35">
      <c r="A190" s="1">
        <v>188</v>
      </c>
      <c r="B190" s="95" t="s">
        <v>291</v>
      </c>
      <c r="C190" s="105">
        <f>+Simülasyon!K193-Simülasyon!K$5</f>
        <v>0.43926899999996749</v>
      </c>
      <c r="D190" s="105">
        <f>+Simülasyon!L193-Simülasyon!L$5</f>
        <v>0.72657400000002781</v>
      </c>
      <c r="E190" s="105">
        <f>+Simülasyon!M193-Simülasyon!M$5</f>
        <v>0.80741900000009537</v>
      </c>
      <c r="F190" s="105">
        <f>+Simülasyon!N193-Simülasyon!N$5</f>
        <v>2.1611889999999221</v>
      </c>
      <c r="G190" s="105">
        <f>+Simülasyon!O193-Simülasyon!O$5</f>
        <v>9.6864080000013928</v>
      </c>
      <c r="H190" s="105">
        <f>+Simülasyon!P193-Simülasyon!P$5</f>
        <v>-13.921665999998368</v>
      </c>
      <c r="I190" s="105">
        <f t="shared" si="4"/>
        <v>-0.10080699999696208</v>
      </c>
      <c r="J190" s="105">
        <f t="shared" si="5"/>
        <v>-109.14993399999958</v>
      </c>
    </row>
    <row r="191" spans="1:10" ht="15" thickBot="1" x14ac:dyDescent="0.35">
      <c r="A191" s="1">
        <v>189</v>
      </c>
      <c r="B191" s="95" t="s">
        <v>292</v>
      </c>
      <c r="C191" s="105">
        <f>+Simülasyon!K194-Simülasyon!K$5</f>
        <v>0.19499799999994138</v>
      </c>
      <c r="D191" s="105">
        <f>+Simülasyon!L194-Simülasyon!L$5</f>
        <v>0.34547799999995732</v>
      </c>
      <c r="E191" s="105">
        <f>+Simülasyon!M194-Simülasyon!M$5</f>
        <v>0.41926499999999578</v>
      </c>
      <c r="F191" s="105">
        <f>+Simülasyon!N194-Simülasyon!N$5</f>
        <v>1.254750999999942</v>
      </c>
      <c r="G191" s="105">
        <f>+Simülasyon!O194-Simülasyon!O$5</f>
        <v>17.289498000001913</v>
      </c>
      <c r="H191" s="105">
        <f>+Simülasyon!P194-Simülasyon!P$5</f>
        <v>9.3223529999995662</v>
      </c>
      <c r="I191" s="105">
        <f t="shared" si="4"/>
        <v>28.826343000001316</v>
      </c>
      <c r="J191" s="105">
        <f t="shared" si="5"/>
        <v>-108.91602699999657</v>
      </c>
    </row>
    <row r="192" spans="1:10" ht="15" thickBot="1" x14ac:dyDescent="0.35">
      <c r="A192" s="1">
        <v>190</v>
      </c>
      <c r="B192" s="95" t="s">
        <v>293</v>
      </c>
      <c r="C192" s="105">
        <f>+Simülasyon!K195-Simülasyon!K$5</f>
        <v>-0.39146699999992052</v>
      </c>
      <c r="D192" s="105">
        <f>+Simülasyon!L195-Simülasyon!L$5</f>
        <v>-0.76729900000009366</v>
      </c>
      <c r="E192" s="105">
        <f>+Simülasyon!M195-Simülasyon!M$5</f>
        <v>-1.0306219999999939</v>
      </c>
      <c r="F192" s="105">
        <f>+Simülasyon!N195-Simülasyon!N$5</f>
        <v>-3.4244760000001406</v>
      </c>
      <c r="G192" s="105">
        <f>+Simülasyon!O195-Simülasyon!O$5</f>
        <v>-73.326610000000073</v>
      </c>
      <c r="H192" s="105">
        <f>+Simülasyon!P195-Simülasyon!P$5</f>
        <v>-64.741749000000709</v>
      </c>
      <c r="I192" s="105">
        <f t="shared" si="4"/>
        <v>-143.68222300000093</v>
      </c>
      <c r="J192" s="105">
        <f t="shared" si="5"/>
        <v>-108.60137400000042</v>
      </c>
    </row>
    <row r="193" spans="1:10" ht="15" thickBot="1" x14ac:dyDescent="0.35">
      <c r="A193" s="1">
        <v>191</v>
      </c>
      <c r="B193" s="95" t="s">
        <v>294</v>
      </c>
      <c r="C193" s="105">
        <f>+Simülasyon!K196-Simülasyon!K$5</f>
        <v>-5.5875000000014552E-2</v>
      </c>
      <c r="D193" s="105">
        <f>+Simülasyon!L196-Simülasyon!L$5</f>
        <v>-9.7117000000025655E-2</v>
      </c>
      <c r="E193" s="105">
        <f>+Simülasyon!M196-Simülasyon!M$5</f>
        <v>-0.11742199999991954</v>
      </c>
      <c r="F193" s="105">
        <f>+Simülasyon!N196-Simülasyon!N$5</f>
        <v>-0.36815200000000914</v>
      </c>
      <c r="G193" s="105">
        <f>+Simülasyon!O196-Simülasyon!O$5</f>
        <v>-8.4070670000000973</v>
      </c>
      <c r="H193" s="105">
        <f>+Simülasyon!P196-Simülasyon!P$5</f>
        <v>-10.287768999998661</v>
      </c>
      <c r="I193" s="105">
        <f t="shared" si="4"/>
        <v>-19.333401999998728</v>
      </c>
      <c r="J193" s="105">
        <f t="shared" si="5"/>
        <v>-108.45604899999796</v>
      </c>
    </row>
    <row r="194" spans="1:10" ht="15" thickBot="1" x14ac:dyDescent="0.35">
      <c r="A194" s="1">
        <v>192</v>
      </c>
      <c r="B194" s="95" t="s">
        <v>295</v>
      </c>
      <c r="C194" s="105">
        <f>+Simülasyon!K197-Simülasyon!K$5</f>
        <v>0.40622499999994943</v>
      </c>
      <c r="D194" s="105">
        <f>+Simülasyon!L197-Simülasyon!L$5</f>
        <v>0.81255099999998492</v>
      </c>
      <c r="E194" s="105">
        <f>+Simülasyon!M197-Simülasyon!M$5</f>
        <v>1.1048450000000685</v>
      </c>
      <c r="F194" s="105">
        <f>+Simülasyon!N197-Simülasyon!N$5</f>
        <v>3.6834669999998368</v>
      </c>
      <c r="G194" s="105">
        <f>+Simülasyon!O197-Simülasyon!O$5</f>
        <v>75.056298999999854</v>
      </c>
      <c r="H194" s="105">
        <f>+Simülasyon!P197-Simülasyon!P$5</f>
        <v>57.822899000002508</v>
      </c>
      <c r="I194" s="105">
        <f t="shared" si="4"/>
        <v>138.8862860000022</v>
      </c>
      <c r="J194" s="105">
        <f t="shared" si="5"/>
        <v>-107.69864299999676</v>
      </c>
    </row>
    <row r="195" spans="1:10" ht="15" thickBot="1" x14ac:dyDescent="0.35">
      <c r="A195" s="1">
        <v>193</v>
      </c>
      <c r="B195" s="95" t="s">
        <v>296</v>
      </c>
      <c r="C195" s="105">
        <f>+Simülasyon!K198-Simülasyon!K$5</f>
        <v>-0.14780900000005204</v>
      </c>
      <c r="D195" s="105">
        <f>+Simülasyon!L198-Simülasyon!L$5</f>
        <v>-0.25342599999999038</v>
      </c>
      <c r="E195" s="105">
        <f>+Simülasyon!M198-Simülasyon!M$5</f>
        <v>-0.30082499999991796</v>
      </c>
      <c r="F195" s="105">
        <f>+Simülasyon!N198-Simülasyon!N$5</f>
        <v>-0.89750800000001618</v>
      </c>
      <c r="G195" s="105">
        <f>+Simülasyon!O198-Simülasyon!O$5</f>
        <v>-15.554334999997081</v>
      </c>
      <c r="H195" s="105">
        <f>+Simülasyon!P198-Simülasyon!P$5</f>
        <v>-15.857216000000335</v>
      </c>
      <c r="I195" s="105">
        <f t="shared" si="4"/>
        <v>-33.011118999997393</v>
      </c>
      <c r="J195" s="105">
        <f t="shared" si="5"/>
        <v>-107.0493279999996</v>
      </c>
    </row>
    <row r="196" spans="1:10" ht="15" thickBot="1" x14ac:dyDescent="0.35">
      <c r="A196" s="1">
        <v>194</v>
      </c>
      <c r="B196" s="95" t="s">
        <v>297</v>
      </c>
      <c r="C196" s="105">
        <f>+Simülasyon!K199-Simülasyon!K$5</f>
        <v>0.65509999999994761</v>
      </c>
      <c r="D196" s="105">
        <f>+Simülasyon!L199-Simülasyon!L$5</f>
        <v>1.0655059999999139</v>
      </c>
      <c r="E196" s="105">
        <f>+Simülasyon!M199-Simülasyon!M$5</f>
        <v>1.1547060000000329</v>
      </c>
      <c r="F196" s="105">
        <f>+Simülasyon!N199-Simülasyon!N$5</f>
        <v>2.9765539999998509</v>
      </c>
      <c r="G196" s="105">
        <f>+Simülasyon!O199-Simülasyon!O$5</f>
        <v>2.6889499999997497</v>
      </c>
      <c r="H196" s="105">
        <f>+Simülasyon!P199-Simülasyon!P$5</f>
        <v>-35.306776999997965</v>
      </c>
      <c r="I196" s="105">
        <f t="shared" ref="I196:I253" si="6">+SUM(C196:H196)</f>
        <v>-26.76596099999847</v>
      </c>
      <c r="J196" s="105">
        <f t="shared" ref="J196:J259" si="7">+SMALL($I$3:$I$1002,A196)</f>
        <v>-106.38404799999876</v>
      </c>
    </row>
    <row r="197" spans="1:10" ht="15" thickBot="1" x14ac:dyDescent="0.35">
      <c r="A197" s="1">
        <v>195</v>
      </c>
      <c r="B197" s="95" t="s">
        <v>298</v>
      </c>
      <c r="C197" s="105">
        <f>+Simülasyon!K200-Simülasyon!K$5</f>
        <v>-0.60410600000000159</v>
      </c>
      <c r="D197" s="105">
        <f>+Simülasyon!L200-Simülasyon!L$5</f>
        <v>-1.1491909999999734</v>
      </c>
      <c r="E197" s="105">
        <f>+Simülasyon!M200-Simülasyon!M$5</f>
        <v>-1.5039299999999685</v>
      </c>
      <c r="F197" s="105">
        <f>+Simülasyon!N200-Simülasyon!N$5</f>
        <v>-4.8854110000002038</v>
      </c>
      <c r="G197" s="105">
        <f>+Simülasyon!O200-Simülasyon!O$5</f>
        <v>-99.004777999998623</v>
      </c>
      <c r="H197" s="105">
        <f>+Simülasyon!P200-Simülasyon!P$5</f>
        <v>-86.251455999998143</v>
      </c>
      <c r="I197" s="105">
        <f t="shared" si="6"/>
        <v>-193.39887199999691</v>
      </c>
      <c r="J197" s="105">
        <f t="shared" si="7"/>
        <v>-106.23095999999589</v>
      </c>
    </row>
    <row r="198" spans="1:10" ht="15" thickBot="1" x14ac:dyDescent="0.35">
      <c r="A198" s="1">
        <v>196</v>
      </c>
      <c r="B198" s="95" t="s">
        <v>299</v>
      </c>
      <c r="C198" s="105">
        <f>+Simülasyon!K201-Simülasyon!K$5</f>
        <v>-0.35140100000012353</v>
      </c>
      <c r="D198" s="105">
        <f>+Simülasyon!L201-Simülasyon!L$5</f>
        <v>-0.60322399999995469</v>
      </c>
      <c r="E198" s="105">
        <f>+Simülasyon!M201-Simülasyon!M$5</f>
        <v>-0.70133499999997184</v>
      </c>
      <c r="F198" s="105">
        <f>+Simülasyon!N201-Simülasyon!N$5</f>
        <v>-1.9962220000002162</v>
      </c>
      <c r="G198" s="105">
        <f>+Simülasyon!O201-Simülasyon!O$5</f>
        <v>-18.884079999999813</v>
      </c>
      <c r="H198" s="105">
        <f>+Simülasyon!P201-Simülasyon!P$5</f>
        <v>-1.4105449999988195</v>
      </c>
      <c r="I198" s="105">
        <f t="shared" si="6"/>
        <v>-23.946806999998898</v>
      </c>
      <c r="J198" s="105">
        <f t="shared" si="7"/>
        <v>-106.06590899999719</v>
      </c>
    </row>
    <row r="199" spans="1:10" ht="15" thickBot="1" x14ac:dyDescent="0.35">
      <c r="A199" s="1">
        <v>197</v>
      </c>
      <c r="B199" s="95" t="s">
        <v>300</v>
      </c>
      <c r="C199" s="105">
        <f>+Simülasyon!K202-Simülasyon!K$5</f>
        <v>0.19961899999998423</v>
      </c>
      <c r="D199" s="105">
        <f>+Simülasyon!L202-Simülasyon!L$5</f>
        <v>0.52390100000002349</v>
      </c>
      <c r="E199" s="105">
        <f>+Simülasyon!M202-Simülasyon!M$5</f>
        <v>0.86555900000007568</v>
      </c>
      <c r="F199" s="105">
        <f>+Simülasyon!N202-Simülasyon!N$5</f>
        <v>3.3591049999999996</v>
      </c>
      <c r="G199" s="105">
        <f>+Simülasyon!O202-Simülasyon!O$5</f>
        <v>103.34501699999964</v>
      </c>
      <c r="H199" s="105">
        <f>+Simülasyon!P202-Simülasyon!P$5</f>
        <v>107.71030700000119</v>
      </c>
      <c r="I199" s="105">
        <f t="shared" si="6"/>
        <v>216.00350800000092</v>
      </c>
      <c r="J199" s="105">
        <f t="shared" si="7"/>
        <v>-105.22996099999636</v>
      </c>
    </row>
    <row r="200" spans="1:10" ht="15" thickBot="1" x14ac:dyDescent="0.35">
      <c r="A200" s="1">
        <v>198</v>
      </c>
      <c r="B200" s="95" t="s">
        <v>301</v>
      </c>
      <c r="C200" s="105">
        <f>+Simülasyon!K203-Simülasyon!K$5</f>
        <v>0.28009700000006887</v>
      </c>
      <c r="D200" s="105">
        <f>+Simülasyon!L203-Simülasyon!L$5</f>
        <v>0.51458000000002357</v>
      </c>
      <c r="E200" s="105">
        <f>+Simülasyon!M203-Simülasyon!M$5</f>
        <v>0.65140300000007301</v>
      </c>
      <c r="F200" s="105">
        <f>+Simülasyon!N203-Simülasyon!N$5</f>
        <v>2.0448160000000826</v>
      </c>
      <c r="G200" s="105">
        <f>+Simülasyon!O203-Simülasyon!O$5</f>
        <v>36.174075000002631</v>
      </c>
      <c r="H200" s="105">
        <f>+Simülasyon!P203-Simülasyon!P$5</f>
        <v>27.74444399999993</v>
      </c>
      <c r="I200" s="105">
        <f t="shared" si="6"/>
        <v>67.409415000002809</v>
      </c>
      <c r="J200" s="105">
        <f t="shared" si="7"/>
        <v>-104.40368999999725</v>
      </c>
    </row>
    <row r="201" spans="1:10" ht="15" thickBot="1" x14ac:dyDescent="0.35">
      <c r="A201" s="1">
        <v>199</v>
      </c>
      <c r="B201" s="95" t="s">
        <v>302</v>
      </c>
      <c r="C201" s="105">
        <f>+Simülasyon!K204-Simülasyon!K$5</f>
        <v>0.37037899999995716</v>
      </c>
      <c r="D201" s="105">
        <f>+Simülasyon!L204-Simülasyon!L$5</f>
        <v>0.5980099999999311</v>
      </c>
      <c r="E201" s="105">
        <f>+Simülasyon!M204-Simülasyon!M$5</f>
        <v>0.63648499999999331</v>
      </c>
      <c r="F201" s="105">
        <f>+Simülasyon!N204-Simülasyon!N$5</f>
        <v>1.5841099999997823</v>
      </c>
      <c r="G201" s="105">
        <f>+Simülasyon!O204-Simülasyon!O$5</f>
        <v>-6.4996469999969122</v>
      </c>
      <c r="H201" s="105">
        <f>+Simülasyon!P204-Simülasyon!P$5</f>
        <v>-33.460897000000841</v>
      </c>
      <c r="I201" s="105">
        <f t="shared" si="6"/>
        <v>-36.77155999999809</v>
      </c>
      <c r="J201" s="105">
        <f t="shared" si="7"/>
        <v>-104.02318899999909</v>
      </c>
    </row>
    <row r="202" spans="1:10" ht="15" thickBot="1" x14ac:dyDescent="0.35">
      <c r="A202" s="1">
        <v>200</v>
      </c>
      <c r="B202" s="95" t="s">
        <v>303</v>
      </c>
      <c r="C202" s="105">
        <f>+Simülasyon!K205-Simülasyon!K$5</f>
        <v>-0.46855099999993399</v>
      </c>
      <c r="D202" s="105">
        <f>+Simülasyon!L205-Simülasyon!L$5</f>
        <v>-0.8230949999999666</v>
      </c>
      <c r="E202" s="105">
        <f>+Simülasyon!M205-Simülasyon!M$5</f>
        <v>-0.97980999999992946</v>
      </c>
      <c r="F202" s="105">
        <f>+Simülasyon!N205-Simülasyon!N$5</f>
        <v>-2.8480869999998504</v>
      </c>
      <c r="G202" s="105">
        <f>+Simülasyon!O205-Simülasyon!O$5</f>
        <v>-29.288317999998981</v>
      </c>
      <c r="H202" s="105">
        <f>+Simülasyon!P205-Simülasyon!P$5</f>
        <v>-3.2567539999981818</v>
      </c>
      <c r="I202" s="105">
        <f t="shared" si="6"/>
        <v>-37.664614999996843</v>
      </c>
      <c r="J202" s="105">
        <f t="shared" si="7"/>
        <v>-102.99321499999701</v>
      </c>
    </row>
    <row r="203" spans="1:10" ht="15" thickBot="1" x14ac:dyDescent="0.35">
      <c r="A203" s="1">
        <v>201</v>
      </c>
      <c r="B203" s="95" t="s">
        <v>304</v>
      </c>
      <c r="C203" s="105">
        <f>+Simülasyon!K206-Simülasyon!K$5</f>
        <v>0.15884400000004462</v>
      </c>
      <c r="D203" s="105">
        <f>+Simülasyon!L206-Simülasyon!L$5</f>
        <v>0.21897999999987405</v>
      </c>
      <c r="E203" s="105">
        <f>+Simülasyon!M206-Simülasyon!M$5</f>
        <v>0.17838300000005347</v>
      </c>
      <c r="F203" s="105">
        <f>+Simülasyon!N206-Simülasyon!N$5</f>
        <v>0.23716100000001461</v>
      </c>
      <c r="G203" s="105">
        <f>+Simülasyon!O206-Simülasyon!O$5</f>
        <v>-19.261912999998458</v>
      </c>
      <c r="H203" s="105">
        <f>+Simülasyon!P206-Simülasyon!P$5</f>
        <v>-30.688176999999996</v>
      </c>
      <c r="I203" s="105">
        <f t="shared" si="6"/>
        <v>-49.156721999998467</v>
      </c>
      <c r="J203" s="105">
        <f t="shared" si="7"/>
        <v>-102.79365799999869</v>
      </c>
    </row>
    <row r="204" spans="1:10" ht="15" thickBot="1" x14ac:dyDescent="0.35">
      <c r="A204" s="1">
        <v>202</v>
      </c>
      <c r="B204" s="95" t="s">
        <v>305</v>
      </c>
      <c r="C204" s="105">
        <f>+Simülasyon!K207-Simülasyon!K$5</f>
        <v>0.73341899999991256</v>
      </c>
      <c r="D204" s="105">
        <f>+Simülasyon!L207-Simülasyon!L$5</f>
        <v>1.3163070000000516</v>
      </c>
      <c r="E204" s="105">
        <f>+Simülasyon!M207-Simülasyon!M$5</f>
        <v>1.614908000000014</v>
      </c>
      <c r="F204" s="105">
        <f>+Simülasyon!N207-Simülasyon!N$5</f>
        <v>4.8857530000000224</v>
      </c>
      <c r="G204" s="105">
        <f>+Simülasyon!O207-Simülasyon!O$5</f>
        <v>70.307800000002317</v>
      </c>
      <c r="H204" s="105">
        <f>+Simülasyon!P207-Simülasyon!P$5</f>
        <v>40.40436100000079</v>
      </c>
      <c r="I204" s="105">
        <f t="shared" si="6"/>
        <v>119.26254800000311</v>
      </c>
      <c r="J204" s="105">
        <f t="shared" si="7"/>
        <v>-101.66762599999754</v>
      </c>
    </row>
    <row r="205" spans="1:10" ht="15" thickBot="1" x14ac:dyDescent="0.35">
      <c r="A205" s="1">
        <v>203</v>
      </c>
      <c r="B205" s="95" t="s">
        <v>306</v>
      </c>
      <c r="C205" s="105">
        <f>+Simülasyon!K208-Simülasyon!K$5</f>
        <v>0.15627399999993941</v>
      </c>
      <c r="D205" s="105">
        <f>+Simülasyon!L208-Simülasyon!L$5</f>
        <v>0.15211999999996806</v>
      </c>
      <c r="E205" s="105">
        <f>+Simülasyon!M208-Simülasyon!M$5</f>
        <v>1.3511999999991531E-2</v>
      </c>
      <c r="F205" s="105">
        <f>+Simülasyon!N208-Simülasyon!N$5</f>
        <v>-0.53475900000012189</v>
      </c>
      <c r="G205" s="105">
        <f>+Simülasyon!O208-Simülasyon!O$5</f>
        <v>-50.371626000000106</v>
      </c>
      <c r="H205" s="105">
        <f>+Simülasyon!P208-Simülasyon!P$5</f>
        <v>-66.00724099999934</v>
      </c>
      <c r="I205" s="105">
        <f t="shared" si="6"/>
        <v>-116.59171999999967</v>
      </c>
      <c r="J205" s="105">
        <f t="shared" si="7"/>
        <v>-101.21481599999686</v>
      </c>
    </row>
    <row r="206" spans="1:10" ht="15" thickBot="1" x14ac:dyDescent="0.35">
      <c r="A206" s="1">
        <v>204</v>
      </c>
      <c r="B206" s="95" t="s">
        <v>307</v>
      </c>
      <c r="C206" s="105">
        <f>+Simülasyon!K209-Simülasyon!K$5</f>
        <v>0.48261400000001231</v>
      </c>
      <c r="D206" s="105">
        <f>+Simülasyon!L209-Simülasyon!L$5</f>
        <v>0.94644100000004983</v>
      </c>
      <c r="E206" s="105">
        <f>+Simülasyon!M209-Simülasyon!M$5</f>
        <v>1.2715060000000449</v>
      </c>
      <c r="F206" s="105">
        <f>+Simülasyon!N209-Simülasyon!N$5</f>
        <v>4.2180950000001758</v>
      </c>
      <c r="G206" s="105">
        <f>+Simülasyon!O209-Simülasyon!O$5</f>
        <v>89.228638000000501</v>
      </c>
      <c r="H206" s="105">
        <f>+Simülasyon!P209-Simülasyon!P$5</f>
        <v>77.06052500000078</v>
      </c>
      <c r="I206" s="105">
        <f t="shared" si="6"/>
        <v>173.20781900000156</v>
      </c>
      <c r="J206" s="105">
        <f t="shared" si="7"/>
        <v>-100.92924899999878</v>
      </c>
    </row>
    <row r="207" spans="1:10" ht="15" thickBot="1" x14ac:dyDescent="0.35">
      <c r="A207" s="1">
        <v>205</v>
      </c>
      <c r="B207" s="95" t="s">
        <v>308</v>
      </c>
      <c r="C207" s="105">
        <f>+Simülasyon!K210-Simülasyon!K$5</f>
        <v>0.29578599999990729</v>
      </c>
      <c r="D207" s="105">
        <f>+Simülasyon!L210-Simülasyon!L$5</f>
        <v>0.33790900000008151</v>
      </c>
      <c r="E207" s="105">
        <f>+Simülasyon!M210-Simülasyon!M$5</f>
        <v>0.15697299999999359</v>
      </c>
      <c r="F207" s="105">
        <f>+Simülasyon!N210-Simülasyon!N$5</f>
        <v>-0.37968000000000757</v>
      </c>
      <c r="G207" s="105">
        <f>+Simülasyon!O210-Simülasyon!O$5</f>
        <v>-67.238796999998158</v>
      </c>
      <c r="H207" s="105">
        <f>+Simülasyon!P210-Simülasyon!P$5</f>
        <v>-89.611998000000312</v>
      </c>
      <c r="I207" s="105">
        <f t="shared" si="6"/>
        <v>-156.4398069999985</v>
      </c>
      <c r="J207" s="105">
        <f t="shared" si="7"/>
        <v>-100.48262499999782</v>
      </c>
    </row>
    <row r="208" spans="1:10" ht="15" thickBot="1" x14ac:dyDescent="0.35">
      <c r="A208" s="1">
        <v>206</v>
      </c>
      <c r="B208" s="95" t="s">
        <v>309</v>
      </c>
      <c r="C208" s="105">
        <f>+Simülasyon!K211-Simülasyon!K$5</f>
        <v>-0.93772800000010648</v>
      </c>
      <c r="D208" s="105">
        <f>+Simülasyon!L211-Simülasyon!L$5</f>
        <v>-1.6065439999999853</v>
      </c>
      <c r="E208" s="105">
        <f>+Simülasyon!M211-Simülasyon!M$5</f>
        <v>-1.8615869999999859</v>
      </c>
      <c r="F208" s="105">
        <f>+Simülasyon!N211-Simülasyon!N$5</f>
        <v>-5.2450619999999617</v>
      </c>
      <c r="G208" s="105">
        <f>+Simülasyon!O211-Simülasyon!O$5</f>
        <v>-42.557802999999694</v>
      </c>
      <c r="H208" s="105">
        <f>+Simülasyon!P211-Simülasyon!P$5</f>
        <v>9.7690340000008291</v>
      </c>
      <c r="I208" s="105">
        <f t="shared" si="6"/>
        <v>-42.439689999998905</v>
      </c>
      <c r="J208" s="105">
        <f t="shared" si="7"/>
        <v>-100.43781899999942</v>
      </c>
    </row>
    <row r="209" spans="1:10" ht="15" thickBot="1" x14ac:dyDescent="0.35">
      <c r="A209" s="1">
        <v>207</v>
      </c>
      <c r="B209" s="95" t="s">
        <v>310</v>
      </c>
      <c r="C209" s="105">
        <f>+Simülasyon!K212-Simülasyon!K$5</f>
        <v>8.2758000000012544E-2</v>
      </c>
      <c r="D209" s="105">
        <f>+Simülasyon!L212-Simülasyon!L$5</f>
        <v>0.13531699999998636</v>
      </c>
      <c r="E209" s="105">
        <f>+Simülasyon!M212-Simülasyon!M$5</f>
        <v>0.14459700000008979</v>
      </c>
      <c r="F209" s="105">
        <f>+Simülasyon!N212-Simülasyon!N$5</f>
        <v>0.35837399999991248</v>
      </c>
      <c r="G209" s="105">
        <f>+Simülasyon!O212-Simülasyon!O$5</f>
        <v>-2.7572269999982382</v>
      </c>
      <c r="H209" s="105">
        <f>+Simülasyon!P212-Simülasyon!P$5</f>
        <v>-10.473182999998244</v>
      </c>
      <c r="I209" s="105">
        <f t="shared" si="6"/>
        <v>-12.509363999996481</v>
      </c>
      <c r="J209" s="105">
        <f t="shared" si="7"/>
        <v>-100.39439099999572</v>
      </c>
    </row>
    <row r="210" spans="1:10" ht="15" thickBot="1" x14ac:dyDescent="0.35">
      <c r="A210" s="1">
        <v>208</v>
      </c>
      <c r="B210" s="95" t="s">
        <v>311</v>
      </c>
      <c r="C210" s="105">
        <f>+Simülasyon!K213-Simülasyon!K$5</f>
        <v>1.0330589999998665</v>
      </c>
      <c r="D210" s="105">
        <f>+Simülasyon!L213-Simülasyon!L$5</f>
        <v>1.7441979999998694</v>
      </c>
      <c r="E210" s="105">
        <f>+Simülasyon!M213-Simülasyon!M$5</f>
        <v>1.9875010000000657</v>
      </c>
      <c r="F210" s="105">
        <f>+Simülasyon!N213-Simülasyon!N$5</f>
        <v>5.4994040000001405</v>
      </c>
      <c r="G210" s="105">
        <f>+Simülasyon!O213-Simülasyon!O$5</f>
        <v>40.059500999999727</v>
      </c>
      <c r="H210" s="105">
        <f>+Simülasyon!P213-Simülasyon!P$5</f>
        <v>-11.484980999997788</v>
      </c>
      <c r="I210" s="105">
        <f t="shared" si="6"/>
        <v>38.838682000001882</v>
      </c>
      <c r="J210" s="105">
        <f t="shared" si="7"/>
        <v>-100.11382499999786</v>
      </c>
    </row>
    <row r="211" spans="1:10" ht="15" thickBot="1" x14ac:dyDescent="0.35">
      <c r="A211" s="1">
        <v>209</v>
      </c>
      <c r="B211" s="95" t="s">
        <v>312</v>
      </c>
      <c r="C211" s="105">
        <f>+Simülasyon!K214-Simülasyon!K$5</f>
        <v>0.72493600000007063</v>
      </c>
      <c r="D211" s="105">
        <f>+Simülasyon!L214-Simülasyon!L$5</f>
        <v>1.2151730000000498</v>
      </c>
      <c r="E211" s="105">
        <f>+Simülasyon!M214-Simülasyon!M$5</f>
        <v>1.367748000000006</v>
      </c>
      <c r="F211" s="105">
        <f>+Simülasyon!N214-Simülasyon!N$5</f>
        <v>3.7108319999997548</v>
      </c>
      <c r="G211" s="105">
        <f>+Simülasyon!O214-Simülasyon!O$5</f>
        <v>18.227609000001394</v>
      </c>
      <c r="H211" s="105">
        <f>+Simülasyon!P214-Simülasyon!P$5</f>
        <v>-23.612713999998959</v>
      </c>
      <c r="I211" s="105">
        <f t="shared" si="6"/>
        <v>1.6335840000023154</v>
      </c>
      <c r="J211" s="105">
        <f t="shared" si="7"/>
        <v>-99.822317999995221</v>
      </c>
    </row>
    <row r="212" spans="1:10" ht="15" thickBot="1" x14ac:dyDescent="0.35">
      <c r="A212" s="1">
        <v>210</v>
      </c>
      <c r="B212" s="95" t="s">
        <v>313</v>
      </c>
      <c r="C212" s="105">
        <f>+Simülasyon!K215-Simülasyon!K$5</f>
        <v>-0.2309930000001259</v>
      </c>
      <c r="D212" s="105">
        <f>+Simülasyon!L215-Simülasyon!L$5</f>
        <v>-0.55504999999993743</v>
      </c>
      <c r="E212" s="105">
        <f>+Simülasyon!M215-Simülasyon!M$5</f>
        <v>-0.87535099999990962</v>
      </c>
      <c r="F212" s="105">
        <f>+Simülasyon!N215-Simülasyon!N$5</f>
        <v>-3.3190049999998337</v>
      </c>
      <c r="G212" s="105">
        <f>+Simülasyon!O215-Simülasyon!O$5</f>
        <v>-101.26677699999709</v>
      </c>
      <c r="H212" s="105">
        <f>+Simülasyon!P215-Simülasyon!P$5</f>
        <v>-109.71328799999901</v>
      </c>
      <c r="I212" s="105">
        <f t="shared" si="6"/>
        <v>-215.96046399999591</v>
      </c>
      <c r="J212" s="105">
        <f t="shared" si="7"/>
        <v>-99.75780799999643</v>
      </c>
    </row>
    <row r="213" spans="1:10" ht="15" thickBot="1" x14ac:dyDescent="0.35">
      <c r="A213" s="1">
        <v>211</v>
      </c>
      <c r="B213" s="95" t="s">
        <v>314</v>
      </c>
      <c r="C213" s="105">
        <f>+Simülasyon!K216-Simülasyon!K$5</f>
        <v>-0.12492900000006557</v>
      </c>
      <c r="D213" s="105">
        <f>+Simülasyon!L216-Simülasyon!L$5</f>
        <v>-0.32826999999997497</v>
      </c>
      <c r="E213" s="105">
        <f>+Simülasyon!M216-Simülasyon!M$5</f>
        <v>-0.54463599999996859</v>
      </c>
      <c r="F213" s="105">
        <f>+Simülasyon!N216-Simülasyon!N$5</f>
        <v>-2.1232399999998961</v>
      </c>
      <c r="G213" s="105">
        <f>+Simülasyon!O216-Simülasyon!O$5</f>
        <v>-66.448301000000356</v>
      </c>
      <c r="H213" s="105">
        <f>+Simülasyon!P216-Simülasyon!P$5</f>
        <v>-69.911669999997684</v>
      </c>
      <c r="I213" s="105">
        <f t="shared" si="6"/>
        <v>-139.48104599999795</v>
      </c>
      <c r="J213" s="105">
        <f t="shared" si="7"/>
        <v>-99.697248999998237</v>
      </c>
    </row>
    <row r="214" spans="1:10" ht="15" thickBot="1" x14ac:dyDescent="0.35">
      <c r="A214" s="1">
        <v>212</v>
      </c>
      <c r="B214" s="95" t="s">
        <v>315</v>
      </c>
      <c r="C214" s="105">
        <f>+Simülasyon!K217-Simülasyon!K$5</f>
        <v>-0.24762800000007701</v>
      </c>
      <c r="D214" s="105">
        <f>+Simülasyon!L217-Simülasyon!L$5</f>
        <v>-0.46829800000000432</v>
      </c>
      <c r="E214" s="105">
        <f>+Simülasyon!M217-Simülasyon!M$5</f>
        <v>-0.60331599999994978</v>
      </c>
      <c r="F214" s="105">
        <f>+Simülasyon!N217-Simülasyon!N$5</f>
        <v>-1.9084130000001096</v>
      </c>
      <c r="G214" s="105">
        <f>+Simülasyon!O217-Simülasyon!O$5</f>
        <v>-31.46223800000007</v>
      </c>
      <c r="H214" s="105">
        <f>+Simülasyon!P217-Simülasyon!P$5</f>
        <v>-18.796678999999131</v>
      </c>
      <c r="I214" s="105">
        <f t="shared" si="6"/>
        <v>-53.486571999999342</v>
      </c>
      <c r="J214" s="105">
        <f t="shared" si="7"/>
        <v>-99.296371000000249</v>
      </c>
    </row>
    <row r="215" spans="1:10" ht="15" thickBot="1" x14ac:dyDescent="0.35">
      <c r="A215" s="1">
        <v>213</v>
      </c>
      <c r="B215" s="95" t="s">
        <v>316</v>
      </c>
      <c r="C215" s="105">
        <f>+Simülasyon!K218-Simülasyon!K$5</f>
        <v>-0.7522630000000845</v>
      </c>
      <c r="D215" s="105">
        <f>+Simülasyon!L218-Simülasyon!L$5</f>
        <v>-1.3345959999999195</v>
      </c>
      <c r="E215" s="105">
        <f>+Simülasyon!M218-Simülasyon!M$5</f>
        <v>-1.617595999999935</v>
      </c>
      <c r="F215" s="105">
        <f>+Simülasyon!N218-Simülasyon!N$5</f>
        <v>-4.8362799999999879</v>
      </c>
      <c r="G215" s="105">
        <f>+Simülasyon!O218-Simülasyon!O$5</f>
        <v>-66.605541999997513</v>
      </c>
      <c r="H215" s="105">
        <f>+Simülasyon!P218-Simülasyon!P$5</f>
        <v>-37.753316999998788</v>
      </c>
      <c r="I215" s="105">
        <f t="shared" si="6"/>
        <v>-112.89959399999623</v>
      </c>
      <c r="J215" s="105">
        <f t="shared" si="7"/>
        <v>-99.219229999995719</v>
      </c>
    </row>
    <row r="216" spans="1:10" ht="15" thickBot="1" x14ac:dyDescent="0.35">
      <c r="A216" s="1">
        <v>214</v>
      </c>
      <c r="B216" s="95" t="s">
        <v>317</v>
      </c>
      <c r="C216" s="105">
        <f>+Simülasyon!K219-Simülasyon!K$5</f>
        <v>-0.16258500000003551</v>
      </c>
      <c r="D216" s="105">
        <f>+Simülasyon!L219-Simülasyon!L$5</f>
        <v>-0.32228099999997539</v>
      </c>
      <c r="E216" s="105">
        <f>+Simülasyon!M219-Simülasyon!M$5</f>
        <v>-0.43263799999999719</v>
      </c>
      <c r="F216" s="105">
        <f>+Simülasyon!N219-Simülasyon!N$5</f>
        <v>-1.424797000000126</v>
      </c>
      <c r="G216" s="105">
        <f>+Simülasyon!O219-Simülasyon!O$5</f>
        <v>-27.335960999997042</v>
      </c>
      <c r="H216" s="105">
        <f>+Simülasyon!P219-Simülasyon!P$5</f>
        <v>-19.575190999999904</v>
      </c>
      <c r="I216" s="105">
        <f t="shared" si="6"/>
        <v>-49.25345299999708</v>
      </c>
      <c r="J216" s="105">
        <f t="shared" si="7"/>
        <v>-98.937899999996489</v>
      </c>
    </row>
    <row r="217" spans="1:10" ht="15" thickBot="1" x14ac:dyDescent="0.35">
      <c r="A217" s="1">
        <v>215</v>
      </c>
      <c r="B217" s="95" t="s">
        <v>318</v>
      </c>
      <c r="C217" s="105">
        <f>+Simülasyon!K220-Simülasyon!K$5</f>
        <v>-0.17420900000001893</v>
      </c>
      <c r="D217" s="105">
        <f>+Simülasyon!L220-Simülasyon!L$5</f>
        <v>-0.53317800000013449</v>
      </c>
      <c r="E217" s="105">
        <f>+Simülasyon!M220-Simülasyon!M$5</f>
        <v>-0.95259999999996126</v>
      </c>
      <c r="F217" s="105">
        <f>+Simülasyon!N220-Simülasyon!N$5</f>
        <v>-3.8813639999998486</v>
      </c>
      <c r="G217" s="105">
        <f>+Simülasyon!O220-Simülasyon!O$5</f>
        <v>-131.02530800000022</v>
      </c>
      <c r="H217" s="105">
        <f>+Simülasyon!P220-Simülasyon!P$5</f>
        <v>-142.02606599999854</v>
      </c>
      <c r="I217" s="105">
        <f t="shared" si="6"/>
        <v>-278.59272499999872</v>
      </c>
      <c r="J217" s="105">
        <f t="shared" si="7"/>
        <v>-98.857646999995154</v>
      </c>
    </row>
    <row r="218" spans="1:10" ht="15" thickBot="1" x14ac:dyDescent="0.35">
      <c r="A218" s="1">
        <v>216</v>
      </c>
      <c r="B218" s="95" t="s">
        <v>319</v>
      </c>
      <c r="C218" s="105">
        <f>+Simülasyon!K221-Simülasyon!K$5</f>
        <v>0.45440899999994144</v>
      </c>
      <c r="D218" s="105">
        <f>+Simülasyon!L221-Simülasyon!L$5</f>
        <v>0.84186399999998685</v>
      </c>
      <c r="E218" s="105">
        <f>+Simülasyon!M221-Simülasyon!M$5</f>
        <v>1.0588760000000548</v>
      </c>
      <c r="F218" s="105">
        <f>+Simülasyon!N221-Simülasyon!N$5</f>
        <v>3.2655610000001616</v>
      </c>
      <c r="G218" s="105">
        <f>+Simülasyon!O221-Simülasyon!O$5</f>
        <v>47.158705000001646</v>
      </c>
      <c r="H218" s="105">
        <f>+Simülasyon!P221-Simülasyon!P$5</f>
        <v>22.498589000002539</v>
      </c>
      <c r="I218" s="105">
        <f t="shared" si="6"/>
        <v>75.27800400000433</v>
      </c>
      <c r="J218" s="105">
        <f t="shared" si="7"/>
        <v>-98.25478399999804</v>
      </c>
    </row>
    <row r="219" spans="1:10" ht="15" thickBot="1" x14ac:dyDescent="0.35">
      <c r="A219" s="1">
        <v>217</v>
      </c>
      <c r="B219" s="95" t="s">
        <v>320</v>
      </c>
      <c r="C219" s="105">
        <f>+Simülasyon!K222-Simülasyon!K$5</f>
        <v>-0.17202100000008613</v>
      </c>
      <c r="D219" s="105">
        <f>+Simülasyon!L222-Simülasyon!L$5</f>
        <v>-0.2245700000000852</v>
      </c>
      <c r="E219" s="105">
        <f>+Simülasyon!M222-Simülasyon!M$5</f>
        <v>-0.15860799999995834</v>
      </c>
      <c r="F219" s="105">
        <f>+Simülasyon!N222-Simülasyon!N$5</f>
        <v>-8.0469999999877473E-2</v>
      </c>
      <c r="G219" s="105">
        <f>+Simülasyon!O222-Simülasyon!O$5</f>
        <v>30.436085000001185</v>
      </c>
      <c r="H219" s="105">
        <f>+Simülasyon!P222-Simülasyon!P$5</f>
        <v>47.579005999999936</v>
      </c>
      <c r="I219" s="105">
        <f t="shared" si="6"/>
        <v>77.379422000001114</v>
      </c>
      <c r="J219" s="105">
        <f t="shared" si="7"/>
        <v>-98.122088999998596</v>
      </c>
    </row>
    <row r="220" spans="1:10" ht="15" thickBot="1" x14ac:dyDescent="0.35">
      <c r="A220" s="1">
        <v>218</v>
      </c>
      <c r="B220" s="95" t="s">
        <v>321</v>
      </c>
      <c r="C220" s="105">
        <f>+Simülasyon!K223-Simülasyon!K$5</f>
        <v>0.28346199999987221</v>
      </c>
      <c r="D220" s="105">
        <f>+Simülasyon!L223-Simülasyon!L$5</f>
        <v>0.6378460000000814</v>
      </c>
      <c r="E220" s="105">
        <f>+Simülasyon!M223-Simülasyon!M$5</f>
        <v>0.95690899999999601</v>
      </c>
      <c r="F220" s="105">
        <f>+Simülasyon!N223-Simülasyon!N$5</f>
        <v>3.4771350000000893</v>
      </c>
      <c r="G220" s="105">
        <f>+Simülasyon!O223-Simülasyon!O$5</f>
        <v>93.712211000001844</v>
      </c>
      <c r="H220" s="105">
        <f>+Simülasyon!P223-Simülasyon!P$5</f>
        <v>92.649969000001875</v>
      </c>
      <c r="I220" s="105">
        <f t="shared" si="6"/>
        <v>191.71753200000376</v>
      </c>
      <c r="J220" s="105">
        <f t="shared" si="7"/>
        <v>-97.246826999995051</v>
      </c>
    </row>
    <row r="221" spans="1:10" ht="15" thickBot="1" x14ac:dyDescent="0.35">
      <c r="A221" s="1">
        <v>219</v>
      </c>
      <c r="B221" s="95" t="s">
        <v>322</v>
      </c>
      <c r="C221" s="105">
        <f>+Simülasyon!K224-Simülasyon!K$5</f>
        <v>-0.61256800000001022</v>
      </c>
      <c r="D221" s="105">
        <f>+Simülasyon!L224-Simülasyon!L$5</f>
        <v>-1.1104259999999613</v>
      </c>
      <c r="E221" s="105">
        <f>+Simülasyon!M224-Simülasyon!M$5</f>
        <v>-1.3786819999999125</v>
      </c>
      <c r="F221" s="105">
        <f>+Simülasyon!N224-Simülasyon!N$5</f>
        <v>-4.2318119999999908</v>
      </c>
      <c r="G221" s="105">
        <f>+Simülasyon!O224-Simülasyon!O$5</f>
        <v>-66.362355999997817</v>
      </c>
      <c r="H221" s="105">
        <f>+Simülasyon!P224-Simülasyon!P$5</f>
        <v>-43.975908000000345</v>
      </c>
      <c r="I221" s="105">
        <f t="shared" si="6"/>
        <v>-117.67175199999804</v>
      </c>
      <c r="J221" s="105">
        <f t="shared" si="7"/>
        <v>-97.115748999997891</v>
      </c>
    </row>
    <row r="222" spans="1:10" ht="15" thickBot="1" x14ac:dyDescent="0.35">
      <c r="A222" s="1">
        <v>220</v>
      </c>
      <c r="B222" s="95" t="s">
        <v>323</v>
      </c>
      <c r="C222" s="105">
        <f>+Simülasyon!K225-Simülasyon!K$5</f>
        <v>0.49239699999998265</v>
      </c>
      <c r="D222" s="105">
        <f>+Simülasyon!L225-Simülasyon!L$5</f>
        <v>0.87919499999998152</v>
      </c>
      <c r="E222" s="105">
        <f>+Simülasyon!M225-Simülasyon!M$5</f>
        <v>1.0742650000000822</v>
      </c>
      <c r="F222" s="105">
        <f>+Simülasyon!N225-Simülasyon!N$5</f>
        <v>3.2507399999999507</v>
      </c>
      <c r="G222" s="105">
        <f>+Simülasyon!O225-Simülasyon!O$5</f>
        <v>48.512481000001571</v>
      </c>
      <c r="H222" s="105">
        <f>+Simülasyon!P225-Simülasyon!P$5</f>
        <v>31.629064000000653</v>
      </c>
      <c r="I222" s="105">
        <f t="shared" si="6"/>
        <v>85.838142000002222</v>
      </c>
      <c r="J222" s="105">
        <f t="shared" si="7"/>
        <v>-96.569860999996081</v>
      </c>
    </row>
    <row r="223" spans="1:10" ht="15" thickBot="1" x14ac:dyDescent="0.35">
      <c r="A223" s="1">
        <v>221</v>
      </c>
      <c r="B223" s="95" t="s">
        <v>324</v>
      </c>
      <c r="C223" s="105">
        <f>+Simülasyon!K226-Simülasyon!K$5</f>
        <v>-0.78692900000010013</v>
      </c>
      <c r="D223" s="105">
        <f>+Simülasyon!L226-Simülasyon!L$5</f>
        <v>-1.3491710000000694</v>
      </c>
      <c r="E223" s="105">
        <f>+Simülasyon!M226-Simülasyon!M$5</f>
        <v>-1.5724099999999908</v>
      </c>
      <c r="F223" s="105">
        <f>+Simülasyon!N226-Simülasyon!N$5</f>
        <v>-4.4932960000001003</v>
      </c>
      <c r="G223" s="105">
        <f>+Simülasyon!O226-Simülasyon!O$5</f>
        <v>-46.287446999998792</v>
      </c>
      <c r="H223" s="105">
        <f>+Simülasyon!P226-Simülasyon!P$5</f>
        <v>-12.544387999998435</v>
      </c>
      <c r="I223" s="105">
        <f t="shared" si="6"/>
        <v>-67.033640999997488</v>
      </c>
      <c r="J223" s="105">
        <f t="shared" si="7"/>
        <v>-95.914350999999215</v>
      </c>
    </row>
    <row r="224" spans="1:10" ht="15" thickBot="1" x14ac:dyDescent="0.35">
      <c r="A224" s="1">
        <v>222</v>
      </c>
      <c r="B224" s="95" t="s">
        <v>325</v>
      </c>
      <c r="C224" s="105">
        <f>+Simülasyon!K227-Simülasyon!K$5</f>
        <v>-0.26755000000002838</v>
      </c>
      <c r="D224" s="105">
        <f>+Simülasyon!L227-Simülasyon!L$5</f>
        <v>-0.45543500000007953</v>
      </c>
      <c r="E224" s="105">
        <f>+Simülasyon!M227-Simülasyon!M$5</f>
        <v>-0.52081799999996292</v>
      </c>
      <c r="F224" s="105">
        <f>+Simülasyon!N227-Simülasyon!N$5</f>
        <v>-1.4398839999998927</v>
      </c>
      <c r="G224" s="105">
        <f>+Simülasyon!O227-Simülasyon!O$5</f>
        <v>-8.292632999997295</v>
      </c>
      <c r="H224" s="105">
        <f>+Simülasyon!P227-Simülasyon!P$5</f>
        <v>8.3195030000024417</v>
      </c>
      <c r="I224" s="105">
        <f t="shared" si="6"/>
        <v>-2.6568169999948168</v>
      </c>
      <c r="J224" s="105">
        <f t="shared" si="7"/>
        <v>-95.042882999995982</v>
      </c>
    </row>
    <row r="225" spans="1:10" ht="15" thickBot="1" x14ac:dyDescent="0.35">
      <c r="A225" s="1">
        <v>223</v>
      </c>
      <c r="B225" s="95" t="s">
        <v>326</v>
      </c>
      <c r="C225" s="105">
        <f>+Simülasyon!K228-Simülasyon!K$5</f>
        <v>-0.16511300000001938</v>
      </c>
      <c r="D225" s="105">
        <f>+Simülasyon!L228-Simülasyon!L$5</f>
        <v>-0.2353570000000218</v>
      </c>
      <c r="E225" s="105">
        <f>+Simülasyon!M228-Simülasyon!M$5</f>
        <v>-0.20643399999994472</v>
      </c>
      <c r="F225" s="105">
        <f>+Simülasyon!N228-Simülasyon!N$5</f>
        <v>-0.34908099999984188</v>
      </c>
      <c r="G225" s="105">
        <f>+Simülasyon!O228-Simülasyon!O$5</f>
        <v>15.685880000000907</v>
      </c>
      <c r="H225" s="105">
        <f>+Simülasyon!P228-Simülasyon!P$5</f>
        <v>27.498047000000952</v>
      </c>
      <c r="I225" s="105">
        <f t="shared" si="6"/>
        <v>42.227942000002031</v>
      </c>
      <c r="J225" s="105">
        <f t="shared" si="7"/>
        <v>-94.022756999998705</v>
      </c>
    </row>
    <row r="226" spans="1:10" ht="15" thickBot="1" x14ac:dyDescent="0.35">
      <c r="A226" s="1">
        <v>224</v>
      </c>
      <c r="B226" s="95" t="s">
        <v>327</v>
      </c>
      <c r="C226" s="105">
        <f>+Simülasyon!K229-Simülasyon!K$5</f>
        <v>-1.2307330000001002</v>
      </c>
      <c r="D226" s="105">
        <f>+Simülasyon!L229-Simülasyon!L$5</f>
        <v>-2.0880509999999504</v>
      </c>
      <c r="E226" s="105">
        <f>+Simülasyon!M229-Simülasyon!M$5</f>
        <v>-2.4007179999999835</v>
      </c>
      <c r="F226" s="105">
        <f>+Simülasyon!N229-Simülasyon!N$5</f>
        <v>-6.7360830000002352</v>
      </c>
      <c r="G226" s="105">
        <f>+Simülasyon!O229-Simülasyon!O$5</f>
        <v>-58.712036999997508</v>
      </c>
      <c r="H226" s="105">
        <f>+Simülasyon!P229-Simülasyon!P$5</f>
        <v>-1.4760419999984151</v>
      </c>
      <c r="I226" s="105">
        <f t="shared" si="6"/>
        <v>-72.643663999996193</v>
      </c>
      <c r="J226" s="105">
        <f t="shared" si="7"/>
        <v>-93.89281899999628</v>
      </c>
    </row>
    <row r="227" spans="1:10" ht="15" thickBot="1" x14ac:dyDescent="0.35">
      <c r="A227" s="1">
        <v>225</v>
      </c>
      <c r="B227" s="95" t="s">
        <v>328</v>
      </c>
      <c r="C227" s="105">
        <f>+Simülasyon!K230-Simülasyon!K$5</f>
        <v>-0.89195100000006278</v>
      </c>
      <c r="D227" s="105">
        <f>+Simülasyon!L230-Simülasyon!L$5</f>
        <v>-1.5380689999999504</v>
      </c>
      <c r="E227" s="105">
        <f>+Simülasyon!M230-Simülasyon!M$5</f>
        <v>-1.8042679999999791</v>
      </c>
      <c r="F227" s="105">
        <f>+Simülasyon!N230-Simülasyon!N$5</f>
        <v>-5.1944509999998445</v>
      </c>
      <c r="G227" s="105">
        <f>+Simülasyon!O230-Simülasyon!O$5</f>
        <v>-56.399042999997619</v>
      </c>
      <c r="H227" s="105">
        <f>+Simülasyon!P230-Simülasyon!P$5</f>
        <v>-17.279631999997946</v>
      </c>
      <c r="I227" s="105">
        <f t="shared" si="6"/>
        <v>-83.107413999995401</v>
      </c>
      <c r="J227" s="105">
        <f t="shared" si="7"/>
        <v>-93.616031999998881</v>
      </c>
    </row>
    <row r="228" spans="1:10" ht="15" thickBot="1" x14ac:dyDescent="0.35">
      <c r="A228" s="1">
        <v>226</v>
      </c>
      <c r="B228" s="95" t="s">
        <v>329</v>
      </c>
      <c r="C228" s="105">
        <f>+Simülasyon!K231-Simülasyon!K$5</f>
        <v>-8.7850000000116779E-2</v>
      </c>
      <c r="D228" s="105">
        <f>+Simülasyon!L231-Simülasyon!L$5</f>
        <v>-0.25202899999999318</v>
      </c>
      <c r="E228" s="105">
        <f>+Simülasyon!M231-Simülasyon!M$5</f>
        <v>-0.43961099999989983</v>
      </c>
      <c r="F228" s="105">
        <f>+Simülasyon!N231-Simülasyon!N$5</f>
        <v>-1.766798000000108</v>
      </c>
      <c r="G228" s="105">
        <f>+Simülasyon!O231-Simülasyon!O$5</f>
        <v>-59.126118000000133</v>
      </c>
      <c r="H228" s="105">
        <f>+Simülasyon!P231-Simülasyon!P$5</f>
        <v>-64.482099999997445</v>
      </c>
      <c r="I228" s="105">
        <f t="shared" si="6"/>
        <v>-126.1545059999977</v>
      </c>
      <c r="J228" s="105">
        <f t="shared" si="7"/>
        <v>-93.093021000000135</v>
      </c>
    </row>
    <row r="229" spans="1:10" ht="15" thickBot="1" x14ac:dyDescent="0.35">
      <c r="A229" s="1">
        <v>227</v>
      </c>
      <c r="B229" s="95" t="s">
        <v>330</v>
      </c>
      <c r="C229" s="105">
        <f>+Simülasyon!K232-Simülasyon!K$5</f>
        <v>-0.3520410000000993</v>
      </c>
      <c r="D229" s="105">
        <f>+Simülasyon!L232-Simülasyon!L$5</f>
        <v>-0.59248999999999796</v>
      </c>
      <c r="E229" s="105">
        <f>+Simülasyon!M232-Simülasyon!M$5</f>
        <v>-0.67754099999990558</v>
      </c>
      <c r="F229" s="105">
        <f>+Simülasyon!N232-Simülasyon!N$5</f>
        <v>-1.897747999999865</v>
      </c>
      <c r="G229" s="105">
        <f>+Simülasyon!O232-Simülasyon!O$5</f>
        <v>-17.631215999997949</v>
      </c>
      <c r="H229" s="105">
        <f>+Simülasyon!P232-Simülasyon!P$5</f>
        <v>-3.4715570000007574</v>
      </c>
      <c r="I229" s="105">
        <f t="shared" si="6"/>
        <v>-24.622592999998574</v>
      </c>
      <c r="J229" s="105">
        <f t="shared" si="7"/>
        <v>-93.088400999999635</v>
      </c>
    </row>
    <row r="230" spans="1:10" ht="15" thickBot="1" x14ac:dyDescent="0.35">
      <c r="A230" s="1">
        <v>228</v>
      </c>
      <c r="B230" s="95" t="s">
        <v>331</v>
      </c>
      <c r="C230" s="105">
        <f>+Simülasyon!K233-Simülasyon!K$5</f>
        <v>0.26182399999993322</v>
      </c>
      <c r="D230" s="105">
        <f>+Simülasyon!L233-Simülasyon!L$5</f>
        <v>0.42945600000007289</v>
      </c>
      <c r="E230" s="105">
        <f>+Simülasyon!M233-Simülasyon!M$5</f>
        <v>0.46972600000003695</v>
      </c>
      <c r="F230" s="105">
        <f>+Simülasyon!N233-Simülasyon!N$5</f>
        <v>1.2240759999999682</v>
      </c>
      <c r="G230" s="105">
        <f>+Simülasyon!O233-Simülasyon!O$5</f>
        <v>1.5011680000025081</v>
      </c>
      <c r="H230" s="105">
        <f>+Simülasyon!P233-Simülasyon!P$5</f>
        <v>-15.136697999998432</v>
      </c>
      <c r="I230" s="105">
        <f t="shared" si="6"/>
        <v>-11.250447999995913</v>
      </c>
      <c r="J230" s="105">
        <f t="shared" si="7"/>
        <v>-92.83375599999556</v>
      </c>
    </row>
    <row r="231" spans="1:10" ht="15" thickBot="1" x14ac:dyDescent="0.35">
      <c r="A231" s="1">
        <v>229</v>
      </c>
      <c r="B231" s="95" t="s">
        <v>332</v>
      </c>
      <c r="C231" s="105">
        <f>+Simülasyon!K234-Simülasyon!K$5</f>
        <v>0.20233200000006946</v>
      </c>
      <c r="D231" s="105">
        <f>+Simülasyon!L234-Simülasyon!L$5</f>
        <v>0.32634400000006281</v>
      </c>
      <c r="E231" s="105">
        <f>+Simülasyon!M234-Simülasyon!M$5</f>
        <v>0.34700500000008105</v>
      </c>
      <c r="F231" s="105">
        <f>+Simülasyon!N234-Simülasyon!N$5</f>
        <v>0.85546800000020085</v>
      </c>
      <c r="G231" s="105">
        <f>+Simülasyon!O234-Simülasyon!O$5</f>
        <v>-4.8442489999979443</v>
      </c>
      <c r="H231" s="105">
        <f>+Simülasyon!P234-Simülasyon!P$5</f>
        <v>-20.504734999998618</v>
      </c>
      <c r="I231" s="105">
        <f t="shared" si="6"/>
        <v>-23.617834999996148</v>
      </c>
      <c r="J231" s="105">
        <f t="shared" si="7"/>
        <v>-91.848651999995241</v>
      </c>
    </row>
    <row r="232" spans="1:10" ht="15" thickBot="1" x14ac:dyDescent="0.35">
      <c r="A232" s="1">
        <v>230</v>
      </c>
      <c r="B232" s="95" t="s">
        <v>333</v>
      </c>
      <c r="C232" s="105">
        <f>+Simülasyon!K235-Simülasyon!K$5</f>
        <v>0.33373200000005454</v>
      </c>
      <c r="D232" s="105">
        <f>+Simülasyon!L235-Simülasyon!L$5</f>
        <v>0.64801299999999173</v>
      </c>
      <c r="E232" s="105">
        <f>+Simülasyon!M235-Simülasyon!M$5</f>
        <v>0.85739699999999175</v>
      </c>
      <c r="F232" s="105">
        <f>+Simülasyon!N235-Simülasyon!N$5</f>
        <v>2.7895950000001903</v>
      </c>
      <c r="G232" s="105">
        <f>+Simülasyon!O235-Simülasyon!O$5</f>
        <v>52.785248000000138</v>
      </c>
      <c r="H232" s="105">
        <f>+Simülasyon!P235-Simülasyon!P$5</f>
        <v>39.481988999999885</v>
      </c>
      <c r="I232" s="105">
        <f t="shared" si="6"/>
        <v>96.895974000000251</v>
      </c>
      <c r="J232" s="105">
        <f t="shared" si="7"/>
        <v>-91.049893000000225</v>
      </c>
    </row>
    <row r="233" spans="1:10" ht="15" thickBot="1" x14ac:dyDescent="0.35">
      <c r="A233" s="1">
        <v>231</v>
      </c>
      <c r="B233" s="95" t="s">
        <v>334</v>
      </c>
      <c r="C233" s="105">
        <f>+Simülasyon!K236-Simülasyon!K$5</f>
        <v>0.45794699999987643</v>
      </c>
      <c r="D233" s="105">
        <f>+Simülasyon!L236-Simülasyon!L$5</f>
        <v>0.77809799999999996</v>
      </c>
      <c r="E233" s="105">
        <f>+Simülasyon!M236-Simülasyon!M$5</f>
        <v>0.8944610000000921</v>
      </c>
      <c r="F233" s="105">
        <f>+Simülasyon!N236-Simülasyon!N$5</f>
        <v>2.5073019999999815</v>
      </c>
      <c r="G233" s="105">
        <f>+Simülasyon!O236-Simülasyon!O$5</f>
        <v>20.637793000001693</v>
      </c>
      <c r="H233" s="105">
        <f>+Simülasyon!P236-Simülasyon!P$5</f>
        <v>-2.174551000000065</v>
      </c>
      <c r="I233" s="105">
        <f t="shared" si="6"/>
        <v>23.101050000001578</v>
      </c>
      <c r="J233" s="105">
        <f t="shared" si="7"/>
        <v>-90.393301999998357</v>
      </c>
    </row>
    <row r="234" spans="1:10" ht="15" thickBot="1" x14ac:dyDescent="0.35">
      <c r="A234" s="1">
        <v>232</v>
      </c>
      <c r="B234" s="95" t="s">
        <v>335</v>
      </c>
      <c r="C234" s="105">
        <f>+Simülasyon!K237-Simülasyon!K$5</f>
        <v>-0.4464860000000499</v>
      </c>
      <c r="D234" s="105">
        <f>+Simülasyon!L237-Simülasyon!L$5</f>
        <v>-0.79080599999997503</v>
      </c>
      <c r="E234" s="105">
        <f>+Simülasyon!M237-Simülasyon!M$5</f>
        <v>-0.95794699999999011</v>
      </c>
      <c r="F234" s="105">
        <f>+Simülasyon!N237-Simülasyon!N$5</f>
        <v>-2.8648910000001706</v>
      </c>
      <c r="G234" s="105">
        <f>+Simülasyon!O237-Simülasyon!O$5</f>
        <v>-39.925447999998141</v>
      </c>
      <c r="H234" s="105">
        <f>+Simülasyon!P237-Simülasyon!P$5</f>
        <v>-22.992099999999482</v>
      </c>
      <c r="I234" s="105">
        <f t="shared" si="6"/>
        <v>-67.977677999997809</v>
      </c>
      <c r="J234" s="105">
        <f t="shared" si="7"/>
        <v>-90.364564999999743</v>
      </c>
    </row>
    <row r="235" spans="1:10" ht="15" thickBot="1" x14ac:dyDescent="0.35">
      <c r="A235" s="1">
        <v>233</v>
      </c>
      <c r="B235" s="95" t="s">
        <v>336</v>
      </c>
      <c r="C235" s="105">
        <f>+Simülasyon!K238-Simülasyon!K$5</f>
        <v>0.19395400000007612</v>
      </c>
      <c r="D235" s="105">
        <f>+Simülasyon!L238-Simülasyon!L$5</f>
        <v>0.33648999999991247</v>
      </c>
      <c r="E235" s="105">
        <f>+Simülasyon!M238-Simülasyon!M$5</f>
        <v>0.39637200000004214</v>
      </c>
      <c r="F235" s="105">
        <f>+Simülasyon!N238-Simülasyon!N$5</f>
        <v>1.1466740000000755</v>
      </c>
      <c r="G235" s="105">
        <f>+Simülasyon!O238-Simülasyon!O$5</f>
        <v>12.749042999999801</v>
      </c>
      <c r="H235" s="105">
        <f>+Simülasyon!P238-Simülasyon!P$5</f>
        <v>4.7258460000011837</v>
      </c>
      <c r="I235" s="105">
        <f t="shared" si="6"/>
        <v>19.548379000001091</v>
      </c>
      <c r="J235" s="105">
        <f t="shared" si="7"/>
        <v>-90.343042999995305</v>
      </c>
    </row>
    <row r="236" spans="1:10" ht="15" thickBot="1" x14ac:dyDescent="0.35">
      <c r="A236" s="1">
        <v>234</v>
      </c>
      <c r="B236" s="95" t="s">
        <v>337</v>
      </c>
      <c r="C236" s="105">
        <f>+Simülasyon!K239-Simülasyon!K$5</f>
        <v>0.32981900000004316</v>
      </c>
      <c r="D236" s="105">
        <f>+Simülasyon!L239-Simülasyon!L$5</f>
        <v>0.6494439999999031</v>
      </c>
      <c r="E236" s="105">
        <f>+Simülasyon!M239-Simülasyon!M$5</f>
        <v>0.88204300000006697</v>
      </c>
      <c r="F236" s="105">
        <f>+Simülasyon!N239-Simülasyon!N$5</f>
        <v>2.9811100000001716</v>
      </c>
      <c r="G236" s="105">
        <f>+Simülasyon!O239-Simülasyon!O$5</f>
        <v>71.109230000001844</v>
      </c>
      <c r="H236" s="105">
        <f>+Simülasyon!P239-Simülasyon!P$5</f>
        <v>71.091424000002007</v>
      </c>
      <c r="I236" s="105">
        <f t="shared" si="6"/>
        <v>147.04307000000404</v>
      </c>
      <c r="J236" s="105">
        <f t="shared" si="7"/>
        <v>-90.194279999997548</v>
      </c>
    </row>
    <row r="237" spans="1:10" ht="15" thickBot="1" x14ac:dyDescent="0.35">
      <c r="A237" s="1">
        <v>235</v>
      </c>
      <c r="B237" s="95" t="s">
        <v>338</v>
      </c>
      <c r="C237" s="105">
        <f>+Simülasyon!K240-Simülasyon!K$5</f>
        <v>-1.5519000000040251E-2</v>
      </c>
      <c r="D237" s="105">
        <f>+Simülasyon!L240-Simülasyon!L$5</f>
        <v>-6.1693999999988591E-2</v>
      </c>
      <c r="E237" s="105">
        <f>+Simülasyon!M240-Simülasyon!M$5</f>
        <v>-0.12056599999993978</v>
      </c>
      <c r="F237" s="105">
        <f>+Simülasyon!N240-Simülasyon!N$5</f>
        <v>-0.51154600000018036</v>
      </c>
      <c r="G237" s="105">
        <f>+Simülasyon!O240-Simülasyon!O$5</f>
        <v>-17.730630999998539</v>
      </c>
      <c r="H237" s="105">
        <f>+Simülasyon!P240-Simülasyon!P$5</f>
        <v>-18.759892999998556</v>
      </c>
      <c r="I237" s="105">
        <f t="shared" si="6"/>
        <v>-37.199848999997243</v>
      </c>
      <c r="J237" s="105">
        <f t="shared" si="7"/>
        <v>-90.027092999998899</v>
      </c>
    </row>
    <row r="238" spans="1:10" ht="15" thickBot="1" x14ac:dyDescent="0.35">
      <c r="A238" s="1">
        <v>236</v>
      </c>
      <c r="B238" s="95" t="s">
        <v>339</v>
      </c>
      <c r="C238" s="105">
        <f>+Simülasyon!K241-Simülasyon!K$5</f>
        <v>0.44515599999999722</v>
      </c>
      <c r="D238" s="105">
        <f>+Simülasyon!L241-Simülasyon!L$5</f>
        <v>0.70687199999997574</v>
      </c>
      <c r="E238" s="105">
        <f>+Simülasyon!M241-Simülasyon!M$5</f>
        <v>0.74149600000009741</v>
      </c>
      <c r="F238" s="105">
        <f>+Simülasyon!N241-Simülasyon!N$5</f>
        <v>1.815813000000162</v>
      </c>
      <c r="G238" s="105">
        <f>+Simülasyon!O241-Simülasyon!O$5</f>
        <v>-6.4795720000001893</v>
      </c>
      <c r="H238" s="105">
        <f>+Simülasyon!P241-Simülasyon!P$5</f>
        <v>-32.764632999998867</v>
      </c>
      <c r="I238" s="105">
        <f t="shared" si="6"/>
        <v>-35.534867999998824</v>
      </c>
      <c r="J238" s="105">
        <f t="shared" si="7"/>
        <v>-89.959657999999422</v>
      </c>
    </row>
    <row r="239" spans="1:10" ht="15" thickBot="1" x14ac:dyDescent="0.35">
      <c r="A239" s="1">
        <v>237</v>
      </c>
      <c r="B239" s="95" t="s">
        <v>340</v>
      </c>
      <c r="C239" s="105">
        <f>+Simülasyon!K242-Simülasyon!K$5</f>
        <v>-9.8676000000068598E-2</v>
      </c>
      <c r="D239" s="105">
        <f>+Simülasyon!L242-Simülasyon!L$5</f>
        <v>-0.12190499999996973</v>
      </c>
      <c r="E239" s="105">
        <f>+Simülasyon!M242-Simülasyon!M$5</f>
        <v>-7.8772999999955573E-2</v>
      </c>
      <c r="F239" s="105">
        <f>+Simülasyon!N242-Simülasyon!N$5</f>
        <v>-1.8505000000004657E-2</v>
      </c>
      <c r="G239" s="105">
        <f>+Simülasyon!O242-Simülasyon!O$5</f>
        <v>13.748626000000513</v>
      </c>
      <c r="H239" s="105">
        <f>+Simülasyon!P242-Simülasyon!P$5</f>
        <v>17.550760000001901</v>
      </c>
      <c r="I239" s="105">
        <f t="shared" si="6"/>
        <v>30.981527000002416</v>
      </c>
      <c r="J239" s="105">
        <f t="shared" si="7"/>
        <v>-89.525476999995249</v>
      </c>
    </row>
    <row r="240" spans="1:10" ht="15" thickBot="1" x14ac:dyDescent="0.35">
      <c r="A240" s="1">
        <v>238</v>
      </c>
      <c r="B240" s="95" t="s">
        <v>341</v>
      </c>
      <c r="C240" s="105">
        <f>+Simülasyon!K243-Simülasyon!K$5</f>
        <v>-0.74343300000009549</v>
      </c>
      <c r="D240" s="105">
        <f>+Simülasyon!L243-Simülasyon!L$5</f>
        <v>-1.2962150000000747</v>
      </c>
      <c r="E240" s="105">
        <f>+Simülasyon!M243-Simülasyon!M$5</f>
        <v>-1.534300999999914</v>
      </c>
      <c r="F240" s="105">
        <f>+Simülasyon!N243-Simülasyon!N$5</f>
        <v>-4.4441670000001068</v>
      </c>
      <c r="G240" s="105">
        <f>+Simülasyon!O243-Simülasyon!O$5</f>
        <v>-47.277399999999034</v>
      </c>
      <c r="H240" s="105">
        <f>+Simülasyon!P243-Simülasyon!P$5</f>
        <v>-10.985816000000341</v>
      </c>
      <c r="I240" s="105">
        <f t="shared" si="6"/>
        <v>-66.281331999999566</v>
      </c>
      <c r="J240" s="105">
        <f t="shared" si="7"/>
        <v>-88.809456999996883</v>
      </c>
    </row>
    <row r="241" spans="1:10" ht="15" thickBot="1" x14ac:dyDescent="0.35">
      <c r="A241" s="1">
        <v>239</v>
      </c>
      <c r="B241" s="95" t="s">
        <v>342</v>
      </c>
      <c r="C241" s="105">
        <f>+Simülasyon!K244-Simülasyon!K$5</f>
        <v>-0.43978100000003906</v>
      </c>
      <c r="D241" s="105">
        <f>+Simülasyon!L244-Simülasyon!L$5</f>
        <v>-0.7059830000000602</v>
      </c>
      <c r="E241" s="105">
        <f>+Simülasyon!M244-Simülasyon!M$5</f>
        <v>-0.75424699999996392</v>
      </c>
      <c r="F241" s="105">
        <f>+Simülasyon!N244-Simülasyon!N$5</f>
        <v>-1.9082199999998011</v>
      </c>
      <c r="G241" s="105">
        <f>+Simülasyon!O244-Simülasyon!O$5</f>
        <v>0.32487100000071223</v>
      </c>
      <c r="H241" s="105">
        <f>+Simülasyon!P244-Simülasyon!P$5</f>
        <v>24.998963000001822</v>
      </c>
      <c r="I241" s="105">
        <f t="shared" si="6"/>
        <v>21.51560300000267</v>
      </c>
      <c r="J241" s="105">
        <f t="shared" si="7"/>
        <v>-88.618777000000819</v>
      </c>
    </row>
    <row r="242" spans="1:10" ht="15" thickBot="1" x14ac:dyDescent="0.35">
      <c r="A242" s="1">
        <v>240</v>
      </c>
      <c r="B242" s="95" t="s">
        <v>343</v>
      </c>
      <c r="C242" s="105">
        <f>+Simülasyon!K245-Simülasyon!K$5</f>
        <v>0.34757199999990007</v>
      </c>
      <c r="D242" s="105">
        <f>+Simülasyon!L245-Simülasyon!L$5</f>
        <v>0.62336699999991652</v>
      </c>
      <c r="E242" s="105">
        <f>+Simülasyon!M245-Simülasyon!M$5</f>
        <v>0.76946600000007948</v>
      </c>
      <c r="F242" s="105">
        <f>+Simülasyon!N245-Simülasyon!N$5</f>
        <v>2.3578779999998005</v>
      </c>
      <c r="G242" s="105">
        <f>+Simülasyon!O245-Simülasyon!O$5</f>
        <v>38.764384000001883</v>
      </c>
      <c r="H242" s="105">
        <f>+Simülasyon!P245-Simülasyon!P$5</f>
        <v>29.489695000000211</v>
      </c>
      <c r="I242" s="105">
        <f t="shared" si="6"/>
        <v>72.35236200000179</v>
      </c>
      <c r="J242" s="105">
        <f t="shared" si="7"/>
        <v>-87.852004999995984</v>
      </c>
    </row>
    <row r="243" spans="1:10" ht="15" thickBot="1" x14ac:dyDescent="0.35">
      <c r="A243" s="1">
        <v>241</v>
      </c>
      <c r="B243" s="95" t="s">
        <v>344</v>
      </c>
      <c r="C243" s="105">
        <f>+Simülasyon!K246-Simülasyon!K$5</f>
        <v>3.9817999999968379E-2</v>
      </c>
      <c r="D243" s="105">
        <f>+Simülasyon!L246-Simülasyon!L$5</f>
        <v>5.2185999999892374E-2</v>
      </c>
      <c r="E243" s="105">
        <f>+Simülasyon!M246-Simülasyon!M$5</f>
        <v>4.7244000000091546E-2</v>
      </c>
      <c r="F243" s="105">
        <f>+Simülasyon!N246-Simülasyon!N$5</f>
        <v>0.11037799999985509</v>
      </c>
      <c r="G243" s="105">
        <f>+Simülasyon!O246-Simülasyon!O$5</f>
        <v>3.2991340000007767</v>
      </c>
      <c r="H243" s="105">
        <f>+Simülasyon!P246-Simülasyon!P$5</f>
        <v>7.6430639999998675</v>
      </c>
      <c r="I243" s="105">
        <f t="shared" si="6"/>
        <v>11.191824000000452</v>
      </c>
      <c r="J243" s="105">
        <f t="shared" si="7"/>
        <v>-87.466043999997169</v>
      </c>
    </row>
    <row r="244" spans="1:10" ht="15" thickBot="1" x14ac:dyDescent="0.35">
      <c r="A244" s="1">
        <v>242</v>
      </c>
      <c r="B244" s="95" t="s">
        <v>345</v>
      </c>
      <c r="C244" s="105">
        <f>+Simülasyon!K247-Simülasyon!K$5</f>
        <v>-0.14044600000011087</v>
      </c>
      <c r="D244" s="105">
        <f>+Simülasyon!L247-Simülasyon!L$5</f>
        <v>-0.23162400000001071</v>
      </c>
      <c r="E244" s="105">
        <f>+Simülasyon!M247-Simülasyon!M$5</f>
        <v>-0.25828699999999571</v>
      </c>
      <c r="F244" s="105">
        <f>+Simülasyon!N247-Simülasyon!N$5</f>
        <v>-0.70086900000023888</v>
      </c>
      <c r="G244" s="105">
        <f>+Simülasyon!O247-Simülasyon!O$5</f>
        <v>-4.560338999999658</v>
      </c>
      <c r="H244" s="105">
        <f>+Simülasyon!P247-Simülasyon!P$5</f>
        <v>1.9112380000005942</v>
      </c>
      <c r="I244" s="105">
        <f t="shared" si="6"/>
        <v>-3.98032699999942</v>
      </c>
      <c r="J244" s="105">
        <f t="shared" si="7"/>
        <v>-86.656151999997064</v>
      </c>
    </row>
    <row r="245" spans="1:10" ht="15" thickBot="1" x14ac:dyDescent="0.35">
      <c r="A245" s="1">
        <v>243</v>
      </c>
      <c r="B245" s="95" t="s">
        <v>346</v>
      </c>
      <c r="C245" s="105">
        <f>+Simülasyon!K248-Simülasyon!K$5</f>
        <v>4.2465999999876658E-2</v>
      </c>
      <c r="D245" s="105">
        <f>+Simülasyon!L248-Simülasyon!L$5</f>
        <v>0.23638499999992746</v>
      </c>
      <c r="E245" s="105">
        <f>+Simülasyon!M248-Simülasyon!M$5</f>
        <v>0.5098760000000766</v>
      </c>
      <c r="F245" s="105">
        <f>+Simülasyon!N248-Simülasyon!N$5</f>
        <v>2.2919189999997798</v>
      </c>
      <c r="G245" s="105">
        <f>+Simülasyon!O248-Simülasyon!O$5</f>
        <v>91.328066000001854</v>
      </c>
      <c r="H245" s="105">
        <f>+Simülasyon!P248-Simülasyon!P$5</f>
        <v>106.83993800000098</v>
      </c>
      <c r="I245" s="105">
        <f t="shared" si="6"/>
        <v>201.2486500000025</v>
      </c>
      <c r="J245" s="105">
        <f t="shared" si="7"/>
        <v>-86.475481999996077</v>
      </c>
    </row>
    <row r="246" spans="1:10" ht="15" thickBot="1" x14ac:dyDescent="0.35">
      <c r="A246" s="1">
        <v>244</v>
      </c>
      <c r="B246" s="95" t="s">
        <v>347</v>
      </c>
      <c r="C246" s="105">
        <f>+Simülasyon!K249-Simülasyon!K$5</f>
        <v>0.77504199999998491</v>
      </c>
      <c r="D246" s="105">
        <f>+Simülasyon!L249-Simülasyon!L$5</f>
        <v>1.3605110000000877</v>
      </c>
      <c r="E246" s="105">
        <f>+Simülasyon!M249-Simülasyon!M$5</f>
        <v>1.624981000000048</v>
      </c>
      <c r="F246" s="105">
        <f>+Simülasyon!N249-Simülasyon!N$5</f>
        <v>4.7606900000000678</v>
      </c>
      <c r="G246" s="105">
        <f>+Simülasyon!O249-Simülasyon!O$5</f>
        <v>55.59895300000062</v>
      </c>
      <c r="H246" s="105">
        <f>+Simülasyon!P249-Simülasyon!P$5</f>
        <v>19.355758000001515</v>
      </c>
      <c r="I246" s="105">
        <f t="shared" si="6"/>
        <v>83.475935000002323</v>
      </c>
      <c r="J246" s="105">
        <f t="shared" si="7"/>
        <v>-86.076407999999674</v>
      </c>
    </row>
    <row r="247" spans="1:10" ht="15" thickBot="1" x14ac:dyDescent="0.35">
      <c r="A247" s="1">
        <v>245</v>
      </c>
      <c r="B247" s="95" t="s">
        <v>348</v>
      </c>
      <c r="C247" s="105">
        <f>+Simülasyon!K250-Simülasyon!K$5</f>
        <v>0.23599899999999252</v>
      </c>
      <c r="D247" s="105">
        <f>+Simülasyon!L250-Simülasyon!L$5</f>
        <v>0.35681299999987459</v>
      </c>
      <c r="E247" s="105">
        <f>+Simülasyon!M250-Simülasyon!M$5</f>
        <v>0.34295800000006693</v>
      </c>
      <c r="F247" s="105">
        <f>+Simülasyon!N250-Simülasyon!N$5</f>
        <v>0.70648699999992459</v>
      </c>
      <c r="G247" s="105">
        <f>+Simülasyon!O250-Simülasyon!O$5</f>
        <v>-16.74236099999689</v>
      </c>
      <c r="H247" s="105">
        <f>+Simülasyon!P250-Simülasyon!P$5</f>
        <v>-35.42030899999736</v>
      </c>
      <c r="I247" s="105">
        <f t="shared" si="6"/>
        <v>-50.520412999994392</v>
      </c>
      <c r="J247" s="105">
        <f t="shared" si="7"/>
        <v>-85.215729999997166</v>
      </c>
    </row>
    <row r="248" spans="1:10" ht="15" thickBot="1" x14ac:dyDescent="0.35">
      <c r="A248" s="1">
        <v>246</v>
      </c>
      <c r="B248" s="95" t="s">
        <v>349</v>
      </c>
      <c r="C248" s="105">
        <f>+Simülasyon!K251-Simülasyon!K$5</f>
        <v>0.40622899999993933</v>
      </c>
      <c r="D248" s="105">
        <f>+Simülasyon!L251-Simülasyon!L$5</f>
        <v>0.80691000000001623</v>
      </c>
      <c r="E248" s="105">
        <f>+Simülasyon!M251-Simülasyon!M$5</f>
        <v>1.0959470000000238</v>
      </c>
      <c r="F248" s="105">
        <f>+Simülasyon!N251-Simülasyon!N$5</f>
        <v>3.6695789999998851</v>
      </c>
      <c r="G248" s="105">
        <f>+Simülasyon!O251-Simülasyon!O$5</f>
        <v>79.774181000000681</v>
      </c>
      <c r="H248" s="105">
        <f>+Simülasyon!P251-Simülasyon!P$5</f>
        <v>70.372655999999552</v>
      </c>
      <c r="I248" s="105">
        <f t="shared" si="6"/>
        <v>156.1255020000001</v>
      </c>
      <c r="J248" s="105">
        <f t="shared" si="7"/>
        <v>-84.377015999997639</v>
      </c>
    </row>
    <row r="249" spans="1:10" ht="15" thickBot="1" x14ac:dyDescent="0.35">
      <c r="A249" s="1">
        <v>247</v>
      </c>
      <c r="B249" s="95" t="s">
        <v>350</v>
      </c>
      <c r="C249" s="105">
        <f>+Simülasyon!K252-Simülasyon!K$5</f>
        <v>0.16566199999988385</v>
      </c>
      <c r="D249" s="105">
        <f>+Simülasyon!L252-Simülasyon!L$5</f>
        <v>0.44291900000007445</v>
      </c>
      <c r="E249" s="105">
        <f>+Simülasyon!M252-Simülasyon!M$5</f>
        <v>0.74182200000007015</v>
      </c>
      <c r="F249" s="105">
        <f>+Simülasyon!N252-Simülasyon!N$5</f>
        <v>2.9083740000000944</v>
      </c>
      <c r="G249" s="105">
        <f>+Simülasyon!O252-Simülasyon!O$5</f>
        <v>92.710933000002115</v>
      </c>
      <c r="H249" s="105">
        <f>+Simülasyon!P252-Simülasyon!P$5</f>
        <v>100.0931359999995</v>
      </c>
      <c r="I249" s="105">
        <f t="shared" si="6"/>
        <v>197.06284600000174</v>
      </c>
      <c r="J249" s="105">
        <f t="shared" si="7"/>
        <v>-83.107413999995401</v>
      </c>
    </row>
    <row r="250" spans="1:10" ht="15" thickBot="1" x14ac:dyDescent="0.35">
      <c r="A250" s="1">
        <v>248</v>
      </c>
      <c r="B250" s="95" t="s">
        <v>351</v>
      </c>
      <c r="C250" s="105">
        <f>+Simülasyon!K253-Simülasyon!K$5</f>
        <v>-0.98843600000009246</v>
      </c>
      <c r="D250" s="105">
        <f>+Simülasyon!L253-Simülasyon!L$5</f>
        <v>-1.6810629999999946</v>
      </c>
      <c r="E250" s="105">
        <f>+Simülasyon!M253-Simülasyon!M$5</f>
        <v>-1.9419779999999491</v>
      </c>
      <c r="F250" s="105">
        <f>+Simülasyon!N253-Simülasyon!N$5</f>
        <v>-5.4905509999998685</v>
      </c>
      <c r="G250" s="105">
        <f>+Simülasyon!O253-Simülasyon!O$5</f>
        <v>-52.795556999997643</v>
      </c>
      <c r="H250" s="105">
        <f>+Simülasyon!P253-Simülasyon!P$5</f>
        <v>-10.356716999998753</v>
      </c>
      <c r="I250" s="105">
        <f t="shared" si="6"/>
        <v>-73.254301999996301</v>
      </c>
      <c r="J250" s="105">
        <f t="shared" si="7"/>
        <v>-82.985939999997868</v>
      </c>
    </row>
    <row r="251" spans="1:10" ht="15" thickBot="1" x14ac:dyDescent="0.35">
      <c r="A251" s="1">
        <v>249</v>
      </c>
      <c r="B251" s="95" t="s">
        <v>352</v>
      </c>
      <c r="C251" s="105">
        <f>+Simülasyon!K254-Simülasyon!K$5</f>
        <v>0.12347799999997733</v>
      </c>
      <c r="D251" s="105">
        <f>+Simülasyon!L254-Simülasyon!L$5</f>
        <v>0.14868999999998778</v>
      </c>
      <c r="E251" s="105">
        <f>+Simülasyon!M254-Simülasyon!M$5</f>
        <v>7.9330000000027212E-2</v>
      </c>
      <c r="F251" s="105">
        <f>+Simülasyon!N254-Simülasyon!N$5</f>
        <v>-0.11878600000000006</v>
      </c>
      <c r="G251" s="105">
        <f>+Simülasyon!O254-Simülasyon!O$5</f>
        <v>-31.137203999998746</v>
      </c>
      <c r="H251" s="105">
        <f>+Simülasyon!P254-Simülasyon!P$5</f>
        <v>-46.74837800000023</v>
      </c>
      <c r="I251" s="105">
        <f t="shared" si="6"/>
        <v>-77.652869999998984</v>
      </c>
      <c r="J251" s="105">
        <f t="shared" si="7"/>
        <v>-82.246117999997182</v>
      </c>
    </row>
    <row r="252" spans="1:10" ht="15" thickBot="1" x14ac:dyDescent="0.35">
      <c r="A252" s="1">
        <v>250</v>
      </c>
      <c r="B252" s="95" t="s">
        <v>353</v>
      </c>
      <c r="C252" s="105">
        <f>+Simülasyon!K255-Simülasyon!K$5</f>
        <v>-0.36491799999998875</v>
      </c>
      <c r="D252" s="105">
        <f>+Simülasyon!L255-Simülasyon!L$5</f>
        <v>-0.57201699999995981</v>
      </c>
      <c r="E252" s="105">
        <f>+Simülasyon!M255-Simülasyon!M$5</f>
        <v>-0.5820889999999963</v>
      </c>
      <c r="F252" s="105">
        <f>+Simülasyon!N255-Simülasyon!N$5</f>
        <v>-1.3387330000000475</v>
      </c>
      <c r="G252" s="105">
        <f>+Simülasyon!O255-Simülasyon!O$5</f>
        <v>16.545122000003175</v>
      </c>
      <c r="H252" s="105">
        <f>+Simülasyon!P255-Simülasyon!P$5</f>
        <v>45.810201000000234</v>
      </c>
      <c r="I252" s="105">
        <f t="shared" si="6"/>
        <v>59.497566000003417</v>
      </c>
      <c r="J252" s="105">
        <f t="shared" si="7"/>
        <v>-82.102285999996639</v>
      </c>
    </row>
    <row r="253" spans="1:10" ht="15" thickBot="1" x14ac:dyDescent="0.35">
      <c r="A253" s="1">
        <v>251</v>
      </c>
      <c r="B253" s="95" t="s">
        <v>378</v>
      </c>
      <c r="C253" s="105">
        <f>+Simülasyon!K256-Simülasyon!K$5</f>
        <v>0.50482399999987138</v>
      </c>
      <c r="D253" s="105">
        <f>+Simülasyon!L256-Simülasyon!L$5</f>
        <v>0.83817999999996573</v>
      </c>
      <c r="E253" s="105">
        <f>+Simülasyon!M256-Simülasyon!M$5</f>
        <v>0.93704800000000432</v>
      </c>
      <c r="F253" s="105">
        <f>+Simülasyon!N256-Simülasyon!N$5</f>
        <v>2.5331129999999575</v>
      </c>
      <c r="G253" s="105">
        <f>+Simülasyon!O256-Simülasyon!O$5</f>
        <v>14.218566000003193</v>
      </c>
      <c r="H253" s="105">
        <f>+Simülasyon!P256-Simülasyon!P$5</f>
        <v>-11.070481999999174</v>
      </c>
      <c r="I253" s="105">
        <f t="shared" si="6"/>
        <v>7.9612490000038179</v>
      </c>
      <c r="J253" s="105">
        <f t="shared" si="7"/>
        <v>-81.687799999996287</v>
      </c>
    </row>
    <row r="254" spans="1:10" ht="15" thickBot="1" x14ac:dyDescent="0.35">
      <c r="A254" s="1">
        <v>252</v>
      </c>
      <c r="B254" s="95" t="s">
        <v>592</v>
      </c>
      <c r="C254" s="105">
        <f>+Simülasyon!K257-Simülasyon!K$5</f>
        <v>-0.37146299999994881</v>
      </c>
      <c r="D254" s="105">
        <f>+Simülasyon!L257-Simülasyon!L$5</f>
        <v>-0.6964860000000499</v>
      </c>
      <c r="E254" s="105">
        <f>+Simülasyon!M257-Simülasyon!M$5</f>
        <v>-0.90254299999992327</v>
      </c>
      <c r="F254" s="105">
        <f>+Simülasyon!N257-Simülasyon!N$5</f>
        <v>-2.9129370000000563</v>
      </c>
      <c r="G254" s="105">
        <f>+Simülasyon!O257-Simülasyon!O$5</f>
        <v>-59.926358999997319</v>
      </c>
      <c r="H254" s="105">
        <f>+Simülasyon!P257-Simülasyon!P$5</f>
        <v>-55.465120000000752</v>
      </c>
      <c r="I254" s="105">
        <f t="shared" ref="I254:I317" si="8">+SUM(C254:H254)</f>
        <v>-120.27490799999805</v>
      </c>
      <c r="J254" s="105">
        <f t="shared" si="7"/>
        <v>-81.271424999999795</v>
      </c>
    </row>
    <row r="255" spans="1:10" ht="15" thickBot="1" x14ac:dyDescent="0.35">
      <c r="A255" s="1">
        <v>253</v>
      </c>
      <c r="B255" s="95" t="s">
        <v>593</v>
      </c>
      <c r="C255" s="105">
        <f>+Simülasyon!K258-Simülasyon!K$5</f>
        <v>-0.71469500000011976</v>
      </c>
      <c r="D255" s="105">
        <f>+Simülasyon!L258-Simülasyon!L$5</f>
        <v>-1.4167030000000977</v>
      </c>
      <c r="E255" s="105">
        <f>+Simülasyon!M258-Simülasyon!M$5</f>
        <v>-1.9186320000000023</v>
      </c>
      <c r="F255" s="105">
        <f>+Simülasyon!N258-Simülasyon!N$5</f>
        <v>-6.4132199999999102</v>
      </c>
      <c r="G255" s="105">
        <f>+Simülasyon!O258-Simülasyon!O$5</f>
        <v>-138.19523599999957</v>
      </c>
      <c r="H255" s="105">
        <f>+Simülasyon!P258-Simülasyon!P$5</f>
        <v>-120.74315700000079</v>
      </c>
      <c r="I255" s="105">
        <f t="shared" si="8"/>
        <v>-269.40164300000049</v>
      </c>
      <c r="J255" s="105">
        <f t="shared" si="7"/>
        <v>-80.716157999994721</v>
      </c>
    </row>
    <row r="256" spans="1:10" ht="15" thickBot="1" x14ac:dyDescent="0.35">
      <c r="A256" s="1">
        <v>254</v>
      </c>
      <c r="B256" s="95" t="s">
        <v>594</v>
      </c>
      <c r="C256" s="105">
        <f>+Simülasyon!K259-Simülasyon!K$5</f>
        <v>0.1006760000000213</v>
      </c>
      <c r="D256" s="105">
        <f>+Simülasyon!L259-Simülasyon!L$5</f>
        <v>0.25364899999999579</v>
      </c>
      <c r="E256" s="105">
        <f>+Simülasyon!M259-Simülasyon!M$5</f>
        <v>0.4082700000000159</v>
      </c>
      <c r="F256" s="105">
        <f>+Simülasyon!N259-Simülasyon!N$5</f>
        <v>1.5662280000001374</v>
      </c>
      <c r="G256" s="105">
        <f>+Simülasyon!O259-Simülasyon!O$5</f>
        <v>47.310080999999627</v>
      </c>
      <c r="H256" s="105">
        <f>+Simülasyon!P259-Simülasyon!P$5</f>
        <v>49.277382000000216</v>
      </c>
      <c r="I256" s="105">
        <f t="shared" si="8"/>
        <v>98.916286000000014</v>
      </c>
      <c r="J256" s="105">
        <f t="shared" si="7"/>
        <v>-80.581802999998217</v>
      </c>
    </row>
    <row r="257" spans="1:10" ht="15" thickBot="1" x14ac:dyDescent="0.35">
      <c r="A257" s="1">
        <v>255</v>
      </c>
      <c r="B257" s="95" t="s">
        <v>595</v>
      </c>
      <c r="C257" s="105">
        <f>+Simülasyon!K260-Simülasyon!K$5</f>
        <v>0.5804089999999178</v>
      </c>
      <c r="D257" s="105">
        <f>+Simülasyon!L260-Simülasyon!L$5</f>
        <v>1.2762190000000828</v>
      </c>
      <c r="E257" s="105">
        <f>+Simülasyon!M260-Simülasyon!M$5</f>
        <v>1.8835170000000971</v>
      </c>
      <c r="F257" s="105">
        <f>+Simülasyon!N260-Simülasyon!N$5</f>
        <v>6.7681710000001658</v>
      </c>
      <c r="G257" s="105">
        <f>+Simülasyon!O260-Simülasyon!O$5</f>
        <v>178.57070100000055</v>
      </c>
      <c r="H257" s="105">
        <f>+Simülasyon!P260-Simülasyon!P$5</f>
        <v>175.87940499999968</v>
      </c>
      <c r="I257" s="105">
        <f t="shared" si="8"/>
        <v>364.9584220000005</v>
      </c>
      <c r="J257" s="105">
        <f t="shared" si="7"/>
        <v>-80.275972999998771</v>
      </c>
    </row>
    <row r="258" spans="1:10" ht="15" thickBot="1" x14ac:dyDescent="0.35">
      <c r="A258" s="1">
        <v>256</v>
      </c>
      <c r="B258" s="95" t="s">
        <v>596</v>
      </c>
      <c r="C258" s="105">
        <f>+Simülasyon!K261-Simülasyon!K$5</f>
        <v>0.73854200000005221</v>
      </c>
      <c r="D258" s="105">
        <f>+Simülasyon!L261-Simülasyon!L$5</f>
        <v>1.4532589999998891</v>
      </c>
      <c r="E258" s="105">
        <f>+Simülasyon!M261-Simülasyon!M$5</f>
        <v>1.9585570000000416</v>
      </c>
      <c r="F258" s="105">
        <f>+Simülasyon!N261-Simülasyon!N$5</f>
        <v>6.5306590000000142</v>
      </c>
      <c r="G258" s="105">
        <f>+Simülasyon!O261-Simülasyon!O$5</f>
        <v>141.69787800000267</v>
      </c>
      <c r="H258" s="105">
        <f>+Simülasyon!P261-Simülasyon!P$5</f>
        <v>126.32852700000149</v>
      </c>
      <c r="I258" s="105">
        <f t="shared" si="8"/>
        <v>278.70742200000416</v>
      </c>
      <c r="J258" s="105">
        <f t="shared" si="7"/>
        <v>-79.597863999999163</v>
      </c>
    </row>
    <row r="259" spans="1:10" ht="15" thickBot="1" x14ac:dyDescent="0.35">
      <c r="A259" s="1">
        <v>257</v>
      </c>
      <c r="B259" s="95" t="s">
        <v>597</v>
      </c>
      <c r="C259" s="105">
        <f>+Simülasyon!K262-Simülasyon!K$5</f>
        <v>-1.0627620000000206</v>
      </c>
      <c r="D259" s="105">
        <f>+Simülasyon!L262-Simülasyon!L$5</f>
        <v>-1.8915320000000975</v>
      </c>
      <c r="E259" s="105">
        <f>+Simülasyon!M262-Simülasyon!M$5</f>
        <v>-2.2928529999999228</v>
      </c>
      <c r="F259" s="105">
        <f>+Simülasyon!N262-Simülasyon!N$5</f>
        <v>-6.8301970000002257</v>
      </c>
      <c r="G259" s="105">
        <f>+Simülasyon!O262-Simülasyon!O$5</f>
        <v>-87.411097000000154</v>
      </c>
      <c r="H259" s="105">
        <f>+Simülasyon!P262-Simülasyon!P$5</f>
        <v>-37.5419699999984</v>
      </c>
      <c r="I259" s="105">
        <f t="shared" si="8"/>
        <v>-137.03041099999882</v>
      </c>
      <c r="J259" s="105">
        <f t="shared" si="7"/>
        <v>-79.042952999996487</v>
      </c>
    </row>
    <row r="260" spans="1:10" ht="15" thickBot="1" x14ac:dyDescent="0.35">
      <c r="A260" s="1">
        <v>258</v>
      </c>
      <c r="B260" s="95" t="s">
        <v>598</v>
      </c>
      <c r="C260" s="105">
        <f>+Simülasyon!K263-Simülasyon!K$5</f>
        <v>-0.21077100000002247</v>
      </c>
      <c r="D260" s="105">
        <f>+Simülasyon!L263-Simülasyon!L$5</f>
        <v>-0.18620800000007875</v>
      </c>
      <c r="E260" s="105">
        <f>+Simülasyon!M263-Simülasyon!M$5</f>
        <v>3.4328000000073189E-2</v>
      </c>
      <c r="F260" s="105">
        <f>+Simülasyon!N263-Simülasyon!N$5</f>
        <v>0.99595199999976103</v>
      </c>
      <c r="G260" s="105">
        <f>+Simülasyon!O263-Simülasyon!O$5</f>
        <v>82.959917000000132</v>
      </c>
      <c r="H260" s="105">
        <f>+Simülasyon!P263-Simülasyon!P$5</f>
        <v>110.44466900000043</v>
      </c>
      <c r="I260" s="105">
        <f t="shared" si="8"/>
        <v>194.0378870000003</v>
      </c>
      <c r="J260" s="105">
        <f t="shared" ref="J260:J323" si="9">+SMALL($I$3:$I$1002,A260)</f>
        <v>-78.333491000000095</v>
      </c>
    </row>
    <row r="261" spans="1:10" ht="15" thickBot="1" x14ac:dyDescent="0.35">
      <c r="A261" s="1">
        <v>259</v>
      </c>
      <c r="B261" s="95" t="s">
        <v>599</v>
      </c>
      <c r="C261" s="105">
        <f>+Simülasyon!K264-Simülasyon!K$5</f>
        <v>5.5337999999892418E-2</v>
      </c>
      <c r="D261" s="105">
        <f>+Simülasyon!L264-Simülasyon!L$5</f>
        <v>0.22032899999999245</v>
      </c>
      <c r="E261" s="105">
        <f>+Simülasyon!M264-Simülasyon!M$5</f>
        <v>0.4358470000000807</v>
      </c>
      <c r="F261" s="105">
        <f>+Simülasyon!N264-Simülasyon!N$5</f>
        <v>1.8821920000000318</v>
      </c>
      <c r="G261" s="105">
        <f>+Simülasyon!O264-Simülasyon!O$5</f>
        <v>71.070980000000418</v>
      </c>
      <c r="H261" s="105">
        <f>+Simülasyon!P264-Simülasyon!P$5</f>
        <v>82.078967000001285</v>
      </c>
      <c r="I261" s="105">
        <f t="shared" si="8"/>
        <v>155.7436530000017</v>
      </c>
      <c r="J261" s="105">
        <f t="shared" si="9"/>
        <v>-77.652869999998984</v>
      </c>
    </row>
    <row r="262" spans="1:10" ht="15" thickBot="1" x14ac:dyDescent="0.35">
      <c r="A262" s="1">
        <v>260</v>
      </c>
      <c r="B262" s="95" t="s">
        <v>600</v>
      </c>
      <c r="C262" s="105">
        <f>+Simülasyon!K265-Simülasyon!K$5</f>
        <v>0.6827659999999014</v>
      </c>
      <c r="D262" s="105">
        <f>+Simülasyon!L265-Simülasyon!L$5</f>
        <v>1.3218830000000708</v>
      </c>
      <c r="E262" s="105">
        <f>+Simülasyon!M265-Simülasyon!M$5</f>
        <v>1.7467260000000806</v>
      </c>
      <c r="F262" s="105">
        <f>+Simülasyon!N265-Simülasyon!N$5</f>
        <v>5.6830660000000535</v>
      </c>
      <c r="G262" s="105">
        <f>+Simülasyon!O265-Simülasyon!O$5</f>
        <v>108.56045600000289</v>
      </c>
      <c r="H262" s="105">
        <f>+Simülasyon!P265-Simülasyon!P$5</f>
        <v>82.487539000001561</v>
      </c>
      <c r="I262" s="105">
        <f t="shared" si="8"/>
        <v>200.48243600000455</v>
      </c>
      <c r="J262" s="105">
        <f t="shared" si="9"/>
        <v>-75.466756999997529</v>
      </c>
    </row>
    <row r="263" spans="1:10" ht="15" thickBot="1" x14ac:dyDescent="0.35">
      <c r="A263" s="1">
        <v>261</v>
      </c>
      <c r="B263" s="95" t="s">
        <v>601</v>
      </c>
      <c r="C263" s="105">
        <f>+Simülasyon!K266-Simülasyon!K$5</f>
        <v>-0.52350599999999758</v>
      </c>
      <c r="D263" s="105">
        <f>+Simülasyon!L266-Simülasyon!L$5</f>
        <v>-0.79959200000007513</v>
      </c>
      <c r="E263" s="105">
        <f>+Simülasyon!M266-Simülasyon!M$5</f>
        <v>-0.7948989999999867</v>
      </c>
      <c r="F263" s="105">
        <f>+Simülasyon!N266-Simülasyon!N$5</f>
        <v>-1.7941999999998188</v>
      </c>
      <c r="G263" s="105">
        <f>+Simülasyon!O266-Simülasyon!O$5</f>
        <v>18.830879000001005</v>
      </c>
      <c r="H263" s="105">
        <f>+Simülasyon!P266-Simülasyon!P$5</f>
        <v>49.45690100000138</v>
      </c>
      <c r="I263" s="105">
        <f t="shared" si="8"/>
        <v>64.375583000002507</v>
      </c>
      <c r="J263" s="105">
        <f t="shared" si="9"/>
        <v>-74.995993999997495</v>
      </c>
    </row>
    <row r="264" spans="1:10" ht="15" thickBot="1" x14ac:dyDescent="0.35">
      <c r="A264" s="1">
        <v>262</v>
      </c>
      <c r="B264" s="95" t="s">
        <v>602</v>
      </c>
      <c r="C264" s="105">
        <f>+Simülasyon!K267-Simülasyon!K$5</f>
        <v>0.26365099999998165</v>
      </c>
      <c r="D264" s="105">
        <f>+Simülasyon!L267-Simülasyon!L$5</f>
        <v>0.52802199999996446</v>
      </c>
      <c r="E264" s="105">
        <f>+Simülasyon!M267-Simülasyon!M$5</f>
        <v>0.72547600000007151</v>
      </c>
      <c r="F264" s="105">
        <f>+Simülasyon!N267-Simülasyon!N$5</f>
        <v>2.4693299999998999</v>
      </c>
      <c r="G264" s="105">
        <f>+Simülasyon!O267-Simülasyon!O$5</f>
        <v>58.786909000002197</v>
      </c>
      <c r="H264" s="105">
        <f>+Simülasyon!P267-Simülasyon!P$5</f>
        <v>58.008701999999175</v>
      </c>
      <c r="I264" s="105">
        <f t="shared" si="8"/>
        <v>120.78209000000129</v>
      </c>
      <c r="J264" s="105">
        <f t="shared" si="9"/>
        <v>-74.848712999998838</v>
      </c>
    </row>
    <row r="265" spans="1:10" ht="15" thickBot="1" x14ac:dyDescent="0.35">
      <c r="A265" s="1">
        <v>263</v>
      </c>
      <c r="B265" s="95" t="s">
        <v>603</v>
      </c>
      <c r="C265" s="105">
        <f>+Simülasyon!K268-Simülasyon!K$5</f>
        <v>-0.18934500000000298</v>
      </c>
      <c r="D265" s="105">
        <f>+Simülasyon!L268-Simülasyon!L$5</f>
        <v>-0.40998000000013235</v>
      </c>
      <c r="E265" s="105">
        <f>+Simülasyon!M268-Simülasyon!M$5</f>
        <v>-0.60357899999996789</v>
      </c>
      <c r="F265" s="105">
        <f>+Simülasyon!N268-Simülasyon!N$5</f>
        <v>-2.1767230000000382</v>
      </c>
      <c r="G265" s="105">
        <f>+Simülasyon!O268-Simülasyon!O$5</f>
        <v>-60.427049999998417</v>
      </c>
      <c r="H265" s="105">
        <f>+Simülasyon!P268-Simülasyon!P$5</f>
        <v>-63.145141000000876</v>
      </c>
      <c r="I265" s="105">
        <f t="shared" si="8"/>
        <v>-126.95181799999943</v>
      </c>
      <c r="J265" s="105">
        <f t="shared" si="9"/>
        <v>-74.538789999997789</v>
      </c>
    </row>
    <row r="266" spans="1:10" ht="15" thickBot="1" x14ac:dyDescent="0.35">
      <c r="A266" s="1">
        <v>264</v>
      </c>
      <c r="B266" s="95" t="s">
        <v>604</v>
      </c>
      <c r="C266" s="105">
        <f>+Simülasyon!K269-Simülasyon!K$5</f>
        <v>-0.20977100000004612</v>
      </c>
      <c r="D266" s="105">
        <f>+Simülasyon!L269-Simülasyon!L$5</f>
        <v>-0.44585200000005898</v>
      </c>
      <c r="E266" s="105">
        <f>+Simülasyon!M269-Simülasyon!M$5</f>
        <v>-0.64190599999994902</v>
      </c>
      <c r="F266" s="105">
        <f>+Simülasyon!N269-Simülasyon!N$5</f>
        <v>-2.2609510000002047</v>
      </c>
      <c r="G266" s="105">
        <f>+Simülasyon!O269-Simülasyon!O$5</f>
        <v>-56.358548999996856</v>
      </c>
      <c r="H266" s="105">
        <f>+Simülasyon!P269-Simülasyon!P$5</f>
        <v>-52.526872999998886</v>
      </c>
      <c r="I266" s="105">
        <f t="shared" si="8"/>
        <v>-112.443901999996</v>
      </c>
      <c r="J266" s="105">
        <f t="shared" si="9"/>
        <v>-74.482091999996442</v>
      </c>
    </row>
    <row r="267" spans="1:10" ht="15" thickBot="1" x14ac:dyDescent="0.35">
      <c r="A267" s="1">
        <v>265</v>
      </c>
      <c r="B267" s="95" t="s">
        <v>605</v>
      </c>
      <c r="C267" s="105">
        <f>+Simülasyon!K270-Simülasyon!K$5</f>
        <v>0.3195020000000568</v>
      </c>
      <c r="D267" s="105">
        <f>+Simülasyon!L270-Simülasyon!L$5</f>
        <v>0.59324799999990319</v>
      </c>
      <c r="E267" s="105">
        <f>+Simülasyon!M270-Simülasyon!M$5</f>
        <v>0.75317100000006576</v>
      </c>
      <c r="F267" s="105">
        <f>+Simülasyon!N270-Simülasyon!N$5</f>
        <v>2.3626450000001569</v>
      </c>
      <c r="G267" s="105">
        <f>+Simülasyon!O270-Simülasyon!O$5</f>
        <v>40.149102999999741</v>
      </c>
      <c r="H267" s="105">
        <f>+Simülasyon!P270-Simülasyon!P$5</f>
        <v>28.385206999999355</v>
      </c>
      <c r="I267" s="105">
        <f t="shared" si="8"/>
        <v>72.562875999999278</v>
      </c>
      <c r="J267" s="105">
        <f t="shared" si="9"/>
        <v>-74.324006999996641</v>
      </c>
    </row>
    <row r="268" spans="1:10" ht="15" thickBot="1" x14ac:dyDescent="0.35">
      <c r="A268" s="1">
        <v>266</v>
      </c>
      <c r="B268" s="95" t="s">
        <v>606</v>
      </c>
      <c r="C268" s="105">
        <f>+Simülasyon!K271-Simülasyon!K$5</f>
        <v>9.8620999999866399E-2</v>
      </c>
      <c r="D268" s="105">
        <f>+Simülasyon!L271-Simülasyon!L$5</f>
        <v>0.14545399999997244</v>
      </c>
      <c r="E268" s="105">
        <f>+Simülasyon!M271-Simülasyon!M$5</f>
        <v>0.13167600000008406</v>
      </c>
      <c r="F268" s="105">
        <f>+Simülasyon!N271-Simülasyon!N$5</f>
        <v>0.228219000000081</v>
      </c>
      <c r="G268" s="105">
        <f>+Simülasyon!O271-Simülasyon!O$5</f>
        <v>-12.000398000000132</v>
      </c>
      <c r="H268" s="105">
        <f>+Simülasyon!P271-Simülasyon!P$5</f>
        <v>-23.271078999998281</v>
      </c>
      <c r="I268" s="105">
        <f t="shared" si="8"/>
        <v>-34.667506999998409</v>
      </c>
      <c r="J268" s="105">
        <f t="shared" si="9"/>
        <v>-74.287646999997833</v>
      </c>
    </row>
    <row r="269" spans="1:10" ht="15" thickBot="1" x14ac:dyDescent="0.35">
      <c r="A269" s="1">
        <v>267</v>
      </c>
      <c r="B269" s="95" t="s">
        <v>607</v>
      </c>
      <c r="C269" s="105">
        <f>+Simülasyon!K272-Simülasyon!K$5</f>
        <v>-0.42541099999994003</v>
      </c>
      <c r="D269" s="105">
        <f>+Simülasyon!L272-Simülasyon!L$5</f>
        <v>-0.89440100000001621</v>
      </c>
      <c r="E269" s="105">
        <f>+Simülasyon!M272-Simülasyon!M$5</f>
        <v>-1.2783640000000105</v>
      </c>
      <c r="F269" s="105">
        <f>+Simülasyon!N272-Simülasyon!N$5</f>
        <v>-4.4895559999999932</v>
      </c>
      <c r="G269" s="105">
        <f>+Simülasyon!O272-Simülasyon!O$5</f>
        <v>-113.61594799999875</v>
      </c>
      <c r="H269" s="105">
        <f>+Simülasyon!P272-Simülasyon!P$5</f>
        <v>-111.20389799999975</v>
      </c>
      <c r="I269" s="105">
        <f t="shared" si="8"/>
        <v>-231.90757799999847</v>
      </c>
      <c r="J269" s="105">
        <f t="shared" si="9"/>
        <v>-74.272328999998763</v>
      </c>
    </row>
    <row r="270" spans="1:10" ht="15" thickBot="1" x14ac:dyDescent="0.35">
      <c r="A270" s="1">
        <v>268</v>
      </c>
      <c r="B270" s="95" t="s">
        <v>608</v>
      </c>
      <c r="C270" s="105">
        <f>+Simülasyon!K273-Simülasyon!K$5</f>
        <v>0.74536399999988134</v>
      </c>
      <c r="D270" s="105">
        <f>+Simülasyon!L273-Simülasyon!L$5</f>
        <v>1.4053489999998874</v>
      </c>
      <c r="E270" s="105">
        <f>+Simülasyon!M273-Simülasyon!M$5</f>
        <v>1.8096680000001015</v>
      </c>
      <c r="F270" s="105">
        <f>+Simülasyon!N273-Simülasyon!N$5</f>
        <v>5.7468309999999292</v>
      </c>
      <c r="G270" s="105">
        <f>+Simülasyon!O273-Simülasyon!O$5</f>
        <v>99.965304000001197</v>
      </c>
      <c r="H270" s="105">
        <f>+Simülasyon!P273-Simülasyon!P$5</f>
        <v>69.327960000002349</v>
      </c>
      <c r="I270" s="105">
        <f t="shared" si="8"/>
        <v>179.00047600000335</v>
      </c>
      <c r="J270" s="105">
        <f t="shared" si="9"/>
        <v>-74.216951999999083</v>
      </c>
    </row>
    <row r="271" spans="1:10" ht="15" thickBot="1" x14ac:dyDescent="0.35">
      <c r="A271" s="1">
        <v>269</v>
      </c>
      <c r="B271" s="95" t="s">
        <v>609</v>
      </c>
      <c r="C271" s="105">
        <f>+Simülasyon!K274-Simülasyon!K$5</f>
        <v>-0.28319200000009914</v>
      </c>
      <c r="D271" s="105">
        <f>+Simülasyon!L274-Simülasyon!L$5</f>
        <v>-0.38634999999999309</v>
      </c>
      <c r="E271" s="105">
        <f>+Simülasyon!M274-Simülasyon!M$5</f>
        <v>-0.30550999999991291</v>
      </c>
      <c r="F271" s="105">
        <f>+Simülasyon!N274-Simülasyon!N$5</f>
        <v>-0.34897899999987203</v>
      </c>
      <c r="G271" s="105">
        <f>+Simülasyon!O274-Simülasyon!O$5</f>
        <v>40.545683000000281</v>
      </c>
      <c r="H271" s="105">
        <f>+Simülasyon!P274-Simülasyon!P$5</f>
        <v>66.746428000002197</v>
      </c>
      <c r="I271" s="105">
        <f t="shared" si="8"/>
        <v>105.9680800000026</v>
      </c>
      <c r="J271" s="105">
        <f t="shared" si="9"/>
        <v>-74.197127000000819</v>
      </c>
    </row>
    <row r="272" spans="1:10" ht="15" thickBot="1" x14ac:dyDescent="0.35">
      <c r="A272" s="1">
        <v>270</v>
      </c>
      <c r="B272" s="95" t="s">
        <v>610</v>
      </c>
      <c r="C272" s="105">
        <f>+Simülasyon!K275-Simülasyon!K$5</f>
        <v>-0.5423120000000381</v>
      </c>
      <c r="D272" s="105">
        <f>+Simülasyon!L275-Simülasyon!L$5</f>
        <v>-1.1019000000001142</v>
      </c>
      <c r="E272" s="105">
        <f>+Simülasyon!M275-Simülasyon!M$5</f>
        <v>-1.5343319999999494</v>
      </c>
      <c r="F272" s="105">
        <f>+Simülasyon!N275-Simülasyon!N$5</f>
        <v>-5.2877109999999448</v>
      </c>
      <c r="G272" s="105">
        <f>+Simülasyon!O275-Simülasyon!O$5</f>
        <v>-129.70537999999942</v>
      </c>
      <c r="H272" s="105">
        <f>+Simülasyon!P275-Simülasyon!P$5</f>
        <v>-127.47557199999937</v>
      </c>
      <c r="I272" s="105">
        <f t="shared" si="8"/>
        <v>-265.64720699999884</v>
      </c>
      <c r="J272" s="105">
        <f t="shared" si="9"/>
        <v>-73.82902199999603</v>
      </c>
    </row>
    <row r="273" spans="1:10" ht="15" thickBot="1" x14ac:dyDescent="0.35">
      <c r="A273" s="1">
        <v>271</v>
      </c>
      <c r="B273" s="95" t="s">
        <v>611</v>
      </c>
      <c r="C273" s="105">
        <f>+Simülasyon!K276-Simülasyon!K$5</f>
        <v>0.52866799999992509</v>
      </c>
      <c r="D273" s="105">
        <f>+Simülasyon!L276-Simülasyon!L$5</f>
        <v>1.0962380000000849</v>
      </c>
      <c r="E273" s="105">
        <f>+Simülasyon!M276-Simülasyon!M$5</f>
        <v>1.5452510000000075</v>
      </c>
      <c r="F273" s="105">
        <f>+Simülasyon!N276-Simülasyon!N$5</f>
        <v>5.3536720000001878</v>
      </c>
      <c r="G273" s="105">
        <f>+Simülasyon!O276-Simülasyon!O$5</f>
        <v>129.03670200000124</v>
      </c>
      <c r="H273" s="105">
        <f>+Simülasyon!P276-Simülasyon!P$5</f>
        <v>121.79232100000081</v>
      </c>
      <c r="I273" s="105">
        <f t="shared" si="8"/>
        <v>259.35285200000226</v>
      </c>
      <c r="J273" s="105">
        <f t="shared" si="9"/>
        <v>-73.628137000000038</v>
      </c>
    </row>
    <row r="274" spans="1:10" ht="15" thickBot="1" x14ac:dyDescent="0.35">
      <c r="A274" s="1">
        <v>272</v>
      </c>
      <c r="B274" s="95" t="s">
        <v>612</v>
      </c>
      <c r="C274" s="105">
        <f>+Simülasyon!K277-Simülasyon!K$5</f>
        <v>-0.81806000000005952</v>
      </c>
      <c r="D274" s="105">
        <f>+Simülasyon!L277-Simülasyon!L$5</f>
        <v>-1.4313050000000658</v>
      </c>
      <c r="E274" s="105">
        <f>+Simülasyon!M277-Simülasyon!M$5</f>
        <v>-1.7120709999999235</v>
      </c>
      <c r="F274" s="105">
        <f>+Simülasyon!N277-Simülasyon!N$5</f>
        <v>-5.053414999999859</v>
      </c>
      <c r="G274" s="105">
        <f>+Simülasyon!O277-Simülasyon!O$5</f>
        <v>-66.27183999999761</v>
      </c>
      <c r="H274" s="105">
        <f>+Simülasyon!P277-Simülasyon!P$5</f>
        <v>-35.785740999999689</v>
      </c>
      <c r="I274" s="105">
        <f t="shared" si="8"/>
        <v>-111.07243199999721</v>
      </c>
      <c r="J274" s="105">
        <f t="shared" si="9"/>
        <v>-73.254301999996301</v>
      </c>
    </row>
    <row r="275" spans="1:10" ht="15" thickBot="1" x14ac:dyDescent="0.35">
      <c r="A275" s="1">
        <v>273</v>
      </c>
      <c r="B275" s="95" t="s">
        <v>613</v>
      </c>
      <c r="C275" s="105">
        <f>+Simülasyon!K278-Simülasyon!K$5</f>
        <v>-3.2486000000062631E-2</v>
      </c>
      <c r="D275" s="105">
        <f>+Simülasyon!L278-Simülasyon!L$5</f>
        <v>-0.11798100000009981</v>
      </c>
      <c r="E275" s="105">
        <f>+Simülasyon!M278-Simülasyon!M$5</f>
        <v>-0.23338999999998578</v>
      </c>
      <c r="F275" s="105">
        <f>+Simülasyon!N278-Simülasyon!N$5</f>
        <v>-1.0297690000002149</v>
      </c>
      <c r="G275" s="105">
        <f>+Simülasyon!O278-Simülasyon!O$5</f>
        <v>-43.894684999999299</v>
      </c>
      <c r="H275" s="105">
        <f>+Simülasyon!P278-Simülasyon!P$5</f>
        <v>-56.359314999997878</v>
      </c>
      <c r="I275" s="105">
        <f t="shared" si="8"/>
        <v>-101.66762599999754</v>
      </c>
      <c r="J275" s="105">
        <f t="shared" si="9"/>
        <v>-72.643663999996193</v>
      </c>
    </row>
    <row r="276" spans="1:10" ht="15" thickBot="1" x14ac:dyDescent="0.35">
      <c r="A276" s="1">
        <v>274</v>
      </c>
      <c r="B276" s="95" t="s">
        <v>614</v>
      </c>
      <c r="C276" s="105">
        <f>+Simülasyon!K279-Simülasyon!K$5</f>
        <v>-6.1703999999963344E-2</v>
      </c>
      <c r="D276" s="105">
        <f>+Simülasyon!L279-Simülasyon!L$5</f>
        <v>2.3797000000058688E-2</v>
      </c>
      <c r="E276" s="105">
        <f>+Simülasyon!M279-Simülasyon!M$5</f>
        <v>0.21510499999999411</v>
      </c>
      <c r="F276" s="105">
        <f>+Simülasyon!N279-Simülasyon!N$5</f>
        <v>1.2805610000000343</v>
      </c>
      <c r="G276" s="105">
        <f>+Simülasyon!O279-Simülasyon!O$5</f>
        <v>67.266319000002113</v>
      </c>
      <c r="H276" s="105">
        <f>+Simülasyon!P279-Simülasyon!P$5</f>
        <v>83.619730000002164</v>
      </c>
      <c r="I276" s="105">
        <f t="shared" si="8"/>
        <v>152.3438080000044</v>
      </c>
      <c r="J276" s="105">
        <f t="shared" si="9"/>
        <v>-71.856153999995854</v>
      </c>
    </row>
    <row r="277" spans="1:10" ht="15" thickBot="1" x14ac:dyDescent="0.35">
      <c r="A277" s="1">
        <v>275</v>
      </c>
      <c r="B277" s="95" t="s">
        <v>615</v>
      </c>
      <c r="C277" s="105">
        <f>+Simülasyon!K280-Simülasyon!K$5</f>
        <v>-0.34766200000012759</v>
      </c>
      <c r="D277" s="105">
        <f>+Simülasyon!L280-Simülasyon!L$5</f>
        <v>-0.60061999999993532</v>
      </c>
      <c r="E277" s="105">
        <f>+Simülasyon!M280-Simülasyon!M$5</f>
        <v>-0.70359299999995528</v>
      </c>
      <c r="F277" s="105">
        <f>+Simülasyon!N280-Simülasyon!N$5</f>
        <v>-2.0122409999999036</v>
      </c>
      <c r="G277" s="105">
        <f>+Simülasyon!O280-Simülasyon!O$5</f>
        <v>-19.020818999997573</v>
      </c>
      <c r="H277" s="105">
        <f>+Simülasyon!P280-Simülasyon!P$5</f>
        <v>-0.22664399999848683</v>
      </c>
      <c r="I277" s="105">
        <f t="shared" si="8"/>
        <v>-22.911578999995982</v>
      </c>
      <c r="J277" s="105">
        <f t="shared" si="9"/>
        <v>-71.547544999998308</v>
      </c>
    </row>
    <row r="278" spans="1:10" ht="15" thickBot="1" x14ac:dyDescent="0.35">
      <c r="A278" s="1">
        <v>276</v>
      </c>
      <c r="B278" s="95" t="s">
        <v>616</v>
      </c>
      <c r="C278" s="105">
        <f>+Simülasyon!K281-Simülasyon!K$5</f>
        <v>-0.34768400000007205</v>
      </c>
      <c r="D278" s="105">
        <f>+Simülasyon!L281-Simülasyon!L$5</f>
        <v>-0.5858170000001337</v>
      </c>
      <c r="E278" s="105">
        <f>+Simülasyon!M281-Simülasyon!M$5</f>
        <v>-0.6708489999999756</v>
      </c>
      <c r="F278" s="105">
        <f>+Simülasyon!N281-Simülasyon!N$5</f>
        <v>-1.8849030000001221</v>
      </c>
      <c r="G278" s="105">
        <f>+Simülasyon!O281-Simülasyon!O$5</f>
        <v>-18.637518999999884</v>
      </c>
      <c r="H278" s="105">
        <f>+Simülasyon!P281-Simülasyon!P$5</f>
        <v>-6.1018640000002051</v>
      </c>
      <c r="I278" s="105">
        <f t="shared" si="8"/>
        <v>-28.228636000000392</v>
      </c>
      <c r="J278" s="105">
        <f t="shared" si="9"/>
        <v>-70.830879000000436</v>
      </c>
    </row>
    <row r="279" spans="1:10" ht="15" thickBot="1" x14ac:dyDescent="0.35">
      <c r="A279" s="1">
        <v>277</v>
      </c>
      <c r="B279" s="95" t="s">
        <v>617</v>
      </c>
      <c r="C279" s="105">
        <f>+Simülasyon!K282-Simülasyon!K$5</f>
        <v>-4.0699999999560532E-4</v>
      </c>
      <c r="D279" s="105">
        <f>+Simülasyon!L282-Simülasyon!L$5</f>
        <v>2.5626999999985856E-2</v>
      </c>
      <c r="E279" s="105">
        <f>+Simülasyon!M282-Simülasyon!M$5</f>
        <v>6.5378000000009706E-2</v>
      </c>
      <c r="F279" s="105">
        <f>+Simülasyon!N282-Simülasyon!N$5</f>
        <v>0.30144000000018423</v>
      </c>
      <c r="G279" s="105">
        <f>+Simülasyon!O282-Simülasyon!O$5</f>
        <v>11.05781300000308</v>
      </c>
      <c r="H279" s="105">
        <f>+Simülasyon!P282-Simülasyon!P$5</f>
        <v>11.505170000000362</v>
      </c>
      <c r="I279" s="105">
        <f t="shared" si="8"/>
        <v>22.955021000003626</v>
      </c>
      <c r="J279" s="105">
        <f t="shared" si="9"/>
        <v>-70.733230999994475</v>
      </c>
    </row>
    <row r="280" spans="1:10" ht="15" thickBot="1" x14ac:dyDescent="0.35">
      <c r="A280" s="1">
        <v>278</v>
      </c>
      <c r="B280" s="95" t="s">
        <v>618</v>
      </c>
      <c r="C280" s="105">
        <f>+Simülasyon!K283-Simülasyon!K$5</f>
        <v>0.22866199999998571</v>
      </c>
      <c r="D280" s="105">
        <f>+Simülasyon!L283-Simülasyon!L$5</f>
        <v>0.3977469999999812</v>
      </c>
      <c r="E280" s="105">
        <f>+Simülasyon!M283-Simülasyon!M$5</f>
        <v>0.4665940000001001</v>
      </c>
      <c r="F280" s="105">
        <f>+Simülasyon!N283-Simülasyon!N$5</f>
        <v>1.3234339999999065</v>
      </c>
      <c r="G280" s="105">
        <f>+Simülasyon!O283-Simülasyon!O$5</f>
        <v>9.8324400000019523</v>
      </c>
      <c r="H280" s="105">
        <f>+Simülasyon!P283-Simülasyon!P$5</f>
        <v>-5.6306579999982205</v>
      </c>
      <c r="I280" s="105">
        <f t="shared" si="8"/>
        <v>6.6182190000037053</v>
      </c>
      <c r="J280" s="105">
        <f t="shared" si="9"/>
        <v>-70.073429999996165</v>
      </c>
    </row>
    <row r="281" spans="1:10" ht="15" thickBot="1" x14ac:dyDescent="0.35">
      <c r="A281" s="1">
        <v>279</v>
      </c>
      <c r="B281" s="95" t="s">
        <v>619</v>
      </c>
      <c r="C281" s="105">
        <f>+Simülasyon!K284-Simülasyon!K$5</f>
        <v>-0.57145900000000438</v>
      </c>
      <c r="D281" s="105">
        <f>+Simülasyon!L284-Simülasyon!L$5</f>
        <v>-0.98921100000006845</v>
      </c>
      <c r="E281" s="105">
        <f>+Simülasyon!M284-Simülasyon!M$5</f>
        <v>-1.1636669999999185</v>
      </c>
      <c r="F281" s="105">
        <f>+Simülasyon!N284-Simülasyon!N$5</f>
        <v>-3.3531440000001567</v>
      </c>
      <c r="G281" s="105">
        <f>+Simülasyon!O284-Simülasyon!O$5</f>
        <v>-35.28870299999835</v>
      </c>
      <c r="H281" s="105">
        <f>+Simülasyon!P284-Simülasyon!P$5</f>
        <v>-8.1509489999989455</v>
      </c>
      <c r="I281" s="105">
        <f t="shared" si="8"/>
        <v>-49.517132999997443</v>
      </c>
      <c r="J281" s="105">
        <f t="shared" si="9"/>
        <v>-70.010087999997154</v>
      </c>
    </row>
    <row r="282" spans="1:10" ht="15" thickBot="1" x14ac:dyDescent="0.35">
      <c r="A282" s="1">
        <v>280</v>
      </c>
      <c r="B282" s="95" t="s">
        <v>620</v>
      </c>
      <c r="C282" s="105">
        <f>+Simülasyon!K285-Simülasyon!K$5</f>
        <v>-0.34476900000004207</v>
      </c>
      <c r="D282" s="105">
        <f>+Simülasyon!L285-Simülasyon!L$5</f>
        <v>-0.61474799999996321</v>
      </c>
      <c r="E282" s="105">
        <f>+Simülasyon!M285-Simülasyon!M$5</f>
        <v>-0.75418799999999919</v>
      </c>
      <c r="F282" s="105">
        <f>+Simülasyon!N285-Simülasyon!N$5</f>
        <v>-2.2948240000000624</v>
      </c>
      <c r="G282" s="105">
        <f>+Simülasyon!O285-Simülasyon!O$5</f>
        <v>-36.829784999998083</v>
      </c>
      <c r="H282" s="105">
        <f>+Simülasyon!P285-Simülasyon!P$5</f>
        <v>-27.183246000000509</v>
      </c>
      <c r="I282" s="105">
        <f t="shared" si="8"/>
        <v>-68.021559999998658</v>
      </c>
      <c r="J282" s="105">
        <f t="shared" si="9"/>
        <v>-69.912444999999707</v>
      </c>
    </row>
    <row r="283" spans="1:10" ht="15" thickBot="1" x14ac:dyDescent="0.35">
      <c r="A283" s="1">
        <v>281</v>
      </c>
      <c r="B283" s="95" t="s">
        <v>621</v>
      </c>
      <c r="C283" s="105">
        <f>+Simülasyon!K286-Simülasyon!K$5</f>
        <v>5.2196999999978289E-2</v>
      </c>
      <c r="D283" s="105">
        <f>+Simülasyon!L286-Simülasyon!L$5</f>
        <v>0.13980199999991783</v>
      </c>
      <c r="E283" s="105">
        <f>+Simülasyon!M286-Simülasyon!M$5</f>
        <v>0.2362790000000814</v>
      </c>
      <c r="F283" s="105">
        <f>+Simülasyon!N286-Simülasyon!N$5</f>
        <v>0.93764999999984866</v>
      </c>
      <c r="G283" s="105">
        <f>+Simülasyon!O286-Simülasyon!O$5</f>
        <v>31.535856000002241</v>
      </c>
      <c r="H283" s="105">
        <f>+Simülasyon!P286-Simülasyon!P$5</f>
        <v>35.735419000000547</v>
      </c>
      <c r="I283" s="105">
        <f t="shared" si="8"/>
        <v>68.637203000002614</v>
      </c>
      <c r="J283" s="105">
        <f t="shared" si="9"/>
        <v>-69.818931999997176</v>
      </c>
    </row>
    <row r="284" spans="1:10" ht="15" thickBot="1" x14ac:dyDescent="0.35">
      <c r="A284" s="1">
        <v>282</v>
      </c>
      <c r="B284" s="95" t="s">
        <v>622</v>
      </c>
      <c r="C284" s="105">
        <f>+Simülasyon!K287-Simülasyon!K$5</f>
        <v>-2.8463000000101601E-2</v>
      </c>
      <c r="D284" s="105">
        <f>+Simülasyon!L287-Simülasyon!L$5</f>
        <v>-0.15024300000004587</v>
      </c>
      <c r="E284" s="105">
        <f>+Simülasyon!M287-Simülasyon!M$5</f>
        <v>-0.31889599999999518</v>
      </c>
      <c r="F284" s="105">
        <f>+Simülasyon!N287-Simülasyon!N$5</f>
        <v>-1.4172100000000682</v>
      </c>
      <c r="G284" s="105">
        <f>+Simülasyon!O287-Simülasyon!O$5</f>
        <v>-54.621456999997463</v>
      </c>
      <c r="H284" s="105">
        <f>+Simülasyon!P287-Simülasyon!P$5</f>
        <v>-61.848613999998634</v>
      </c>
      <c r="I284" s="105">
        <f t="shared" si="8"/>
        <v>-118.38488299999631</v>
      </c>
      <c r="J284" s="105">
        <f t="shared" si="9"/>
        <v>-68.467348999999786</v>
      </c>
    </row>
    <row r="285" spans="1:10" ht="15" thickBot="1" x14ac:dyDescent="0.35">
      <c r="A285" s="1">
        <v>283</v>
      </c>
      <c r="B285" s="95" t="s">
        <v>623</v>
      </c>
      <c r="C285" s="105">
        <f>+Simülasyon!K288-Simülasyon!K$5</f>
        <v>0.17993299999989176</v>
      </c>
      <c r="D285" s="105">
        <f>+Simülasyon!L288-Simülasyon!L$5</f>
        <v>0.46251099999994949</v>
      </c>
      <c r="E285" s="105">
        <f>+Simülasyon!M288-Simülasyon!M$5</f>
        <v>0.75576599999999416</v>
      </c>
      <c r="F285" s="105">
        <f>+Simülasyon!N288-Simülasyon!N$5</f>
        <v>2.9169090000000324</v>
      </c>
      <c r="G285" s="105">
        <f>+Simülasyon!O288-Simülasyon!O$5</f>
        <v>89.64865600000121</v>
      </c>
      <c r="H285" s="105">
        <f>+Simülasyon!P288-Simülasyon!P$5</f>
        <v>94.2532280000014</v>
      </c>
      <c r="I285" s="105">
        <f t="shared" si="8"/>
        <v>188.21700300000248</v>
      </c>
      <c r="J285" s="105">
        <f t="shared" si="9"/>
        <v>-68.021559999998658</v>
      </c>
    </row>
    <row r="286" spans="1:10" ht="15" thickBot="1" x14ac:dyDescent="0.35">
      <c r="A286" s="1">
        <v>284</v>
      </c>
      <c r="B286" s="95" t="s">
        <v>624</v>
      </c>
      <c r="C286" s="105">
        <f>+Simülasyon!K289-Simülasyon!K$5</f>
        <v>0.2843000000000302</v>
      </c>
      <c r="D286" s="105">
        <f>+Simülasyon!L289-Simülasyon!L$5</f>
        <v>0.47600899999997637</v>
      </c>
      <c r="E286" s="105">
        <f>+Simülasyon!M289-Simülasyon!M$5</f>
        <v>0.53408100000001468</v>
      </c>
      <c r="F286" s="105">
        <f>+Simülasyon!N289-Simülasyon!N$5</f>
        <v>1.4402000000000044</v>
      </c>
      <c r="G286" s="105">
        <f>+Simülasyon!O289-Simülasyon!O$5</f>
        <v>5.9454430000005232</v>
      </c>
      <c r="H286" s="105">
        <f>+Simülasyon!P289-Simülasyon!P$5</f>
        <v>-11.670963000000484</v>
      </c>
      <c r="I286" s="105">
        <f t="shared" si="8"/>
        <v>-2.9909299999999348</v>
      </c>
      <c r="J286" s="105">
        <f t="shared" si="9"/>
        <v>-67.977677999997809</v>
      </c>
    </row>
    <row r="287" spans="1:10" ht="15" thickBot="1" x14ac:dyDescent="0.35">
      <c r="A287" s="1">
        <v>285</v>
      </c>
      <c r="B287" s="95" t="s">
        <v>625</v>
      </c>
      <c r="C287" s="105">
        <f>+Simülasyon!K290-Simülasyon!K$5</f>
        <v>1.0197140000000218</v>
      </c>
      <c r="D287" s="105">
        <f>+Simülasyon!L290-Simülasyon!L$5</f>
        <v>1.8728040000000874</v>
      </c>
      <c r="E287" s="105">
        <f>+Simülasyon!M290-Simülasyon!M$5</f>
        <v>2.3538200000000415</v>
      </c>
      <c r="F287" s="105">
        <f>+Simülasyon!N290-Simülasyon!N$5</f>
        <v>7.3082309999999779</v>
      </c>
      <c r="G287" s="105">
        <f>+Simülasyon!O290-Simülasyon!O$5</f>
        <v>119.24062500000218</v>
      </c>
      <c r="H287" s="105">
        <f>+Simülasyon!P290-Simülasyon!P$5</f>
        <v>81.404689999999391</v>
      </c>
      <c r="I287" s="105">
        <f t="shared" si="8"/>
        <v>213.1998840000017</v>
      </c>
      <c r="J287" s="105">
        <f t="shared" si="9"/>
        <v>-67.173730999996906</v>
      </c>
    </row>
    <row r="288" spans="1:10" ht="15" thickBot="1" x14ac:dyDescent="0.35">
      <c r="A288" s="1">
        <v>286</v>
      </c>
      <c r="B288" s="95" t="s">
        <v>626</v>
      </c>
      <c r="C288" s="105">
        <f>+Simülasyon!K291-Simülasyon!K$5</f>
        <v>-0.42627100000004248</v>
      </c>
      <c r="D288" s="105">
        <f>+Simülasyon!L291-Simülasyon!L$5</f>
        <v>-0.79045700000006036</v>
      </c>
      <c r="E288" s="105">
        <f>+Simülasyon!M291-Simülasyon!M$5</f>
        <v>-1.0006969999999455</v>
      </c>
      <c r="F288" s="105">
        <f>+Simülasyon!N291-Simülasyon!N$5</f>
        <v>-3.1171190000000024</v>
      </c>
      <c r="G288" s="105">
        <f>+Simülasyon!O291-Simülasyon!O$5</f>
        <v>-49.793241999999736</v>
      </c>
      <c r="H288" s="105">
        <f>+Simülasyon!P291-Simülasyon!P$5</f>
        <v>-30.948621999999887</v>
      </c>
      <c r="I288" s="105">
        <f t="shared" si="8"/>
        <v>-86.076407999999674</v>
      </c>
      <c r="J288" s="105">
        <f t="shared" si="9"/>
        <v>-67.033640999997488</v>
      </c>
    </row>
    <row r="289" spans="1:10" ht="15" thickBot="1" x14ac:dyDescent="0.35">
      <c r="A289" s="1">
        <v>287</v>
      </c>
      <c r="B289" s="95" t="s">
        <v>627</v>
      </c>
      <c r="C289" s="105">
        <f>+Simülasyon!K292-Simülasyon!K$5</f>
        <v>5.2690999999867927E-2</v>
      </c>
      <c r="D289" s="105">
        <f>+Simülasyon!L292-Simülasyon!L$5</f>
        <v>2.6151000000027125E-2</v>
      </c>
      <c r="E289" s="105">
        <f>+Simülasyon!M292-Simülasyon!M$5</f>
        <v>-5.8618999999907828E-2</v>
      </c>
      <c r="F289" s="105">
        <f>+Simülasyon!N292-Simülasyon!N$5</f>
        <v>-0.47624600000017381</v>
      </c>
      <c r="G289" s="105">
        <f>+Simülasyon!O292-Simülasyon!O$5</f>
        <v>-28.375402999998187</v>
      </c>
      <c r="H289" s="105">
        <f>+Simülasyon!P292-Simülasyon!P$5</f>
        <v>-34.690812000000733</v>
      </c>
      <c r="I289" s="105">
        <f t="shared" si="8"/>
        <v>-63.522237999999106</v>
      </c>
      <c r="J289" s="105">
        <f t="shared" si="9"/>
        <v>-67.026191999995035</v>
      </c>
    </row>
    <row r="290" spans="1:10" ht="15" thickBot="1" x14ac:dyDescent="0.35">
      <c r="A290" s="1">
        <v>288</v>
      </c>
      <c r="B290" s="95" t="s">
        <v>628</v>
      </c>
      <c r="C290" s="105">
        <f>+Simülasyon!K293-Simülasyon!K$5</f>
        <v>2.3337000000083208E-2</v>
      </c>
      <c r="D290" s="105">
        <f>+Simülasyon!L293-Simülasyon!L$5</f>
        <v>8.5170000000061918E-2</v>
      </c>
      <c r="E290" s="105">
        <f>+Simülasyon!M293-Simülasyon!M$5</f>
        <v>0.16380000000003747</v>
      </c>
      <c r="F290" s="105">
        <f>+Simülasyon!N293-Simülasyon!N$5</f>
        <v>0.70118300000012823</v>
      </c>
      <c r="G290" s="105">
        <f>+Simülasyon!O293-Simülasyon!O$5</f>
        <v>26.190847000001668</v>
      </c>
      <c r="H290" s="105">
        <f>+Simülasyon!P293-Simülasyon!P$5</f>
        <v>29.940865000000485</v>
      </c>
      <c r="I290" s="105">
        <f t="shared" si="8"/>
        <v>57.105202000002464</v>
      </c>
      <c r="J290" s="105">
        <f t="shared" si="9"/>
        <v>-67.021932999997262</v>
      </c>
    </row>
    <row r="291" spans="1:10" ht="15" thickBot="1" x14ac:dyDescent="0.35">
      <c r="A291" s="1">
        <v>289</v>
      </c>
      <c r="B291" s="95" t="s">
        <v>629</v>
      </c>
      <c r="C291" s="105">
        <f>+Simülasyon!K294-Simülasyon!K$5</f>
        <v>-1.0492329999999583</v>
      </c>
      <c r="D291" s="105">
        <f>+Simülasyon!L294-Simülasyon!L$5</f>
        <v>-1.919885000000022</v>
      </c>
      <c r="E291" s="105">
        <f>+Simülasyon!M294-Simülasyon!M$5</f>
        <v>-2.4034739999999601</v>
      </c>
      <c r="F291" s="105">
        <f>+Simülasyon!N294-Simülasyon!N$5</f>
        <v>-7.4354589999998097</v>
      </c>
      <c r="G291" s="105">
        <f>+Simülasyon!O294-Simülasyon!O$5</f>
        <v>-118.86349399999744</v>
      </c>
      <c r="H291" s="105">
        <f>+Simülasyon!P294-Simülasyon!P$5</f>
        <v>-78.219671999999264</v>
      </c>
      <c r="I291" s="105">
        <f t="shared" si="8"/>
        <v>-209.89121699999646</v>
      </c>
      <c r="J291" s="105">
        <f t="shared" si="9"/>
        <v>-66.84617599999649</v>
      </c>
    </row>
    <row r="292" spans="1:10" ht="15" thickBot="1" x14ac:dyDescent="0.35">
      <c r="A292" s="1">
        <v>290</v>
      </c>
      <c r="B292" s="95" t="s">
        <v>630</v>
      </c>
      <c r="C292" s="105">
        <f>+Simülasyon!K295-Simülasyon!K$5</f>
        <v>-0.20916600000009566</v>
      </c>
      <c r="D292" s="105">
        <f>+Simülasyon!L295-Simülasyon!L$5</f>
        <v>-0.64061500000002525</v>
      </c>
      <c r="E292" s="105">
        <f>+Simülasyon!M295-Simülasyon!M$5</f>
        <v>-1.1436449999999923</v>
      </c>
      <c r="F292" s="105">
        <f>+Simülasyon!N295-Simülasyon!N$5</f>
        <v>-4.6569049999998242</v>
      </c>
      <c r="G292" s="105">
        <f>+Simülasyon!O295-Simülasyon!O$5</f>
        <v>-155.86724799999865</v>
      </c>
      <c r="H292" s="105">
        <f>+Simülasyon!P295-Simülasyon!P$5</f>
        <v>-166.75814999999784</v>
      </c>
      <c r="I292" s="105">
        <f t="shared" si="8"/>
        <v>-329.27572899999643</v>
      </c>
      <c r="J292" s="105">
        <f t="shared" si="9"/>
        <v>-66.303464999997914</v>
      </c>
    </row>
    <row r="293" spans="1:10" ht="15" thickBot="1" x14ac:dyDescent="0.35">
      <c r="A293" s="1">
        <v>291</v>
      </c>
      <c r="B293" s="95" t="s">
        <v>631</v>
      </c>
      <c r="C293" s="105">
        <f>+Simülasyon!K296-Simülasyon!K$5</f>
        <v>-1.5910000000076252E-2</v>
      </c>
      <c r="D293" s="105">
        <f>+Simülasyon!L296-Simülasyon!L$5</f>
        <v>-1.3239000000112355E-2</v>
      </c>
      <c r="E293" s="105">
        <f>+Simülasyon!M296-Simülasyon!M$5</f>
        <v>1.3209000000074411E-2</v>
      </c>
      <c r="F293" s="105">
        <f>+Simülasyon!N296-Simülasyon!N$5</f>
        <v>0.16266799999993964</v>
      </c>
      <c r="G293" s="105">
        <f>+Simülasyon!O296-Simülasyon!O$5</f>
        <v>15.942712000000029</v>
      </c>
      <c r="H293" s="105">
        <f>+Simülasyon!P296-Simülasyon!P$5</f>
        <v>25.757654000000912</v>
      </c>
      <c r="I293" s="105">
        <f t="shared" si="8"/>
        <v>41.847094000000766</v>
      </c>
      <c r="J293" s="105">
        <f t="shared" si="9"/>
        <v>-66.281331999999566</v>
      </c>
    </row>
    <row r="294" spans="1:10" ht="15" thickBot="1" x14ac:dyDescent="0.35">
      <c r="A294" s="1">
        <v>292</v>
      </c>
      <c r="B294" s="95" t="s">
        <v>632</v>
      </c>
      <c r="C294" s="105">
        <f>+Simülasyon!K297-Simülasyon!K$5</f>
        <v>-1.0183369999999741</v>
      </c>
      <c r="D294" s="105">
        <f>+Simülasyon!L297-Simülasyon!L$5</f>
        <v>-1.826853999999912</v>
      </c>
      <c r="E294" s="105">
        <f>+Simülasyon!M297-Simülasyon!M$5</f>
        <v>-2.2485309999999572</v>
      </c>
      <c r="F294" s="105">
        <f>+Simülasyon!N297-Simülasyon!N$5</f>
        <v>-6.8565730000000258</v>
      </c>
      <c r="G294" s="105">
        <f>+Simülasyon!O297-Simülasyon!O$5</f>
        <v>-108.0162049999999</v>
      </c>
      <c r="H294" s="105">
        <f>+Simülasyon!P297-Simülasyon!P$5</f>
        <v>-76.351781999997911</v>
      </c>
      <c r="I294" s="105">
        <f t="shared" si="8"/>
        <v>-196.31828199999768</v>
      </c>
      <c r="J294" s="105">
        <f t="shared" si="9"/>
        <v>-66.197014999999624</v>
      </c>
    </row>
    <row r="295" spans="1:10" ht="15" thickBot="1" x14ac:dyDescent="0.35">
      <c r="A295" s="1">
        <v>293</v>
      </c>
      <c r="B295" s="95" t="s">
        <v>633</v>
      </c>
      <c r="C295" s="105">
        <f>+Simülasyon!K298-Simülasyon!K$5</f>
        <v>-0.32587400000011257</v>
      </c>
      <c r="D295" s="105">
        <f>+Simülasyon!L298-Simülasyon!L$5</f>
        <v>-0.63622400000008383</v>
      </c>
      <c r="E295" s="105">
        <f>+Simülasyon!M298-Simülasyon!M$5</f>
        <v>-0.85215699999992012</v>
      </c>
      <c r="F295" s="105">
        <f>+Simülasyon!N298-Simülasyon!N$5</f>
        <v>-2.826216999999815</v>
      </c>
      <c r="G295" s="105">
        <f>+Simülasyon!O298-Simülasyon!O$5</f>
        <v>-60.610685999999987</v>
      </c>
      <c r="H295" s="105">
        <f>+Simülasyon!P298-Simülasyon!P$5</f>
        <v>-54.308230999999068</v>
      </c>
      <c r="I295" s="105">
        <f t="shared" si="8"/>
        <v>-119.55938899999899</v>
      </c>
      <c r="J295" s="105">
        <f t="shared" si="9"/>
        <v>-65.800976999996351</v>
      </c>
    </row>
    <row r="296" spans="1:10" ht="15" thickBot="1" x14ac:dyDescent="0.35">
      <c r="A296" s="1">
        <v>294</v>
      </c>
      <c r="B296" s="95" t="s">
        <v>634</v>
      </c>
      <c r="C296" s="105">
        <f>+Simülasyon!K299-Simülasyon!K$5</f>
        <v>0.34969200000000455</v>
      </c>
      <c r="D296" s="105">
        <f>+Simülasyon!L299-Simülasyon!L$5</f>
        <v>0.72818000000006577</v>
      </c>
      <c r="E296" s="105">
        <f>+Simülasyon!M299-Simülasyon!M$5</f>
        <v>1.0245210000000498</v>
      </c>
      <c r="F296" s="105">
        <f>+Simülasyon!N299-Simülasyon!N$5</f>
        <v>3.5296870000001945</v>
      </c>
      <c r="G296" s="105">
        <f>+Simülasyon!O299-Simülasyon!O$5</f>
        <v>80.654828000002453</v>
      </c>
      <c r="H296" s="105">
        <f>+Simülasyon!P299-Simülasyon!P$5</f>
        <v>69.673022000002675</v>
      </c>
      <c r="I296" s="105">
        <f t="shared" si="8"/>
        <v>155.95993000000544</v>
      </c>
      <c r="J296" s="105">
        <f t="shared" si="9"/>
        <v>-65.329712999999401</v>
      </c>
    </row>
    <row r="297" spans="1:10" ht="15" thickBot="1" x14ac:dyDescent="0.35">
      <c r="A297" s="1">
        <v>295</v>
      </c>
      <c r="B297" s="95" t="s">
        <v>635</v>
      </c>
      <c r="C297" s="105">
        <f>+Simülasyon!K300-Simülasyon!K$5</f>
        <v>0.12013999999999214</v>
      </c>
      <c r="D297" s="105">
        <f>+Simülasyon!L300-Simülasyon!L$5</f>
        <v>9.1300999999930355E-2</v>
      </c>
      <c r="E297" s="105">
        <f>+Simülasyon!M300-Simülasyon!M$5</f>
        <v>-5.343999999990956E-2</v>
      </c>
      <c r="F297" s="105">
        <f>+Simülasyon!N300-Simülasyon!N$5</f>
        <v>-0.71126599999979589</v>
      </c>
      <c r="G297" s="105">
        <f>+Simülasyon!O300-Simülasyon!O$5</f>
        <v>-50.080286000000342</v>
      </c>
      <c r="H297" s="105">
        <f>+Simülasyon!P300-Simülasyon!P$5</f>
        <v>-62.592246000000159</v>
      </c>
      <c r="I297" s="105">
        <f t="shared" si="8"/>
        <v>-113.22579700000028</v>
      </c>
      <c r="J297" s="105">
        <f t="shared" si="9"/>
        <v>-65.24848899999779</v>
      </c>
    </row>
    <row r="298" spans="1:10" ht="15" thickBot="1" x14ac:dyDescent="0.35">
      <c r="A298" s="1">
        <v>296</v>
      </c>
      <c r="B298" s="95" t="s">
        <v>636</v>
      </c>
      <c r="C298" s="105">
        <f>+Simülasyon!K301-Simülasyon!K$5</f>
        <v>0.6127529999998842</v>
      </c>
      <c r="D298" s="105">
        <f>+Simülasyon!L301-Simülasyon!L$5</f>
        <v>1.0137139999999363</v>
      </c>
      <c r="E298" s="105">
        <f>+Simülasyon!M301-Simülasyon!M$5</f>
        <v>1.1298570000000154</v>
      </c>
      <c r="F298" s="105">
        <f>+Simülasyon!N301-Simülasyon!N$5</f>
        <v>3.0513989999999467</v>
      </c>
      <c r="G298" s="105">
        <f>+Simülasyon!O301-Simülasyon!O$5</f>
        <v>18.865410000002157</v>
      </c>
      <c r="H298" s="105">
        <f>+Simülasyon!P301-Simülasyon!P$5</f>
        <v>-7.5216450000007171</v>
      </c>
      <c r="I298" s="105">
        <f t="shared" si="8"/>
        <v>17.151488000001223</v>
      </c>
      <c r="J298" s="105">
        <f t="shared" si="9"/>
        <v>-64.959853999999382</v>
      </c>
    </row>
    <row r="299" spans="1:10" ht="15" thickBot="1" x14ac:dyDescent="0.35">
      <c r="A299" s="1">
        <v>297</v>
      </c>
      <c r="B299" s="95" t="s">
        <v>637</v>
      </c>
      <c r="C299" s="105">
        <f>+Simülasyon!K302-Simülasyon!K$5</f>
        <v>-1.0003610000001117</v>
      </c>
      <c r="D299" s="105">
        <f>+Simülasyon!L302-Simülasyon!L$5</f>
        <v>-1.8336130000000139</v>
      </c>
      <c r="E299" s="105">
        <f>+Simülasyon!M302-Simülasyon!M$5</f>
        <v>-2.3052829999999176</v>
      </c>
      <c r="F299" s="105">
        <f>+Simülasyon!N302-Simülasyon!N$5</f>
        <v>-7.1781540000001769</v>
      </c>
      <c r="G299" s="105">
        <f>+Simülasyon!O302-Simülasyon!O$5</f>
        <v>-120.5898649999981</v>
      </c>
      <c r="H299" s="105">
        <f>+Simülasyon!P302-Simülasyon!P$5</f>
        <v>-86.885914999998931</v>
      </c>
      <c r="I299" s="105">
        <f t="shared" si="8"/>
        <v>-219.79319099999725</v>
      </c>
      <c r="J299" s="105">
        <f t="shared" si="9"/>
        <v>-64.830462999997849</v>
      </c>
    </row>
    <row r="300" spans="1:10" ht="15" thickBot="1" x14ac:dyDescent="0.35">
      <c r="A300" s="1">
        <v>298</v>
      </c>
      <c r="B300" s="95" t="s">
        <v>638</v>
      </c>
      <c r="C300" s="105">
        <f>+Simülasyon!K303-Simülasyon!K$5</f>
        <v>-0.15897100000006503</v>
      </c>
      <c r="D300" s="105">
        <f>+Simülasyon!L303-Simülasyon!L$5</f>
        <v>-0.20206200000006902</v>
      </c>
      <c r="E300" s="105">
        <f>+Simülasyon!M303-Simülasyon!M$5</f>
        <v>-0.136201999999912</v>
      </c>
      <c r="F300" s="105">
        <f>+Simülasyon!N303-Simülasyon!N$5</f>
        <v>-4.5396999999866239E-2</v>
      </c>
      <c r="G300" s="105">
        <f>+Simülasyon!O303-Simülasyon!O$5</f>
        <v>25.810119000001578</v>
      </c>
      <c r="H300" s="105">
        <f>+Simülasyon!P303-Simülasyon!P$5</f>
        <v>36.925110000000132</v>
      </c>
      <c r="I300" s="105">
        <f t="shared" si="8"/>
        <v>62.192597000001797</v>
      </c>
      <c r="J300" s="105">
        <f t="shared" si="9"/>
        <v>-64.477792999999679</v>
      </c>
    </row>
    <row r="301" spans="1:10" ht="15" thickBot="1" x14ac:dyDescent="0.35">
      <c r="A301" s="1">
        <v>299</v>
      </c>
      <c r="B301" s="95" t="s">
        <v>639</v>
      </c>
      <c r="C301" s="105">
        <f>+Simülasyon!K304-Simülasyon!K$5</f>
        <v>0.22699399999987691</v>
      </c>
      <c r="D301" s="105">
        <f>+Simülasyon!L304-Simülasyon!L$5</f>
        <v>0.53190799999993033</v>
      </c>
      <c r="E301" s="105">
        <f>+Simülasyon!M304-Simülasyon!M$5</f>
        <v>0.8248990000000731</v>
      </c>
      <c r="F301" s="105">
        <f>+Simülasyon!N304-Simülasyon!N$5</f>
        <v>3.0862510000001748</v>
      </c>
      <c r="G301" s="105">
        <f>+Simülasyon!O304-Simülasyon!O$5</f>
        <v>90.719121000001905</v>
      </c>
      <c r="H301" s="105">
        <f>+Simülasyon!P304-Simülasyon!P$5</f>
        <v>95.168981000002532</v>
      </c>
      <c r="I301" s="105">
        <f t="shared" si="8"/>
        <v>190.55815400000449</v>
      </c>
      <c r="J301" s="105">
        <f t="shared" si="9"/>
        <v>-64.287853999997083</v>
      </c>
    </row>
    <row r="302" spans="1:10" ht="15" thickBot="1" x14ac:dyDescent="0.35">
      <c r="A302" s="1">
        <v>300</v>
      </c>
      <c r="B302" s="95" t="s">
        <v>640</v>
      </c>
      <c r="C302" s="105">
        <f>+Simülasyon!K305-Simülasyon!K$5</f>
        <v>0.10428999999999178</v>
      </c>
      <c r="D302" s="105">
        <f>+Simülasyon!L305-Simülasyon!L$5</f>
        <v>7.5147999999899184E-2</v>
      </c>
      <c r="E302" s="105">
        <f>+Simülasyon!M305-Simülasyon!M$5</f>
        <v>-6.1970999999971355E-2</v>
      </c>
      <c r="F302" s="105">
        <f>+Simülasyon!N305-Simülasyon!N$5</f>
        <v>-0.71516500000006999</v>
      </c>
      <c r="G302" s="105">
        <f>+Simülasyon!O305-Simülasyon!O$5</f>
        <v>-51.053658999997424</v>
      </c>
      <c r="H302" s="105">
        <f>+Simülasyon!P305-Simülasyon!P$5</f>
        <v>-66.134427000000869</v>
      </c>
      <c r="I302" s="105">
        <f t="shared" si="8"/>
        <v>-117.78578399999844</v>
      </c>
      <c r="J302" s="105">
        <f t="shared" si="9"/>
        <v>-64.258961999998974</v>
      </c>
    </row>
    <row r="303" spans="1:10" ht="15" thickBot="1" x14ac:dyDescent="0.35">
      <c r="A303" s="1">
        <v>301</v>
      </c>
      <c r="B303" s="95" t="s">
        <v>641</v>
      </c>
      <c r="C303" s="105">
        <f>+Simülasyon!K306-Simülasyon!K$5</f>
        <v>0.38168300000006639</v>
      </c>
      <c r="D303" s="105">
        <f>+Simülasyon!L306-Simülasyon!L$5</f>
        <v>0.73286299999995208</v>
      </c>
      <c r="E303" s="105">
        <f>+Simülasyon!M306-Simülasyon!M$5</f>
        <v>0.9622630000000072</v>
      </c>
      <c r="F303" s="105">
        <f>+Simülasyon!N306-Simülasyon!N$5</f>
        <v>3.1113030000001345</v>
      </c>
      <c r="G303" s="105">
        <f>+Simülasyon!O306-Simülasyon!O$5</f>
        <v>58.350904000002629</v>
      </c>
      <c r="H303" s="105">
        <f>+Simülasyon!P306-Simülasyon!P$5</f>
        <v>43.97769100000005</v>
      </c>
      <c r="I303" s="105">
        <f t="shared" si="8"/>
        <v>107.51670700000284</v>
      </c>
      <c r="J303" s="105">
        <f t="shared" si="9"/>
        <v>-63.529257999994798</v>
      </c>
    </row>
    <row r="304" spans="1:10" ht="15" thickBot="1" x14ac:dyDescent="0.35">
      <c r="A304" s="1">
        <v>302</v>
      </c>
      <c r="B304" s="95" t="s">
        <v>642</v>
      </c>
      <c r="C304" s="105">
        <f>+Simülasyon!K307-Simülasyon!K$5</f>
        <v>0.45376699999997072</v>
      </c>
      <c r="D304" s="105">
        <f>+Simülasyon!L307-Simülasyon!L$5</f>
        <v>0.92779700000005505</v>
      </c>
      <c r="E304" s="105">
        <f>+Simülasyon!M307-Simülasyon!M$5</f>
        <v>1.2865229999999883</v>
      </c>
      <c r="F304" s="105">
        <f>+Simülasyon!N307-Simülasyon!N$5</f>
        <v>4.3799720000001798</v>
      </c>
      <c r="G304" s="105">
        <f>+Simülasyon!O307-Simülasyon!O$5</f>
        <v>97.502143000001524</v>
      </c>
      <c r="H304" s="105">
        <f>+Simülasyon!P307-Simülasyon!P$5</f>
        <v>84.431543999999121</v>
      </c>
      <c r="I304" s="105">
        <f t="shared" si="8"/>
        <v>188.98174600000084</v>
      </c>
      <c r="J304" s="105">
        <f t="shared" si="9"/>
        <v>-63.522237999999106</v>
      </c>
    </row>
    <row r="305" spans="1:10" ht="15" thickBot="1" x14ac:dyDescent="0.35">
      <c r="A305" s="1">
        <v>303</v>
      </c>
      <c r="B305" s="95" t="s">
        <v>643</v>
      </c>
      <c r="C305" s="105">
        <f>+Simülasyon!K308-Simülasyon!K$5</f>
        <v>-4.1692000000011831E-2</v>
      </c>
      <c r="D305" s="105">
        <f>+Simülasyon!L308-Simülasyon!L$5</f>
        <v>-0.14871199999993223</v>
      </c>
      <c r="E305" s="105">
        <f>+Simülasyon!M308-Simülasyon!M$5</f>
        <v>-0.28672499999993306</v>
      </c>
      <c r="F305" s="105">
        <f>+Simülasyon!N308-Simülasyon!N$5</f>
        <v>-1.2318660000000818</v>
      </c>
      <c r="G305" s="105">
        <f>+Simülasyon!O308-Simülasyon!O$5</f>
        <v>-47.447722999997495</v>
      </c>
      <c r="H305" s="105">
        <f>+Simülasyon!P308-Simülasyon!P$5</f>
        <v>-56.073242999998911</v>
      </c>
      <c r="I305" s="105">
        <f t="shared" si="8"/>
        <v>-105.22996099999636</v>
      </c>
      <c r="J305" s="105">
        <f t="shared" si="9"/>
        <v>-62.852404999997816</v>
      </c>
    </row>
    <row r="306" spans="1:10" ht="15" thickBot="1" x14ac:dyDescent="0.35">
      <c r="A306" s="1">
        <v>304</v>
      </c>
      <c r="B306" s="95" t="s">
        <v>644</v>
      </c>
      <c r="C306" s="105">
        <f>+Simülasyon!K309-Simülasyon!K$5</f>
        <v>-0.23766599999999016</v>
      </c>
      <c r="D306" s="105">
        <f>+Simülasyon!L309-Simülasyon!L$5</f>
        <v>-0.62722499999995307</v>
      </c>
      <c r="E306" s="105">
        <f>+Simülasyon!M309-Simülasyon!M$5</f>
        <v>-1.0421460000000025</v>
      </c>
      <c r="F306" s="105">
        <f>+Simülasyon!N309-Simülasyon!N$5</f>
        <v>-4.0696939999997994</v>
      </c>
      <c r="G306" s="105">
        <f>+Simülasyon!O309-Simülasyon!O$5</f>
        <v>-127.40476599999965</v>
      </c>
      <c r="H306" s="105">
        <f>+Simülasyon!P309-Simülasyon!P$5</f>
        <v>-133.44421299999885</v>
      </c>
      <c r="I306" s="105">
        <f t="shared" si="8"/>
        <v>-266.82570999999825</v>
      </c>
      <c r="J306" s="105">
        <f t="shared" si="9"/>
        <v>-62.848305999995773</v>
      </c>
    </row>
    <row r="307" spans="1:10" ht="15" thickBot="1" x14ac:dyDescent="0.35">
      <c r="A307" s="1">
        <v>305</v>
      </c>
      <c r="B307" s="95" t="s">
        <v>645</v>
      </c>
      <c r="C307" s="105">
        <f>+Simülasyon!K310-Simülasyon!K$5</f>
        <v>0.18036299999994299</v>
      </c>
      <c r="D307" s="105">
        <f>+Simülasyon!L310-Simülasyon!L$5</f>
        <v>0.28178299999990486</v>
      </c>
      <c r="E307" s="105">
        <f>+Simülasyon!M310-Simülasyon!M$5</f>
        <v>0.28497100000004139</v>
      </c>
      <c r="F307" s="105">
        <f>+Simülasyon!N310-Simülasyon!N$5</f>
        <v>0.65085899999985486</v>
      </c>
      <c r="G307" s="105">
        <f>+Simülasyon!O310-Simülasyon!O$5</f>
        <v>-8.3084119999984978</v>
      </c>
      <c r="H307" s="105">
        <f>+Simülasyon!P310-Simülasyon!P$5</f>
        <v>-22.567466000000422</v>
      </c>
      <c r="I307" s="105">
        <f t="shared" si="8"/>
        <v>-29.477901999999176</v>
      </c>
      <c r="J307" s="105">
        <f t="shared" si="9"/>
        <v>-62.329214999994406</v>
      </c>
    </row>
    <row r="308" spans="1:10" ht="15" thickBot="1" x14ac:dyDescent="0.35">
      <c r="A308" s="1">
        <v>306</v>
      </c>
      <c r="B308" s="95" t="s">
        <v>646</v>
      </c>
      <c r="C308" s="105">
        <f>+Simülasyon!K311-Simülasyon!K$5</f>
        <v>-0.63716500000009546</v>
      </c>
      <c r="D308" s="105">
        <f>+Simülasyon!L311-Simülasyon!L$5</f>
        <v>-1.2251289999999244</v>
      </c>
      <c r="E308" s="105">
        <f>+Simülasyon!M311-Simülasyon!M$5</f>
        <v>-1.6150849999999082</v>
      </c>
      <c r="F308" s="105">
        <f>+Simülasyon!N311-Simülasyon!N$5</f>
        <v>-5.2663430000002336</v>
      </c>
      <c r="G308" s="105">
        <f>+Simülasyon!O311-Simülasyon!O$5</f>
        <v>-105.521424999999</v>
      </c>
      <c r="H308" s="105">
        <f>+Simülasyon!P311-Simülasyon!P$5</f>
        <v>-88.478298999998515</v>
      </c>
      <c r="I308" s="105">
        <f t="shared" si="8"/>
        <v>-202.74344599999768</v>
      </c>
      <c r="J308" s="105">
        <f t="shared" si="9"/>
        <v>-62.076663999999141</v>
      </c>
    </row>
    <row r="309" spans="1:10" ht="15" thickBot="1" x14ac:dyDescent="0.35">
      <c r="A309" s="1">
        <v>307</v>
      </c>
      <c r="B309" s="95" t="s">
        <v>647</v>
      </c>
      <c r="C309" s="105">
        <f>+Simülasyon!K312-Simülasyon!K$5</f>
        <v>9.8604999999906795E-2</v>
      </c>
      <c r="D309" s="105">
        <f>+Simülasyon!L312-Simülasyon!L$5</f>
        <v>0.2000510000000304</v>
      </c>
      <c r="E309" s="105">
        <f>+Simülasyon!M312-Simülasyon!M$5</f>
        <v>0.27769599999999173</v>
      </c>
      <c r="F309" s="105">
        <f>+Simülasyon!N312-Simülasyon!N$5</f>
        <v>0.94723199999998542</v>
      </c>
      <c r="G309" s="105">
        <f>+Simülasyon!O312-Simülasyon!O$5</f>
        <v>22.10490000000209</v>
      </c>
      <c r="H309" s="105">
        <f>+Simülasyon!P312-Simülasyon!P$5</f>
        <v>20.540413999999146</v>
      </c>
      <c r="I309" s="105">
        <f t="shared" si="8"/>
        <v>44.16889800000115</v>
      </c>
      <c r="J309" s="105">
        <f t="shared" si="9"/>
        <v>-60.751333999999815</v>
      </c>
    </row>
    <row r="310" spans="1:10" ht="15" thickBot="1" x14ac:dyDescent="0.35">
      <c r="A310" s="1">
        <v>308</v>
      </c>
      <c r="B310" s="95" t="s">
        <v>648</v>
      </c>
      <c r="C310" s="105">
        <f>+Simülasyon!K313-Simülasyon!K$5</f>
        <v>-0.1633919999999307</v>
      </c>
      <c r="D310" s="105">
        <f>+Simülasyon!L313-Simülasyon!L$5</f>
        <v>-0.25588500000003478</v>
      </c>
      <c r="E310" s="105">
        <f>+Simülasyon!M313-Simülasyon!M$5</f>
        <v>-0.2641840000000002</v>
      </c>
      <c r="F310" s="105">
        <f>+Simülasyon!N313-Simülasyon!N$5</f>
        <v>-0.63131299999986368</v>
      </c>
      <c r="G310" s="105">
        <f>+Simülasyon!O313-Simülasyon!O$5</f>
        <v>3.6666760000007343</v>
      </c>
      <c r="H310" s="105">
        <f>+Simülasyon!P313-Simülasyon!P$5</f>
        <v>13.509354000001622</v>
      </c>
      <c r="I310" s="105">
        <f t="shared" si="8"/>
        <v>15.861256000002527</v>
      </c>
      <c r="J310" s="105">
        <f t="shared" si="9"/>
        <v>-60.533046999999556</v>
      </c>
    </row>
    <row r="311" spans="1:10" ht="15" thickBot="1" x14ac:dyDescent="0.35">
      <c r="A311" s="1">
        <v>309</v>
      </c>
      <c r="B311" s="95" t="s">
        <v>649</v>
      </c>
      <c r="C311" s="105">
        <f>+Simülasyon!K314-Simülasyon!K$5</f>
        <v>-0.57784900000001471</v>
      </c>
      <c r="D311" s="105">
        <f>+Simülasyon!L314-Simülasyon!L$5</f>
        <v>-0.93501199999991513</v>
      </c>
      <c r="E311" s="105">
        <f>+Simülasyon!M314-Simülasyon!M$5</f>
        <v>-1.0092239999999038</v>
      </c>
      <c r="F311" s="105">
        <f>+Simülasyon!N314-Simülasyon!N$5</f>
        <v>-2.5901629999998477</v>
      </c>
      <c r="G311" s="105">
        <f>+Simülasyon!O314-Simülasyon!O$5</f>
        <v>-2.0508520000003045</v>
      </c>
      <c r="H311" s="105">
        <f>+Simülasyon!P314-Simülasyon!P$5</f>
        <v>31.030731999999261</v>
      </c>
      <c r="I311" s="105">
        <f t="shared" si="8"/>
        <v>23.867631999999276</v>
      </c>
      <c r="J311" s="105">
        <f t="shared" si="9"/>
        <v>-60.356958999997801</v>
      </c>
    </row>
    <row r="312" spans="1:10" ht="15" thickBot="1" x14ac:dyDescent="0.35">
      <c r="A312" s="1">
        <v>310</v>
      </c>
      <c r="B312" s="95" t="s">
        <v>650</v>
      </c>
      <c r="C312" s="105">
        <f>+Simülasyon!K315-Simülasyon!K$5</f>
        <v>-9.5645000000104119E-2</v>
      </c>
      <c r="D312" s="105">
        <f>+Simülasyon!L315-Simülasyon!L$5</f>
        <v>-0.14990099999999984</v>
      </c>
      <c r="E312" s="105">
        <f>+Simülasyon!M315-Simülasyon!M$5</f>
        <v>-0.15325599999994211</v>
      </c>
      <c r="F312" s="105">
        <f>+Simülasyon!N315-Simülasyon!N$5</f>
        <v>-0.36887900000010632</v>
      </c>
      <c r="G312" s="105">
        <f>+Simülasyon!O315-Simülasyon!O$5</f>
        <v>1.0648330000003625</v>
      </c>
      <c r="H312" s="105">
        <f>+Simülasyon!P315-Simülasyon!P$5</f>
        <v>4.8012450000023819</v>
      </c>
      <c r="I312" s="105">
        <f t="shared" si="8"/>
        <v>5.098397000002592</v>
      </c>
      <c r="J312" s="105">
        <f t="shared" si="9"/>
        <v>-60.334887999995658</v>
      </c>
    </row>
    <row r="313" spans="1:10" ht="15" thickBot="1" x14ac:dyDescent="0.35">
      <c r="A313" s="1">
        <v>311</v>
      </c>
      <c r="B313" s="95" t="s">
        <v>651</v>
      </c>
      <c r="C313" s="105">
        <f>+Simülasyon!K316-Simülasyon!K$5</f>
        <v>0.71854099999995924</v>
      </c>
      <c r="D313" s="105">
        <f>+Simülasyon!L316-Simülasyon!L$5</f>
        <v>1.325648000000001</v>
      </c>
      <c r="E313" s="105">
        <f>+Simülasyon!M316-Simülasyon!M$5</f>
        <v>1.6788040000000137</v>
      </c>
      <c r="F313" s="105">
        <f>+Simülasyon!N316-Simülasyon!N$5</f>
        <v>5.2686220000000503</v>
      </c>
      <c r="G313" s="105">
        <f>+Simülasyon!O316-Simülasyon!O$5</f>
        <v>93.118044000002556</v>
      </c>
      <c r="H313" s="105">
        <f>+Simülasyon!P316-Simülasyon!P$5</f>
        <v>72.848084000001109</v>
      </c>
      <c r="I313" s="105">
        <f t="shared" si="8"/>
        <v>174.95774300000369</v>
      </c>
      <c r="J313" s="105">
        <f t="shared" si="9"/>
        <v>-59.884743999998705</v>
      </c>
    </row>
    <row r="314" spans="1:10" ht="15" thickBot="1" x14ac:dyDescent="0.35">
      <c r="A314" s="1">
        <v>312</v>
      </c>
      <c r="B314" s="95" t="s">
        <v>652</v>
      </c>
      <c r="C314" s="105">
        <f>+Simülasyon!K317-Simülasyon!K$5</f>
        <v>0.1252239999998892</v>
      </c>
      <c r="D314" s="105">
        <f>+Simülasyon!L317-Simülasyon!L$5</f>
        <v>0.19140100000004168</v>
      </c>
      <c r="E314" s="105">
        <f>+Simülasyon!M317-Simülasyon!M$5</f>
        <v>0.18987800000002153</v>
      </c>
      <c r="F314" s="105">
        <f>+Simülasyon!N317-Simülasyon!N$5</f>
        <v>0.4305859999999484</v>
      </c>
      <c r="G314" s="105">
        <f>+Simülasyon!O317-Simülasyon!O$5</f>
        <v>-3.9241819999988365</v>
      </c>
      <c r="H314" s="105">
        <f>+Simülasyon!P317-Simülasyon!P$5</f>
        <v>-9.8487900000000081</v>
      </c>
      <c r="I314" s="105">
        <f t="shared" si="8"/>
        <v>-12.835882999998944</v>
      </c>
      <c r="J314" s="105">
        <f t="shared" si="9"/>
        <v>-59.498624999998015</v>
      </c>
    </row>
    <row r="315" spans="1:10" ht="15" thickBot="1" x14ac:dyDescent="0.35">
      <c r="A315" s="1">
        <v>313</v>
      </c>
      <c r="B315" s="95" t="s">
        <v>653</v>
      </c>
      <c r="C315" s="105">
        <f>+Simülasyon!K318-Simülasyon!K$5</f>
        <v>0.15410700000006727</v>
      </c>
      <c r="D315" s="105">
        <f>+Simülasyon!L318-Simülasyon!L$5</f>
        <v>0.2364430000000084</v>
      </c>
      <c r="E315" s="105">
        <f>+Simülasyon!M318-Simülasyon!M$5</f>
        <v>0.23583000000007814</v>
      </c>
      <c r="F315" s="105">
        <f>+Simülasyon!N318-Simülasyon!N$5</f>
        <v>0.53279100000008839</v>
      </c>
      <c r="G315" s="105">
        <f>+Simülasyon!O318-Simülasyon!O$5</f>
        <v>-5.4303269999982149</v>
      </c>
      <c r="H315" s="105">
        <f>+Simülasyon!P318-Simülasyon!P$5</f>
        <v>-13.711951999997837</v>
      </c>
      <c r="I315" s="105">
        <f t="shared" si="8"/>
        <v>-17.983107999995809</v>
      </c>
      <c r="J315" s="105">
        <f t="shared" si="9"/>
        <v>-59.297388999997452</v>
      </c>
    </row>
    <row r="316" spans="1:10" ht="15" thickBot="1" x14ac:dyDescent="0.35">
      <c r="A316" s="1">
        <v>314</v>
      </c>
      <c r="B316" s="95" t="s">
        <v>654</v>
      </c>
      <c r="C316" s="105">
        <f>+Simülasyon!K319-Simülasyon!K$5</f>
        <v>-0.82097199999998338</v>
      </c>
      <c r="D316" s="105">
        <f>+Simülasyon!L319-Simülasyon!L$5</f>
        <v>-1.4218650000000252</v>
      </c>
      <c r="E316" s="105">
        <f>+Simülasyon!M319-Simülasyon!M$5</f>
        <v>-1.6676119999999628</v>
      </c>
      <c r="F316" s="105">
        <f>+Simülasyon!N319-Simülasyon!N$5</f>
        <v>-4.7716300000001866</v>
      </c>
      <c r="G316" s="105">
        <f>+Simülasyon!O319-Simülasyon!O$5</f>
        <v>-44.224167999997007</v>
      </c>
      <c r="H316" s="105">
        <f>+Simülasyon!P319-Simülasyon!P$5</f>
        <v>1.0736629999992147</v>
      </c>
      <c r="I316" s="105">
        <f t="shared" si="8"/>
        <v>-51.832583999997951</v>
      </c>
      <c r="J316" s="105">
        <f t="shared" si="9"/>
        <v>-59.042804999998225</v>
      </c>
    </row>
    <row r="317" spans="1:10" ht="15" thickBot="1" x14ac:dyDescent="0.35">
      <c r="A317" s="1">
        <v>315</v>
      </c>
      <c r="B317" s="95" t="s">
        <v>655</v>
      </c>
      <c r="C317" s="105">
        <f>+Simülasyon!K320-Simülasyon!K$5</f>
        <v>0.12728500000002896</v>
      </c>
      <c r="D317" s="105">
        <f>+Simülasyon!L320-Simülasyon!L$5</f>
        <v>0.23388199999999415</v>
      </c>
      <c r="E317" s="105">
        <f>+Simülasyon!M320-Simülasyon!M$5</f>
        <v>0.28467599999999038</v>
      </c>
      <c r="F317" s="105">
        <f>+Simülasyon!N320-Simülasyon!N$5</f>
        <v>0.82169800000019677</v>
      </c>
      <c r="G317" s="105">
        <f>+Simülasyon!O320-Simülasyon!O$5</f>
        <v>3.4323860000004061</v>
      </c>
      <c r="H317" s="105">
        <f>+Simülasyon!P320-Simülasyon!P$5</f>
        <v>-11.510140999998839</v>
      </c>
      <c r="I317" s="105">
        <f t="shared" si="8"/>
        <v>-6.6102139999982228</v>
      </c>
      <c r="J317" s="105">
        <f t="shared" si="9"/>
        <v>-58.814248999997403</v>
      </c>
    </row>
    <row r="318" spans="1:10" ht="15" thickBot="1" x14ac:dyDescent="0.35">
      <c r="A318" s="1">
        <v>316</v>
      </c>
      <c r="B318" s="95" t="s">
        <v>656</v>
      </c>
      <c r="C318" s="105">
        <f>+Simülasyon!K321-Simülasyon!K$5</f>
        <v>0.12699500000007902</v>
      </c>
      <c r="D318" s="105">
        <f>+Simülasyon!L321-Simülasyon!L$5</f>
        <v>0.25029300000005605</v>
      </c>
      <c r="E318" s="105">
        <f>+Simülasyon!M321-Simülasyon!M$5</f>
        <v>0.33461800000009134</v>
      </c>
      <c r="F318" s="105">
        <f>+Simülasyon!N321-Simülasyon!N$5</f>
        <v>1.0978319999999258</v>
      </c>
      <c r="G318" s="105">
        <f>+Simülasyon!O321-Simülasyon!O$5</f>
        <v>20.900849000001472</v>
      </c>
      <c r="H318" s="105">
        <f>+Simülasyon!P321-Simülasyon!P$5</f>
        <v>14.355857000002288</v>
      </c>
      <c r="I318" s="105">
        <f t="shared" ref="I318:I381" si="10">+SUM(C318:H318)</f>
        <v>37.066444000003912</v>
      </c>
      <c r="J318" s="105">
        <f t="shared" si="9"/>
        <v>-58.682934999996178</v>
      </c>
    </row>
    <row r="319" spans="1:10" ht="15" thickBot="1" x14ac:dyDescent="0.35">
      <c r="A319" s="1">
        <v>317</v>
      </c>
      <c r="B319" s="95" t="s">
        <v>657</v>
      </c>
      <c r="C319" s="105">
        <f>+Simülasyon!K322-Simülasyon!K$5</f>
        <v>0.28856999999993604</v>
      </c>
      <c r="D319" s="105">
        <f>+Simülasyon!L322-Simülasyon!L$5</f>
        <v>0.50967799999989438</v>
      </c>
      <c r="E319" s="105">
        <f>+Simülasyon!M322-Simülasyon!M$5</f>
        <v>0.61270999999999276</v>
      </c>
      <c r="F319" s="105">
        <f>+Simülasyon!N322-Simülasyon!N$5</f>
        <v>1.8045699999997851</v>
      </c>
      <c r="G319" s="105">
        <f>+Simülasyon!O322-Simülasyon!O$5</f>
        <v>21.319453000000067</v>
      </c>
      <c r="H319" s="105">
        <f>+Simülasyon!P322-Simülasyon!P$5</f>
        <v>7.0657290000017383</v>
      </c>
      <c r="I319" s="105">
        <f t="shared" si="10"/>
        <v>31.600710000001413</v>
      </c>
      <c r="J319" s="105">
        <f t="shared" si="9"/>
        <v>-58.52420600000039</v>
      </c>
    </row>
    <row r="320" spans="1:10" ht="15" thickBot="1" x14ac:dyDescent="0.35">
      <c r="A320" s="1">
        <v>318</v>
      </c>
      <c r="B320" s="95" t="s">
        <v>658</v>
      </c>
      <c r="C320" s="105">
        <f>+Simülasyon!K323-Simülasyon!K$5</f>
        <v>-2.0901000000094427E-2</v>
      </c>
      <c r="D320" s="105">
        <f>+Simülasyon!L323-Simülasyon!L$5</f>
        <v>1.6509000000041851E-2</v>
      </c>
      <c r="E320" s="105">
        <f>+Simülasyon!M323-Simülasyon!M$5</f>
        <v>9.1537000000016633E-2</v>
      </c>
      <c r="F320" s="105">
        <f>+Simülasyon!N323-Simülasyon!N$5</f>
        <v>0.5087189999999282</v>
      </c>
      <c r="G320" s="105">
        <f>+Simülasyon!O323-Simülasyon!O$5</f>
        <v>23.676926000000094</v>
      </c>
      <c r="H320" s="105">
        <f>+Simülasyon!P323-Simülasyon!P$5</f>
        <v>26.418032000001404</v>
      </c>
      <c r="I320" s="105">
        <f t="shared" si="10"/>
        <v>50.69082200000139</v>
      </c>
      <c r="J320" s="105">
        <f t="shared" si="9"/>
        <v>-58.241614999996273</v>
      </c>
    </row>
    <row r="321" spans="1:10" ht="15" thickBot="1" x14ac:dyDescent="0.35">
      <c r="A321" s="1">
        <v>319</v>
      </c>
      <c r="B321" s="95" t="s">
        <v>659</v>
      </c>
      <c r="C321" s="105">
        <f>+Simülasyon!K324-Simülasyon!K$5</f>
        <v>-0.52994200000011915</v>
      </c>
      <c r="D321" s="105">
        <f>+Simülasyon!L324-Simülasyon!L$5</f>
        <v>-0.96115299999996751</v>
      </c>
      <c r="E321" s="105">
        <f>+Simülasyon!M324-Simülasyon!M$5</f>
        <v>-1.1967489999999543</v>
      </c>
      <c r="F321" s="105">
        <f>+Simülasyon!N324-Simülasyon!N$5</f>
        <v>-3.6962979999998424</v>
      </c>
      <c r="G321" s="105">
        <f>+Simülasyon!O324-Simülasyon!O$5</f>
        <v>-60.315149999998539</v>
      </c>
      <c r="H321" s="105">
        <f>+Simülasyon!P324-Simülasyon!P$5</f>
        <v>-42.216734999998152</v>
      </c>
      <c r="I321" s="105">
        <f t="shared" si="10"/>
        <v>-108.91602699999657</v>
      </c>
      <c r="J321" s="105">
        <f t="shared" si="9"/>
        <v>-57.497937999999863</v>
      </c>
    </row>
    <row r="322" spans="1:10" ht="15" thickBot="1" x14ac:dyDescent="0.35">
      <c r="A322" s="1">
        <v>320</v>
      </c>
      <c r="B322" s="95" t="s">
        <v>660</v>
      </c>
      <c r="C322" s="105">
        <f>+Simülasyon!K325-Simülasyon!K$5</f>
        <v>-0.61415699999997742</v>
      </c>
      <c r="D322" s="105">
        <f>+Simülasyon!L325-Simülasyon!L$5</f>
        <v>-1.0535910000000968</v>
      </c>
      <c r="E322" s="105">
        <f>+Simülasyon!M325-Simülasyon!M$5</f>
        <v>-1.2200149999999894</v>
      </c>
      <c r="F322" s="105">
        <f>+Simülasyon!N325-Simülasyon!N$5</f>
        <v>-3.4355719999998655</v>
      </c>
      <c r="G322" s="105">
        <f>+Simülasyon!O325-Simülasyon!O$5</f>
        <v>-27.241516999998566</v>
      </c>
      <c r="H322" s="105">
        <f>+Simülasyon!P325-Simülasyon!P$5</f>
        <v>7.2090190000017174</v>
      </c>
      <c r="I322" s="105">
        <f t="shared" si="10"/>
        <v>-26.355832999996778</v>
      </c>
      <c r="J322" s="105">
        <f t="shared" si="9"/>
        <v>-56.305140999995956</v>
      </c>
    </row>
    <row r="323" spans="1:10" ht="15" thickBot="1" x14ac:dyDescent="0.35">
      <c r="A323" s="1">
        <v>321</v>
      </c>
      <c r="B323" s="95" t="s">
        <v>661</v>
      </c>
      <c r="C323" s="105">
        <f>+Simülasyon!K326-Simülasyon!K$5</f>
        <v>0.71747899999991205</v>
      </c>
      <c r="D323" s="105">
        <f>+Simülasyon!L326-Simülasyon!L$5</f>
        <v>1.1993110000000797</v>
      </c>
      <c r="E323" s="105">
        <f>+Simülasyon!M326-Simülasyon!M$5</f>
        <v>1.3534530000000586</v>
      </c>
      <c r="F323" s="105">
        <f>+Simülasyon!N326-Simülasyon!N$5</f>
        <v>3.7064000000000306</v>
      </c>
      <c r="G323" s="105">
        <f>+Simülasyon!O326-Simülasyon!O$5</f>
        <v>25.321127000002889</v>
      </c>
      <c r="H323" s="105">
        <f>+Simülasyon!P326-Simülasyon!P$5</f>
        <v>-8.698778999998467</v>
      </c>
      <c r="I323" s="105">
        <f t="shared" si="10"/>
        <v>23.598991000004503</v>
      </c>
      <c r="J323" s="105">
        <f t="shared" si="9"/>
        <v>-55.180986999996321</v>
      </c>
    </row>
    <row r="324" spans="1:10" ht="15" thickBot="1" x14ac:dyDescent="0.35">
      <c r="A324" s="1">
        <v>322</v>
      </c>
      <c r="B324" s="95" t="s">
        <v>662</v>
      </c>
      <c r="C324" s="105">
        <f>+Simülasyon!K327-Simülasyon!K$5</f>
        <v>0.64740699999993012</v>
      </c>
      <c r="D324" s="105">
        <f>+Simülasyon!L327-Simülasyon!L$5</f>
        <v>1.1903899999999794</v>
      </c>
      <c r="E324" s="105">
        <f>+Simülasyon!M327-Simülasyon!M$5</f>
        <v>1.4995860000000221</v>
      </c>
      <c r="F324" s="105">
        <f>+Simülasyon!N327-Simülasyon!N$5</f>
        <v>4.6743390000001455</v>
      </c>
      <c r="G324" s="105">
        <f>+Simülasyon!O327-Simülasyon!O$5</f>
        <v>78.292639000002964</v>
      </c>
      <c r="H324" s="105">
        <f>+Simülasyon!P327-Simülasyon!P$5</f>
        <v>56.022609999999986</v>
      </c>
      <c r="I324" s="105">
        <f t="shared" si="10"/>
        <v>142.32697100000303</v>
      </c>
      <c r="J324" s="105">
        <f t="shared" ref="J324:J387" si="11">+SMALL($I$3:$I$1002,A324)</f>
        <v>-54.926944999997545</v>
      </c>
    </row>
    <row r="325" spans="1:10" ht="15" thickBot="1" x14ac:dyDescent="0.35">
      <c r="A325" s="1">
        <v>323</v>
      </c>
      <c r="B325" s="95" t="s">
        <v>663</v>
      </c>
      <c r="C325" s="105">
        <f>+Simülasyon!K328-Simülasyon!K$5</f>
        <v>-0.45145999999999731</v>
      </c>
      <c r="D325" s="105">
        <f>+Simülasyon!L328-Simülasyon!L$5</f>
        <v>-0.79966100000001461</v>
      </c>
      <c r="E325" s="105">
        <f>+Simülasyon!M328-Simülasyon!M$5</f>
        <v>-0.9676680000000033</v>
      </c>
      <c r="F325" s="105">
        <f>+Simülasyon!N328-Simülasyon!N$5</f>
        <v>-2.8864189999999326</v>
      </c>
      <c r="G325" s="105">
        <f>+Simülasyon!O328-Simülasyon!O$5</f>
        <v>-38.92937399999937</v>
      </c>
      <c r="H325" s="105">
        <f>+Simülasyon!P328-Simülasyon!P$5</f>
        <v>-20.224379999999655</v>
      </c>
      <c r="I325" s="105">
        <f t="shared" si="10"/>
        <v>-64.258961999998974</v>
      </c>
      <c r="J325" s="105">
        <f t="shared" si="11"/>
        <v>-54.645915999995282</v>
      </c>
    </row>
    <row r="326" spans="1:10" ht="15" thickBot="1" x14ac:dyDescent="0.35">
      <c r="A326" s="1">
        <v>324</v>
      </c>
      <c r="B326" s="95" t="s">
        <v>664</v>
      </c>
      <c r="C326" s="105">
        <f>+Simülasyon!K329-Simülasyon!K$5</f>
        <v>-0.37949400000002242</v>
      </c>
      <c r="D326" s="105">
        <f>+Simülasyon!L329-Simülasyon!L$5</f>
        <v>-0.72371999999995751</v>
      </c>
      <c r="E326" s="105">
        <f>+Simülasyon!M329-Simülasyon!M$5</f>
        <v>-0.95298099999990882</v>
      </c>
      <c r="F326" s="105">
        <f>+Simülasyon!N329-Simülasyon!N$5</f>
        <v>-3.1365300000002208</v>
      </c>
      <c r="G326" s="105">
        <f>+Simülasyon!O329-Simülasyon!O$5</f>
        <v>-69.35276199999862</v>
      </c>
      <c r="H326" s="105">
        <f>+Simülasyon!P329-Simülasyon!P$5</f>
        <v>-67.743181999998342</v>
      </c>
      <c r="I326" s="105">
        <f t="shared" si="10"/>
        <v>-142.28866899999707</v>
      </c>
      <c r="J326" s="105">
        <f t="shared" si="11"/>
        <v>-54.607284999997432</v>
      </c>
    </row>
    <row r="327" spans="1:10" ht="15" thickBot="1" x14ac:dyDescent="0.35">
      <c r="A327" s="1">
        <v>325</v>
      </c>
      <c r="B327" s="95" t="s">
        <v>665</v>
      </c>
      <c r="C327" s="105">
        <f>+Simülasyon!K330-Simülasyon!K$5</f>
        <v>-0.27219900000000052</v>
      </c>
      <c r="D327" s="105">
        <f>+Simülasyon!L330-Simülasyon!L$5</f>
        <v>-0.57127100000002429</v>
      </c>
      <c r="E327" s="105">
        <f>+Simülasyon!M330-Simülasyon!M$5</f>
        <v>-0.81057799999996405</v>
      </c>
      <c r="F327" s="105">
        <f>+Simülasyon!N330-Simülasyon!N$5</f>
        <v>-2.8128209999999854</v>
      </c>
      <c r="G327" s="105">
        <f>+Simülasyon!O330-Simülasyon!O$5</f>
        <v>-66.284595999997691</v>
      </c>
      <c r="H327" s="105">
        <f>+Simülasyon!P330-Simülasyon!P$5</f>
        <v>-59.222105000000738</v>
      </c>
      <c r="I327" s="105">
        <f t="shared" si="10"/>
        <v>-129.9735699999984</v>
      </c>
      <c r="J327" s="105">
        <f t="shared" si="11"/>
        <v>-54.409779999995635</v>
      </c>
    </row>
    <row r="328" spans="1:10" ht="15" thickBot="1" x14ac:dyDescent="0.35">
      <c r="A328" s="1">
        <v>326</v>
      </c>
      <c r="B328" s="95" t="s">
        <v>666</v>
      </c>
      <c r="C328" s="105">
        <f>+Simülasyon!K331-Simülasyon!K$5</f>
        <v>-0.38207099999999627</v>
      </c>
      <c r="D328" s="105">
        <f>+Simülasyon!L331-Simülasyon!L$5</f>
        <v>-0.7073009999999158</v>
      </c>
      <c r="E328" s="105">
        <f>+Simülasyon!M331-Simülasyon!M$5</f>
        <v>-0.90217199999995046</v>
      </c>
      <c r="F328" s="105">
        <f>+Simülasyon!N331-Simülasyon!N$5</f>
        <v>-2.8554349999999431</v>
      </c>
      <c r="G328" s="105">
        <f>+Simülasyon!O331-Simülasyon!O$5</f>
        <v>-52.351434999996854</v>
      </c>
      <c r="H328" s="105">
        <f>+Simülasyon!P331-Simülasyon!P$5</f>
        <v>-41.659232999998494</v>
      </c>
      <c r="I328" s="105">
        <f t="shared" si="10"/>
        <v>-98.857646999995154</v>
      </c>
      <c r="J328" s="105">
        <f t="shared" si="11"/>
        <v>-54.317280999998502</v>
      </c>
    </row>
    <row r="329" spans="1:10" ht="15" thickBot="1" x14ac:dyDescent="0.35">
      <c r="A329" s="1">
        <v>327</v>
      </c>
      <c r="B329" s="95" t="s">
        <v>667</v>
      </c>
      <c r="C329" s="105">
        <f>+Simülasyon!K332-Simülasyon!K$5</f>
        <v>-0.34494700000004741</v>
      </c>
      <c r="D329" s="105">
        <f>+Simülasyon!L332-Simülasyon!L$5</f>
        <v>-0.7501790000001165</v>
      </c>
      <c r="E329" s="105">
        <f>+Simülasyon!M332-Simülasyon!M$5</f>
        <v>-1.0970979999999599</v>
      </c>
      <c r="F329" s="105">
        <f>+Simülasyon!N332-Simülasyon!N$5</f>
        <v>-3.9092780000000857</v>
      </c>
      <c r="G329" s="105">
        <f>+Simülasyon!O332-Simülasyon!O$5</f>
        <v>-99.84214399999837</v>
      </c>
      <c r="H329" s="105">
        <f>+Simülasyon!P332-Simülasyon!P$5</f>
        <v>-95.219532999999501</v>
      </c>
      <c r="I329" s="105">
        <f t="shared" si="10"/>
        <v>-201.16317899999808</v>
      </c>
      <c r="J329" s="105">
        <f t="shared" si="11"/>
        <v>-53.69825399999695</v>
      </c>
    </row>
    <row r="330" spans="1:10" ht="15" thickBot="1" x14ac:dyDescent="0.35">
      <c r="A330" s="1">
        <v>328</v>
      </c>
      <c r="B330" s="95" t="s">
        <v>668</v>
      </c>
      <c r="C330" s="105">
        <f>+Simülasyon!K333-Simülasyon!K$5</f>
        <v>-0.37037200000008852</v>
      </c>
      <c r="D330" s="105">
        <f>+Simülasyon!L333-Simülasyon!L$5</f>
        <v>-0.8472110000000157</v>
      </c>
      <c r="E330" s="105">
        <f>+Simülasyon!M333-Simülasyon!M$5</f>
        <v>-1.2825619999999844</v>
      </c>
      <c r="F330" s="105">
        <f>+Simülasyon!N333-Simülasyon!N$5</f>
        <v>-4.687851000000137</v>
      </c>
      <c r="G330" s="105">
        <f>+Simülasyon!O333-Simülasyon!O$5</f>
        <v>-126.29833199999848</v>
      </c>
      <c r="H330" s="105">
        <f>+Simülasyon!P333-Simülasyon!P$5</f>
        <v>-122.56842300000062</v>
      </c>
      <c r="I330" s="105">
        <f t="shared" si="10"/>
        <v>-256.05475099999933</v>
      </c>
      <c r="J330" s="105">
        <f t="shared" si="11"/>
        <v>-53.486571999999342</v>
      </c>
    </row>
    <row r="331" spans="1:10" ht="15" thickBot="1" x14ac:dyDescent="0.35">
      <c r="A331" s="1">
        <v>329</v>
      </c>
      <c r="B331" s="95" t="s">
        <v>669</v>
      </c>
      <c r="C331" s="105">
        <f>+Simülasyon!K334-Simülasyon!K$5</f>
        <v>6.3231999999970867E-2</v>
      </c>
      <c r="D331" s="105">
        <f>+Simülasyon!L334-Simülasyon!L$5</f>
        <v>0.18322599999987688</v>
      </c>
      <c r="E331" s="105">
        <f>+Simülasyon!M334-Simülasyon!M$5</f>
        <v>0.32202200000006087</v>
      </c>
      <c r="F331" s="105">
        <f>+Simülasyon!N334-Simülasyon!N$5</f>
        <v>1.310406999999941</v>
      </c>
      <c r="G331" s="105">
        <f>+Simülasyon!O334-Simülasyon!O$5</f>
        <v>45.502219000001787</v>
      </c>
      <c r="H331" s="105">
        <f>+Simülasyon!P334-Simülasyon!P$5</f>
        <v>51.149068000002444</v>
      </c>
      <c r="I331" s="105">
        <f t="shared" si="10"/>
        <v>98.530174000004081</v>
      </c>
      <c r="J331" s="105">
        <f t="shared" si="11"/>
        <v>-53.395826999997666</v>
      </c>
    </row>
    <row r="332" spans="1:10" ht="15" thickBot="1" x14ac:dyDescent="0.35">
      <c r="A332" s="1">
        <v>330</v>
      </c>
      <c r="B332" s="95" t="s">
        <v>670</v>
      </c>
      <c r="C332" s="105">
        <f>+Simülasyon!K335-Simülasyon!K$5</f>
        <v>-0.63908100000003287</v>
      </c>
      <c r="D332" s="105">
        <f>+Simülasyon!L335-Simülasyon!L$5</f>
        <v>-1.2329950000000736</v>
      </c>
      <c r="E332" s="105">
        <f>+Simülasyon!M335-Simülasyon!M$5</f>
        <v>-1.6310089999999491</v>
      </c>
      <c r="F332" s="105">
        <f>+Simülasyon!N335-Simülasyon!N$5</f>
        <v>-5.3402660000001561</v>
      </c>
      <c r="G332" s="105">
        <f>+Simülasyon!O335-Simülasyon!O$5</f>
        <v>-108.78545399999712</v>
      </c>
      <c r="H332" s="105">
        <f>+Simülasyon!P335-Simülasyon!P$5</f>
        <v>-92.449966000000131</v>
      </c>
      <c r="I332" s="105">
        <f t="shared" si="10"/>
        <v>-210.07877099999746</v>
      </c>
      <c r="J332" s="105">
        <f t="shared" si="11"/>
        <v>-53.364512999997032</v>
      </c>
    </row>
    <row r="333" spans="1:10" ht="15" thickBot="1" x14ac:dyDescent="0.35">
      <c r="A333" s="1">
        <v>331</v>
      </c>
      <c r="B333" s="95" t="s">
        <v>671</v>
      </c>
      <c r="C333" s="105">
        <f>+Simülasyon!K336-Simülasyon!K$5</f>
        <v>0.51644800000008217</v>
      </c>
      <c r="D333" s="105">
        <f>+Simülasyon!L336-Simülasyon!L$5</f>
        <v>1.0007080000000315</v>
      </c>
      <c r="E333" s="105">
        <f>+Simülasyon!M336-Simülasyon!M$5</f>
        <v>1.3258710000000065</v>
      </c>
      <c r="F333" s="105">
        <f>+Simülasyon!N336-Simülasyon!N$5</f>
        <v>4.3383819999999105</v>
      </c>
      <c r="G333" s="105">
        <f>+Simülasyon!O336-Simülasyon!O$5</f>
        <v>87.285836000002746</v>
      </c>
      <c r="H333" s="105">
        <f>+Simülasyon!P336-Simülasyon!P$5</f>
        <v>73.307592000001023</v>
      </c>
      <c r="I333" s="105">
        <f t="shared" si="10"/>
        <v>167.7748370000038</v>
      </c>
      <c r="J333" s="105">
        <f t="shared" si="11"/>
        <v>-52.822341999998798</v>
      </c>
    </row>
    <row r="334" spans="1:10" ht="15" thickBot="1" x14ac:dyDescent="0.35">
      <c r="A334" s="1">
        <v>332</v>
      </c>
      <c r="B334" s="95" t="s">
        <v>672</v>
      </c>
      <c r="C334" s="105">
        <f>+Simülasyon!K337-Simülasyon!K$5</f>
        <v>-0.44294700000000375</v>
      </c>
      <c r="D334" s="105">
        <f>+Simülasyon!L337-Simülasyon!L$5</f>
        <v>-0.72857799999997042</v>
      </c>
      <c r="E334" s="105">
        <f>+Simülasyon!M337-Simülasyon!M$5</f>
        <v>-0.8096579999998994</v>
      </c>
      <c r="F334" s="105">
        <f>+Simülasyon!N337-Simülasyon!N$5</f>
        <v>-2.1907400000000052</v>
      </c>
      <c r="G334" s="105">
        <f>+Simülasyon!O337-Simülasyon!O$5</f>
        <v>-15.703417999997328</v>
      </c>
      <c r="H334" s="105">
        <f>+Simülasyon!P337-Simülasyon!P$5</f>
        <v>0.70492400000148336</v>
      </c>
      <c r="I334" s="105">
        <f t="shared" si="10"/>
        <v>-19.170416999995723</v>
      </c>
      <c r="J334" s="105">
        <f t="shared" si="11"/>
        <v>-52.171313999999711</v>
      </c>
    </row>
    <row r="335" spans="1:10" ht="15" thickBot="1" x14ac:dyDescent="0.35">
      <c r="A335" s="1">
        <v>333</v>
      </c>
      <c r="B335" s="95" t="s">
        <v>673</v>
      </c>
      <c r="C335" s="105">
        <f>+Simülasyon!K338-Simülasyon!K$5</f>
        <v>-8.7800000001152512E-3</v>
      </c>
      <c r="D335" s="105">
        <f>+Simülasyon!L338-Simülasyon!L$5</f>
        <v>-0.14439199999992525</v>
      </c>
      <c r="E335" s="105">
        <f>+Simülasyon!M338-Simülasyon!M$5</f>
        <v>-0.34992299999998977</v>
      </c>
      <c r="F335" s="105">
        <f>+Simülasyon!N338-Simülasyon!N$5</f>
        <v>-1.6262950000000274</v>
      </c>
      <c r="G335" s="105">
        <f>+Simülasyon!O338-Simülasyon!O$5</f>
        <v>-64.906637000000046</v>
      </c>
      <c r="H335" s="105">
        <f>+Simülasyon!P338-Simülasyon!P$5</f>
        <v>-72.510761999998067</v>
      </c>
      <c r="I335" s="105">
        <f t="shared" si="10"/>
        <v>-139.54678899999817</v>
      </c>
      <c r="J335" s="105">
        <f t="shared" si="11"/>
        <v>-51.832583999997951</v>
      </c>
    </row>
    <row r="336" spans="1:10" ht="15" thickBot="1" x14ac:dyDescent="0.35">
      <c r="A336" s="1">
        <v>334</v>
      </c>
      <c r="B336" s="95" t="s">
        <v>674</v>
      </c>
      <c r="C336" s="105">
        <f>+Simülasyon!K339-Simülasyon!K$5</f>
        <v>-7.7672000000120534E-2</v>
      </c>
      <c r="D336" s="105">
        <f>+Simülasyon!L339-Simülasyon!L$5</f>
        <v>-0.16023399999994581</v>
      </c>
      <c r="E336" s="105">
        <f>+Simülasyon!M339-Simülasyon!M$5</f>
        <v>-0.23154699999997774</v>
      </c>
      <c r="F336" s="105">
        <f>+Simülasyon!N339-Simülasyon!N$5</f>
        <v>-0.84291299999995317</v>
      </c>
      <c r="G336" s="105">
        <f>+Simülasyon!O339-Simülasyon!O$5</f>
        <v>-26.676198999997723</v>
      </c>
      <c r="H336" s="105">
        <f>+Simülasyon!P339-Simülasyon!P$5</f>
        <v>-32.346322999997938</v>
      </c>
      <c r="I336" s="105">
        <f t="shared" si="10"/>
        <v>-60.334887999995658</v>
      </c>
      <c r="J336" s="105">
        <f t="shared" si="11"/>
        <v>-51.774924999997552</v>
      </c>
    </row>
    <row r="337" spans="1:10" ht="15" thickBot="1" x14ac:dyDescent="0.35">
      <c r="A337" s="1">
        <v>335</v>
      </c>
      <c r="B337" s="95" t="s">
        <v>675</v>
      </c>
      <c r="C337" s="105">
        <f>+Simülasyon!K340-Simülasyon!K$5</f>
        <v>-0.67786500000011074</v>
      </c>
      <c r="D337" s="105">
        <f>+Simülasyon!L340-Simülasyon!L$5</f>
        <v>-1.2166939999999613</v>
      </c>
      <c r="E337" s="105">
        <f>+Simülasyon!M340-Simülasyon!M$5</f>
        <v>-1.4951549999999543</v>
      </c>
      <c r="F337" s="105">
        <f>+Simülasyon!N340-Simülasyon!N$5</f>
        <v>-4.5322089999999662</v>
      </c>
      <c r="G337" s="105">
        <f>+Simülasyon!O340-Simülasyon!O$5</f>
        <v>-66.414123999998992</v>
      </c>
      <c r="H337" s="105">
        <f>+Simülasyon!P340-Simülasyon!P$5</f>
        <v>-40.02693200000067</v>
      </c>
      <c r="I337" s="105">
        <f t="shared" si="10"/>
        <v>-114.36297899999965</v>
      </c>
      <c r="J337" s="105">
        <f t="shared" si="11"/>
        <v>-51.405884999999103</v>
      </c>
    </row>
    <row r="338" spans="1:10" ht="15" thickBot="1" x14ac:dyDescent="0.35">
      <c r="A338" s="1">
        <v>336</v>
      </c>
      <c r="B338" s="95" t="s">
        <v>676</v>
      </c>
      <c r="C338" s="105">
        <f>+Simülasyon!K341-Simülasyon!K$5</f>
        <v>-0.41989200000011806</v>
      </c>
      <c r="D338" s="105">
        <f>+Simülasyon!L341-Simülasyon!L$5</f>
        <v>-0.79560500000002321</v>
      </c>
      <c r="E338" s="105">
        <f>+Simülasyon!M341-Simülasyon!M$5</f>
        <v>-1.0315449999999373</v>
      </c>
      <c r="F338" s="105">
        <f>+Simülasyon!N341-Simülasyon!N$5</f>
        <v>-3.3012079999998605</v>
      </c>
      <c r="G338" s="105">
        <f>+Simülasyon!O341-Simülasyon!O$5</f>
        <v>-60.710267999998905</v>
      </c>
      <c r="H338" s="105">
        <f>+Simülasyon!P341-Simülasyon!P$5</f>
        <v>-46.172309999998106</v>
      </c>
      <c r="I338" s="105">
        <f t="shared" si="10"/>
        <v>-112.43082799999695</v>
      </c>
      <c r="J338" s="105">
        <f t="shared" si="11"/>
        <v>-51.049604999997541</v>
      </c>
    </row>
    <row r="339" spans="1:10" ht="15" thickBot="1" x14ac:dyDescent="0.35">
      <c r="A339" s="1">
        <v>337</v>
      </c>
      <c r="B339" s="95" t="s">
        <v>677</v>
      </c>
      <c r="C339" s="105">
        <f>+Simülasyon!K342-Simülasyon!K$5</f>
        <v>0.36731400000007852</v>
      </c>
      <c r="D339" s="105">
        <f>+Simülasyon!L342-Simülasyon!L$5</f>
        <v>0.6958950000000641</v>
      </c>
      <c r="E339" s="105">
        <f>+Simülasyon!M342-Simülasyon!M$5</f>
        <v>0.89936800000009498</v>
      </c>
      <c r="F339" s="105">
        <f>+Simülasyon!N342-Simülasyon!N$5</f>
        <v>2.8695630000001984</v>
      </c>
      <c r="G339" s="105">
        <f>+Simülasyon!O342-Simülasyon!O$5</f>
        <v>50.430371000002197</v>
      </c>
      <c r="H339" s="105">
        <f>+Simülasyon!P342-Simülasyon!P$5</f>
        <v>34.611761000000115</v>
      </c>
      <c r="I339" s="105">
        <f t="shared" si="10"/>
        <v>89.874272000002748</v>
      </c>
      <c r="J339" s="105">
        <f t="shared" si="11"/>
        <v>-50.998886000000425</v>
      </c>
    </row>
    <row r="340" spans="1:10" ht="15" thickBot="1" x14ac:dyDescent="0.35">
      <c r="A340" s="1">
        <v>338</v>
      </c>
      <c r="B340" s="95" t="s">
        <v>678</v>
      </c>
      <c r="C340" s="105">
        <f>+Simülasyon!K343-Simülasyon!K$5</f>
        <v>-2.8493999999909647E-2</v>
      </c>
      <c r="D340" s="105">
        <f>+Simülasyon!L343-Simülasyon!L$5</f>
        <v>8.1016000000090571E-2</v>
      </c>
      <c r="E340" s="105">
        <f>+Simülasyon!M343-Simülasyon!M$5</f>
        <v>0.27766700000006495</v>
      </c>
      <c r="F340" s="105">
        <f>+Simülasyon!N343-Simülasyon!N$5</f>
        <v>1.4332349999999678</v>
      </c>
      <c r="G340" s="105">
        <f>+Simülasyon!O343-Simülasyon!O$5</f>
        <v>64.644906000001356</v>
      </c>
      <c r="H340" s="105">
        <f>+Simülasyon!P343-Simülasyon!P$5</f>
        <v>75.608799000001454</v>
      </c>
      <c r="I340" s="105">
        <f t="shared" si="10"/>
        <v>142.01712900000302</v>
      </c>
      <c r="J340" s="105">
        <f t="shared" si="11"/>
        <v>-50.520412999994392</v>
      </c>
    </row>
    <row r="341" spans="1:10" ht="15" thickBot="1" x14ac:dyDescent="0.35">
      <c r="A341" s="1">
        <v>339</v>
      </c>
      <c r="B341" s="95" t="s">
        <v>679</v>
      </c>
      <c r="C341" s="105">
        <f>+Simülasyon!K344-Simülasyon!K$5</f>
        <v>-1.5290000000049986E-2</v>
      </c>
      <c r="D341" s="105">
        <f>+Simülasyon!L344-Simülasyon!L$5</f>
        <v>-9.3280000000959262E-3</v>
      </c>
      <c r="E341" s="105">
        <f>+Simülasyon!M344-Simülasyon!M$5</f>
        <v>1.7749000000094384E-2</v>
      </c>
      <c r="F341" s="105">
        <f>+Simülasyon!N344-Simülasyon!N$5</f>
        <v>0.17296900000019377</v>
      </c>
      <c r="G341" s="105">
        <f>+Simülasyon!O344-Simülasyon!O$5</f>
        <v>14.904405000001134</v>
      </c>
      <c r="H341" s="105">
        <f>+Simülasyon!P344-Simülasyon!P$5</f>
        <v>23.44703600000139</v>
      </c>
      <c r="I341" s="105">
        <f t="shared" si="10"/>
        <v>38.517541000002666</v>
      </c>
      <c r="J341" s="105">
        <f t="shared" si="11"/>
        <v>-49.517132999997443</v>
      </c>
    </row>
    <row r="342" spans="1:10" ht="15" thickBot="1" x14ac:dyDescent="0.35">
      <c r="A342" s="1">
        <v>340</v>
      </c>
      <c r="B342" s="95" t="s">
        <v>680</v>
      </c>
      <c r="C342" s="105">
        <f>+Simülasyon!K345-Simülasyon!K$5</f>
        <v>0.20329500000002554</v>
      </c>
      <c r="D342" s="105">
        <f>+Simülasyon!L345-Simülasyon!L$5</f>
        <v>0.41355399999997644</v>
      </c>
      <c r="E342" s="105">
        <f>+Simülasyon!M345-Simülasyon!M$5</f>
        <v>0.57438100000001668</v>
      </c>
      <c r="F342" s="105">
        <f>+Simülasyon!N345-Simülasyon!N$5</f>
        <v>1.9610539999998764</v>
      </c>
      <c r="G342" s="105">
        <f>+Simülasyon!O345-Simülasyon!O$5</f>
        <v>45.584345000002941</v>
      </c>
      <c r="H342" s="105">
        <f>+Simülasyon!P345-Simülasyon!P$5</f>
        <v>42.343474000001152</v>
      </c>
      <c r="I342" s="105">
        <f t="shared" si="10"/>
        <v>91.080103000003987</v>
      </c>
      <c r="J342" s="105">
        <f t="shared" si="11"/>
        <v>-49.406711999998151</v>
      </c>
    </row>
    <row r="343" spans="1:10" ht="15" thickBot="1" x14ac:dyDescent="0.35">
      <c r="A343" s="1">
        <v>341</v>
      </c>
      <c r="B343" s="95" t="s">
        <v>681</v>
      </c>
      <c r="C343" s="105">
        <f>+Simülasyon!K346-Simülasyon!K$5</f>
        <v>5.3355999999894266E-2</v>
      </c>
      <c r="D343" s="105">
        <f>+Simülasyon!L346-Simülasyon!L$5</f>
        <v>-9.2480000000705331E-3</v>
      </c>
      <c r="E343" s="105">
        <f>+Simülasyon!M346-Simülasyon!M$5</f>
        <v>-0.15372600000000602</v>
      </c>
      <c r="F343" s="105">
        <f>+Simülasyon!N346-Simülasyon!N$5</f>
        <v>-0.94151099999999133</v>
      </c>
      <c r="G343" s="105">
        <f>+Simülasyon!O346-Simülasyon!O$5</f>
        <v>-48.804581999997026</v>
      </c>
      <c r="H343" s="105">
        <f>+Simülasyon!P346-Simülasyon!P$5</f>
        <v>-57.842931999999564</v>
      </c>
      <c r="I343" s="105">
        <f t="shared" si="10"/>
        <v>-107.69864299999676</v>
      </c>
      <c r="J343" s="105">
        <f t="shared" si="11"/>
        <v>-49.25345299999708</v>
      </c>
    </row>
    <row r="344" spans="1:10" ht="15" thickBot="1" x14ac:dyDescent="0.35">
      <c r="A344" s="1">
        <v>342</v>
      </c>
      <c r="B344" s="95" t="s">
        <v>682</v>
      </c>
      <c r="C344" s="105">
        <f>+Simülasyon!K347-Simülasyon!K$5</f>
        <v>-0.13238000000001193</v>
      </c>
      <c r="D344" s="105">
        <f>+Simülasyon!L347-Simülasyon!L$5</f>
        <v>-0.23751700000002529</v>
      </c>
      <c r="E344" s="105">
        <f>+Simülasyon!M347-Simülasyon!M$5</f>
        <v>-0.29454799999996339</v>
      </c>
      <c r="F344" s="105">
        <f>+Simülasyon!N347-Simülasyon!N$5</f>
        <v>-0.91734700000006342</v>
      </c>
      <c r="G344" s="105">
        <f>+Simülasyon!O347-Simülasyon!O$5</f>
        <v>-16.961809999997058</v>
      </c>
      <c r="H344" s="105">
        <f>+Simülasyon!P347-Simülasyon!P$5</f>
        <v>-14.920107999998436</v>
      </c>
      <c r="I344" s="105">
        <f t="shared" si="10"/>
        <v>-33.463709999995558</v>
      </c>
      <c r="J344" s="105">
        <f t="shared" si="11"/>
        <v>-49.156721999998467</v>
      </c>
    </row>
    <row r="345" spans="1:10" ht="15" thickBot="1" x14ac:dyDescent="0.35">
      <c r="A345" s="1">
        <v>343</v>
      </c>
      <c r="B345" s="95" t="s">
        <v>683</v>
      </c>
      <c r="C345" s="105">
        <f>+Simülasyon!K348-Simülasyon!K$5</f>
        <v>-0.5619930000000295</v>
      </c>
      <c r="D345" s="105">
        <f>+Simülasyon!L348-Simülasyon!L$5</f>
        <v>-0.82344499999999243</v>
      </c>
      <c r="E345" s="105">
        <f>+Simülasyon!M348-Simülasyon!M$5</f>
        <v>-0.75608699999997953</v>
      </c>
      <c r="F345" s="105">
        <f>+Simülasyon!N348-Simülasyon!N$5</f>
        <v>-1.4268889999998464</v>
      </c>
      <c r="G345" s="105">
        <f>+Simülasyon!O348-Simülasyon!O$5</f>
        <v>46.165501999999833</v>
      </c>
      <c r="H345" s="105">
        <f>+Simülasyon!P348-Simülasyon!P$5</f>
        <v>88.140573000000586</v>
      </c>
      <c r="I345" s="105">
        <f t="shared" si="10"/>
        <v>130.73766100000057</v>
      </c>
      <c r="J345" s="105">
        <f t="shared" si="11"/>
        <v>-49.086910999998622</v>
      </c>
    </row>
    <row r="346" spans="1:10" ht="15" thickBot="1" x14ac:dyDescent="0.35">
      <c r="A346" s="1">
        <v>344</v>
      </c>
      <c r="B346" s="95" t="s">
        <v>684</v>
      </c>
      <c r="C346" s="105">
        <f>+Simülasyon!K349-Simülasyon!K$5</f>
        <v>-0.65078199999993558</v>
      </c>
      <c r="D346" s="105">
        <f>+Simülasyon!L349-Simülasyon!L$5</f>
        <v>-1.1726189999999406</v>
      </c>
      <c r="E346" s="105">
        <f>+Simülasyon!M349-Simülasyon!M$5</f>
        <v>-1.4391939999999295</v>
      </c>
      <c r="F346" s="105">
        <f>+Simülasyon!N349-Simülasyon!N$5</f>
        <v>-4.3321380000002137</v>
      </c>
      <c r="G346" s="105">
        <f>+Simülasyon!O349-Simülasyon!O$5</f>
        <v>-57.453122999999323</v>
      </c>
      <c r="H346" s="105">
        <f>+Simülasyon!P349-Simülasyon!P$5</f>
        <v>-24.979236999999557</v>
      </c>
      <c r="I346" s="105">
        <f t="shared" si="10"/>
        <v>-90.027092999998899</v>
      </c>
      <c r="J346" s="105">
        <f t="shared" si="11"/>
        <v>-49.047480000000064</v>
      </c>
    </row>
    <row r="347" spans="1:10" ht="15" thickBot="1" x14ac:dyDescent="0.35">
      <c r="A347" s="1">
        <v>345</v>
      </c>
      <c r="B347" s="95" t="s">
        <v>685</v>
      </c>
      <c r="C347" s="105">
        <f>+Simülasyon!K350-Simülasyon!K$5</f>
        <v>0.6045329999999467</v>
      </c>
      <c r="D347" s="105">
        <f>+Simülasyon!L350-Simülasyon!L$5</f>
        <v>1.1129169999999249</v>
      </c>
      <c r="E347" s="105">
        <f>+Simülasyon!M350-Simülasyon!M$5</f>
        <v>1.3994660000000749</v>
      </c>
      <c r="F347" s="105">
        <f>+Simülasyon!N350-Simülasyon!N$5</f>
        <v>4.344086999999945</v>
      </c>
      <c r="G347" s="105">
        <f>+Simülasyon!O350-Simülasyon!O$5</f>
        <v>69.050247000002855</v>
      </c>
      <c r="H347" s="105">
        <f>+Simülasyon!P350-Simülasyon!P$5</f>
        <v>43.138637000000017</v>
      </c>
      <c r="I347" s="105">
        <f t="shared" si="10"/>
        <v>119.64988700000276</v>
      </c>
      <c r="J347" s="105">
        <f t="shared" si="11"/>
        <v>-48.460380999995436</v>
      </c>
    </row>
    <row r="348" spans="1:10" ht="15" thickBot="1" x14ac:dyDescent="0.35">
      <c r="A348" s="1">
        <v>346</v>
      </c>
      <c r="B348" s="95" t="s">
        <v>686</v>
      </c>
      <c r="C348" s="105">
        <f>+Simülasyon!K351-Simülasyon!K$5</f>
        <v>0.85839199999986704</v>
      </c>
      <c r="D348" s="105">
        <f>+Simülasyon!L351-Simülasyon!L$5</f>
        <v>1.5818899999999303</v>
      </c>
      <c r="E348" s="105">
        <f>+Simülasyon!M351-Simülasyon!M$5</f>
        <v>1.9991840000000138</v>
      </c>
      <c r="F348" s="105">
        <f>+Simülasyon!N351-Simülasyon!N$5</f>
        <v>6.2546569999999519</v>
      </c>
      <c r="G348" s="105">
        <f>+Simülasyon!O351-Simülasyon!O$5</f>
        <v>107.40401500000007</v>
      </c>
      <c r="H348" s="105">
        <f>+Simülasyon!P351-Simülasyon!P$5</f>
        <v>79.45405799999935</v>
      </c>
      <c r="I348" s="105">
        <f t="shared" si="10"/>
        <v>197.55219599999919</v>
      </c>
      <c r="J348" s="105">
        <f t="shared" si="11"/>
        <v>-48.360386999996535</v>
      </c>
    </row>
    <row r="349" spans="1:10" ht="15" thickBot="1" x14ac:dyDescent="0.35">
      <c r="A349" s="1">
        <v>347</v>
      </c>
      <c r="B349" s="95" t="s">
        <v>687</v>
      </c>
      <c r="C349" s="105">
        <f>+Simülasyon!K352-Simülasyon!K$5</f>
        <v>-0.32940299999995659</v>
      </c>
      <c r="D349" s="105">
        <f>+Simülasyon!L352-Simülasyon!L$5</f>
        <v>-0.54776199999992059</v>
      </c>
      <c r="E349" s="105">
        <f>+Simülasyon!M352-Simülasyon!M$5</f>
        <v>-0.61981800000000931</v>
      </c>
      <c r="F349" s="105">
        <f>+Simülasyon!N352-Simülasyon!N$5</f>
        <v>-1.7202189999998154</v>
      </c>
      <c r="G349" s="105">
        <f>+Simülasyon!O352-Simülasyon!O$5</f>
        <v>-16.982560000000376</v>
      </c>
      <c r="H349" s="105">
        <f>+Simülasyon!P352-Simülasyon!P$5</f>
        <v>-7.2328899999993155</v>
      </c>
      <c r="I349" s="105">
        <f t="shared" si="10"/>
        <v>-27.432651999999393</v>
      </c>
      <c r="J349" s="105">
        <f t="shared" si="11"/>
        <v>-47.81343999999649</v>
      </c>
    </row>
    <row r="350" spans="1:10" ht="15" thickBot="1" x14ac:dyDescent="0.35">
      <c r="A350" s="1">
        <v>348</v>
      </c>
      <c r="B350" s="95" t="s">
        <v>688</v>
      </c>
      <c r="C350" s="105">
        <f>+Simülasyon!K353-Simülasyon!K$5</f>
        <v>-0.4356159999999818</v>
      </c>
      <c r="D350" s="105">
        <f>+Simülasyon!L353-Simülasyon!L$5</f>
        <v>-0.76139200000011442</v>
      </c>
      <c r="E350" s="105">
        <f>+Simülasyon!M353-Simülasyon!M$5</f>
        <v>-0.90295900000000984</v>
      </c>
      <c r="F350" s="105">
        <f>+Simülasyon!N353-Simülasyon!N$5</f>
        <v>-2.6163289999999506</v>
      </c>
      <c r="G350" s="105">
        <f>+Simülasyon!O353-Simülasyon!O$5</f>
        <v>-27.368969999999536</v>
      </c>
      <c r="H350" s="105">
        <f>+Simülasyon!P353-Simülasyon!P$5</f>
        <v>-4.9773819999973057</v>
      </c>
      <c r="I350" s="105">
        <f t="shared" si="10"/>
        <v>-37.062647999996898</v>
      </c>
      <c r="J350" s="105">
        <f t="shared" si="11"/>
        <v>-47.00596999999857</v>
      </c>
    </row>
    <row r="351" spans="1:10" ht="15" thickBot="1" x14ac:dyDescent="0.35">
      <c r="A351" s="1">
        <v>349</v>
      </c>
      <c r="B351" s="95" t="s">
        <v>689</v>
      </c>
      <c r="C351" s="105">
        <f>+Simülasyon!K354-Simülasyon!K$5</f>
        <v>-1.6526000000112617E-2</v>
      </c>
      <c r="D351" s="105">
        <f>+Simülasyon!L354-Simülasyon!L$5</f>
        <v>-7.8414000000066153E-2</v>
      </c>
      <c r="E351" s="105">
        <f>+Simülasyon!M354-Simülasyon!M$5</f>
        <v>-0.15480600000000777</v>
      </c>
      <c r="F351" s="105">
        <f>+Simülasyon!N354-Simülasyon!N$5</f>
        <v>-0.63997199999994336</v>
      </c>
      <c r="G351" s="105">
        <f>+Simülasyon!O354-Simülasyon!O$5</f>
        <v>-18.136069999996835</v>
      </c>
      <c r="H351" s="105">
        <f>+Simülasyon!P354-Simülasyon!P$5</f>
        <v>-13.995095999998739</v>
      </c>
      <c r="I351" s="105">
        <f t="shared" si="10"/>
        <v>-33.020883999995704</v>
      </c>
      <c r="J351" s="105">
        <f t="shared" si="11"/>
        <v>-46.831826999998043</v>
      </c>
    </row>
    <row r="352" spans="1:10" ht="15" thickBot="1" x14ac:dyDescent="0.35">
      <c r="A352" s="1">
        <v>350</v>
      </c>
      <c r="B352" s="95" t="s">
        <v>690</v>
      </c>
      <c r="C352" s="105">
        <f>+Simülasyon!K355-Simülasyon!K$5</f>
        <v>-0.44902300000012474</v>
      </c>
      <c r="D352" s="105">
        <f>+Simülasyon!L355-Simülasyon!L$5</f>
        <v>-0.77940300000000207</v>
      </c>
      <c r="E352" s="105">
        <f>+Simülasyon!M355-Simülasyon!M$5</f>
        <v>-0.9299389999999903</v>
      </c>
      <c r="F352" s="105">
        <f>+Simülasyon!N355-Simülasyon!N$5</f>
        <v>-2.7561940000000504</v>
      </c>
      <c r="G352" s="105">
        <f>+Simülasyon!O355-Simülasyon!O$5</f>
        <v>-40.459638000000268</v>
      </c>
      <c r="H352" s="105">
        <f>+Simülasyon!P355-Simülasyon!P$5</f>
        <v>-29.474515999998403</v>
      </c>
      <c r="I352" s="105">
        <f t="shared" si="10"/>
        <v>-74.848712999998838</v>
      </c>
      <c r="J352" s="105">
        <f t="shared" si="11"/>
        <v>-45.682197999995083</v>
      </c>
    </row>
    <row r="353" spans="1:10" ht="15" thickBot="1" x14ac:dyDescent="0.35">
      <c r="A353" s="1">
        <v>351</v>
      </c>
      <c r="B353" s="95" t="s">
        <v>691</v>
      </c>
      <c r="C353" s="105">
        <f>+Simülasyon!K356-Simülasyon!K$5</f>
        <v>0.41479099999992286</v>
      </c>
      <c r="D353" s="105">
        <f>+Simülasyon!L356-Simülasyon!L$5</f>
        <v>0.80711500000006708</v>
      </c>
      <c r="E353" s="105">
        <f>+Simülasyon!M356-Simülasyon!M$5</f>
        <v>1.0788660000000618</v>
      </c>
      <c r="F353" s="105">
        <f>+Simülasyon!N356-Simülasyon!N$5</f>
        <v>3.5768490000000384</v>
      </c>
      <c r="G353" s="105">
        <f>+Simülasyon!O356-Simülasyon!O$5</f>
        <v>77.608458000002429</v>
      </c>
      <c r="H353" s="105">
        <f>+Simülasyon!P356-Simülasyon!P$5</f>
        <v>70.400809999999183</v>
      </c>
      <c r="I353" s="105">
        <f t="shared" si="10"/>
        <v>153.8868890000017</v>
      </c>
      <c r="J353" s="105">
        <f t="shared" si="11"/>
        <v>-45.578939999998056</v>
      </c>
    </row>
    <row r="354" spans="1:10" ht="15" thickBot="1" x14ac:dyDescent="0.35">
      <c r="A354" s="1">
        <v>352</v>
      </c>
      <c r="B354" s="95" t="s">
        <v>692</v>
      </c>
      <c r="C354" s="105">
        <f>+Simülasyon!K357-Simülasyon!K$5</f>
        <v>-0.53595100000006823</v>
      </c>
      <c r="D354" s="105">
        <f>+Simülasyon!L357-Simülasyon!L$5</f>
        <v>-0.85845799999992778</v>
      </c>
      <c r="E354" s="105">
        <f>+Simülasyon!M357-Simülasyon!M$5</f>
        <v>-0.91675199999997403</v>
      </c>
      <c r="F354" s="105">
        <f>+Simülasyon!N357-Simülasyon!N$5</f>
        <v>-2.3304530000000341</v>
      </c>
      <c r="G354" s="105">
        <f>+Simülasyon!O357-Simülasyon!O$5</f>
        <v>-2.2719539999998233</v>
      </c>
      <c r="H354" s="105">
        <f>+Simülasyon!P357-Simülasyon!P$5</f>
        <v>23.888770000001387</v>
      </c>
      <c r="I354" s="105">
        <f t="shared" si="10"/>
        <v>16.975202000001559</v>
      </c>
      <c r="J354" s="105">
        <f t="shared" si="11"/>
        <v>-45.259327999999073</v>
      </c>
    </row>
    <row r="355" spans="1:10" ht="15" thickBot="1" x14ac:dyDescent="0.35">
      <c r="A355" s="1">
        <v>353</v>
      </c>
      <c r="B355" s="95" t="s">
        <v>693</v>
      </c>
      <c r="C355" s="105">
        <f>+Simülasyon!K358-Simülasyon!K$5</f>
        <v>-0.73906499999998232</v>
      </c>
      <c r="D355" s="105">
        <f>+Simülasyon!L358-Simülasyon!L$5</f>
        <v>-1.4634730000000218</v>
      </c>
      <c r="E355" s="105">
        <f>+Simülasyon!M358-Simülasyon!M$5</f>
        <v>-1.9788479999999709</v>
      </c>
      <c r="F355" s="105">
        <f>+Simülasyon!N358-Simülasyon!N$5</f>
        <v>-6.5941590000002179</v>
      </c>
      <c r="G355" s="105">
        <f>+Simülasyon!O358-Simülasyon!O$5</f>
        <v>-139.27117699999872</v>
      </c>
      <c r="H355" s="105">
        <f>+Simülasyon!P358-Simülasyon!P$5</f>
        <v>-117.72706699999981</v>
      </c>
      <c r="I355" s="105">
        <f t="shared" si="10"/>
        <v>-267.77378899999871</v>
      </c>
      <c r="J355" s="105">
        <f t="shared" si="11"/>
        <v>-44.830501999997182</v>
      </c>
    </row>
    <row r="356" spans="1:10" ht="15" thickBot="1" x14ac:dyDescent="0.35">
      <c r="A356" s="1">
        <v>354</v>
      </c>
      <c r="B356" s="95" t="s">
        <v>694</v>
      </c>
      <c r="C356" s="105">
        <f>+Simülasyon!K359-Simülasyon!K$5</f>
        <v>-2.0146999999951731E-2</v>
      </c>
      <c r="D356" s="105">
        <f>+Simülasyon!L359-Simülasyon!L$5</f>
        <v>1.3156999999864638E-2</v>
      </c>
      <c r="E356" s="105">
        <f>+Simülasyon!M359-Simülasyon!M$5</f>
        <v>7.6096000000006825E-2</v>
      </c>
      <c r="F356" s="105">
        <f>+Simülasyon!N359-Simülasyon!N$5</f>
        <v>0.41434399999980087</v>
      </c>
      <c r="G356" s="105">
        <f>+Simülasyon!O359-Simülasyon!O$5</f>
        <v>16.853531000000658</v>
      </c>
      <c r="H356" s="105">
        <f>+Simülasyon!P359-Simülasyon!P$5</f>
        <v>16.424843000000692</v>
      </c>
      <c r="I356" s="105">
        <f t="shared" si="10"/>
        <v>33.76182400000107</v>
      </c>
      <c r="J356" s="105">
        <f t="shared" si="11"/>
        <v>-44.513594999998645</v>
      </c>
    </row>
    <row r="357" spans="1:10" ht="15" thickBot="1" x14ac:dyDescent="0.35">
      <c r="A357" s="1">
        <v>355</v>
      </c>
      <c r="B357" s="95" t="s">
        <v>695</v>
      </c>
      <c r="C357" s="105">
        <f>+Simülasyon!K360-Simülasyon!K$5</f>
        <v>-0.13271200000008321</v>
      </c>
      <c r="D357" s="105">
        <f>+Simülasyon!L360-Simülasyon!L$5</f>
        <v>-0.23799400000007154</v>
      </c>
      <c r="E357" s="105">
        <f>+Simülasyon!M360-Simülasyon!M$5</f>
        <v>-0.29734599999994771</v>
      </c>
      <c r="F357" s="105">
        <f>+Simülasyon!N360-Simülasyon!N$5</f>
        <v>-0.92795699999987846</v>
      </c>
      <c r="G357" s="105">
        <f>+Simülasyon!O360-Simülasyon!O$5</f>
        <v>-18.361023999997997</v>
      </c>
      <c r="H357" s="105">
        <f>+Simülasyon!P360-Simülasyon!P$5</f>
        <v>-18.179361999998946</v>
      </c>
      <c r="I357" s="105">
        <f t="shared" si="10"/>
        <v>-38.136394999996924</v>
      </c>
      <c r="J357" s="105">
        <f t="shared" si="11"/>
        <v>-44.375380999997674</v>
      </c>
    </row>
    <row r="358" spans="1:10" ht="15" thickBot="1" x14ac:dyDescent="0.35">
      <c r="A358" s="1">
        <v>356</v>
      </c>
      <c r="B358" s="95" t="s">
        <v>696</v>
      </c>
      <c r="C358" s="105">
        <f>+Simülasyon!K361-Simülasyon!K$5</f>
        <v>-0.45604500000013104</v>
      </c>
      <c r="D358" s="105">
        <f>+Simülasyon!L361-Simülasyon!L$5</f>
        <v>-0.90570800000000418</v>
      </c>
      <c r="E358" s="105">
        <f>+Simülasyon!M361-Simülasyon!M$5</f>
        <v>-1.2290409999999383</v>
      </c>
      <c r="F358" s="105">
        <f>+Simülasyon!N361-Simülasyon!N$5</f>
        <v>-4.1083330000001297</v>
      </c>
      <c r="G358" s="105">
        <f>+Simülasyon!O361-Simülasyon!O$5</f>
        <v>-88.511671000000206</v>
      </c>
      <c r="H358" s="105">
        <f>+Simülasyon!P361-Simülasyon!P$5</f>
        <v>-77.028056999999535</v>
      </c>
      <c r="I358" s="105">
        <f t="shared" si="10"/>
        <v>-172.23885499999994</v>
      </c>
      <c r="J358" s="105">
        <f t="shared" si="11"/>
        <v>-43.773940999999127</v>
      </c>
    </row>
    <row r="359" spans="1:10" ht="15" thickBot="1" x14ac:dyDescent="0.35">
      <c r="A359" s="1">
        <v>357</v>
      </c>
      <c r="B359" s="95" t="s">
        <v>697</v>
      </c>
      <c r="C359" s="105">
        <f>+Simülasyon!K362-Simülasyon!K$5</f>
        <v>-0.4808100000000195</v>
      </c>
      <c r="D359" s="105">
        <f>+Simülasyon!L362-Simülasyon!L$5</f>
        <v>-0.98682200000007469</v>
      </c>
      <c r="E359" s="105">
        <f>+Simülasyon!M362-Simülasyon!M$5</f>
        <v>-1.3780409999999392</v>
      </c>
      <c r="F359" s="105">
        <f>+Simülasyon!N362-Simülasyon!N$5</f>
        <v>-4.7304420000000391</v>
      </c>
      <c r="G359" s="105">
        <f>+Simülasyon!O362-Simülasyon!O$5</f>
        <v>-110.32301199999711</v>
      </c>
      <c r="H359" s="105">
        <f>+Simülasyon!P362-Simülasyon!P$5</f>
        <v>-100.84565999999904</v>
      </c>
      <c r="I359" s="105">
        <f t="shared" si="10"/>
        <v>-218.74478699999622</v>
      </c>
      <c r="J359" s="105">
        <f t="shared" si="11"/>
        <v>-42.663038999997298</v>
      </c>
    </row>
    <row r="360" spans="1:10" ht="15" thickBot="1" x14ac:dyDescent="0.35">
      <c r="A360" s="1">
        <v>358</v>
      </c>
      <c r="B360" s="95" t="s">
        <v>698</v>
      </c>
      <c r="C360" s="105">
        <f>+Simülasyon!K363-Simülasyon!K$5</f>
        <v>8.0521000000089771E-2</v>
      </c>
      <c r="D360" s="105">
        <f>+Simülasyon!L363-Simülasyon!L$5</f>
        <v>0.19256999999993241</v>
      </c>
      <c r="E360" s="105">
        <f>+Simülasyon!M363-Simülasyon!M$5</f>
        <v>0.3029989999999998</v>
      </c>
      <c r="F360" s="105">
        <f>+Simülasyon!N363-Simülasyon!N$5</f>
        <v>1.1442489999999452</v>
      </c>
      <c r="G360" s="105">
        <f>+Simülasyon!O363-Simülasyon!O$5</f>
        <v>34.589503000002878</v>
      </c>
      <c r="H360" s="105">
        <f>+Simülasyon!P363-Simülasyon!P$5</f>
        <v>37.239116000000649</v>
      </c>
      <c r="I360" s="105">
        <f t="shared" si="10"/>
        <v>73.548958000003495</v>
      </c>
      <c r="J360" s="105">
        <f t="shared" si="11"/>
        <v>-42.439689999998905</v>
      </c>
    </row>
    <row r="361" spans="1:10" ht="15" thickBot="1" x14ac:dyDescent="0.35">
      <c r="A361" s="1">
        <v>359</v>
      </c>
      <c r="B361" s="95" t="s">
        <v>699</v>
      </c>
      <c r="C361" s="105">
        <f>+Simülasyon!K364-Simülasyon!K$5</f>
        <v>0.89558699999997771</v>
      </c>
      <c r="D361" s="105">
        <f>+Simülasyon!L364-Simülasyon!L$5</f>
        <v>1.5737449999999171</v>
      </c>
      <c r="E361" s="105">
        <f>+Simülasyon!M364-Simülasyon!M$5</f>
        <v>1.88599099999999</v>
      </c>
      <c r="F361" s="105">
        <f>+Simülasyon!N364-Simülasyon!N$5</f>
        <v>5.564766999999847</v>
      </c>
      <c r="G361" s="105">
        <f>+Simülasyon!O364-Simülasyon!O$5</f>
        <v>70.783502000002045</v>
      </c>
      <c r="H361" s="105">
        <f>+Simülasyon!P364-Simülasyon!P$5</f>
        <v>34.4655840000014</v>
      </c>
      <c r="I361" s="105">
        <f t="shared" si="10"/>
        <v>115.16917600000318</v>
      </c>
      <c r="J361" s="105">
        <f t="shared" si="11"/>
        <v>-42.126601999999366</v>
      </c>
    </row>
    <row r="362" spans="1:10" ht="15" thickBot="1" x14ac:dyDescent="0.35">
      <c r="A362" s="1">
        <v>360</v>
      </c>
      <c r="B362" s="95" t="s">
        <v>700</v>
      </c>
      <c r="C362" s="105">
        <f>+Simülasyon!K365-Simülasyon!K$5</f>
        <v>-1.2881999999990512E-2</v>
      </c>
      <c r="D362" s="105">
        <f>+Simülasyon!L365-Simülasyon!L$5</f>
        <v>1.9831000000067434E-2</v>
      </c>
      <c r="E362" s="105">
        <f>+Simülasyon!M365-Simülasyon!M$5</f>
        <v>8.7638000000083593E-2</v>
      </c>
      <c r="F362" s="105">
        <f>+Simülasyon!N365-Simülasyon!N$5</f>
        <v>0.49672700000019177</v>
      </c>
      <c r="G362" s="105">
        <f>+Simülasyon!O365-Simülasyon!O$5</f>
        <v>27.874098000000231</v>
      </c>
      <c r="H362" s="105">
        <f>+Simülasyon!P365-Simülasyon!P$5</f>
        <v>38.655871999999363</v>
      </c>
      <c r="I362" s="105">
        <f t="shared" si="10"/>
        <v>67.121283999999946</v>
      </c>
      <c r="J362" s="105">
        <f t="shared" si="11"/>
        <v>-41.951093999995351</v>
      </c>
    </row>
    <row r="363" spans="1:10" ht="15" thickBot="1" x14ac:dyDescent="0.35">
      <c r="A363" s="1">
        <v>361</v>
      </c>
      <c r="B363" s="95" t="s">
        <v>701</v>
      </c>
      <c r="C363" s="105">
        <f>+Simülasyon!K366-Simülasyon!K$5</f>
        <v>7.7792000000044936E-2</v>
      </c>
      <c r="D363" s="105">
        <f>+Simülasyon!L366-Simülasyon!L$5</f>
        <v>0.19994199999996454</v>
      </c>
      <c r="E363" s="105">
        <f>+Simülasyon!M366-Simülasyon!M$5</f>
        <v>0.3254460000000563</v>
      </c>
      <c r="F363" s="105">
        <f>+Simülasyon!N366-Simülasyon!N$5</f>
        <v>1.2474720000000161</v>
      </c>
      <c r="G363" s="105">
        <f>+Simülasyon!O366-Simülasyon!O$5</f>
        <v>37.123531000001094</v>
      </c>
      <c r="H363" s="105">
        <f>+Simülasyon!P366-Simülasyon!P$5</f>
        <v>37.97052000000258</v>
      </c>
      <c r="I363" s="105">
        <f t="shared" si="10"/>
        <v>76.944703000003756</v>
      </c>
      <c r="J363" s="105">
        <f t="shared" si="11"/>
        <v>-41.610336999997457</v>
      </c>
    </row>
    <row r="364" spans="1:10" ht="15" thickBot="1" x14ac:dyDescent="0.35">
      <c r="A364" s="1">
        <v>362</v>
      </c>
      <c r="B364" s="95" t="s">
        <v>702</v>
      </c>
      <c r="C364" s="105">
        <f>+Simülasyon!K367-Simülasyon!K$5</f>
        <v>-0.31398699999999735</v>
      </c>
      <c r="D364" s="105">
        <f>+Simülasyon!L367-Simülasyon!L$5</f>
        <v>-0.52150600000004488</v>
      </c>
      <c r="E364" s="105">
        <f>+Simülasyon!M367-Simülasyon!M$5</f>
        <v>-0.57841899999993984</v>
      </c>
      <c r="F364" s="105">
        <f>+Simülasyon!N367-Simülasyon!N$5</f>
        <v>-1.5338059999999132</v>
      </c>
      <c r="G364" s="105">
        <f>+Simülasyon!O367-Simülasyon!O$5</f>
        <v>-3.9175169999980426</v>
      </c>
      <c r="H364" s="105">
        <f>+Simülasyon!P367-Simülasyon!P$5</f>
        <v>15.538984000002529</v>
      </c>
      <c r="I364" s="105">
        <f t="shared" si="10"/>
        <v>8.6737490000045909</v>
      </c>
      <c r="J364" s="105">
        <f t="shared" si="11"/>
        <v>-41.029115999999703</v>
      </c>
    </row>
    <row r="365" spans="1:10" ht="15" thickBot="1" x14ac:dyDescent="0.35">
      <c r="A365" s="1">
        <v>363</v>
      </c>
      <c r="B365" s="95" t="s">
        <v>703</v>
      </c>
      <c r="C365" s="105">
        <f>+Simülasyon!K368-Simülasyon!K$5</f>
        <v>-0.21199799999999414</v>
      </c>
      <c r="D365" s="105">
        <f>+Simülasyon!L368-Simülasyon!L$5</f>
        <v>-0.48411899999996422</v>
      </c>
      <c r="E365" s="105">
        <f>+Simülasyon!M368-Simülasyon!M$5</f>
        <v>-0.73345899999992525</v>
      </c>
      <c r="F365" s="105">
        <f>+Simülasyon!N368-Simülasyon!N$5</f>
        <v>-2.691330999999991</v>
      </c>
      <c r="G365" s="105">
        <f>+Simülasyon!O368-Simülasyon!O$5</f>
        <v>-74.04091299999709</v>
      </c>
      <c r="H365" s="105">
        <f>+Simülasyon!P368-Simülasyon!P$5</f>
        <v>-73.628840999997919</v>
      </c>
      <c r="I365" s="105">
        <f t="shared" si="10"/>
        <v>-151.79066099999488</v>
      </c>
      <c r="J365" s="105">
        <f t="shared" si="11"/>
        <v>-38.459203999998067</v>
      </c>
    </row>
    <row r="366" spans="1:10" ht="15" thickBot="1" x14ac:dyDescent="0.35">
      <c r="A366" s="1">
        <v>364</v>
      </c>
      <c r="B366" s="95" t="s">
        <v>704</v>
      </c>
      <c r="C366" s="105">
        <f>+Simülasyon!K369-Simülasyon!K$5</f>
        <v>0.45807300000001305</v>
      </c>
      <c r="D366" s="105">
        <f>+Simülasyon!L369-Simülasyon!L$5</f>
        <v>0.70479499999987638</v>
      </c>
      <c r="E366" s="105">
        <f>+Simülasyon!M369-Simülasyon!M$5</f>
        <v>0.7004500000000462</v>
      </c>
      <c r="F366" s="105">
        <f>+Simülasyon!N369-Simülasyon!N$5</f>
        <v>1.5521779999999126</v>
      </c>
      <c r="G366" s="105">
        <f>+Simülasyon!O369-Simülasyon!O$5</f>
        <v>-22.629440999997314</v>
      </c>
      <c r="H366" s="105">
        <f>+Simülasyon!P369-Simülasyon!P$5</f>
        <v>-54.615076999998564</v>
      </c>
      <c r="I366" s="105">
        <f t="shared" si="10"/>
        <v>-73.82902199999603</v>
      </c>
      <c r="J366" s="105">
        <f t="shared" si="11"/>
        <v>-38.136394999996924</v>
      </c>
    </row>
    <row r="367" spans="1:10" ht="15" thickBot="1" x14ac:dyDescent="0.35">
      <c r="A367" s="1">
        <v>365</v>
      </c>
      <c r="B367" s="95" t="s">
        <v>705</v>
      </c>
      <c r="C367" s="105">
        <f>+Simülasyon!K370-Simülasyon!K$5</f>
        <v>-0.22272300000008727</v>
      </c>
      <c r="D367" s="105">
        <f>+Simülasyon!L370-Simülasyon!L$5</f>
        <v>-0.59207900000001246</v>
      </c>
      <c r="E367" s="105">
        <f>+Simülasyon!M370-Simülasyon!M$5</f>
        <v>-0.9904070000000047</v>
      </c>
      <c r="F367" s="105">
        <f>+Simülasyon!N370-Simülasyon!N$5</f>
        <v>-3.889220000000023</v>
      </c>
      <c r="G367" s="105">
        <f>+Simülasyon!O370-Simülasyon!O$5</f>
        <v>-124.88370099999884</v>
      </c>
      <c r="H367" s="105">
        <f>+Simülasyon!P370-Simülasyon!P$5</f>
        <v>-135.30841299999884</v>
      </c>
      <c r="I367" s="105">
        <f t="shared" si="10"/>
        <v>-265.8865429999978</v>
      </c>
      <c r="J367" s="105">
        <f t="shared" si="11"/>
        <v>-37.664614999996843</v>
      </c>
    </row>
    <row r="368" spans="1:10" ht="15" thickBot="1" x14ac:dyDescent="0.35">
      <c r="A368" s="1">
        <v>366</v>
      </c>
      <c r="B368" s="95" t="s">
        <v>706</v>
      </c>
      <c r="C368" s="105">
        <f>+Simülasyon!K371-Simülasyon!K$5</f>
        <v>-0.11675100000002203</v>
      </c>
      <c r="D368" s="105">
        <f>+Simülasyon!L371-Simülasyon!L$5</f>
        <v>-0.14971200000013596</v>
      </c>
      <c r="E368" s="105">
        <f>+Simülasyon!M371-Simülasyon!M$5</f>
        <v>-0.11256199999991168</v>
      </c>
      <c r="F368" s="105">
        <f>+Simülasyon!N371-Simülasyon!N$5</f>
        <v>-0.13408100000015111</v>
      </c>
      <c r="G368" s="105">
        <f>+Simülasyon!O371-Simülasyon!O$5</f>
        <v>8.3665390000023763</v>
      </c>
      <c r="H368" s="105">
        <f>+Simülasyon!P371-Simülasyon!P$5</f>
        <v>7.9215729999996256</v>
      </c>
      <c r="I368" s="105">
        <f t="shared" si="10"/>
        <v>15.775006000001781</v>
      </c>
      <c r="J368" s="105">
        <f t="shared" si="11"/>
        <v>-37.343891999997709</v>
      </c>
    </row>
    <row r="369" spans="1:10" ht="15" thickBot="1" x14ac:dyDescent="0.35">
      <c r="A369" s="1">
        <v>367</v>
      </c>
      <c r="B369" s="95" t="s">
        <v>707</v>
      </c>
      <c r="C369" s="105">
        <f>+Simülasyon!K372-Simülasyon!K$5</f>
        <v>-0.57482299999992392</v>
      </c>
      <c r="D369" s="105">
        <f>+Simülasyon!L372-Simülasyon!L$5</f>
        <v>-1.1139820000000782</v>
      </c>
      <c r="E369" s="105">
        <f>+Simülasyon!M372-Simülasyon!M$5</f>
        <v>-1.4805489999999963</v>
      </c>
      <c r="F369" s="105">
        <f>+Simülasyon!N372-Simülasyon!N$5</f>
        <v>-4.8608420000000478</v>
      </c>
      <c r="G369" s="105">
        <f>+Simülasyon!O372-Simülasyon!O$5</f>
        <v>-99.866722999999183</v>
      </c>
      <c r="H369" s="105">
        <f>+Simülasyon!P372-Simülasyon!P$5</f>
        <v>-85.720319000000018</v>
      </c>
      <c r="I369" s="105">
        <f t="shared" si="10"/>
        <v>-193.61723799999925</v>
      </c>
      <c r="J369" s="105">
        <f t="shared" si="11"/>
        <v>-37.199848999997243</v>
      </c>
    </row>
    <row r="370" spans="1:10" ht="15" thickBot="1" x14ac:dyDescent="0.35">
      <c r="A370" s="1">
        <v>368</v>
      </c>
      <c r="B370" s="95" t="s">
        <v>708</v>
      </c>
      <c r="C370" s="105">
        <f>+Simülasyon!K373-Simülasyon!K$5</f>
        <v>0.40414099999998143</v>
      </c>
      <c r="D370" s="105">
        <f>+Simülasyon!L373-Simülasyon!L$5</f>
        <v>0.65740299999993113</v>
      </c>
      <c r="E370" s="105">
        <f>+Simülasyon!M373-Simülasyon!M$5</f>
        <v>0.70821900000009919</v>
      </c>
      <c r="F370" s="105">
        <f>+Simülasyon!N373-Simülasyon!N$5</f>
        <v>1.7949779999999009</v>
      </c>
      <c r="G370" s="105">
        <f>+Simülasyon!O373-Simülasyon!O$5</f>
        <v>-4.119273999996949</v>
      </c>
      <c r="H370" s="105">
        <f>+Simülasyon!P373-Simülasyon!P$5</f>
        <v>-33.046711999999388</v>
      </c>
      <c r="I370" s="105">
        <f t="shared" si="10"/>
        <v>-33.601244999996425</v>
      </c>
      <c r="J370" s="105">
        <f t="shared" si="11"/>
        <v>-37.151232999997887</v>
      </c>
    </row>
    <row r="371" spans="1:10" ht="15" thickBot="1" x14ac:dyDescent="0.35">
      <c r="A371" s="1">
        <v>369</v>
      </c>
      <c r="B371" s="95" t="s">
        <v>709</v>
      </c>
      <c r="C371" s="105">
        <f>+Simülasyon!K374-Simülasyon!K$5</f>
        <v>-0.14299400000004425</v>
      </c>
      <c r="D371" s="105">
        <f>+Simülasyon!L374-Simülasyon!L$5</f>
        <v>-0.13768900000013673</v>
      </c>
      <c r="E371" s="105">
        <f>+Simülasyon!M374-Simülasyon!M$5</f>
        <v>-1.1190999999939777E-2</v>
      </c>
      <c r="F371" s="105">
        <f>+Simülasyon!N374-Simülasyon!N$5</f>
        <v>0.48242399999980989</v>
      </c>
      <c r="G371" s="105">
        <f>+Simülasyon!O374-Simülasyon!O$5</f>
        <v>43.947739000002912</v>
      </c>
      <c r="H371" s="105">
        <f>+Simülasyon!P374-Simülasyon!P$5</f>
        <v>55.845466000002489</v>
      </c>
      <c r="I371" s="105">
        <f t="shared" si="10"/>
        <v>99.98375500000509</v>
      </c>
      <c r="J371" s="105">
        <f t="shared" si="11"/>
        <v>-37.062647999996898</v>
      </c>
    </row>
    <row r="372" spans="1:10" ht="15" thickBot="1" x14ac:dyDescent="0.35">
      <c r="A372" s="1">
        <v>370</v>
      </c>
      <c r="B372" s="95" t="s">
        <v>710</v>
      </c>
      <c r="C372" s="105">
        <f>+Simülasyon!K375-Simülasyon!K$5</f>
        <v>-0.17309199999999691</v>
      </c>
      <c r="D372" s="105">
        <f>+Simülasyon!L375-Simülasyon!L$5</f>
        <v>-0.2810260000001108</v>
      </c>
      <c r="E372" s="105">
        <f>+Simülasyon!M375-Simülasyon!M$5</f>
        <v>-0.31082199999991644</v>
      </c>
      <c r="F372" s="105">
        <f>+Simülasyon!N375-Simülasyon!N$5</f>
        <v>-0.84677599999986342</v>
      </c>
      <c r="G372" s="105">
        <f>+Simülasyon!O375-Simülasyon!O$5</f>
        <v>-8.5505099999973027</v>
      </c>
      <c r="H372" s="105">
        <f>+Simülasyon!P375-Simülasyon!P$5</f>
        <v>-5.6313860000009299</v>
      </c>
      <c r="I372" s="105">
        <f t="shared" si="10"/>
        <v>-15.79361199999812</v>
      </c>
      <c r="J372" s="105">
        <f t="shared" si="11"/>
        <v>-36.925149999998553</v>
      </c>
    </row>
    <row r="373" spans="1:10" ht="15" thickBot="1" x14ac:dyDescent="0.35">
      <c r="A373" s="1">
        <v>371</v>
      </c>
      <c r="B373" s="95" t="s">
        <v>711</v>
      </c>
      <c r="C373" s="105">
        <f>+Simülasyon!K376-Simülasyon!K$5</f>
        <v>-0.16982499999994616</v>
      </c>
      <c r="D373" s="105">
        <f>+Simülasyon!L376-Simülasyon!L$5</f>
        <v>-0.30403500000011263</v>
      </c>
      <c r="E373" s="105">
        <f>+Simülasyon!M376-Simülasyon!M$5</f>
        <v>-0.36972499999990305</v>
      </c>
      <c r="F373" s="105">
        <f>+Simülasyon!N376-Simülasyon!N$5</f>
        <v>-1.1064940000001116</v>
      </c>
      <c r="G373" s="105">
        <f>+Simülasyon!O376-Simülasyon!O$5</f>
        <v>-14.323194999997213</v>
      </c>
      <c r="H373" s="105">
        <f>+Simülasyon!P376-Simülasyon!P$5</f>
        <v>-5.9719619999996212</v>
      </c>
      <c r="I373" s="105">
        <f t="shared" si="10"/>
        <v>-22.245235999996908</v>
      </c>
      <c r="J373" s="105">
        <f t="shared" si="11"/>
        <v>-36.77155999999809</v>
      </c>
    </row>
    <row r="374" spans="1:10" ht="15" thickBot="1" x14ac:dyDescent="0.35">
      <c r="A374" s="1">
        <v>372</v>
      </c>
      <c r="B374" s="95" t="s">
        <v>712</v>
      </c>
      <c r="C374" s="105">
        <f>+Simülasyon!K377-Simülasyon!K$5</f>
        <v>0.20921099999986836</v>
      </c>
      <c r="D374" s="105">
        <f>+Simülasyon!L377-Simülasyon!L$5</f>
        <v>0.19087999999987915</v>
      </c>
      <c r="E374" s="105">
        <f>+Simülasyon!M377-Simülasyon!M$5</f>
        <v>-1.8498999999906118E-2</v>
      </c>
      <c r="F374" s="105">
        <f>+Simülasyon!N377-Simülasyon!N$5</f>
        <v>-0.90532699999994293</v>
      </c>
      <c r="G374" s="105">
        <f>+Simülasyon!O377-Simülasyon!O$5</f>
        <v>-77.983046999997896</v>
      </c>
      <c r="H374" s="105">
        <f>+Simülasyon!P377-Simülasyon!P$5</f>
        <v>-103.71255999999994</v>
      </c>
      <c r="I374" s="105">
        <f t="shared" si="10"/>
        <v>-182.21934199999794</v>
      </c>
      <c r="J374" s="105">
        <f t="shared" si="11"/>
        <v>-36.198190999995404</v>
      </c>
    </row>
    <row r="375" spans="1:10" ht="15" thickBot="1" x14ac:dyDescent="0.35">
      <c r="A375" s="1">
        <v>373</v>
      </c>
      <c r="B375" s="95" t="s">
        <v>713</v>
      </c>
      <c r="C375" s="105">
        <f>+Simülasyon!K378-Simülasyon!K$5</f>
        <v>0.22169699999994918</v>
      </c>
      <c r="D375" s="105">
        <f>+Simülasyon!L378-Simülasyon!L$5</f>
        <v>0.42642099999989114</v>
      </c>
      <c r="E375" s="105">
        <f>+Simülasyon!M378-Simülasyon!M$5</f>
        <v>0.56266100000004826</v>
      </c>
      <c r="F375" s="105">
        <f>+Simülasyon!N378-Simülasyon!N$5</f>
        <v>1.8362860000002001</v>
      </c>
      <c r="G375" s="105">
        <f>+Simülasyon!O378-Simülasyon!O$5</f>
        <v>36.989474000001792</v>
      </c>
      <c r="H375" s="105">
        <f>+Simülasyon!P378-Simülasyon!P$5</f>
        <v>31.345933000000514</v>
      </c>
      <c r="I375" s="105">
        <f t="shared" si="10"/>
        <v>71.382472000002394</v>
      </c>
      <c r="J375" s="105">
        <f t="shared" si="11"/>
        <v>-35.973925999999437</v>
      </c>
    </row>
    <row r="376" spans="1:10" ht="15" thickBot="1" x14ac:dyDescent="0.35">
      <c r="A376" s="1">
        <v>374</v>
      </c>
      <c r="B376" s="95" t="s">
        <v>714</v>
      </c>
      <c r="C376" s="105">
        <f>+Simülasyon!K379-Simülasyon!K$5</f>
        <v>-0.52247600000009697</v>
      </c>
      <c r="D376" s="105">
        <f>+Simülasyon!L379-Simülasyon!L$5</f>
        <v>-1.0180000000000291</v>
      </c>
      <c r="E376" s="105">
        <f>+Simülasyon!M379-Simülasyon!M$5</f>
        <v>-1.363685999999916</v>
      </c>
      <c r="F376" s="105">
        <f>+Simülasyon!N379-Simülasyon!N$5</f>
        <v>-4.5258539999999812</v>
      </c>
      <c r="G376" s="105">
        <f>+Simülasyon!O379-Simülasyon!O$5</f>
        <v>-98.200493000000279</v>
      </c>
      <c r="H376" s="105">
        <f>+Simülasyon!P379-Simülasyon!P$5</f>
        <v>-88.442941999997856</v>
      </c>
      <c r="I376" s="105">
        <f t="shared" si="10"/>
        <v>-194.07345099999816</v>
      </c>
      <c r="J376" s="105">
        <f t="shared" si="11"/>
        <v>-35.712836999998331</v>
      </c>
    </row>
    <row r="377" spans="1:10" ht="15" thickBot="1" x14ac:dyDescent="0.35">
      <c r="A377" s="1">
        <v>375</v>
      </c>
      <c r="B377" s="95" t="s">
        <v>715</v>
      </c>
      <c r="C377" s="105">
        <f>+Simülasyon!K380-Simülasyon!K$5</f>
        <v>-0.54737599999998565</v>
      </c>
      <c r="D377" s="105">
        <f>+Simülasyon!L380-Simülasyon!L$5</f>
        <v>-1.1682849999999689</v>
      </c>
      <c r="E377" s="105">
        <f>+Simülasyon!M380-Simülasyon!M$5</f>
        <v>-1.686460000000011</v>
      </c>
      <c r="F377" s="105">
        <f>+Simülasyon!N380-Simülasyon!N$5</f>
        <v>-5.9580869999999777</v>
      </c>
      <c r="G377" s="105">
        <f>+Simülasyon!O380-Simülasyon!O$5</f>
        <v>-151.31878999999753</v>
      </c>
      <c r="H377" s="105">
        <f>+Simülasyon!P380-Simülasyon!P$5</f>
        <v>-146.40997499999867</v>
      </c>
      <c r="I377" s="105">
        <f t="shared" si="10"/>
        <v>-307.08897299999614</v>
      </c>
      <c r="J377" s="105">
        <f t="shared" si="11"/>
        <v>-35.534867999998824</v>
      </c>
    </row>
    <row r="378" spans="1:10" ht="15" thickBot="1" x14ac:dyDescent="0.35">
      <c r="A378" s="1">
        <v>376</v>
      </c>
      <c r="B378" s="95" t="s">
        <v>716</v>
      </c>
      <c r="C378" s="105">
        <f>+Simülasyon!K381-Simülasyon!K$5</f>
        <v>-0.35870700000009492</v>
      </c>
      <c r="D378" s="105">
        <f>+Simülasyon!L381-Simülasyon!L$5</f>
        <v>-0.65485899999998765</v>
      </c>
      <c r="E378" s="105">
        <f>+Simülasyon!M381-Simülasyon!M$5</f>
        <v>-0.81568499999991673</v>
      </c>
      <c r="F378" s="105">
        <f>+Simülasyon!N381-Simülasyon!N$5</f>
        <v>-2.501734999999826</v>
      </c>
      <c r="G378" s="105">
        <f>+Simülasyon!O381-Simülasyon!O$5</f>
        <v>-37.148035999998683</v>
      </c>
      <c r="H378" s="105">
        <f>+Simülasyon!P381-Simülasyon!P$5</f>
        <v>-20.597642000000633</v>
      </c>
      <c r="I378" s="105">
        <f t="shared" si="10"/>
        <v>-62.076663999999141</v>
      </c>
      <c r="J378" s="105">
        <f t="shared" si="11"/>
        <v>-35.460808999994697</v>
      </c>
    </row>
    <row r="379" spans="1:10" ht="15" thickBot="1" x14ac:dyDescent="0.35">
      <c r="A379" s="1">
        <v>377</v>
      </c>
      <c r="B379" s="95" t="s">
        <v>717</v>
      </c>
      <c r="C379" s="105">
        <f>+Simülasyon!K382-Simülasyon!K$5</f>
        <v>0.60452699999996184</v>
      </c>
      <c r="D379" s="105">
        <f>+Simülasyon!L382-Simülasyon!L$5</f>
        <v>1.1786290000000008</v>
      </c>
      <c r="E379" s="105">
        <f>+Simülasyon!M382-Simülasyon!M$5</f>
        <v>1.5687850000000481</v>
      </c>
      <c r="F379" s="105">
        <f>+Simülasyon!N382-Simülasyon!N$5</f>
        <v>5.1419219999997949</v>
      </c>
      <c r="G379" s="105">
        <f>+Simülasyon!O382-Simülasyon!O$5</f>
        <v>101.37202800000159</v>
      </c>
      <c r="H379" s="105">
        <f>+Simülasyon!P382-Simülasyon!P$5</f>
        <v>79.32480299999952</v>
      </c>
      <c r="I379" s="105">
        <f t="shared" si="10"/>
        <v>189.19069400000092</v>
      </c>
      <c r="J379" s="105">
        <f t="shared" si="11"/>
        <v>-34.667506999998409</v>
      </c>
    </row>
    <row r="380" spans="1:10" ht="15" thickBot="1" x14ac:dyDescent="0.35">
      <c r="A380" s="1">
        <v>378</v>
      </c>
      <c r="B380" s="95" t="s">
        <v>718</v>
      </c>
      <c r="C380" s="105">
        <f>+Simülasyon!K383-Simülasyon!K$5</f>
        <v>-0.26906699999994999</v>
      </c>
      <c r="D380" s="105">
        <f>+Simülasyon!L383-Simülasyon!L$5</f>
        <v>-0.34342300000002979</v>
      </c>
      <c r="E380" s="105">
        <f>+Simülasyon!M383-Simülasyon!M$5</f>
        <v>-0.23276499999997213</v>
      </c>
      <c r="F380" s="105">
        <f>+Simülasyon!N383-Simülasyon!N$5</f>
        <v>-6.987699999990582E-2</v>
      </c>
      <c r="G380" s="105">
        <f>+Simülasyon!O383-Simülasyon!O$5</f>
        <v>47.007353000000876</v>
      </c>
      <c r="H380" s="105">
        <f>+Simülasyon!P383-Simülasyon!P$5</f>
        <v>70.190907000000152</v>
      </c>
      <c r="I380" s="105">
        <f t="shared" si="10"/>
        <v>116.28312800000117</v>
      </c>
      <c r="J380" s="105">
        <f t="shared" si="11"/>
        <v>-34.546612999998729</v>
      </c>
    </row>
    <row r="381" spans="1:10" ht="15" thickBot="1" x14ac:dyDescent="0.35">
      <c r="A381" s="1">
        <v>379</v>
      </c>
      <c r="B381" s="95" t="s">
        <v>719</v>
      </c>
      <c r="C381" s="105">
        <f>+Simülasyon!K384-Simülasyon!K$5</f>
        <v>-0.49647299999992356</v>
      </c>
      <c r="D381" s="105">
        <f>+Simülasyon!L384-Simülasyon!L$5</f>
        <v>-0.93157399999995505</v>
      </c>
      <c r="E381" s="105">
        <f>+Simülasyon!M384-Simülasyon!M$5</f>
        <v>-1.1977660000000014</v>
      </c>
      <c r="F381" s="105">
        <f>+Simülasyon!N384-Simülasyon!N$5</f>
        <v>-3.8132230000001073</v>
      </c>
      <c r="G381" s="105">
        <f>+Simülasyon!O384-Simülasyon!O$5</f>
        <v>-69.379042999997182</v>
      </c>
      <c r="H381" s="105">
        <f>+Simülasyon!P384-Simülasyon!P$5</f>
        <v>-52.444330999998783</v>
      </c>
      <c r="I381" s="105">
        <f t="shared" si="10"/>
        <v>-128.26240999999595</v>
      </c>
      <c r="J381" s="105">
        <f t="shared" si="11"/>
        <v>-34.337339999996971</v>
      </c>
    </row>
    <row r="382" spans="1:10" ht="15" thickBot="1" x14ac:dyDescent="0.35">
      <c r="A382" s="1">
        <v>380</v>
      </c>
      <c r="B382" s="95" t="s">
        <v>720</v>
      </c>
      <c r="C382" s="105">
        <f>+Simülasyon!K385-Simülasyon!K$5</f>
        <v>3.4646000000066124E-2</v>
      </c>
      <c r="D382" s="105">
        <f>+Simülasyon!L385-Simülasyon!L$5</f>
        <v>-1.445600000010927E-2</v>
      </c>
      <c r="E382" s="105">
        <f>+Simülasyon!M385-Simülasyon!M$5</f>
        <v>-0.12355999999999767</v>
      </c>
      <c r="F382" s="105">
        <f>+Simülasyon!N385-Simülasyon!N$5</f>
        <v>-0.73014700000021548</v>
      </c>
      <c r="G382" s="105">
        <f>+Simülasyon!O385-Simülasyon!O$5</f>
        <v>-38.647772000000259</v>
      </c>
      <c r="H382" s="105">
        <f>+Simülasyon!P385-Simülasyon!P$5</f>
        <v>-49.137488000000303</v>
      </c>
      <c r="I382" s="105">
        <f t="shared" ref="I382:I445" si="12">+SUM(C382:H382)</f>
        <v>-88.618777000000819</v>
      </c>
      <c r="J382" s="105">
        <f t="shared" si="11"/>
        <v>-33.601244999996425</v>
      </c>
    </row>
    <row r="383" spans="1:10" ht="15" thickBot="1" x14ac:dyDescent="0.35">
      <c r="A383" s="1">
        <v>381</v>
      </c>
      <c r="B383" s="95" t="s">
        <v>721</v>
      </c>
      <c r="C383" s="105">
        <f>+Simülasyon!K386-Simülasyon!K$5</f>
        <v>-0.7224189999999453</v>
      </c>
      <c r="D383" s="105">
        <f>+Simülasyon!L386-Simülasyon!L$5</f>
        <v>-1.4405260000000908</v>
      </c>
      <c r="E383" s="105">
        <f>+Simülasyon!M386-Simülasyon!M$5</f>
        <v>-1.958601999999928</v>
      </c>
      <c r="F383" s="105">
        <f>+Simülasyon!N386-Simülasyon!N$5</f>
        <v>-6.5571789999999055</v>
      </c>
      <c r="G383" s="105">
        <f>+Simülasyon!O386-Simülasyon!O$5</f>
        <v>-139.59299199999805</v>
      </c>
      <c r="H383" s="105">
        <f>+Simülasyon!P386-Simülasyon!P$5</f>
        <v>-117.41472799999974</v>
      </c>
      <c r="I383" s="105">
        <f t="shared" si="12"/>
        <v>-267.68644599999766</v>
      </c>
      <c r="J383" s="105">
        <f t="shared" si="11"/>
        <v>-33.463709999995558</v>
      </c>
    </row>
    <row r="384" spans="1:10" ht="15" thickBot="1" x14ac:dyDescent="0.35">
      <c r="A384" s="1">
        <v>382</v>
      </c>
      <c r="B384" s="95" t="s">
        <v>722</v>
      </c>
      <c r="C384" s="105">
        <f>+Simülasyon!K387-Simülasyon!K$5</f>
        <v>0.23817499999995562</v>
      </c>
      <c r="D384" s="105">
        <f>+Simülasyon!L387-Simülasyon!L$5</f>
        <v>0.4691210000000865</v>
      </c>
      <c r="E384" s="105">
        <f>+Simülasyon!M387-Simülasyon!M$5</f>
        <v>0.63279700000009598</v>
      </c>
      <c r="F384" s="105">
        <f>+Simülasyon!N387-Simülasyon!N$5</f>
        <v>2.1012460000001738</v>
      </c>
      <c r="G384" s="105">
        <f>+Simülasyon!O387-Simülasyon!O$5</f>
        <v>44.179323000000295</v>
      </c>
      <c r="H384" s="105">
        <f>+Simülasyon!P387-Simülasyon!P$5</f>
        <v>37.803512000002229</v>
      </c>
      <c r="I384" s="105">
        <f t="shared" si="12"/>
        <v>85.424174000002836</v>
      </c>
      <c r="J384" s="105">
        <f t="shared" si="11"/>
        <v>-33.020883999995704</v>
      </c>
    </row>
    <row r="385" spans="1:10" ht="15" thickBot="1" x14ac:dyDescent="0.35">
      <c r="A385" s="1">
        <v>383</v>
      </c>
      <c r="B385" s="95" t="s">
        <v>723</v>
      </c>
      <c r="C385" s="105">
        <f>+Simülasyon!K388-Simülasyon!K$5</f>
        <v>0.61604299999999057</v>
      </c>
      <c r="D385" s="105">
        <f>+Simülasyon!L388-Simülasyon!L$5</f>
        <v>1.2059659999999894</v>
      </c>
      <c r="E385" s="105">
        <f>+Simülasyon!M388-Simülasyon!M$5</f>
        <v>1.6143170000000282</v>
      </c>
      <c r="F385" s="105">
        <f>+Simülasyon!N388-Simülasyon!N$5</f>
        <v>5.3355240000000776</v>
      </c>
      <c r="G385" s="105">
        <f>+Simülasyon!O388-Simülasyon!O$5</f>
        <v>109.71665399999983</v>
      </c>
      <c r="H385" s="105">
        <f>+Simülasyon!P388-Simülasyon!P$5</f>
        <v>90.639691000000312</v>
      </c>
      <c r="I385" s="105">
        <f t="shared" si="12"/>
        <v>209.12819500000023</v>
      </c>
      <c r="J385" s="105">
        <f t="shared" si="11"/>
        <v>-33.011118999997393</v>
      </c>
    </row>
    <row r="386" spans="1:10" ht="15" thickBot="1" x14ac:dyDescent="0.35">
      <c r="A386" s="1">
        <v>384</v>
      </c>
      <c r="B386" s="95" t="s">
        <v>724</v>
      </c>
      <c r="C386" s="105">
        <f>+Simülasyon!K389-Simülasyon!K$5</f>
        <v>-1.717400000006819E-2</v>
      </c>
      <c r="D386" s="105">
        <f>+Simülasyon!L389-Simülasyon!L$5</f>
        <v>7.4967999999898893E-2</v>
      </c>
      <c r="E386" s="105">
        <f>+Simülasyon!M389-Simülasyon!M$5</f>
        <v>0.24485100000003968</v>
      </c>
      <c r="F386" s="105">
        <f>+Simülasyon!N389-Simülasyon!N$5</f>
        <v>1.2863959999999679</v>
      </c>
      <c r="G386" s="105">
        <f>+Simülasyon!O389-Simülasyon!O$5</f>
        <v>64.629186000001937</v>
      </c>
      <c r="H386" s="105">
        <f>+Simülasyon!P389-Simülasyon!P$5</f>
        <v>83.747998999999254</v>
      </c>
      <c r="I386" s="105">
        <f t="shared" si="12"/>
        <v>149.96622600000103</v>
      </c>
      <c r="J386" s="105">
        <f t="shared" si="11"/>
        <v>-33.000120999996284</v>
      </c>
    </row>
    <row r="387" spans="1:10" ht="15" thickBot="1" x14ac:dyDescent="0.35">
      <c r="A387" s="1">
        <v>385</v>
      </c>
      <c r="B387" s="95" t="s">
        <v>725</v>
      </c>
      <c r="C387" s="105">
        <f>+Simülasyon!K390-Simülasyon!K$5</f>
        <v>0.32827399999996487</v>
      </c>
      <c r="D387" s="105">
        <f>+Simülasyon!L390-Simülasyon!L$5</f>
        <v>0.53160600000001068</v>
      </c>
      <c r="E387" s="105">
        <f>+Simülasyon!M390-Simülasyon!M$5</f>
        <v>0.57458600000006754</v>
      </c>
      <c r="F387" s="105">
        <f>+Simülasyon!N390-Simülasyon!N$5</f>
        <v>1.4807820000000902</v>
      </c>
      <c r="G387" s="105">
        <f>+Simülasyon!O390-Simülasyon!O$5</f>
        <v>2.2594980000030773</v>
      </c>
      <c r="H387" s="105">
        <f>+Simülasyon!P390-Simülasyon!P$5</f>
        <v>-14.995192999998835</v>
      </c>
      <c r="I387" s="105">
        <f t="shared" si="12"/>
        <v>-9.8204469999956245</v>
      </c>
      <c r="J387" s="105">
        <f t="shared" si="11"/>
        <v>-32.761997999997561</v>
      </c>
    </row>
    <row r="388" spans="1:10" ht="15" thickBot="1" x14ac:dyDescent="0.35">
      <c r="A388" s="1">
        <v>386</v>
      </c>
      <c r="B388" s="95" t="s">
        <v>726</v>
      </c>
      <c r="C388" s="105">
        <f>+Simülasyon!K391-Simülasyon!K$5</f>
        <v>-0.92596900000012283</v>
      </c>
      <c r="D388" s="105">
        <f>+Simülasyon!L391-Simülasyon!L$5</f>
        <v>-1.5964060000001155</v>
      </c>
      <c r="E388" s="105">
        <f>+Simülasyon!M391-Simülasyon!M$5</f>
        <v>-1.8749329999999418</v>
      </c>
      <c r="F388" s="105">
        <f>+Simülasyon!N391-Simülasyon!N$5</f>
        <v>-5.4089619999999741</v>
      </c>
      <c r="G388" s="105">
        <f>+Simülasyon!O391-Simülasyon!O$5</f>
        <v>-60.706535999997868</v>
      </c>
      <c r="H388" s="105">
        <f>+Simülasyon!P391-Simülasyon!P$5</f>
        <v>-22.320949999997538</v>
      </c>
      <c r="I388" s="105">
        <f t="shared" si="12"/>
        <v>-92.83375599999556</v>
      </c>
      <c r="J388" s="105">
        <f t="shared" ref="J388:J451" si="13">+SMALL($I$3:$I$1002,A388)</f>
        <v>-32.36248399999738</v>
      </c>
    </row>
    <row r="389" spans="1:10" ht="15" thickBot="1" x14ac:dyDescent="0.35">
      <c r="A389" s="1">
        <v>387</v>
      </c>
      <c r="B389" s="95" t="s">
        <v>727</v>
      </c>
      <c r="C389" s="105">
        <f>+Simülasyon!K392-Simülasyon!K$5</f>
        <v>-0.17424000000005435</v>
      </c>
      <c r="D389" s="105">
        <f>+Simülasyon!L392-Simülasyon!L$5</f>
        <v>-0.15375199999994038</v>
      </c>
      <c r="E389" s="105">
        <f>+Simülasyon!M392-Simülasyon!M$5</f>
        <v>1.998100000002978E-2</v>
      </c>
      <c r="F389" s="105">
        <f>+Simülasyon!N392-Simülasyon!N$5</f>
        <v>0.7321870000000672</v>
      </c>
      <c r="G389" s="105">
        <f>+Simülasyon!O392-Simülasyon!O$5</f>
        <v>57.399059000003035</v>
      </c>
      <c r="H389" s="105">
        <f>+Simülasyon!P392-Simülasyon!P$5</f>
        <v>70.326037999999244</v>
      </c>
      <c r="I389" s="105">
        <f t="shared" si="12"/>
        <v>128.14927300000238</v>
      </c>
      <c r="J389" s="105">
        <f t="shared" si="13"/>
        <v>-32.007943999995064</v>
      </c>
    </row>
    <row r="390" spans="1:10" ht="15" thickBot="1" x14ac:dyDescent="0.35">
      <c r="A390" s="1">
        <v>388</v>
      </c>
      <c r="B390" s="95" t="s">
        <v>728</v>
      </c>
      <c r="C390" s="105">
        <f>+Simülasyon!K393-Simülasyon!K$5</f>
        <v>1.0273339999998825</v>
      </c>
      <c r="D390" s="105">
        <f>+Simülasyon!L393-Simülasyon!L$5</f>
        <v>1.7923969999999372</v>
      </c>
      <c r="E390" s="105">
        <f>+Simülasyon!M393-Simülasyon!M$5</f>
        <v>2.1208910000000287</v>
      </c>
      <c r="F390" s="105">
        <f>+Simülasyon!N393-Simülasyon!N$5</f>
        <v>6.132024999999885</v>
      </c>
      <c r="G390" s="105">
        <f>+Simülasyon!O393-Simülasyon!O$5</f>
        <v>62.735304000001634</v>
      </c>
      <c r="H390" s="105">
        <f>+Simülasyon!P393-Simülasyon!P$5</f>
        <v>9.1506690000023809</v>
      </c>
      <c r="I390" s="105">
        <f t="shared" si="12"/>
        <v>82.958620000003748</v>
      </c>
      <c r="J390" s="105">
        <f t="shared" si="13"/>
        <v>-31.195698999995443</v>
      </c>
    </row>
    <row r="391" spans="1:10" ht="15" thickBot="1" x14ac:dyDescent="0.35">
      <c r="A391" s="1">
        <v>389</v>
      </c>
      <c r="B391" s="95" t="s">
        <v>729</v>
      </c>
      <c r="C391" s="105">
        <f>+Simülasyon!K394-Simülasyon!K$5</f>
        <v>0.25989499999991494</v>
      </c>
      <c r="D391" s="105">
        <f>+Simülasyon!L394-Simülasyon!L$5</f>
        <v>0.36098799999990661</v>
      </c>
      <c r="E391" s="105">
        <f>+Simülasyon!M394-Simülasyon!M$5</f>
        <v>0.30301100000008319</v>
      </c>
      <c r="F391" s="105">
        <f>+Simülasyon!N394-Simülasyon!N$5</f>
        <v>0.45643900000004578</v>
      </c>
      <c r="G391" s="105">
        <f>+Simülasyon!O394-Simülasyon!O$5</f>
        <v>-26.343960999998671</v>
      </c>
      <c r="H391" s="105">
        <f>+Simülasyon!P394-Simülasyon!P$5</f>
        <v>-41.882547999997769</v>
      </c>
      <c r="I391" s="105">
        <f t="shared" si="12"/>
        <v>-66.84617599999649</v>
      </c>
      <c r="J391" s="105">
        <f t="shared" si="13"/>
        <v>-31.11972199999866</v>
      </c>
    </row>
    <row r="392" spans="1:10" ht="15" thickBot="1" x14ac:dyDescent="0.35">
      <c r="A392" s="1">
        <v>390</v>
      </c>
      <c r="B392" s="95" t="s">
        <v>730</v>
      </c>
      <c r="C392" s="105">
        <f>+Simülasyon!K395-Simülasyon!K$5</f>
        <v>0.43494299999997565</v>
      </c>
      <c r="D392" s="105">
        <f>+Simülasyon!L395-Simülasyon!L$5</f>
        <v>0.69688799999994444</v>
      </c>
      <c r="E392" s="105">
        <f>+Simülasyon!M395-Simülasyon!M$5</f>
        <v>0.73990500000002157</v>
      </c>
      <c r="F392" s="105">
        <f>+Simülasyon!N395-Simülasyon!N$5</f>
        <v>1.8552519999998367</v>
      </c>
      <c r="G392" s="105">
        <f>+Simülasyon!O395-Simülasyon!O$5</f>
        <v>-2.4558230000002368</v>
      </c>
      <c r="H392" s="105">
        <f>+Simülasyon!P395-Simülasyon!P$5</f>
        <v>-27.413021000000299</v>
      </c>
      <c r="I392" s="105">
        <f t="shared" si="12"/>
        <v>-26.141856000000757</v>
      </c>
      <c r="J392" s="105">
        <f t="shared" si="13"/>
        <v>-30.457695999996417</v>
      </c>
    </row>
    <row r="393" spans="1:10" ht="15" thickBot="1" x14ac:dyDescent="0.35">
      <c r="A393" s="1">
        <v>391</v>
      </c>
      <c r="B393" s="95" t="s">
        <v>731</v>
      </c>
      <c r="C393" s="105">
        <f>+Simülasyon!K396-Simülasyon!K$5</f>
        <v>-1.598000000058164E-3</v>
      </c>
      <c r="D393" s="105">
        <f>+Simülasyon!L396-Simülasyon!L$5</f>
        <v>8.4649999998873682E-3</v>
      </c>
      <c r="E393" s="105">
        <f>+Simülasyon!M396-Simülasyon!M$5</f>
        <v>2.7586000000042077E-2</v>
      </c>
      <c r="F393" s="105">
        <f>+Simülasyon!N396-Simülasyon!N$5</f>
        <v>0.15012399999977788</v>
      </c>
      <c r="G393" s="105">
        <f>+Simülasyon!O396-Simülasyon!O$5</f>
        <v>8.5231770000027609</v>
      </c>
      <c r="H393" s="105">
        <f>+Simülasyon!P396-Simülasyon!P$5</f>
        <v>12.361876999999367</v>
      </c>
      <c r="I393" s="105">
        <f t="shared" si="12"/>
        <v>21.069631000001777</v>
      </c>
      <c r="J393" s="105">
        <f t="shared" si="13"/>
        <v>-30.199136999999268</v>
      </c>
    </row>
    <row r="394" spans="1:10" ht="15" thickBot="1" x14ac:dyDescent="0.35">
      <c r="A394" s="1">
        <v>392</v>
      </c>
      <c r="B394" s="95" t="s">
        <v>732</v>
      </c>
      <c r="C394" s="105">
        <f>+Simülasyon!K397-Simülasyon!K$5</f>
        <v>0.37232300000005125</v>
      </c>
      <c r="D394" s="105">
        <f>+Simülasyon!L397-Simülasyon!L$5</f>
        <v>0.53506700000002638</v>
      </c>
      <c r="E394" s="105">
        <f>+Simülasyon!M397-Simülasyon!M$5</f>
        <v>0.4787820000000238</v>
      </c>
      <c r="F394" s="105">
        <f>+Simülasyon!N397-Simülasyon!N$5</f>
        <v>0.85913399999981266</v>
      </c>
      <c r="G394" s="105">
        <f>+Simülasyon!O397-Simülasyon!O$5</f>
        <v>-30.225216999999247</v>
      </c>
      <c r="H394" s="105">
        <f>+Simülasyon!P397-Simülasyon!P$5</f>
        <v>-53.291514000000461</v>
      </c>
      <c r="I394" s="105">
        <f t="shared" si="12"/>
        <v>-81.271424999999795</v>
      </c>
      <c r="J394" s="105">
        <f t="shared" si="13"/>
        <v>-29.477901999999176</v>
      </c>
    </row>
    <row r="395" spans="1:10" ht="15" thickBot="1" x14ac:dyDescent="0.35">
      <c r="A395" s="1">
        <v>393</v>
      </c>
      <c r="B395" s="95" t="s">
        <v>733</v>
      </c>
      <c r="C395" s="105">
        <f>+Simülasyon!K398-Simülasyon!K$5</f>
        <v>-0.60197300000004361</v>
      </c>
      <c r="D395" s="105">
        <f>+Simülasyon!L398-Simülasyon!L$5</f>
        <v>-1.0369960000000447</v>
      </c>
      <c r="E395" s="105">
        <f>+Simülasyon!M398-Simülasyon!M$5</f>
        <v>-1.2120159999999487</v>
      </c>
      <c r="F395" s="105">
        <f>+Simülasyon!N398-Simülasyon!N$5</f>
        <v>-3.4703319999998712</v>
      </c>
      <c r="G395" s="105">
        <f>+Simülasyon!O398-Simülasyon!O$5</f>
        <v>-35.311206999998831</v>
      </c>
      <c r="H395" s="105">
        <f>+Simülasyon!P398-Simülasyon!P$5</f>
        <v>-7.7741879999994126</v>
      </c>
      <c r="I395" s="105">
        <f t="shared" si="12"/>
        <v>-49.406711999998151</v>
      </c>
      <c r="J395" s="105">
        <f t="shared" si="13"/>
        <v>-29.405877000000146</v>
      </c>
    </row>
    <row r="396" spans="1:10" ht="15" thickBot="1" x14ac:dyDescent="0.35">
      <c r="A396" s="1">
        <v>394</v>
      </c>
      <c r="B396" s="95" t="s">
        <v>734</v>
      </c>
      <c r="C396" s="105">
        <f>+Simülasyon!K399-Simülasyon!K$5</f>
        <v>-0.51444199999991724</v>
      </c>
      <c r="D396" s="105">
        <f>+Simülasyon!L399-Simülasyon!L$5</f>
        <v>-0.89938400000005458</v>
      </c>
      <c r="E396" s="105">
        <f>+Simülasyon!M399-Simülasyon!M$5</f>
        <v>-1.075211999999965</v>
      </c>
      <c r="F396" s="105">
        <f>+Simülasyon!N399-Simülasyon!N$5</f>
        <v>-3.1776549999999588</v>
      </c>
      <c r="G396" s="105">
        <f>+Simülasyon!O399-Simülasyon!O$5</f>
        <v>-42.269411999997828</v>
      </c>
      <c r="H396" s="105">
        <f>+Simülasyon!P399-Simülasyon!P$5</f>
        <v>-23.611440000000584</v>
      </c>
      <c r="I396" s="105">
        <f t="shared" si="12"/>
        <v>-71.547544999998308</v>
      </c>
      <c r="J396" s="105">
        <f t="shared" si="13"/>
        <v>-29.050768999998468</v>
      </c>
    </row>
    <row r="397" spans="1:10" ht="15" thickBot="1" x14ac:dyDescent="0.35">
      <c r="A397" s="1">
        <v>395</v>
      </c>
      <c r="B397" s="95" t="s">
        <v>735</v>
      </c>
      <c r="C397" s="105">
        <f>+Simülasyon!K400-Simülasyon!K$5</f>
        <v>-0.84015999999996893</v>
      </c>
      <c r="D397" s="105">
        <f>+Simülasyon!L400-Simülasyon!L$5</f>
        <v>-1.3574459999999817</v>
      </c>
      <c r="E397" s="105">
        <f>+Simülasyon!M400-Simülasyon!M$5</f>
        <v>-1.4678969999999936</v>
      </c>
      <c r="F397" s="105">
        <f>+Simülasyon!N400-Simülasyon!N$5</f>
        <v>-3.8015150000001086</v>
      </c>
      <c r="G397" s="105">
        <f>+Simülasyon!O400-Simülasyon!O$5</f>
        <v>-9.8701519999995071</v>
      </c>
      <c r="H397" s="105">
        <f>+Simülasyon!P400-Simülasyon!P$5</f>
        <v>30.387900000001537</v>
      </c>
      <c r="I397" s="105">
        <f t="shared" si="12"/>
        <v>13.050730000001977</v>
      </c>
      <c r="J397" s="105">
        <f t="shared" si="13"/>
        <v>-28.989742999996224</v>
      </c>
    </row>
    <row r="398" spans="1:10" ht="15" thickBot="1" x14ac:dyDescent="0.35">
      <c r="A398" s="1">
        <v>396</v>
      </c>
      <c r="B398" s="95" t="s">
        <v>736</v>
      </c>
      <c r="C398" s="105">
        <f>+Simülasyon!K401-Simülasyon!K$5</f>
        <v>-0.91951500000004671</v>
      </c>
      <c r="D398" s="105">
        <f>+Simülasyon!L401-Simülasyon!L$5</f>
        <v>-1.4855740000000424</v>
      </c>
      <c r="E398" s="105">
        <f>+Simülasyon!M401-Simülasyon!M$5</f>
        <v>-1.6012339999999767</v>
      </c>
      <c r="F398" s="105">
        <f>+Simülasyon!N401-Simülasyon!N$5</f>
        <v>-4.1033919999999853</v>
      </c>
      <c r="G398" s="105">
        <f>+Simülasyon!O401-Simülasyon!O$5</f>
        <v>-3.6641239999989921</v>
      </c>
      <c r="H398" s="105">
        <f>+Simülasyon!P401-Simülasyon!P$5</f>
        <v>46.897633000000496</v>
      </c>
      <c r="I398" s="105">
        <f t="shared" si="12"/>
        <v>35.123794000001453</v>
      </c>
      <c r="J398" s="105">
        <f t="shared" si="13"/>
        <v>-28.352701999996384</v>
      </c>
    </row>
    <row r="399" spans="1:10" ht="15" thickBot="1" x14ac:dyDescent="0.35">
      <c r="A399" s="1">
        <v>397</v>
      </c>
      <c r="B399" s="95" t="s">
        <v>737</v>
      </c>
      <c r="C399" s="105">
        <f>+Simülasyon!K402-Simülasyon!K$5</f>
        <v>0.9196199999998953</v>
      </c>
      <c r="D399" s="105">
        <f>+Simülasyon!L402-Simülasyon!L$5</f>
        <v>1.6628129999999146</v>
      </c>
      <c r="E399" s="105">
        <f>+Simülasyon!M402-Simülasyon!M$5</f>
        <v>2.0515630000001011</v>
      </c>
      <c r="F399" s="105">
        <f>+Simülasyon!N402-Simülasyon!N$5</f>
        <v>6.2321459999998297</v>
      </c>
      <c r="G399" s="105">
        <f>+Simülasyon!O402-Simülasyon!O$5</f>
        <v>89.009519999999611</v>
      </c>
      <c r="H399" s="105">
        <f>+Simülasyon!P402-Simülasyon!P$5</f>
        <v>48.057601000000432</v>
      </c>
      <c r="I399" s="105">
        <f t="shared" si="12"/>
        <v>147.93326299999978</v>
      </c>
      <c r="J399" s="105">
        <f t="shared" si="13"/>
        <v>-28.228636000000392</v>
      </c>
    </row>
    <row r="400" spans="1:10" ht="15" thickBot="1" x14ac:dyDescent="0.35">
      <c r="A400" s="1">
        <v>398</v>
      </c>
      <c r="B400" s="95" t="s">
        <v>738</v>
      </c>
      <c r="C400" s="105">
        <f>+Simülasyon!K403-Simülasyon!K$5</f>
        <v>-0.92929499999991094</v>
      </c>
      <c r="D400" s="105">
        <f>+Simülasyon!L403-Simülasyon!L$5</f>
        <v>-1.7039780000000064</v>
      </c>
      <c r="E400" s="105">
        <f>+Simülasyon!M403-Simülasyon!M$5</f>
        <v>-2.1384499999999207</v>
      </c>
      <c r="F400" s="105">
        <f>+Simülasyon!N403-Simülasyon!N$5</f>
        <v>-6.6265330000001086</v>
      </c>
      <c r="G400" s="105">
        <f>+Simülasyon!O403-Simülasyon!O$5</f>
        <v>-106.87882600000012</v>
      </c>
      <c r="H400" s="105">
        <f>+Simülasyon!P403-Simülasyon!P$5</f>
        <v>-71.345812999999907</v>
      </c>
      <c r="I400" s="105">
        <f t="shared" si="12"/>
        <v>-189.62289499999997</v>
      </c>
      <c r="J400" s="105">
        <f t="shared" si="13"/>
        <v>-27.829579000000308</v>
      </c>
    </row>
    <row r="401" spans="1:10" ht="15" thickBot="1" x14ac:dyDescent="0.35">
      <c r="A401" s="1">
        <v>399</v>
      </c>
      <c r="B401" s="95" t="s">
        <v>739</v>
      </c>
      <c r="C401" s="105">
        <f>+Simülasyon!K404-Simülasyon!K$5</f>
        <v>0.45990600000004633</v>
      </c>
      <c r="D401" s="105">
        <f>+Simülasyon!L404-Simülasyon!L$5</f>
        <v>0.82771000000002459</v>
      </c>
      <c r="E401" s="105">
        <f>+Simülasyon!M404-Simülasyon!M$5</f>
        <v>1.0219110000000455</v>
      </c>
      <c r="F401" s="105">
        <f>+Simülasyon!N404-Simülasyon!N$5</f>
        <v>3.128671999999824</v>
      </c>
      <c r="G401" s="105">
        <f>+Simülasyon!O404-Simülasyon!O$5</f>
        <v>49.859902000000147</v>
      </c>
      <c r="H401" s="105">
        <f>+Simülasyon!P404-Simülasyon!P$5</f>
        <v>35.213594000000739</v>
      </c>
      <c r="I401" s="105">
        <f t="shared" si="12"/>
        <v>90.511695000000827</v>
      </c>
      <c r="J401" s="105">
        <f t="shared" si="13"/>
        <v>-27.432651999999393</v>
      </c>
    </row>
    <row r="402" spans="1:10" ht="15" thickBot="1" x14ac:dyDescent="0.35">
      <c r="A402" s="1">
        <v>400</v>
      </c>
      <c r="B402" s="95" t="s">
        <v>740</v>
      </c>
      <c r="C402" s="105">
        <f>+Simülasyon!K405-Simülasyon!K$5</f>
        <v>-0.65489999999999782</v>
      </c>
      <c r="D402" s="105">
        <f>+Simülasyon!L405-Simülasyon!L$5</f>
        <v>-1.183612999999923</v>
      </c>
      <c r="E402" s="105">
        <f>+Simülasyon!M405-Simülasyon!M$5</f>
        <v>-1.4651910000000044</v>
      </c>
      <c r="F402" s="105">
        <f>+Simülasyon!N405-Simülasyon!N$5</f>
        <v>-4.4832670000000689</v>
      </c>
      <c r="G402" s="105">
        <f>+Simülasyon!O405-Simülasyon!O$5</f>
        <v>-68.71867999999813</v>
      </c>
      <c r="H402" s="105">
        <f>+Simülasyon!P405-Simülasyon!P$5</f>
        <v>-43.469425999999658</v>
      </c>
      <c r="I402" s="105">
        <f t="shared" si="12"/>
        <v>-119.97507699999778</v>
      </c>
      <c r="J402" s="105">
        <f t="shared" si="13"/>
        <v>-27.211214999998106</v>
      </c>
    </row>
    <row r="403" spans="1:10" ht="15" thickBot="1" x14ac:dyDescent="0.35">
      <c r="A403" s="1">
        <v>401</v>
      </c>
      <c r="B403" s="95" t="s">
        <v>741</v>
      </c>
      <c r="C403" s="105">
        <f>+Simülasyon!K406-Simülasyon!K$5</f>
        <v>-9.639500000002954E-2</v>
      </c>
      <c r="D403" s="105">
        <f>+Simülasyon!L406-Simülasyon!L$5</f>
        <v>-0.24664800000005016</v>
      </c>
      <c r="E403" s="105">
        <f>+Simülasyon!M406-Simülasyon!M$5</f>
        <v>-0.40104199999996126</v>
      </c>
      <c r="F403" s="105">
        <f>+Simülasyon!N406-Simülasyon!N$5</f>
        <v>-1.5388530000000173</v>
      </c>
      <c r="G403" s="105">
        <f>+Simülasyon!O406-Simülasyon!O$5</f>
        <v>-46.116135000000213</v>
      </c>
      <c r="H403" s="105">
        <f>+Simülasyon!P406-Simülasyon!P$5</f>
        <v>-47.515277999998943</v>
      </c>
      <c r="I403" s="105">
        <f t="shared" si="12"/>
        <v>-95.914350999999215</v>
      </c>
      <c r="J403" s="105">
        <f t="shared" si="13"/>
        <v>-26.76596099999847</v>
      </c>
    </row>
    <row r="404" spans="1:10" ht="15" thickBot="1" x14ac:dyDescent="0.35">
      <c r="A404" s="1">
        <v>402</v>
      </c>
      <c r="B404" s="95" t="s">
        <v>742</v>
      </c>
      <c r="C404" s="105">
        <f>+Simülasyon!K407-Simülasyon!K$5</f>
        <v>0.20956699999987904</v>
      </c>
      <c r="D404" s="105">
        <f>+Simülasyon!L407-Simülasyon!L$5</f>
        <v>0.37931099999991602</v>
      </c>
      <c r="E404" s="105">
        <f>+Simülasyon!M407-Simülasyon!M$5</f>
        <v>0.47216600000001563</v>
      </c>
      <c r="F404" s="105">
        <f>+Simülasyon!N407-Simülasyon!N$5</f>
        <v>1.4612120000001596</v>
      </c>
      <c r="G404" s="105">
        <f>+Simülasyon!O407-Simülasyon!O$5</f>
        <v>24.54715700000088</v>
      </c>
      <c r="H404" s="105">
        <f>+Simülasyon!P407-Simülasyon!P$5</f>
        <v>18.180336000001262</v>
      </c>
      <c r="I404" s="105">
        <f t="shared" si="12"/>
        <v>45.249749000002112</v>
      </c>
      <c r="J404" s="105">
        <f t="shared" si="13"/>
        <v>-26.559990999998263</v>
      </c>
    </row>
    <row r="405" spans="1:10" ht="15" thickBot="1" x14ac:dyDescent="0.35">
      <c r="A405" s="1">
        <v>403</v>
      </c>
      <c r="B405" s="95" t="s">
        <v>743</v>
      </c>
      <c r="C405" s="105">
        <f>+Simülasyon!K408-Simülasyon!K$5</f>
        <v>0.33443399999987378</v>
      </c>
      <c r="D405" s="105">
        <f>+Simülasyon!L408-Simülasyon!L$5</f>
        <v>0.64907399999992776</v>
      </c>
      <c r="E405" s="105">
        <f>+Simülasyon!M408-Simülasyon!M$5</f>
        <v>0.85829200000000583</v>
      </c>
      <c r="F405" s="105">
        <f>+Simülasyon!N408-Simülasyon!N$5</f>
        <v>2.7930870000000141</v>
      </c>
      <c r="G405" s="105">
        <f>+Simülasyon!O408-Simülasyon!O$5</f>
        <v>52.631711000001815</v>
      </c>
      <c r="H405" s="105">
        <f>+Simülasyon!P408-Simülasyon!P$5</f>
        <v>38.666939000002458</v>
      </c>
      <c r="I405" s="105">
        <f t="shared" si="12"/>
        <v>95.933537000004094</v>
      </c>
      <c r="J405" s="105">
        <f t="shared" si="13"/>
        <v>-26.355832999996778</v>
      </c>
    </row>
    <row r="406" spans="1:10" ht="15" thickBot="1" x14ac:dyDescent="0.35">
      <c r="A406" s="1">
        <v>404</v>
      </c>
      <c r="B406" s="95" t="s">
        <v>744</v>
      </c>
      <c r="C406" s="105">
        <f>+Simülasyon!K409-Simülasyon!K$5</f>
        <v>-0.94942400000013549</v>
      </c>
      <c r="D406" s="105">
        <f>+Simülasyon!L409-Simülasyon!L$5</f>
        <v>-1.803476000000046</v>
      </c>
      <c r="E406" s="105">
        <f>+Simülasyon!M409-Simülasyon!M$5</f>
        <v>-2.3517620000000079</v>
      </c>
      <c r="F406" s="105">
        <f>+Simülasyon!N409-Simülasyon!N$5</f>
        <v>-7.5984419999999773</v>
      </c>
      <c r="G406" s="105">
        <f>+Simülasyon!O409-Simülasyon!O$5</f>
        <v>-148.20129999999699</v>
      </c>
      <c r="H406" s="105">
        <f>+Simülasyon!P409-Simülasyon!P$5</f>
        <v>-122.41453099999853</v>
      </c>
      <c r="I406" s="105">
        <f t="shared" si="12"/>
        <v>-283.31893499999569</v>
      </c>
      <c r="J406" s="105">
        <f t="shared" si="13"/>
        <v>-26.303627999997843</v>
      </c>
    </row>
    <row r="407" spans="1:10" ht="15" thickBot="1" x14ac:dyDescent="0.35">
      <c r="A407" s="1">
        <v>405</v>
      </c>
      <c r="B407" s="95" t="s">
        <v>745</v>
      </c>
      <c r="C407" s="105">
        <f>+Simülasyon!K410-Simülasyon!K$5</f>
        <v>-0.10326699999995981</v>
      </c>
      <c r="D407" s="105">
        <f>+Simülasyon!L410-Simülasyon!L$5</f>
        <v>-0.11863999999991393</v>
      </c>
      <c r="E407" s="105">
        <f>+Simülasyon!M410-Simülasyon!M$5</f>
        <v>-5.936399999995956E-2</v>
      </c>
      <c r="F407" s="105">
        <f>+Simülasyon!N410-Simülasyon!N$5</f>
        <v>0.10207600000012462</v>
      </c>
      <c r="G407" s="105">
        <f>+Simülasyon!O410-Simülasyon!O$5</f>
        <v>20.340370000001712</v>
      </c>
      <c r="H407" s="105">
        <f>+Simülasyon!P410-Simülasyon!P$5</f>
        <v>25.732401000001119</v>
      </c>
      <c r="I407" s="105">
        <f t="shared" si="12"/>
        <v>45.893576000003122</v>
      </c>
      <c r="J407" s="105">
        <f t="shared" si="13"/>
        <v>-26.141856000000757</v>
      </c>
    </row>
    <row r="408" spans="1:10" ht="15" thickBot="1" x14ac:dyDescent="0.35">
      <c r="A408" s="1">
        <v>406</v>
      </c>
      <c r="B408" s="95" t="s">
        <v>746</v>
      </c>
      <c r="C408" s="105">
        <f>+Simülasyon!K411-Simülasyon!K$5</f>
        <v>-0.37679400000001806</v>
      </c>
      <c r="D408" s="105">
        <f>+Simülasyon!L411-Simülasyon!L$5</f>
        <v>-0.73726600000009057</v>
      </c>
      <c r="E408" s="105">
        <f>+Simülasyon!M411-Simülasyon!M$5</f>
        <v>-0.98266000000000986</v>
      </c>
      <c r="F408" s="105">
        <f>+Simülasyon!N411-Simülasyon!N$5</f>
        <v>-3.2204900000001544</v>
      </c>
      <c r="G408" s="105">
        <f>+Simülasyon!O411-Simülasyon!O$5</f>
        <v>-62.858967999996821</v>
      </c>
      <c r="H408" s="105">
        <f>+Simülasyon!P411-Simülasyon!P$5</f>
        <v>-48.536481999999523</v>
      </c>
      <c r="I408" s="105">
        <f t="shared" si="12"/>
        <v>-116.71265999999662</v>
      </c>
      <c r="J408" s="105">
        <f t="shared" si="13"/>
        <v>-25.817875999998364</v>
      </c>
    </row>
    <row r="409" spans="1:10" ht="15" thickBot="1" x14ac:dyDescent="0.35">
      <c r="A409" s="1">
        <v>407</v>
      </c>
      <c r="B409" s="95" t="s">
        <v>747</v>
      </c>
      <c r="C409" s="105">
        <f>+Simülasyon!K412-Simülasyon!K$5</f>
        <v>0.10075099999994563</v>
      </c>
      <c r="D409" s="105">
        <f>+Simülasyon!L412-Simülasyon!L$5</f>
        <v>0.3013220000000274</v>
      </c>
      <c r="E409" s="105">
        <f>+Simülasyon!M412-Simülasyon!M$5</f>
        <v>0.531833000000006</v>
      </c>
      <c r="F409" s="105">
        <f>+Simülasyon!N412-Simülasyon!N$5</f>
        <v>2.153367999999773</v>
      </c>
      <c r="G409" s="105">
        <f>+Simülasyon!O412-Simülasyon!O$5</f>
        <v>71.744457000000693</v>
      </c>
      <c r="H409" s="105">
        <f>+Simülasyon!P412-Simülasyon!P$5</f>
        <v>77.065783000001829</v>
      </c>
      <c r="I409" s="105">
        <f t="shared" si="12"/>
        <v>151.89751400000227</v>
      </c>
      <c r="J409" s="105">
        <f t="shared" si="13"/>
        <v>-25.572890999998549</v>
      </c>
    </row>
    <row r="410" spans="1:10" ht="15" thickBot="1" x14ac:dyDescent="0.35">
      <c r="A410" s="1">
        <v>408</v>
      </c>
      <c r="B410" s="95" t="s">
        <v>748</v>
      </c>
      <c r="C410" s="105">
        <f>+Simülasyon!K413-Simülasyon!K$5</f>
        <v>0.60098599999992075</v>
      </c>
      <c r="D410" s="105">
        <f>+Simülasyon!L413-Simülasyon!L$5</f>
        <v>1.2028700000000754</v>
      </c>
      <c r="E410" s="105">
        <f>+Simülasyon!M413-Simülasyon!M$5</f>
        <v>1.6478800000001002</v>
      </c>
      <c r="F410" s="105">
        <f>+Simülasyon!N413-Simülasyon!N$5</f>
        <v>5.5725469999997586</v>
      </c>
      <c r="G410" s="105">
        <f>+Simülasyon!O413-Simülasyon!O$5</f>
        <v>126.13807699999961</v>
      </c>
      <c r="H410" s="105">
        <f>+Simülasyon!P413-Simülasyon!P$5</f>
        <v>114.72493200000099</v>
      </c>
      <c r="I410" s="105">
        <f t="shared" si="12"/>
        <v>249.88729200000046</v>
      </c>
      <c r="J410" s="105">
        <f t="shared" si="13"/>
        <v>-25.184372999995389</v>
      </c>
    </row>
    <row r="411" spans="1:10" ht="15" thickBot="1" x14ac:dyDescent="0.35">
      <c r="A411" s="1">
        <v>409</v>
      </c>
      <c r="B411" s="95" t="s">
        <v>749</v>
      </c>
      <c r="C411" s="105">
        <f>+Simülasyon!K414-Simülasyon!K$5</f>
        <v>-0.2149059999999281</v>
      </c>
      <c r="D411" s="105">
        <f>+Simülasyon!L414-Simülasyon!L$5</f>
        <v>-0.28495900000007168</v>
      </c>
      <c r="E411" s="105">
        <f>+Simülasyon!M414-Simülasyon!M$5</f>
        <v>-0.21636499999999614</v>
      </c>
      <c r="F411" s="105">
        <f>+Simülasyon!N414-Simülasyon!N$5</f>
        <v>-0.21702199999981531</v>
      </c>
      <c r="G411" s="105">
        <f>+Simülasyon!O414-Simülasyon!O$5</f>
        <v>27.980233000002045</v>
      </c>
      <c r="H411" s="105">
        <f>+Simülasyon!P414-Simülasyon!P$5</f>
        <v>41.746186000000307</v>
      </c>
      <c r="I411" s="105">
        <f t="shared" si="12"/>
        <v>68.793167000002541</v>
      </c>
      <c r="J411" s="105">
        <f t="shared" si="13"/>
        <v>-24.622592999998574</v>
      </c>
    </row>
    <row r="412" spans="1:10" ht="15" thickBot="1" x14ac:dyDescent="0.35">
      <c r="A412" s="1">
        <v>410</v>
      </c>
      <c r="B412" s="95" t="s">
        <v>750</v>
      </c>
      <c r="C412" s="105">
        <f>+Simülasyon!K415-Simülasyon!K$5</f>
        <v>-1.1223789999999099</v>
      </c>
      <c r="D412" s="105">
        <f>+Simülasyon!L415-Simülasyon!L$5</f>
        <v>-1.9169050000000425</v>
      </c>
      <c r="E412" s="105">
        <f>+Simülasyon!M415-Simülasyon!M$5</f>
        <v>-2.2172759999999698</v>
      </c>
      <c r="F412" s="105">
        <f>+Simülasyon!N415-Simülasyon!N$5</f>
        <v>-6.2526750000001812</v>
      </c>
      <c r="G412" s="105">
        <f>+Simülasyon!O415-Simülasyon!O$5</f>
        <v>-53.617637999999715</v>
      </c>
      <c r="H412" s="105">
        <f>+Simülasyon!P415-Simülasyon!P$5</f>
        <v>4.5938260000002629</v>
      </c>
      <c r="I412" s="105">
        <f t="shared" si="12"/>
        <v>-60.533046999999556</v>
      </c>
      <c r="J412" s="105">
        <f t="shared" si="13"/>
        <v>-24.302219999998442</v>
      </c>
    </row>
    <row r="413" spans="1:10" ht="15" thickBot="1" x14ac:dyDescent="0.35">
      <c r="A413" s="1">
        <v>411</v>
      </c>
      <c r="B413" s="95" t="s">
        <v>751</v>
      </c>
      <c r="C413" s="105">
        <f>+Simülasyon!K416-Simülasyon!K$5</f>
        <v>7.2216999999909604E-2</v>
      </c>
      <c r="D413" s="105">
        <f>+Simülasyon!L416-Simülasyon!L$5</f>
        <v>0.10702900000001137</v>
      </c>
      <c r="E413" s="105">
        <f>+Simülasyon!M416-Simülasyon!M$5</f>
        <v>9.940700000004199E-2</v>
      </c>
      <c r="F413" s="105">
        <f>+Simülasyon!N416-Simülasyon!N$5</f>
        <v>0.1831360000001041</v>
      </c>
      <c r="G413" s="105">
        <f>+Simülasyon!O416-Simülasyon!O$5</f>
        <v>-7.6476149999980407</v>
      </c>
      <c r="H413" s="105">
        <f>+Simülasyon!P416-Simülasyon!P$5</f>
        <v>-15.4161239999994</v>
      </c>
      <c r="I413" s="105">
        <f t="shared" si="12"/>
        <v>-22.601949999997373</v>
      </c>
      <c r="J413" s="105">
        <f t="shared" si="13"/>
        <v>-23.946806999998898</v>
      </c>
    </row>
    <row r="414" spans="1:10" ht="15" thickBot="1" x14ac:dyDescent="0.35">
      <c r="A414" s="1">
        <v>412</v>
      </c>
      <c r="B414" s="95" t="s">
        <v>752</v>
      </c>
      <c r="C414" s="105">
        <f>+Simülasyon!K417-Simülasyon!K$5</f>
        <v>0.67611699999997654</v>
      </c>
      <c r="D414" s="105">
        <f>+Simülasyon!L417-Simülasyon!L$5</f>
        <v>1.2418299999999363</v>
      </c>
      <c r="E414" s="105">
        <f>+Simülasyon!M417-Simülasyon!M$5</f>
        <v>1.5575270000000501</v>
      </c>
      <c r="F414" s="105">
        <f>+Simülasyon!N417-Simülasyon!N$5</f>
        <v>4.8099160000001575</v>
      </c>
      <c r="G414" s="105">
        <f>+Simülasyon!O417-Simülasyon!O$5</f>
        <v>74.540795000000799</v>
      </c>
      <c r="H414" s="105">
        <f>+Simülasyon!P417-Simülasyon!P$5</f>
        <v>45.80196000000069</v>
      </c>
      <c r="I414" s="105">
        <f t="shared" si="12"/>
        <v>128.62814500000161</v>
      </c>
      <c r="J414" s="105">
        <f t="shared" si="13"/>
        <v>-23.617834999996148</v>
      </c>
    </row>
    <row r="415" spans="1:10" ht="15" thickBot="1" x14ac:dyDescent="0.35">
      <c r="A415" s="1">
        <v>413</v>
      </c>
      <c r="B415" s="95" t="s">
        <v>753</v>
      </c>
      <c r="C415" s="105">
        <f>+Simülasyon!K418-Simülasyon!K$5</f>
        <v>-0.6943900000001122</v>
      </c>
      <c r="D415" s="105">
        <f>+Simülasyon!L418-Simülasyon!L$5</f>
        <v>-1.2408020000000306</v>
      </c>
      <c r="E415" s="105">
        <f>+Simülasyon!M418-Simülasyon!M$5</f>
        <v>-1.5137859999999819</v>
      </c>
      <c r="F415" s="105">
        <f>+Simülasyon!N418-Simülasyon!N$5</f>
        <v>-4.5423240000000078</v>
      </c>
      <c r="G415" s="105">
        <f>+Simülasyon!O418-Simülasyon!O$5</f>
        <v>-61.440782999998191</v>
      </c>
      <c r="H415" s="105">
        <f>+Simülasyon!P418-Simülasyon!P$5</f>
        <v>-30.325722999998106</v>
      </c>
      <c r="I415" s="105">
        <f t="shared" si="12"/>
        <v>-99.75780799999643</v>
      </c>
      <c r="J415" s="105">
        <f t="shared" si="13"/>
        <v>-23.253688999998985</v>
      </c>
    </row>
    <row r="416" spans="1:10" ht="15" thickBot="1" x14ac:dyDescent="0.35">
      <c r="A416" s="1">
        <v>414</v>
      </c>
      <c r="B416" s="95" t="s">
        <v>754</v>
      </c>
      <c r="C416" s="105">
        <f>+Simülasyon!K419-Simülasyon!K$5</f>
        <v>0.27468199999998433</v>
      </c>
      <c r="D416" s="105">
        <f>+Simülasyon!L419-Simülasyon!L$5</f>
        <v>0.51119199999993725</v>
      </c>
      <c r="E416" s="105">
        <f>+Simülasyon!M419-Simülasyon!M$5</f>
        <v>0.65395200000000386</v>
      </c>
      <c r="F416" s="105">
        <f>+Simülasyon!N419-Simülasyon!N$5</f>
        <v>2.0774529999998776</v>
      </c>
      <c r="G416" s="105">
        <f>+Simülasyon!O419-Simülasyon!O$5</f>
        <v>39.051392000001215</v>
      </c>
      <c r="H416" s="105">
        <f>+Simülasyon!P419-Simülasyon!P$5</f>
        <v>32.461837999999261</v>
      </c>
      <c r="I416" s="105">
        <f t="shared" si="12"/>
        <v>75.030509000000279</v>
      </c>
      <c r="J416" s="105">
        <f t="shared" si="13"/>
        <v>-22.911578999995982</v>
      </c>
    </row>
    <row r="417" spans="1:10" ht="15" thickBot="1" x14ac:dyDescent="0.35">
      <c r="A417" s="1">
        <v>415</v>
      </c>
      <c r="B417" s="95" t="s">
        <v>755</v>
      </c>
      <c r="C417" s="105">
        <f>+Simülasyon!K420-Simülasyon!K$5</f>
        <v>-0.27831900000001042</v>
      </c>
      <c r="D417" s="105">
        <f>+Simülasyon!L420-Simülasyon!L$5</f>
        <v>-0.46094700000003286</v>
      </c>
      <c r="E417" s="105">
        <f>+Simülasyon!M420-Simülasyon!M$5</f>
        <v>-0.51451799999995274</v>
      </c>
      <c r="F417" s="105">
        <f>+Simülasyon!N420-Simülasyon!N$5</f>
        <v>-1.3916110000000117</v>
      </c>
      <c r="G417" s="105">
        <f>+Simülasyon!O420-Simülasyon!O$5</f>
        <v>-8.2474679999977525</v>
      </c>
      <c r="H417" s="105">
        <f>+Simülasyon!P420-Simülasyon!P$5</f>
        <v>5.3115739999993821</v>
      </c>
      <c r="I417" s="105">
        <f t="shared" si="12"/>
        <v>-5.5812889999983781</v>
      </c>
      <c r="J417" s="105">
        <f t="shared" si="13"/>
        <v>-22.613466999998195</v>
      </c>
    </row>
    <row r="418" spans="1:10" ht="15" thickBot="1" x14ac:dyDescent="0.35">
      <c r="A418" s="1">
        <v>416</v>
      </c>
      <c r="B418" s="95" t="s">
        <v>756</v>
      </c>
      <c r="C418" s="105">
        <f>+Simülasyon!K421-Simülasyon!K$5</f>
        <v>4.7994000000016968E-2</v>
      </c>
      <c r="D418" s="105">
        <f>+Simülasyon!L421-Simülasyon!L$5</f>
        <v>5.5507999999917956E-2</v>
      </c>
      <c r="E418" s="105">
        <f>+Simülasyon!M421-Simülasyon!M$5</f>
        <v>2.7702000000090266E-2</v>
      </c>
      <c r="F418" s="105">
        <f>+Simülasyon!N421-Simülasyon!N$5</f>
        <v>-4.4776000000183558E-2</v>
      </c>
      <c r="G418" s="105">
        <f>+Simülasyon!O421-Simülasyon!O$5</f>
        <v>-8.8233110000001034</v>
      </c>
      <c r="H418" s="105">
        <f>+Simülasyon!P421-Simülasyon!P$5</f>
        <v>-10.132782000000589</v>
      </c>
      <c r="I418" s="105">
        <f t="shared" si="12"/>
        <v>-18.86966500000085</v>
      </c>
      <c r="J418" s="105">
        <f t="shared" si="13"/>
        <v>-22.601949999997373</v>
      </c>
    </row>
    <row r="419" spans="1:10" ht="15" thickBot="1" x14ac:dyDescent="0.35">
      <c r="A419" s="1">
        <v>417</v>
      </c>
      <c r="B419" s="95" t="s">
        <v>757</v>
      </c>
      <c r="C419" s="105">
        <f>+Simülasyon!K422-Simülasyon!K$5</f>
        <v>-0.26122699999996257</v>
      </c>
      <c r="D419" s="105">
        <f>+Simülasyon!L422-Simülasyon!L$5</f>
        <v>-0.41855800000007548</v>
      </c>
      <c r="E419" s="105">
        <f>+Simülasyon!M422-Simülasyon!M$5</f>
        <v>-0.4386539999999286</v>
      </c>
      <c r="F419" s="105">
        <f>+Simülasyon!N422-Simülasyon!N$5</f>
        <v>-1.0570189999998547</v>
      </c>
      <c r="G419" s="105">
        <f>+Simülasyon!O422-Simülasyon!O$5</f>
        <v>8.8935400000009395</v>
      </c>
      <c r="H419" s="105">
        <f>+Simülasyon!P422-Simülasyon!P$5</f>
        <v>30.587944000002608</v>
      </c>
      <c r="I419" s="105">
        <f t="shared" si="12"/>
        <v>37.306026000003726</v>
      </c>
      <c r="J419" s="105">
        <f t="shared" si="13"/>
        <v>-22.563983999998072</v>
      </c>
    </row>
    <row r="420" spans="1:10" ht="15" thickBot="1" x14ac:dyDescent="0.35">
      <c r="A420" s="1">
        <v>418</v>
      </c>
      <c r="B420" s="95" t="s">
        <v>758</v>
      </c>
      <c r="C420" s="105">
        <f>+Simülasyon!K423-Simülasyon!K$5</f>
        <v>0.3874510000000555</v>
      </c>
      <c r="D420" s="105">
        <f>+Simülasyon!L423-Simülasyon!L$5</f>
        <v>0.74537299999997231</v>
      </c>
      <c r="E420" s="105">
        <f>+Simülasyon!M423-Simülasyon!M$5</f>
        <v>0.98747700000001259</v>
      </c>
      <c r="F420" s="105">
        <f>+Simülasyon!N423-Simülasyon!N$5</f>
        <v>3.2522210000001905</v>
      </c>
      <c r="G420" s="105">
        <f>+Simülasyon!O423-Simülasyon!O$5</f>
        <v>70.134389000002557</v>
      </c>
      <c r="H420" s="105">
        <f>+Simülasyon!P423-Simülasyon!P$5</f>
        <v>65.244460000001709</v>
      </c>
      <c r="I420" s="105">
        <f t="shared" si="12"/>
        <v>140.7513710000045</v>
      </c>
      <c r="J420" s="105">
        <f t="shared" si="13"/>
        <v>-22.462925000000496</v>
      </c>
    </row>
    <row r="421" spans="1:10" ht="15" thickBot="1" x14ac:dyDescent="0.35">
      <c r="A421" s="1">
        <v>419</v>
      </c>
      <c r="B421" s="95" t="s">
        <v>759</v>
      </c>
      <c r="C421" s="105">
        <f>+Simülasyon!K424-Simülasyon!K$5</f>
        <v>-0.57569100000000617</v>
      </c>
      <c r="D421" s="105">
        <f>+Simülasyon!L424-Simülasyon!L$5</f>
        <v>-1.0846120000001065</v>
      </c>
      <c r="E421" s="105">
        <f>+Simülasyon!M424-Simülasyon!M$5</f>
        <v>-1.4076589999999669</v>
      </c>
      <c r="F421" s="105">
        <f>+Simülasyon!N424-Simülasyon!N$5</f>
        <v>-4.5437150000002475</v>
      </c>
      <c r="G421" s="105">
        <f>+Simülasyon!O424-Simülasyon!O$5</f>
        <v>-90.898313999998209</v>
      </c>
      <c r="H421" s="105">
        <f>+Simülasyon!P424-Simülasyon!P$5</f>
        <v>-79.72019299999738</v>
      </c>
      <c r="I421" s="105">
        <f t="shared" si="12"/>
        <v>-178.23018399999592</v>
      </c>
      <c r="J421" s="105">
        <f t="shared" si="13"/>
        <v>-22.245235999996908</v>
      </c>
    </row>
    <row r="422" spans="1:10" ht="15" thickBot="1" x14ac:dyDescent="0.35">
      <c r="A422" s="1">
        <v>420</v>
      </c>
      <c r="B422" s="95" t="s">
        <v>760</v>
      </c>
      <c r="C422" s="105">
        <f>+Simülasyon!K425-Simülasyon!K$5</f>
        <v>-0.78744000000006054</v>
      </c>
      <c r="D422" s="105">
        <f>+Simülasyon!L425-Simülasyon!L$5</f>
        <v>-1.4087200000001303</v>
      </c>
      <c r="E422" s="105">
        <f>+Simülasyon!M425-Simülasyon!M$5</f>
        <v>-1.7200479999999061</v>
      </c>
      <c r="F422" s="105">
        <f>+Simülasyon!N425-Simülasyon!N$5</f>
        <v>-5.1719499999999243</v>
      </c>
      <c r="G422" s="105">
        <f>+Simülasyon!O425-Simülasyon!O$5</f>
        <v>-70.750844999998662</v>
      </c>
      <c r="H422" s="105">
        <f>+Simülasyon!P425-Simülasyon!P$5</f>
        <v>-36.273733999998512</v>
      </c>
      <c r="I422" s="105">
        <f t="shared" si="12"/>
        <v>-116.1127369999972</v>
      </c>
      <c r="J422" s="105">
        <f t="shared" si="13"/>
        <v>-20.880205999997656</v>
      </c>
    </row>
    <row r="423" spans="1:10" ht="15" thickBot="1" x14ac:dyDescent="0.35">
      <c r="A423" s="1">
        <v>421</v>
      </c>
      <c r="B423" s="95" t="s">
        <v>761</v>
      </c>
      <c r="C423" s="105">
        <f>+Simülasyon!K426-Simülasyon!K$5</f>
        <v>0.51492299999995339</v>
      </c>
      <c r="D423" s="105">
        <f>+Simülasyon!L426-Simülasyon!L$5</f>
        <v>0.99493699999993623</v>
      </c>
      <c r="E423" s="105">
        <f>+Simülasyon!M426-Simülasyon!M$5</f>
        <v>1.31383900000003</v>
      </c>
      <c r="F423" s="105">
        <f>+Simülasyon!N426-Simülasyon!N$5</f>
        <v>4.2805560000001606</v>
      </c>
      <c r="G423" s="105">
        <f>+Simülasyon!O426-Simülasyon!O$5</f>
        <v>83.167359000002762</v>
      </c>
      <c r="H423" s="105">
        <f>+Simülasyon!P426-Simülasyon!P$5</f>
        <v>65.873255000002246</v>
      </c>
      <c r="I423" s="105">
        <f t="shared" si="12"/>
        <v>156.14486900000509</v>
      </c>
      <c r="J423" s="105">
        <f t="shared" si="13"/>
        <v>-20.675413999999478</v>
      </c>
    </row>
    <row r="424" spans="1:10" ht="15" thickBot="1" x14ac:dyDescent="0.35">
      <c r="A424" s="1">
        <v>422</v>
      </c>
      <c r="B424" s="95" t="s">
        <v>762</v>
      </c>
      <c r="C424" s="105">
        <f>+Simülasyon!K427-Simülasyon!K$5</f>
        <v>-0.64822299999991628</v>
      </c>
      <c r="D424" s="105">
        <f>+Simülasyon!L427-Simülasyon!L$5</f>
        <v>-1.1134500000000571</v>
      </c>
      <c r="E424" s="105">
        <f>+Simülasyon!M427-Simülasyon!M$5</f>
        <v>-1.3078610000000026</v>
      </c>
      <c r="F424" s="105">
        <f>+Simülasyon!N427-Simülasyon!N$5</f>
        <v>-3.787702999999965</v>
      </c>
      <c r="G424" s="105">
        <f>+Simülasyon!O427-Simülasyon!O$5</f>
        <v>-46.838191999999253</v>
      </c>
      <c r="H424" s="105">
        <f>+Simülasyon!P427-Simülasyon!P$5</f>
        <v>-25.902434999999969</v>
      </c>
      <c r="I424" s="105">
        <f t="shared" si="12"/>
        <v>-79.597863999999163</v>
      </c>
      <c r="J424" s="105">
        <f t="shared" si="13"/>
        <v>-20.439673999997694</v>
      </c>
    </row>
    <row r="425" spans="1:10" ht="15" thickBot="1" x14ac:dyDescent="0.35">
      <c r="A425" s="1">
        <v>423</v>
      </c>
      <c r="B425" s="95" t="s">
        <v>763</v>
      </c>
      <c r="C425" s="105">
        <f>+Simülasyon!K428-Simülasyon!K$5</f>
        <v>0.27075199999990218</v>
      </c>
      <c r="D425" s="105">
        <f>+Simülasyon!L428-Simülasyon!L$5</f>
        <v>0.47106299999995827</v>
      </c>
      <c r="E425" s="105">
        <f>+Simülasyon!M428-Simülasyon!M$5</f>
        <v>0.56291300000009414</v>
      </c>
      <c r="F425" s="105">
        <f>+Simülasyon!N428-Simülasyon!N$5</f>
        <v>1.6719699999998738</v>
      </c>
      <c r="G425" s="105">
        <f>+Simülasyon!O428-Simülasyon!O$5</f>
        <v>25.346828000001551</v>
      </c>
      <c r="H425" s="105">
        <f>+Simülasyon!P428-Simülasyon!P$5</f>
        <v>19.904440000002069</v>
      </c>
      <c r="I425" s="105">
        <f t="shared" si="12"/>
        <v>48.227966000003448</v>
      </c>
      <c r="J425" s="105">
        <f t="shared" si="13"/>
        <v>-20.102465999998685</v>
      </c>
    </row>
    <row r="426" spans="1:10" ht="15" thickBot="1" x14ac:dyDescent="0.35">
      <c r="A426" s="1">
        <v>424</v>
      </c>
      <c r="B426" s="95" t="s">
        <v>764</v>
      </c>
      <c r="C426" s="105">
        <f>+Simülasyon!K429-Simülasyon!K$5</f>
        <v>-5.3094999999984793E-2</v>
      </c>
      <c r="D426" s="105">
        <f>+Simülasyon!L429-Simülasyon!L$5</f>
        <v>-6.0091999999940526E-2</v>
      </c>
      <c r="E426" s="105">
        <f>+Simülasyon!M429-Simülasyon!M$5</f>
        <v>-3.0609999999910542E-2</v>
      </c>
      <c r="F426" s="105">
        <f>+Simülasyon!N429-Simülasyon!N$5</f>
        <v>4.3740999999954511E-2</v>
      </c>
      <c r="G426" s="105">
        <f>+Simülasyon!O429-Simülasyon!O$5</f>
        <v>8.5777960000013991</v>
      </c>
      <c r="H426" s="105">
        <f>+Simülasyon!P429-Simülasyon!P$5</f>
        <v>9.3564110000006622</v>
      </c>
      <c r="I426" s="105">
        <f t="shared" si="12"/>
        <v>17.83415100000218</v>
      </c>
      <c r="J426" s="105">
        <f t="shared" si="13"/>
        <v>-19.99495199999717</v>
      </c>
    </row>
    <row r="427" spans="1:10" ht="15" thickBot="1" x14ac:dyDescent="0.35">
      <c r="A427" s="1">
        <v>425</v>
      </c>
      <c r="B427" s="95" t="s">
        <v>765</v>
      </c>
      <c r="C427" s="105">
        <f>+Simülasyon!K430-Simülasyon!K$5</f>
        <v>8.1850999999915075E-2</v>
      </c>
      <c r="D427" s="105">
        <f>+Simülasyon!L430-Simülasyon!L$5</f>
        <v>0.13610399999993206</v>
      </c>
      <c r="E427" s="105">
        <f>+Simülasyon!M430-Simülasyon!M$5</f>
        <v>0.15555300000005445</v>
      </c>
      <c r="F427" s="105">
        <f>+Simülasyon!N430-Simülasyon!N$5</f>
        <v>0.436134999999922</v>
      </c>
      <c r="G427" s="105">
        <f>+Simülasyon!O430-Simülasyon!O$5</f>
        <v>5.2489349999996193</v>
      </c>
      <c r="H427" s="105">
        <f>+Simülasyon!P430-Simülasyon!P$5</f>
        <v>3.6605300000010175</v>
      </c>
      <c r="I427" s="105">
        <f t="shared" si="12"/>
        <v>9.7191080000004604</v>
      </c>
      <c r="J427" s="105">
        <f t="shared" si="13"/>
        <v>-19.440887999998836</v>
      </c>
    </row>
    <row r="428" spans="1:10" ht="15" thickBot="1" x14ac:dyDescent="0.35">
      <c r="A428" s="1">
        <v>426</v>
      </c>
      <c r="B428" s="95" t="s">
        <v>766</v>
      </c>
      <c r="C428" s="105">
        <f>+Simülasyon!K431-Simülasyon!K$5</f>
        <v>0.35589800000002469</v>
      </c>
      <c r="D428" s="105">
        <f>+Simülasyon!L431-Simülasyon!L$5</f>
        <v>0.61289499999998043</v>
      </c>
      <c r="E428" s="105">
        <f>+Simülasyon!M431-Simülasyon!M$5</f>
        <v>0.72521600000004582</v>
      </c>
      <c r="F428" s="105">
        <f>+Simülasyon!N431-Simülasyon!N$5</f>
        <v>2.1254739999999401</v>
      </c>
      <c r="G428" s="105">
        <f>+Simülasyon!O431-Simülasyon!O$5</f>
        <v>29.162032000000181</v>
      </c>
      <c r="H428" s="105">
        <f>+Simülasyon!P431-Simülasyon!P$5</f>
        <v>19.398982999999134</v>
      </c>
      <c r="I428" s="105">
        <f t="shared" si="12"/>
        <v>52.380497999999307</v>
      </c>
      <c r="J428" s="105">
        <f t="shared" si="13"/>
        <v>-19.398728999997275</v>
      </c>
    </row>
    <row r="429" spans="1:10" ht="15" thickBot="1" x14ac:dyDescent="0.35">
      <c r="A429" s="1">
        <v>427</v>
      </c>
      <c r="B429" s="95" t="s">
        <v>767</v>
      </c>
      <c r="C429" s="105">
        <f>+Simülasyon!K432-Simülasyon!K$5</f>
        <v>0.40244299999994837</v>
      </c>
      <c r="D429" s="105">
        <f>+Simülasyon!L432-Simülasyon!L$5</f>
        <v>0.81747900000004847</v>
      </c>
      <c r="E429" s="105">
        <f>+Simülasyon!M432-Simülasyon!M$5</f>
        <v>1.1377270000000408</v>
      </c>
      <c r="F429" s="105">
        <f>+Simülasyon!N432-Simülasyon!N$5</f>
        <v>3.9181319999997868</v>
      </c>
      <c r="G429" s="105">
        <f>+Simülasyon!O432-Simülasyon!O$5</f>
        <v>96.101658999999927</v>
      </c>
      <c r="H429" s="105">
        <f>+Simülasyon!P432-Simülasyon!P$5</f>
        <v>95.20359400000234</v>
      </c>
      <c r="I429" s="105">
        <f t="shared" si="12"/>
        <v>197.58103400000209</v>
      </c>
      <c r="J429" s="105">
        <f t="shared" si="13"/>
        <v>-19.333401999998728</v>
      </c>
    </row>
    <row r="430" spans="1:10" ht="15" thickBot="1" x14ac:dyDescent="0.35">
      <c r="A430" s="1">
        <v>428</v>
      </c>
      <c r="B430" s="95" t="s">
        <v>768</v>
      </c>
      <c r="C430" s="105">
        <f>+Simülasyon!K433-Simülasyon!K$5</f>
        <v>8.2989999999881547E-2</v>
      </c>
      <c r="D430" s="105">
        <f>+Simülasyon!L433-Simülasyon!L$5</f>
        <v>0.24186099999997168</v>
      </c>
      <c r="E430" s="105">
        <f>+Simülasyon!M433-Simülasyon!M$5</f>
        <v>0.42665199999999004</v>
      </c>
      <c r="F430" s="105">
        <f>+Simülasyon!N433-Simülasyon!N$5</f>
        <v>1.7376150000000052</v>
      </c>
      <c r="G430" s="105">
        <f>+Simülasyon!O433-Simülasyon!O$5</f>
        <v>60.928403000001708</v>
      </c>
      <c r="H430" s="105">
        <f>+Simülasyon!P433-Simülasyon!P$5</f>
        <v>69.335097999999562</v>
      </c>
      <c r="I430" s="105">
        <f t="shared" si="12"/>
        <v>132.75261900000112</v>
      </c>
      <c r="J430" s="105">
        <f t="shared" si="13"/>
        <v>-19.20615399999599</v>
      </c>
    </row>
    <row r="431" spans="1:10" ht="15" thickBot="1" x14ac:dyDescent="0.35">
      <c r="A431" s="1">
        <v>429</v>
      </c>
      <c r="B431" s="95" t="s">
        <v>769</v>
      </c>
      <c r="C431" s="105">
        <f>+Simülasyon!K434-Simülasyon!K$5</f>
        <v>0.80790699999988647</v>
      </c>
      <c r="D431" s="105">
        <f>+Simülasyon!L434-Simülasyon!L$5</f>
        <v>1.4150990000000547</v>
      </c>
      <c r="E431" s="105">
        <f>+Simülasyon!M434-Simülasyon!M$5</f>
        <v>1.6922910000000684</v>
      </c>
      <c r="F431" s="105">
        <f>+Simülasyon!N434-Simülasyon!N$5</f>
        <v>4.9896090000002005</v>
      </c>
      <c r="G431" s="105">
        <f>+Simülasyon!O434-Simülasyon!O$5</f>
        <v>64.831318000000465</v>
      </c>
      <c r="H431" s="105">
        <f>+Simülasyon!P434-Simülasyon!P$5</f>
        <v>34.832093000000896</v>
      </c>
      <c r="I431" s="105">
        <f t="shared" si="12"/>
        <v>108.56831700000157</v>
      </c>
      <c r="J431" s="105">
        <f t="shared" si="13"/>
        <v>-19.170416999995723</v>
      </c>
    </row>
    <row r="432" spans="1:10" ht="15" thickBot="1" x14ac:dyDescent="0.35">
      <c r="A432" s="1">
        <v>430</v>
      </c>
      <c r="B432" s="95" t="s">
        <v>770</v>
      </c>
      <c r="C432" s="105">
        <f>+Simülasyon!K435-Simülasyon!K$5</f>
        <v>7.9559999999901265E-2</v>
      </c>
      <c r="D432" s="105">
        <f>+Simülasyon!L435-Simülasyon!L$5</f>
        <v>0.22020399999996698</v>
      </c>
      <c r="E432" s="105">
        <f>+Simülasyon!M435-Simülasyon!M$5</f>
        <v>0.37392399999998815</v>
      </c>
      <c r="F432" s="105">
        <f>+Simülasyon!N435-Simülasyon!N$5</f>
        <v>1.4710860000000139</v>
      </c>
      <c r="G432" s="105">
        <f>+Simülasyon!O435-Simülasyon!O$5</f>
        <v>45.47658600000068</v>
      </c>
      <c r="H432" s="105">
        <f>+Simülasyon!P435-Simülasyon!P$5</f>
        <v>45.82039900000018</v>
      </c>
      <c r="I432" s="105">
        <f t="shared" si="12"/>
        <v>93.441759000000729</v>
      </c>
      <c r="J432" s="105">
        <f t="shared" si="13"/>
        <v>-18.86966500000085</v>
      </c>
    </row>
    <row r="433" spans="1:10" ht="15" thickBot="1" x14ac:dyDescent="0.35">
      <c r="A433" s="1">
        <v>431</v>
      </c>
      <c r="B433" s="95" t="s">
        <v>771</v>
      </c>
      <c r="C433" s="105">
        <f>+Simülasyon!K436-Simülasyon!K$5</f>
        <v>0.39032100000008541</v>
      </c>
      <c r="D433" s="105">
        <f>+Simülasyon!L436-Simülasyon!L$5</f>
        <v>0.51296200000001591</v>
      </c>
      <c r="E433" s="105">
        <f>+Simülasyon!M436-Simülasyon!M$5</f>
        <v>0.3730080000000271</v>
      </c>
      <c r="F433" s="105">
        <f>+Simülasyon!N436-Simülasyon!N$5</f>
        <v>0.26335299999982453</v>
      </c>
      <c r="G433" s="105">
        <f>+Simülasyon!O436-Simülasyon!O$5</f>
        <v>-61.704717999997229</v>
      </c>
      <c r="H433" s="105">
        <f>+Simülasyon!P436-Simülasyon!P$5</f>
        <v>-93.467050999999628</v>
      </c>
      <c r="I433" s="105">
        <f t="shared" si="12"/>
        <v>-153.6321249999969</v>
      </c>
      <c r="J433" s="105">
        <f t="shared" si="13"/>
        <v>-18.691046999997866</v>
      </c>
    </row>
    <row r="434" spans="1:10" ht="15" thickBot="1" x14ac:dyDescent="0.35">
      <c r="A434" s="1">
        <v>432</v>
      </c>
      <c r="B434" s="95" t="s">
        <v>772</v>
      </c>
      <c r="C434" s="105">
        <f>+Simülasyon!K437-Simülasyon!K$5</f>
        <v>3.011900000001333E-2</v>
      </c>
      <c r="D434" s="105">
        <f>+Simülasyon!L437-Simülasyon!L$5</f>
        <v>-0.10920299999997951</v>
      </c>
      <c r="E434" s="105">
        <f>+Simülasyon!M437-Simülasyon!M$5</f>
        <v>-0.36218999999994139</v>
      </c>
      <c r="F434" s="105">
        <f>+Simülasyon!N437-Simülasyon!N$5</f>
        <v>-1.8854449999998906</v>
      </c>
      <c r="G434" s="105">
        <f>+Simülasyon!O437-Simülasyon!O$5</f>
        <v>-90.796581999999034</v>
      </c>
      <c r="H434" s="105">
        <f>+Simülasyon!P437-Simülasyon!P$5</f>
        <v>-113.4366059999993</v>
      </c>
      <c r="I434" s="105">
        <f t="shared" si="12"/>
        <v>-206.55990699999813</v>
      </c>
      <c r="J434" s="105">
        <f t="shared" si="13"/>
        <v>-18.083420999995269</v>
      </c>
    </row>
    <row r="435" spans="1:10" ht="15" thickBot="1" x14ac:dyDescent="0.35">
      <c r="A435" s="1">
        <v>433</v>
      </c>
      <c r="B435" s="95" t="s">
        <v>773</v>
      </c>
      <c r="C435" s="105">
        <f>+Simülasyon!K438-Simülasyon!K$5</f>
        <v>0.58286500000008346</v>
      </c>
      <c r="D435" s="105">
        <f>+Simülasyon!L438-Simülasyon!L$5</f>
        <v>1.1270409999999629</v>
      </c>
      <c r="E435" s="105">
        <f>+Simülasyon!M438-Simülasyon!M$5</f>
        <v>1.4854410000000371</v>
      </c>
      <c r="F435" s="105">
        <f>+Simülasyon!N438-Simülasyon!N$5</f>
        <v>4.8212359999997716</v>
      </c>
      <c r="G435" s="105">
        <f>+Simülasyon!O438-Simülasyon!O$5</f>
        <v>90.476286000000982</v>
      </c>
      <c r="H435" s="105">
        <f>+Simülasyon!P438-Simülasyon!P$5</f>
        <v>66.490326999999525</v>
      </c>
      <c r="I435" s="105">
        <f t="shared" si="12"/>
        <v>164.98319600000036</v>
      </c>
      <c r="J435" s="105">
        <f t="shared" si="13"/>
        <v>-17.983107999995809</v>
      </c>
    </row>
    <row r="436" spans="1:10" ht="15" thickBot="1" x14ac:dyDescent="0.35">
      <c r="A436" s="1">
        <v>434</v>
      </c>
      <c r="B436" s="95" t="s">
        <v>774</v>
      </c>
      <c r="C436" s="105">
        <f>+Simülasyon!K439-Simülasyon!K$5</f>
        <v>-0.63575100000002749</v>
      </c>
      <c r="D436" s="105">
        <f>+Simülasyon!L439-Simülasyon!L$5</f>
        <v>-1.1661550000001171</v>
      </c>
      <c r="E436" s="105">
        <f>+Simülasyon!M439-Simülasyon!M$5</f>
        <v>-1.4630069999999478</v>
      </c>
      <c r="F436" s="105">
        <f>+Simülasyon!N439-Simülasyon!N$5</f>
        <v>-4.5290869999998904</v>
      </c>
      <c r="G436" s="105">
        <f>+Simülasyon!O439-Simülasyon!O$5</f>
        <v>-72.19876899999872</v>
      </c>
      <c r="H436" s="105">
        <f>+Simülasyon!P439-Simülasyon!P$5</f>
        <v>-46.757557999997516</v>
      </c>
      <c r="I436" s="105">
        <f t="shared" si="12"/>
        <v>-126.75032699999622</v>
      </c>
      <c r="J436" s="105">
        <f t="shared" si="13"/>
        <v>-16.371318999995992</v>
      </c>
    </row>
    <row r="437" spans="1:10" ht="15" thickBot="1" x14ac:dyDescent="0.35">
      <c r="A437" s="1">
        <v>435</v>
      </c>
      <c r="B437" s="95" t="s">
        <v>775</v>
      </c>
      <c r="C437" s="105">
        <f>+Simülasyon!K440-Simülasyon!K$5</f>
        <v>0.37384799999995266</v>
      </c>
      <c r="D437" s="105">
        <f>+Simülasyon!L440-Simülasyon!L$5</f>
        <v>0.71872499999994943</v>
      </c>
      <c r="E437" s="105">
        <f>+Simülasyon!M440-Simülasyon!M$5</f>
        <v>0.94920100000001639</v>
      </c>
      <c r="F437" s="105">
        <f>+Simülasyon!N440-Simülasyon!N$5</f>
        <v>3.1087010000001101</v>
      </c>
      <c r="G437" s="105">
        <f>+Simülasyon!O440-Simülasyon!O$5</f>
        <v>63.989717000000383</v>
      </c>
      <c r="H437" s="105">
        <f>+Simülasyon!P440-Simülasyon!P$5</f>
        <v>55.512580000002345</v>
      </c>
      <c r="I437" s="105">
        <f t="shared" si="12"/>
        <v>124.65277200000276</v>
      </c>
      <c r="J437" s="105">
        <f t="shared" si="13"/>
        <v>-15.79361199999812</v>
      </c>
    </row>
    <row r="438" spans="1:10" ht="15" thickBot="1" x14ac:dyDescent="0.35">
      <c r="A438" s="1">
        <v>436</v>
      </c>
      <c r="B438" s="95" t="s">
        <v>776</v>
      </c>
      <c r="C438" s="105">
        <f>+Simülasyon!K441-Simülasyon!K$5</f>
        <v>-0.48139100000003054</v>
      </c>
      <c r="D438" s="105">
        <f>+Simülasyon!L441-Simülasyon!L$5</f>
        <v>-0.94278499999995802</v>
      </c>
      <c r="E438" s="105">
        <f>+Simülasyon!M441-Simülasyon!M$5</f>
        <v>-1.256986999999981</v>
      </c>
      <c r="F438" s="105">
        <f>+Simülasyon!N441-Simülasyon!N$5</f>
        <v>-4.117127999999866</v>
      </c>
      <c r="G438" s="105">
        <f>+Simülasyon!O441-Simülasyon!O$5</f>
        <v>-78.971108999998251</v>
      </c>
      <c r="H438" s="105">
        <f>+Simülasyon!P441-Simülasyon!P$5</f>
        <v>-58.649668999998539</v>
      </c>
      <c r="I438" s="105">
        <f t="shared" si="12"/>
        <v>-144.41906899999663</v>
      </c>
      <c r="J438" s="105">
        <f t="shared" si="13"/>
        <v>-15.376661999997964</v>
      </c>
    </row>
    <row r="439" spans="1:10" ht="15" thickBot="1" x14ac:dyDescent="0.35">
      <c r="A439" s="1">
        <v>437</v>
      </c>
      <c r="B439" s="95" t="s">
        <v>777</v>
      </c>
      <c r="C439" s="105">
        <f>+Simülasyon!K442-Simülasyon!K$5</f>
        <v>7.4896000000080676E-2</v>
      </c>
      <c r="D439" s="105">
        <f>+Simülasyon!L442-Simülasyon!L$5</f>
        <v>0.16733700000008866</v>
      </c>
      <c r="E439" s="105">
        <f>+Simülasyon!M442-Simülasyon!M$5</f>
        <v>0.25507000000004609</v>
      </c>
      <c r="F439" s="105">
        <f>+Simülasyon!N442-Simülasyon!N$5</f>
        <v>0.95463100000006307</v>
      </c>
      <c r="G439" s="105">
        <f>+Simülasyon!O442-Simülasyon!O$5</f>
        <v>30.28277800000069</v>
      </c>
      <c r="H439" s="105">
        <f>+Simülasyon!P442-Simülasyon!P$5</f>
        <v>34.742407000001549</v>
      </c>
      <c r="I439" s="105">
        <f t="shared" si="12"/>
        <v>66.477119000002517</v>
      </c>
      <c r="J439" s="105">
        <f t="shared" si="13"/>
        <v>-15.153651999997805</v>
      </c>
    </row>
    <row r="440" spans="1:10" ht="15" thickBot="1" x14ac:dyDescent="0.35">
      <c r="A440" s="1">
        <v>438</v>
      </c>
      <c r="B440" s="95" t="s">
        <v>778</v>
      </c>
      <c r="C440" s="105">
        <f>+Simülasyon!K443-Simülasyon!K$5</f>
        <v>0.51309900000001107</v>
      </c>
      <c r="D440" s="105">
        <f>+Simülasyon!L443-Simülasyon!L$5</f>
        <v>0.88795899999990979</v>
      </c>
      <c r="E440" s="105">
        <f>+Simülasyon!M443-Simülasyon!M$5</f>
        <v>1.0438370000000532</v>
      </c>
      <c r="F440" s="105">
        <f>+Simülasyon!N443-Simülasyon!N$5</f>
        <v>3.0045879999997851</v>
      </c>
      <c r="G440" s="105">
        <f>+Simülasyon!O443-Simülasyon!O$5</f>
        <v>31.399663000000146</v>
      </c>
      <c r="H440" s="105">
        <f>+Simülasyon!P443-Simülasyon!P$5</f>
        <v>7.3539080000009562</v>
      </c>
      <c r="I440" s="105">
        <f t="shared" si="12"/>
        <v>44.203054000000861</v>
      </c>
      <c r="J440" s="105">
        <f t="shared" si="13"/>
        <v>-15.060485999996445</v>
      </c>
    </row>
    <row r="441" spans="1:10" ht="15" thickBot="1" x14ac:dyDescent="0.35">
      <c r="A441" s="1">
        <v>439</v>
      </c>
      <c r="B441" s="95" t="s">
        <v>779</v>
      </c>
      <c r="C441" s="105">
        <f>+Simülasyon!K444-Simülasyon!K$5</f>
        <v>7.2617000000036569E-2</v>
      </c>
      <c r="D441" s="105">
        <f>+Simülasyon!L444-Simülasyon!L$5</f>
        <v>0.24195699999995668</v>
      </c>
      <c r="E441" s="105">
        <f>+Simülasyon!M444-Simülasyon!M$5</f>
        <v>0.4473680000000968</v>
      </c>
      <c r="F441" s="105">
        <f>+Simülasyon!N444-Simülasyon!N$5</f>
        <v>1.8617500000000291</v>
      </c>
      <c r="G441" s="105">
        <f>+Simülasyon!O444-Simülasyon!O$5</f>
        <v>64.753388000000996</v>
      </c>
      <c r="H441" s="105">
        <f>+Simülasyon!P444-Simülasyon!P$5</f>
        <v>70.684954000000289</v>
      </c>
      <c r="I441" s="105">
        <f t="shared" si="12"/>
        <v>138.0620340000014</v>
      </c>
      <c r="J441" s="105">
        <f t="shared" si="13"/>
        <v>-14.980454999996368</v>
      </c>
    </row>
    <row r="442" spans="1:10" ht="15" thickBot="1" x14ac:dyDescent="0.35">
      <c r="A442" s="1">
        <v>440</v>
      </c>
      <c r="B442" s="95" t="s">
        <v>780</v>
      </c>
      <c r="C442" s="105">
        <f>+Simülasyon!K445-Simülasyon!K$5</f>
        <v>0.28696100000001934</v>
      </c>
      <c r="D442" s="105">
        <f>+Simülasyon!L445-Simülasyon!L$5</f>
        <v>0.41943799999990006</v>
      </c>
      <c r="E442" s="105">
        <f>+Simülasyon!M445-Simülasyon!M$5</f>
        <v>0.37916700000005221</v>
      </c>
      <c r="F442" s="105">
        <f>+Simülasyon!N445-Simülasyon!N$5</f>
        <v>0.67891700000018318</v>
      </c>
      <c r="G442" s="105">
        <f>+Simülasyon!O445-Simülasyon!O$5</f>
        <v>-28.062189000000217</v>
      </c>
      <c r="H442" s="105">
        <f>+Simülasyon!P445-Simülasyon!P$5</f>
        <v>-52.035785000000033</v>
      </c>
      <c r="I442" s="105">
        <f t="shared" si="12"/>
        <v>-78.333491000000095</v>
      </c>
      <c r="J442" s="105">
        <f t="shared" si="13"/>
        <v>-14.678735999995638</v>
      </c>
    </row>
    <row r="443" spans="1:10" ht="15" thickBot="1" x14ac:dyDescent="0.35">
      <c r="A443" s="1">
        <v>441</v>
      </c>
      <c r="B443" s="95" t="s">
        <v>781</v>
      </c>
      <c r="C443" s="105">
        <f>+Simülasyon!K446-Simülasyon!K$5</f>
        <v>-0.12737199999992299</v>
      </c>
      <c r="D443" s="105">
        <f>+Simülasyon!L446-Simülasyon!L$5</f>
        <v>-0.18503099999998085</v>
      </c>
      <c r="E443" s="105">
        <f>+Simülasyon!M446-Simülasyon!M$5</f>
        <v>-0.16364699999996901</v>
      </c>
      <c r="F443" s="105">
        <f>+Simülasyon!N446-Simülasyon!N$5</f>
        <v>-0.27199199999995471</v>
      </c>
      <c r="G443" s="105">
        <f>+Simülasyon!O446-Simülasyon!O$5</f>
        <v>14.739514000000781</v>
      </c>
      <c r="H443" s="105">
        <f>+Simülasyon!P446-Simülasyon!P$5</f>
        <v>26.766310999999405</v>
      </c>
      <c r="I443" s="105">
        <f t="shared" si="12"/>
        <v>40.757783000000359</v>
      </c>
      <c r="J443" s="105">
        <f t="shared" si="13"/>
        <v>-14.60691899999938</v>
      </c>
    </row>
    <row r="444" spans="1:10" ht="15" thickBot="1" x14ac:dyDescent="0.35">
      <c r="A444" s="1">
        <v>442</v>
      </c>
      <c r="B444" s="95" t="s">
        <v>782</v>
      </c>
      <c r="C444" s="105">
        <f>+Simülasyon!K447-Simülasyon!K$5</f>
        <v>-0.49713700000006611</v>
      </c>
      <c r="D444" s="105">
        <f>+Simülasyon!L447-Simülasyon!L$5</f>
        <v>-0.95215899999993781</v>
      </c>
      <c r="E444" s="105">
        <f>+Simülasyon!M447-Simülasyon!M$5</f>
        <v>-1.2482709999999315</v>
      </c>
      <c r="F444" s="105">
        <f>+Simülasyon!N447-Simülasyon!N$5</f>
        <v>-4.039810000000216</v>
      </c>
      <c r="G444" s="105">
        <f>+Simülasyon!O447-Simülasyon!O$5</f>
        <v>-77.511413999996876</v>
      </c>
      <c r="H444" s="105">
        <f>+Simülasyon!P447-Simülasyon!P$5</f>
        <v>-61.845024999998714</v>
      </c>
      <c r="I444" s="105">
        <f t="shared" si="12"/>
        <v>-146.09381599999574</v>
      </c>
      <c r="J444" s="105">
        <f t="shared" si="13"/>
        <v>-14.373681999995597</v>
      </c>
    </row>
    <row r="445" spans="1:10" ht="15" thickBot="1" x14ac:dyDescent="0.35">
      <c r="A445" s="1">
        <v>443</v>
      </c>
      <c r="B445" s="95" t="s">
        <v>783</v>
      </c>
      <c r="C445" s="105">
        <f>+Simülasyon!K448-Simülasyon!K$5</f>
        <v>0.17682799999988674</v>
      </c>
      <c r="D445" s="105">
        <f>+Simülasyon!L448-Simülasyon!L$5</f>
        <v>0.36478599999986727</v>
      </c>
      <c r="E445" s="105">
        <f>+Simülasyon!M448-Simülasyon!M$5</f>
        <v>0.51134799999999814</v>
      </c>
      <c r="F445" s="105">
        <f>+Simülasyon!N448-Simülasyon!N$5</f>
        <v>1.7619839999997566</v>
      </c>
      <c r="G445" s="105">
        <f>+Simülasyon!O448-Simülasyon!O$5</f>
        <v>41.086132000000362</v>
      </c>
      <c r="H445" s="105">
        <f>+Simülasyon!P448-Simülasyon!P$5</f>
        <v>36.733095999999932</v>
      </c>
      <c r="I445" s="105">
        <f t="shared" si="12"/>
        <v>80.634173999999803</v>
      </c>
      <c r="J445" s="105">
        <f t="shared" si="13"/>
        <v>-14.070463999997855</v>
      </c>
    </row>
    <row r="446" spans="1:10" ht="15" thickBot="1" x14ac:dyDescent="0.35">
      <c r="A446" s="1">
        <v>444</v>
      </c>
      <c r="B446" s="95" t="s">
        <v>784</v>
      </c>
      <c r="C446" s="105">
        <f>+Simülasyon!K449-Simülasyon!K$5</f>
        <v>0.50658700000008139</v>
      </c>
      <c r="D446" s="105">
        <f>+Simülasyon!L449-Simülasyon!L$5</f>
        <v>0.82147600000007515</v>
      </c>
      <c r="E446" s="105">
        <f>+Simülasyon!M449-Simülasyon!M$5</f>
        <v>0.89249500000005355</v>
      </c>
      <c r="F446" s="105">
        <f>+Simülasyon!N449-Simülasyon!N$5</f>
        <v>2.332260000000133</v>
      </c>
      <c r="G446" s="105">
        <f>+Simülasyon!O449-Simülasyon!O$5</f>
        <v>8.5838580000017828</v>
      </c>
      <c r="H446" s="105">
        <f>+Simülasyon!P449-Simülasyon!P$5</f>
        <v>-14.017606999997952</v>
      </c>
      <c r="I446" s="105">
        <f t="shared" ref="I446:I509" si="14">+SUM(C446:H446)</f>
        <v>-0.88093099999582591</v>
      </c>
      <c r="J446" s="105">
        <f t="shared" si="13"/>
        <v>-13.741435999998885</v>
      </c>
    </row>
    <row r="447" spans="1:10" ht="15" thickBot="1" x14ac:dyDescent="0.35">
      <c r="A447" s="1">
        <v>445</v>
      </c>
      <c r="B447" s="95" t="s">
        <v>785</v>
      </c>
      <c r="C447" s="105">
        <f>+Simülasyon!K450-Simülasyon!K$5</f>
        <v>0.34929399999987254</v>
      </c>
      <c r="D447" s="105">
        <f>+Simülasyon!L450-Simülasyon!L$5</f>
        <v>0.75820900000007896</v>
      </c>
      <c r="E447" s="105">
        <f>+Simülasyon!M450-Simülasyon!M$5</f>
        <v>1.1123870000000124</v>
      </c>
      <c r="F447" s="105">
        <f>+Simülasyon!N450-Simülasyon!N$5</f>
        <v>3.989231000000018</v>
      </c>
      <c r="G447" s="105">
        <f>+Simülasyon!O450-Simülasyon!O$5</f>
        <v>106.7309920000007</v>
      </c>
      <c r="H447" s="105">
        <f>+Simülasyon!P450-Simülasyon!P$5</f>
        <v>107.94917200000054</v>
      </c>
      <c r="I447" s="105">
        <f t="shared" si="14"/>
        <v>220.88928500000122</v>
      </c>
      <c r="J447" s="105">
        <f t="shared" si="13"/>
        <v>-13.732609999999113</v>
      </c>
    </row>
    <row r="448" spans="1:10" ht="15" thickBot="1" x14ac:dyDescent="0.35">
      <c r="A448" s="1">
        <v>446</v>
      </c>
      <c r="B448" s="95" t="s">
        <v>786</v>
      </c>
      <c r="C448" s="105">
        <f>+Simülasyon!K451-Simülasyon!K$5</f>
        <v>-0.50492400000007365</v>
      </c>
      <c r="D448" s="105">
        <f>+Simülasyon!L451-Simülasyon!L$5</f>
        <v>-0.78748900000005051</v>
      </c>
      <c r="E448" s="105">
        <f>+Simülasyon!M451-Simülasyon!M$5</f>
        <v>-0.8094939999999724</v>
      </c>
      <c r="F448" s="105">
        <f>+Simülasyon!N451-Simülasyon!N$5</f>
        <v>-1.9377909999998337</v>
      </c>
      <c r="G448" s="105">
        <f>+Simülasyon!O451-Simülasyon!O$5</f>
        <v>8.578972999999678</v>
      </c>
      <c r="H448" s="105">
        <f>+Simülasyon!P451-Simülasyon!P$5</f>
        <v>35.47095900000204</v>
      </c>
      <c r="I448" s="105">
        <f t="shared" si="14"/>
        <v>40.010234000001788</v>
      </c>
      <c r="J448" s="105">
        <f t="shared" si="13"/>
        <v>-13.250454999994986</v>
      </c>
    </row>
    <row r="449" spans="1:10" ht="15" thickBot="1" x14ac:dyDescent="0.35">
      <c r="A449" s="1">
        <v>447</v>
      </c>
      <c r="B449" s="95" t="s">
        <v>787</v>
      </c>
      <c r="C449" s="105">
        <f>+Simülasyon!K452-Simülasyon!K$5</f>
        <v>9.8220000000083019E-2</v>
      </c>
      <c r="D449" s="105">
        <f>+Simülasyon!L452-Simülasyon!L$5</f>
        <v>0.14766099999997095</v>
      </c>
      <c r="E449" s="105">
        <f>+Simülasyon!M452-Simülasyon!M$5</f>
        <v>0.14190500000006523</v>
      </c>
      <c r="F449" s="105">
        <f>+Simülasyon!N452-Simülasyon!N$5</f>
        <v>0.29330799999979718</v>
      </c>
      <c r="G449" s="105">
        <f>+Simülasyon!O452-Simülasyon!O$5</f>
        <v>-6.8130259999998088</v>
      </c>
      <c r="H449" s="105">
        <f>+Simülasyon!P452-Simülasyon!P$5</f>
        <v>-14.748273999997764</v>
      </c>
      <c r="I449" s="105">
        <f t="shared" si="14"/>
        <v>-20.880205999997656</v>
      </c>
      <c r="J449" s="105">
        <f t="shared" si="13"/>
        <v>-13.227870999997776</v>
      </c>
    </row>
    <row r="450" spans="1:10" ht="15" thickBot="1" x14ac:dyDescent="0.35">
      <c r="A450" s="1">
        <v>448</v>
      </c>
      <c r="B450" s="95" t="s">
        <v>788</v>
      </c>
      <c r="C450" s="105">
        <f>+Simülasyon!K453-Simülasyon!K$5</f>
        <v>0.84856399999989662</v>
      </c>
      <c r="D450" s="105">
        <f>+Simülasyon!L453-Simülasyon!L$5</f>
        <v>1.5912969999999405</v>
      </c>
      <c r="E450" s="105">
        <f>+Simülasyon!M453-Simülasyon!M$5</f>
        <v>2.0468360000000985</v>
      </c>
      <c r="F450" s="105">
        <f>+Simülasyon!N453-Simülasyon!N$5</f>
        <v>6.5174649999999019</v>
      </c>
      <c r="G450" s="105">
        <f>+Simülasyon!O453-Simülasyon!O$5</f>
        <v>119.25546700000268</v>
      </c>
      <c r="H450" s="105">
        <f>+Simülasyon!P453-Simülasyon!P$5</f>
        <v>92.252792999999656</v>
      </c>
      <c r="I450" s="105">
        <f t="shared" si="14"/>
        <v>222.51242200000218</v>
      </c>
      <c r="J450" s="105">
        <f t="shared" si="13"/>
        <v>-12.84775899999579</v>
      </c>
    </row>
    <row r="451" spans="1:10" ht="15" thickBot="1" x14ac:dyDescent="0.35">
      <c r="A451" s="1">
        <v>449</v>
      </c>
      <c r="B451" s="95" t="s">
        <v>789</v>
      </c>
      <c r="C451" s="105">
        <f>+Simülasyon!K454-Simülasyon!K$5</f>
        <v>0.71988099999998667</v>
      </c>
      <c r="D451" s="105">
        <f>+Simülasyon!L454-Simülasyon!L$5</f>
        <v>1.413285999999971</v>
      </c>
      <c r="E451" s="105">
        <f>+Simülasyon!M454-Simülasyon!M$5</f>
        <v>1.8985790000000407</v>
      </c>
      <c r="F451" s="105">
        <f>+Simülasyon!N454-Simülasyon!N$5</f>
        <v>6.3028330000001915</v>
      </c>
      <c r="G451" s="105">
        <f>+Simülasyon!O454-Simülasyon!O$5</f>
        <v>133.36391800000274</v>
      </c>
      <c r="H451" s="105">
        <f>+Simülasyon!P454-Simülasyon!P$5</f>
        <v>115.19922399999996</v>
      </c>
      <c r="I451" s="105">
        <f t="shared" si="14"/>
        <v>258.89772100000289</v>
      </c>
      <c r="J451" s="105">
        <f t="shared" si="13"/>
        <v>-12.835882999998944</v>
      </c>
    </row>
    <row r="452" spans="1:10" ht="15" thickBot="1" x14ac:dyDescent="0.35">
      <c r="A452" s="1">
        <v>450</v>
      </c>
      <c r="B452" s="95" t="s">
        <v>790</v>
      </c>
      <c r="C452" s="105">
        <f>+Simülasyon!K455-Simülasyon!K$5</f>
        <v>0.14920699999993303</v>
      </c>
      <c r="D452" s="105">
        <f>+Simülasyon!L455-Simülasyon!L$5</f>
        <v>0.29729399999996531</v>
      </c>
      <c r="E452" s="105">
        <f>+Simülasyon!M455-Simülasyon!M$5</f>
        <v>0.40333600000008119</v>
      </c>
      <c r="F452" s="105">
        <f>+Simülasyon!N455-Simülasyon!N$5</f>
        <v>1.3411439999999857</v>
      </c>
      <c r="G452" s="105">
        <f>+Simülasyon!O455-Simülasyon!O$5</f>
        <v>27.277186000002985</v>
      </c>
      <c r="H452" s="105">
        <f>+Simülasyon!P455-Simülasyon!P$5</f>
        <v>21.713294000001042</v>
      </c>
      <c r="I452" s="105">
        <f t="shared" si="14"/>
        <v>51.181461000003992</v>
      </c>
      <c r="J452" s="105">
        <f t="shared" ref="J452:J515" si="15">+SMALL($I$3:$I$1002,A452)</f>
        <v>-12.509363999996481</v>
      </c>
    </row>
    <row r="453" spans="1:10" ht="15" thickBot="1" x14ac:dyDescent="0.35">
      <c r="A453" s="1">
        <v>451</v>
      </c>
      <c r="B453" s="95" t="s">
        <v>791</v>
      </c>
      <c r="C453" s="105">
        <f>+Simülasyon!K456-Simülasyon!K$5</f>
        <v>0.30758700000001227</v>
      </c>
      <c r="D453" s="105">
        <f>+Simülasyon!L456-Simülasyon!L$5</f>
        <v>0.49610299999994822</v>
      </c>
      <c r="E453" s="105">
        <f>+Simülasyon!M456-Simülasyon!M$5</f>
        <v>0.53760199999999259</v>
      </c>
      <c r="F453" s="105">
        <f>+Simülasyon!N456-Simülasyon!N$5</f>
        <v>1.4016499999997905</v>
      </c>
      <c r="G453" s="105">
        <f>+Simülasyon!O456-Simülasyon!O$5</f>
        <v>5.907444000000396</v>
      </c>
      <c r="H453" s="105">
        <f>+Simülasyon!P456-Simülasyon!P$5</f>
        <v>-6.2893909999984317</v>
      </c>
      <c r="I453" s="105">
        <f t="shared" si="14"/>
        <v>2.3609950000017079</v>
      </c>
      <c r="J453" s="105">
        <f t="shared" si="15"/>
        <v>-12.276039999999512</v>
      </c>
    </row>
    <row r="454" spans="1:10" ht="15" thickBot="1" x14ac:dyDescent="0.35">
      <c r="A454" s="1">
        <v>452</v>
      </c>
      <c r="B454" s="95" t="s">
        <v>792</v>
      </c>
      <c r="C454" s="105">
        <f>+Simülasyon!K457-Simülasyon!K$5</f>
        <v>-3.3744000000069718E-2</v>
      </c>
      <c r="D454" s="105">
        <f>+Simülasyon!L457-Simülasyon!L$5</f>
        <v>1.0097999999970853E-2</v>
      </c>
      <c r="E454" s="105">
        <f>+Simülasyon!M457-Simülasyon!M$5</f>
        <v>0.10157700000002023</v>
      </c>
      <c r="F454" s="105">
        <f>+Simülasyon!N457-Simülasyon!N$5</f>
        <v>0.58361500000000888</v>
      </c>
      <c r="G454" s="105">
        <f>+Simülasyon!O457-Simülasyon!O$5</f>
        <v>25.321110000000772</v>
      </c>
      <c r="H454" s="105">
        <f>+Simülasyon!P457-Simülasyon!P$5</f>
        <v>25.413806000000477</v>
      </c>
      <c r="I454" s="105">
        <f t="shared" si="14"/>
        <v>51.396462000001179</v>
      </c>
      <c r="J454" s="105">
        <f t="shared" si="15"/>
        <v>-12.213400999995883</v>
      </c>
    </row>
    <row r="455" spans="1:10" ht="15" thickBot="1" x14ac:dyDescent="0.35">
      <c r="A455" s="1">
        <v>453</v>
      </c>
      <c r="B455" s="95" t="s">
        <v>793</v>
      </c>
      <c r="C455" s="105">
        <f>+Simülasyon!K458-Simülasyon!K$5</f>
        <v>-0.17519900000002053</v>
      </c>
      <c r="D455" s="105">
        <f>+Simülasyon!L458-Simülasyon!L$5</f>
        <v>-0.29381100000000515</v>
      </c>
      <c r="E455" s="105">
        <f>+Simülasyon!M458-Simülasyon!M$5</f>
        <v>-0.32507699999996476</v>
      </c>
      <c r="F455" s="105">
        <f>+Simülasyon!N458-Simülasyon!N$5</f>
        <v>-0.84061199999996461</v>
      </c>
      <c r="G455" s="105">
        <f>+Simülasyon!O458-Simülasyon!O$5</f>
        <v>3.2228720000020985</v>
      </c>
      <c r="H455" s="105">
        <f>+Simülasyon!P458-Simülasyon!P$5</f>
        <v>20.988405000000057</v>
      </c>
      <c r="I455" s="105">
        <f t="shared" si="14"/>
        <v>22.5765780000022</v>
      </c>
      <c r="J455" s="105">
        <f t="shared" si="15"/>
        <v>-11.35501899999781</v>
      </c>
    </row>
    <row r="456" spans="1:10" ht="15" thickBot="1" x14ac:dyDescent="0.35">
      <c r="A456" s="1">
        <v>454</v>
      </c>
      <c r="B456" s="95" t="s">
        <v>794</v>
      </c>
      <c r="C456" s="105">
        <f>+Simülasyon!K459-Simülasyon!K$5</f>
        <v>-0.65158900000005815</v>
      </c>
      <c r="D456" s="105">
        <f>+Simülasyon!L459-Simülasyon!L$5</f>
        <v>-1.2231389999999465</v>
      </c>
      <c r="E456" s="105">
        <f>+Simülasyon!M459-Simülasyon!M$5</f>
        <v>-1.5781109999999217</v>
      </c>
      <c r="F456" s="105">
        <f>+Simülasyon!N459-Simülasyon!N$5</f>
        <v>-5.0530199999998331</v>
      </c>
      <c r="G456" s="105">
        <f>+Simülasyon!O459-Simülasyon!O$5</f>
        <v>-96.519242999998824</v>
      </c>
      <c r="H456" s="105">
        <f>+Simülasyon!P459-Simülasyon!P$5</f>
        <v>-79.769946000000346</v>
      </c>
      <c r="I456" s="105">
        <f t="shared" si="14"/>
        <v>-184.79504799999893</v>
      </c>
      <c r="J456" s="105">
        <f t="shared" si="15"/>
        <v>-11.293286999998372</v>
      </c>
    </row>
    <row r="457" spans="1:10" ht="15" thickBot="1" x14ac:dyDescent="0.35">
      <c r="A457" s="1">
        <v>455</v>
      </c>
      <c r="B457" s="95" t="s">
        <v>795</v>
      </c>
      <c r="C457" s="105">
        <f>+Simülasyon!K460-Simülasyon!K$5</f>
        <v>-0.69838400000003276</v>
      </c>
      <c r="D457" s="105">
        <f>+Simülasyon!L460-Simülasyon!L$5</f>
        <v>-1.2017339999999876</v>
      </c>
      <c r="E457" s="105">
        <f>+Simülasyon!M460-Simülasyon!M$5</f>
        <v>-1.4073899999999639</v>
      </c>
      <c r="F457" s="105">
        <f>+Simülasyon!N460-Simülasyon!N$5</f>
        <v>-4.0493489999998928</v>
      </c>
      <c r="G457" s="105">
        <f>+Simülasyon!O460-Simülasyon!O$5</f>
        <v>-44.14505399999689</v>
      </c>
      <c r="H457" s="105">
        <f>+Simülasyon!P460-Simülasyon!P$5</f>
        <v>-14.299065999999584</v>
      </c>
      <c r="I457" s="105">
        <f t="shared" si="14"/>
        <v>-65.800976999996351</v>
      </c>
      <c r="J457" s="105">
        <f t="shared" si="15"/>
        <v>-11.250447999995913</v>
      </c>
    </row>
    <row r="458" spans="1:10" ht="15" thickBot="1" x14ac:dyDescent="0.35">
      <c r="A458" s="1">
        <v>456</v>
      </c>
      <c r="B458" s="95" t="s">
        <v>796</v>
      </c>
      <c r="C458" s="105">
        <f>+Simülasyon!K461-Simülasyon!K$5</f>
        <v>-0.19128500000010717</v>
      </c>
      <c r="D458" s="105">
        <f>+Simülasyon!L461-Simülasyon!L$5</f>
        <v>-0.15143100000000231</v>
      </c>
      <c r="E458" s="105">
        <f>+Simülasyon!M461-Simülasyon!M$5</f>
        <v>7.3763000000099055E-2</v>
      </c>
      <c r="F458" s="105">
        <f>+Simülasyon!N461-Simülasyon!N$5</f>
        <v>1.0879759999997987</v>
      </c>
      <c r="G458" s="105">
        <f>+Simülasyon!O461-Simülasyon!O$5</f>
        <v>80.497628000000987</v>
      </c>
      <c r="H458" s="105">
        <f>+Simülasyon!P461-Simülasyon!P$5</f>
        <v>103.46955300000263</v>
      </c>
      <c r="I458" s="105">
        <f t="shared" si="14"/>
        <v>184.78620400000341</v>
      </c>
      <c r="J458" s="105">
        <f t="shared" si="15"/>
        <v>-10.862137999996776</v>
      </c>
    </row>
    <row r="459" spans="1:10" ht="15" thickBot="1" x14ac:dyDescent="0.35">
      <c r="A459" s="1">
        <v>457</v>
      </c>
      <c r="B459" s="95" t="s">
        <v>797</v>
      </c>
      <c r="C459" s="105">
        <f>+Simülasyon!K462-Simülasyon!K$5</f>
        <v>-0.56519400000001951</v>
      </c>
      <c r="D459" s="105">
        <f>+Simülasyon!L462-Simülasyon!L$5</f>
        <v>-0.93865200000004734</v>
      </c>
      <c r="E459" s="105">
        <f>+Simülasyon!M462-Simülasyon!M$5</f>
        <v>-1.0502050000000054</v>
      </c>
      <c r="F459" s="105">
        <f>+Simülasyon!N462-Simülasyon!N$5</f>
        <v>-2.8383770000000368</v>
      </c>
      <c r="G459" s="105">
        <f>+Simülasyon!O462-Simülasyon!O$5</f>
        <v>-15.294582999998966</v>
      </c>
      <c r="H459" s="105">
        <f>+Simülasyon!P462-Simülasyon!P$5</f>
        <v>14.851924000002327</v>
      </c>
      <c r="I459" s="105">
        <f t="shared" si="14"/>
        <v>-5.8350869999967472</v>
      </c>
      <c r="J459" s="105">
        <f t="shared" si="15"/>
        <v>-10.82560999999771</v>
      </c>
    </row>
    <row r="460" spans="1:10" ht="15" thickBot="1" x14ac:dyDescent="0.35">
      <c r="A460" s="1">
        <v>458</v>
      </c>
      <c r="B460" s="95" t="s">
        <v>798</v>
      </c>
      <c r="C460" s="105">
        <f>+Simülasyon!K463-Simülasyon!K$5</f>
        <v>0.33629100000007384</v>
      </c>
      <c r="D460" s="105">
        <f>+Simülasyon!L463-Simülasyon!L$5</f>
        <v>0.65933399999994435</v>
      </c>
      <c r="E460" s="105">
        <f>+Simülasyon!M463-Simülasyon!M$5</f>
        <v>0.87997600000005605</v>
      </c>
      <c r="F460" s="105">
        <f>+Simülasyon!N463-Simülasyon!N$5</f>
        <v>2.8820279999999912</v>
      </c>
      <c r="G460" s="105">
        <f>+Simülasyon!O463-Simülasyon!O$5</f>
        <v>55.199422000001505</v>
      </c>
      <c r="H460" s="105">
        <f>+Simülasyon!P463-Simülasyon!P$5</f>
        <v>40.516401000000769</v>
      </c>
      <c r="I460" s="105">
        <f t="shared" si="14"/>
        <v>100.47345200000234</v>
      </c>
      <c r="J460" s="105">
        <f t="shared" si="15"/>
        <v>-10.311055999994778</v>
      </c>
    </row>
    <row r="461" spans="1:10" ht="15" thickBot="1" x14ac:dyDescent="0.35">
      <c r="A461" s="1">
        <v>459</v>
      </c>
      <c r="B461" s="95" t="s">
        <v>799</v>
      </c>
      <c r="C461" s="105">
        <f>+Simülasyon!K464-Simülasyon!K$5</f>
        <v>-0.10945300000003044</v>
      </c>
      <c r="D461" s="105">
        <f>+Simülasyon!L464-Simülasyon!L$5</f>
        <v>-0.19664200000011078</v>
      </c>
      <c r="E461" s="105">
        <f>+Simülasyon!M464-Simülasyon!M$5</f>
        <v>-0.23875499999996919</v>
      </c>
      <c r="F461" s="105">
        <f>+Simülasyon!N464-Simülasyon!N$5</f>
        <v>-0.70108600000003207</v>
      </c>
      <c r="G461" s="105">
        <f>+Simülasyon!O464-Simülasyon!O$5</f>
        <v>-6.3029919999971753</v>
      </c>
      <c r="H461" s="105">
        <f>+Simülasyon!P464-Simülasyon!P$5</f>
        <v>2.4891810000008263</v>
      </c>
      <c r="I461" s="105">
        <f t="shared" si="14"/>
        <v>-5.0597469999964915</v>
      </c>
      <c r="J461" s="105">
        <f t="shared" si="15"/>
        <v>-10.082614999997759</v>
      </c>
    </row>
    <row r="462" spans="1:10" ht="15" thickBot="1" x14ac:dyDescent="0.35">
      <c r="A462" s="1">
        <v>460</v>
      </c>
      <c r="B462" s="95" t="s">
        <v>800</v>
      </c>
      <c r="C462" s="105">
        <f>+Simülasyon!K465-Simülasyon!K$5</f>
        <v>0.40307000000007065</v>
      </c>
      <c r="D462" s="105">
        <f>+Simülasyon!L465-Simülasyon!L$5</f>
        <v>0.66149300000006406</v>
      </c>
      <c r="E462" s="105">
        <f>+Simülasyon!M465-Simülasyon!M$5</f>
        <v>0.72312700000009045</v>
      </c>
      <c r="F462" s="105">
        <f>+Simülasyon!N465-Simülasyon!N$5</f>
        <v>1.8796330000000125</v>
      </c>
      <c r="G462" s="105">
        <f>+Simülasyon!O465-Simülasyon!O$5</f>
        <v>1.5208520000014687</v>
      </c>
      <c r="H462" s="105">
        <f>+Simülasyon!P465-Simülasyon!P$5</f>
        <v>-23.879221999999572</v>
      </c>
      <c r="I462" s="105">
        <f t="shared" si="14"/>
        <v>-18.691046999997866</v>
      </c>
      <c r="J462" s="105">
        <f t="shared" si="15"/>
        <v>-9.8204469999956245</v>
      </c>
    </row>
    <row r="463" spans="1:10" ht="15" thickBot="1" x14ac:dyDescent="0.35">
      <c r="A463" s="1">
        <v>461</v>
      </c>
      <c r="B463" s="95" t="s">
        <v>801</v>
      </c>
      <c r="C463" s="105">
        <f>+Simülasyon!K466-Simülasyon!K$5</f>
        <v>-0.31312400000001617</v>
      </c>
      <c r="D463" s="105">
        <f>+Simülasyon!L466-Simülasyon!L$5</f>
        <v>-0.62499700000012126</v>
      </c>
      <c r="E463" s="105">
        <f>+Simülasyon!M466-Simülasyon!M$5</f>
        <v>-0.84770699999990029</v>
      </c>
      <c r="F463" s="105">
        <f>+Simülasyon!N466-Simülasyon!N$5</f>
        <v>-2.8242340000001604</v>
      </c>
      <c r="G463" s="105">
        <f>+Simülasyon!O466-Simülasyon!O$5</f>
        <v>-58.193773999999394</v>
      </c>
      <c r="H463" s="105">
        <f>+Simülasyon!P466-Simülasyon!P$5</f>
        <v>-47.395755999998073</v>
      </c>
      <c r="I463" s="105">
        <f t="shared" si="14"/>
        <v>-110.19959199999766</v>
      </c>
      <c r="J463" s="105">
        <f t="shared" si="15"/>
        <v>-8.8765849999962256</v>
      </c>
    </row>
    <row r="464" spans="1:10" ht="15" thickBot="1" x14ac:dyDescent="0.35">
      <c r="A464" s="1">
        <v>462</v>
      </c>
      <c r="B464" s="95" t="s">
        <v>802</v>
      </c>
      <c r="C464" s="105">
        <f>+Simülasyon!K467-Simülasyon!K$5</f>
        <v>-0.29054100000007566</v>
      </c>
      <c r="D464" s="105">
        <f>+Simülasyon!L467-Simülasyon!L$5</f>
        <v>-0.41313300000001618</v>
      </c>
      <c r="E464" s="105">
        <f>+Simülasyon!M467-Simülasyon!M$5</f>
        <v>-0.35859399999992547</v>
      </c>
      <c r="F464" s="105">
        <f>+Simülasyon!N467-Simülasyon!N$5</f>
        <v>-0.57767899999998917</v>
      </c>
      <c r="G464" s="105">
        <f>+Simülasyon!O467-Simülasyon!O$5</f>
        <v>30.972292000002199</v>
      </c>
      <c r="H464" s="105">
        <f>+Simülasyon!P467-Simülasyon!P$5</f>
        <v>54.153430000002118</v>
      </c>
      <c r="I464" s="105">
        <f t="shared" si="14"/>
        <v>83.48577500000431</v>
      </c>
      <c r="J464" s="105">
        <f t="shared" si="15"/>
        <v>-8.8129969999984041</v>
      </c>
    </row>
    <row r="465" spans="1:10" ht="15" thickBot="1" x14ac:dyDescent="0.35">
      <c r="A465" s="1">
        <v>463</v>
      </c>
      <c r="B465" s="95" t="s">
        <v>803</v>
      </c>
      <c r="C465" s="105">
        <f>+Simülasyon!K468-Simülasyon!K$5</f>
        <v>0.47951999999986583</v>
      </c>
      <c r="D465" s="105">
        <f>+Simülasyon!L468-Simülasyon!L$5</f>
        <v>0.8819020000000819</v>
      </c>
      <c r="E465" s="105">
        <f>+Simülasyon!M468-Simülasyon!M$5</f>
        <v>1.1091480000000047</v>
      </c>
      <c r="F465" s="105">
        <f>+Simülasyon!N468-Simülasyon!N$5</f>
        <v>3.4416670000000522</v>
      </c>
      <c r="G465" s="105">
        <f>+Simülasyon!O468-Simülasyon!O$5</f>
        <v>54.801148000002286</v>
      </c>
      <c r="H465" s="105">
        <f>+Simülasyon!P468-Simülasyon!P$5</f>
        <v>34.637150000002293</v>
      </c>
      <c r="I465" s="105">
        <f t="shared" si="14"/>
        <v>95.350535000004584</v>
      </c>
      <c r="J465" s="105">
        <f t="shared" si="15"/>
        <v>-8.7366629999957013</v>
      </c>
    </row>
    <row r="466" spans="1:10" ht="15" thickBot="1" x14ac:dyDescent="0.35">
      <c r="A466" s="1">
        <v>464</v>
      </c>
      <c r="B466" s="95" t="s">
        <v>804</v>
      </c>
      <c r="C466" s="105">
        <f>+Simülasyon!K469-Simülasyon!K$5</f>
        <v>-0.57907300000010764</v>
      </c>
      <c r="D466" s="105">
        <f>+Simülasyon!L469-Simülasyon!L$5</f>
        <v>-0.95764200000007804</v>
      </c>
      <c r="E466" s="105">
        <f>+Simülasyon!M469-Simülasyon!M$5</f>
        <v>-1.0639380000000074</v>
      </c>
      <c r="F466" s="105">
        <f>+Simülasyon!N469-Simülasyon!N$5</f>
        <v>-2.8447369999998955</v>
      </c>
      <c r="G466" s="105">
        <f>+Simülasyon!O469-Simülasyon!O$5</f>
        <v>-12.290080999999191</v>
      </c>
      <c r="H466" s="105">
        <f>+Simülasyon!P469-Simülasyon!P$5</f>
        <v>18.935331000000588</v>
      </c>
      <c r="I466" s="105">
        <f t="shared" si="14"/>
        <v>1.1998600000013084</v>
      </c>
      <c r="J466" s="105">
        <f t="shared" si="15"/>
        <v>-8.5266559999957963</v>
      </c>
    </row>
    <row r="467" spans="1:10" ht="15" thickBot="1" x14ac:dyDescent="0.35">
      <c r="A467" s="1">
        <v>465</v>
      </c>
      <c r="B467" s="95" t="s">
        <v>805</v>
      </c>
      <c r="C467" s="105">
        <f>+Simülasyon!K470-Simülasyon!K$5</f>
        <v>-0.80977200000006633</v>
      </c>
      <c r="D467" s="105">
        <f>+Simülasyon!L470-Simülasyon!L$5</f>
        <v>-1.4093250000000808</v>
      </c>
      <c r="E467" s="105">
        <f>+Simülasyon!M470-Simülasyon!M$5</f>
        <v>-1.671282999999903</v>
      </c>
      <c r="F467" s="105">
        <f>+Simülasyon!N470-Simülasyon!N$5</f>
        <v>-4.8713389999998071</v>
      </c>
      <c r="G467" s="105">
        <f>+Simülasyon!O470-Simülasyon!O$5</f>
        <v>-57.673256999998557</v>
      </c>
      <c r="H467" s="105">
        <f>+Simülasyon!P470-Simülasyon!P$5</f>
        <v>-23.958325999999943</v>
      </c>
      <c r="I467" s="105">
        <f t="shared" si="14"/>
        <v>-90.393301999998357</v>
      </c>
      <c r="J467" s="105">
        <f t="shared" si="15"/>
        <v>-7.7298359999997501</v>
      </c>
    </row>
    <row r="468" spans="1:10" ht="15" thickBot="1" x14ac:dyDescent="0.35">
      <c r="A468" s="1">
        <v>466</v>
      </c>
      <c r="B468" s="95" t="s">
        <v>806</v>
      </c>
      <c r="C468" s="105">
        <f>+Simülasyon!K471-Simülasyon!K$5</f>
        <v>-0.73042200000008961</v>
      </c>
      <c r="D468" s="105">
        <f>+Simülasyon!L471-Simülasyon!L$5</f>
        <v>-1.3934460000000399</v>
      </c>
      <c r="E468" s="105">
        <f>+Simülasyon!M471-Simülasyon!M$5</f>
        <v>-1.8251749999999447</v>
      </c>
      <c r="F468" s="105">
        <f>+Simülasyon!N471-Simülasyon!N$5</f>
        <v>-5.9262969999999768</v>
      </c>
      <c r="G468" s="105">
        <f>+Simülasyon!O471-Simülasyon!O$5</f>
        <v>-118.76030899999751</v>
      </c>
      <c r="H468" s="105">
        <f>+Simülasyon!P471-Simülasyon!P$5</f>
        <v>-101.92132800000036</v>
      </c>
      <c r="I468" s="105">
        <f t="shared" si="14"/>
        <v>-230.55697699999791</v>
      </c>
      <c r="J468" s="105">
        <f t="shared" si="15"/>
        <v>-6.6102139999982228</v>
      </c>
    </row>
    <row r="469" spans="1:10" ht="15" thickBot="1" x14ac:dyDescent="0.35">
      <c r="A469" s="1">
        <v>467</v>
      </c>
      <c r="B469" s="95" t="s">
        <v>807</v>
      </c>
      <c r="C469" s="105">
        <f>+Simülasyon!K472-Simülasyon!K$5</f>
        <v>-0.69285200000012992</v>
      </c>
      <c r="D469" s="105">
        <f>+Simülasyon!L472-Simülasyon!L$5</f>
        <v>-1.1965959999999995</v>
      </c>
      <c r="E469" s="105">
        <f>+Simülasyon!M472-Simülasyon!M$5</f>
        <v>-1.402198999999996</v>
      </c>
      <c r="F469" s="105">
        <f>+Simülasyon!N472-Simülasyon!N$5</f>
        <v>-4.0201999999999316</v>
      </c>
      <c r="G469" s="105">
        <f>+Simülasyon!O472-Simülasyon!O$5</f>
        <v>-40.341943999999785</v>
      </c>
      <c r="H469" s="105">
        <f>+Simülasyon!P472-Simülasyon!P$5</f>
        <v>-6.9534939999975904</v>
      </c>
      <c r="I469" s="105">
        <f t="shared" si="14"/>
        <v>-54.607284999997432</v>
      </c>
      <c r="J469" s="105">
        <f t="shared" si="15"/>
        <v>-6.1142059999981484</v>
      </c>
    </row>
    <row r="470" spans="1:10" ht="15" thickBot="1" x14ac:dyDescent="0.35">
      <c r="A470" s="1">
        <v>468</v>
      </c>
      <c r="B470" s="95" t="s">
        <v>808</v>
      </c>
      <c r="C470" s="105">
        <f>+Simülasyon!K473-Simülasyon!K$5</f>
        <v>0.27473400000008041</v>
      </c>
      <c r="D470" s="105">
        <f>+Simülasyon!L473-Simülasyon!L$5</f>
        <v>0.60485599999992701</v>
      </c>
      <c r="E470" s="105">
        <f>+Simülasyon!M473-Simülasyon!M$5</f>
        <v>0.89408400000002075</v>
      </c>
      <c r="F470" s="105">
        <f>+Simülasyon!N473-Simülasyon!N$5</f>
        <v>3.2226660000001175</v>
      </c>
      <c r="G470" s="105">
        <f>+Simülasyon!O473-Simülasyon!O$5</f>
        <v>86.275624000001699</v>
      </c>
      <c r="H470" s="105">
        <f>+Simülasyon!P473-Simülasyon!P$5</f>
        <v>86.520455000001675</v>
      </c>
      <c r="I470" s="105">
        <f t="shared" si="14"/>
        <v>177.79241900000352</v>
      </c>
      <c r="J470" s="105">
        <f t="shared" si="15"/>
        <v>-5.8350869999967472</v>
      </c>
    </row>
    <row r="471" spans="1:10" ht="15" thickBot="1" x14ac:dyDescent="0.35">
      <c r="A471" s="1">
        <v>469</v>
      </c>
      <c r="B471" s="95" t="s">
        <v>809</v>
      </c>
      <c r="C471" s="105">
        <f>+Simülasyon!K474-Simülasyon!K$5</f>
        <v>0.19111700000007659</v>
      </c>
      <c r="D471" s="105">
        <f>+Simülasyon!L474-Simülasyon!L$5</f>
        <v>0.32655999999997221</v>
      </c>
      <c r="E471" s="105">
        <f>+Simülasyon!M474-Simülasyon!M$5</f>
        <v>0.3835870000000341</v>
      </c>
      <c r="F471" s="105">
        <f>+Simülasyon!N474-Simülasyon!N$5</f>
        <v>1.115842000000157</v>
      </c>
      <c r="G471" s="105">
        <f>+Simülasyon!O474-Simülasyon!O$5</f>
        <v>15.14950300000055</v>
      </c>
      <c r="H471" s="105">
        <f>+Simülasyon!P474-Simülasyon!P$5</f>
        <v>10.736635000001115</v>
      </c>
      <c r="I471" s="105">
        <f t="shared" si="14"/>
        <v>27.903244000001905</v>
      </c>
      <c r="J471" s="105">
        <f t="shared" si="15"/>
        <v>-5.5812889999983781</v>
      </c>
    </row>
    <row r="472" spans="1:10" ht="15" thickBot="1" x14ac:dyDescent="0.35">
      <c r="A472" s="1">
        <v>470</v>
      </c>
      <c r="B472" s="95" t="s">
        <v>810</v>
      </c>
      <c r="C472" s="105">
        <f>+Simülasyon!K475-Simülasyon!K$5</f>
        <v>-2.6601000000027852E-2</v>
      </c>
      <c r="D472" s="105">
        <f>+Simülasyon!L475-Simülasyon!L$5</f>
        <v>-6.9306000000096901E-2</v>
      </c>
      <c r="E472" s="105">
        <f>+Simülasyon!M475-Simülasyon!M$5</f>
        <v>-0.11252099999990151</v>
      </c>
      <c r="F472" s="105">
        <f>+Simülasyon!N475-Simülasyon!N$5</f>
        <v>-0.42860500000006141</v>
      </c>
      <c r="G472" s="105">
        <f>+Simülasyon!O475-Simülasyon!O$5</f>
        <v>-12.353680000000168</v>
      </c>
      <c r="H472" s="105">
        <f>+Simülasyon!P475-Simülasyon!P$5</f>
        <v>-12.827162999998109</v>
      </c>
      <c r="I472" s="105">
        <f t="shared" si="14"/>
        <v>-25.817875999998364</v>
      </c>
      <c r="J472" s="105">
        <f t="shared" si="15"/>
        <v>-5.3356979999986152</v>
      </c>
    </row>
    <row r="473" spans="1:10" ht="15" thickBot="1" x14ac:dyDescent="0.35">
      <c r="A473" s="1">
        <v>471</v>
      </c>
      <c r="B473" s="95" t="s">
        <v>811</v>
      </c>
      <c r="C473" s="105">
        <f>+Simülasyon!K476-Simülasyon!K$5</f>
        <v>6.1210000000073705E-2</v>
      </c>
      <c r="D473" s="105">
        <f>+Simülasyon!L476-Simülasyon!L$5</f>
        <v>5.2605999999968844E-2</v>
      </c>
      <c r="E473" s="105">
        <f>+Simülasyon!M476-Simülasyon!M$5</f>
        <v>-1.7340999999987616E-2</v>
      </c>
      <c r="F473" s="105">
        <f>+Simülasyon!N476-Simülasyon!N$5</f>
        <v>-0.33610200000020996</v>
      </c>
      <c r="G473" s="105">
        <f>+Simülasyon!O476-Simülasyon!O$5</f>
        <v>-28.476344999999128</v>
      </c>
      <c r="H473" s="105">
        <f>+Simülasyon!P476-Simülasyon!P$5</f>
        <v>-39.751377000000502</v>
      </c>
      <c r="I473" s="105">
        <f t="shared" si="14"/>
        <v>-68.467348999999786</v>
      </c>
      <c r="J473" s="105">
        <f t="shared" si="15"/>
        <v>-5.3055579999985412</v>
      </c>
    </row>
    <row r="474" spans="1:10" ht="15" thickBot="1" x14ac:dyDescent="0.35">
      <c r="A474" s="1">
        <v>472</v>
      </c>
      <c r="B474" s="95" t="s">
        <v>812</v>
      </c>
      <c r="C474" s="105">
        <f>+Simülasyon!K477-Simülasyon!K$5</f>
        <v>-0.54628600000000915</v>
      </c>
      <c r="D474" s="105">
        <f>+Simülasyon!L477-Simülasyon!L$5</f>
        <v>-1.0868239999999787</v>
      </c>
      <c r="E474" s="105">
        <f>+Simülasyon!M477-Simülasyon!M$5</f>
        <v>-1.4773010000000113</v>
      </c>
      <c r="F474" s="105">
        <f>+Simülasyon!N477-Simülasyon!N$5</f>
        <v>-4.9466379999998935</v>
      </c>
      <c r="G474" s="105">
        <f>+Simülasyon!O477-Simülasyon!O$5</f>
        <v>-106.85413799999878</v>
      </c>
      <c r="H474" s="105">
        <f>+Simülasyon!P477-Simülasyon!P$5</f>
        <v>-92.674968999999692</v>
      </c>
      <c r="I474" s="105">
        <f t="shared" si="14"/>
        <v>-207.58615599999837</v>
      </c>
      <c r="J474" s="105">
        <f t="shared" si="15"/>
        <v>-5.0597469999964915</v>
      </c>
    </row>
    <row r="475" spans="1:10" ht="15" thickBot="1" x14ac:dyDescent="0.35">
      <c r="A475" s="1">
        <v>473</v>
      </c>
      <c r="B475" s="95" t="s">
        <v>813</v>
      </c>
      <c r="C475" s="105">
        <f>+Simülasyon!K478-Simülasyon!K$5</f>
        <v>-0.57299299999999675</v>
      </c>
      <c r="D475" s="105">
        <f>+Simülasyon!L478-Simülasyon!L$5</f>
        <v>-0.92705399999999827</v>
      </c>
      <c r="E475" s="105">
        <f>+Simülasyon!M478-Simülasyon!M$5</f>
        <v>-0.9939200000000028</v>
      </c>
      <c r="F475" s="105">
        <f>+Simülasyon!N478-Simülasyon!N$5</f>
        <v>-2.5121420000000398</v>
      </c>
      <c r="G475" s="105">
        <f>+Simülasyon!O478-Simülasyon!O$5</f>
        <v>4.6650850000005448</v>
      </c>
      <c r="H475" s="105">
        <f>+Simülasyon!P478-Simülasyon!P$5</f>
        <v>43.416409000001295</v>
      </c>
      <c r="I475" s="105">
        <f t="shared" si="14"/>
        <v>43.075385000001802</v>
      </c>
      <c r="J475" s="105">
        <f t="shared" si="15"/>
        <v>-4.9276669999983369</v>
      </c>
    </row>
    <row r="476" spans="1:10" ht="15" thickBot="1" x14ac:dyDescent="0.35">
      <c r="A476" s="1">
        <v>474</v>
      </c>
      <c r="B476" s="95" t="s">
        <v>814</v>
      </c>
      <c r="C476" s="105">
        <f>+Simülasyon!K479-Simülasyon!K$5</f>
        <v>-0.38194599999997081</v>
      </c>
      <c r="D476" s="105">
        <f>+Simülasyon!L479-Simülasyon!L$5</f>
        <v>-0.69147199999997611</v>
      </c>
      <c r="E476" s="105">
        <f>+Simülasyon!M479-Simülasyon!M$5</f>
        <v>-0.857913999999937</v>
      </c>
      <c r="F476" s="105">
        <f>+Simülasyon!N479-Simülasyon!N$5</f>
        <v>-2.6341219999999339</v>
      </c>
      <c r="G476" s="105">
        <f>+Simülasyon!O479-Simülasyon!O$5</f>
        <v>-41.543585999999777</v>
      </c>
      <c r="H476" s="105">
        <f>+Simülasyon!P479-Simülasyon!P$5</f>
        <v>-28.107911999999487</v>
      </c>
      <c r="I476" s="105">
        <f t="shared" si="14"/>
        <v>-74.216951999999083</v>
      </c>
      <c r="J476" s="105">
        <f t="shared" si="15"/>
        <v>-4.813010999997914</v>
      </c>
    </row>
    <row r="477" spans="1:10" ht="15" thickBot="1" x14ac:dyDescent="0.35">
      <c r="A477" s="1">
        <v>475</v>
      </c>
      <c r="B477" s="95" t="s">
        <v>815</v>
      </c>
      <c r="C477" s="105">
        <f>+Simülasyon!K480-Simülasyon!K$5</f>
        <v>-2.4597999999969034E-2</v>
      </c>
      <c r="D477" s="105">
        <f>+Simülasyon!L480-Simülasyon!L$5</f>
        <v>-7.7606999999943582E-2</v>
      </c>
      <c r="E477" s="105">
        <f>+Simülasyon!M480-Simülasyon!M$5</f>
        <v>-0.14171999999996387</v>
      </c>
      <c r="F477" s="105">
        <f>+Simülasyon!N480-Simülasyon!N$5</f>
        <v>-0.58935699999983626</v>
      </c>
      <c r="G477" s="105">
        <f>+Simülasyon!O480-Simülasyon!O$5</f>
        <v>-20.839029999999184</v>
      </c>
      <c r="H477" s="105">
        <f>+Simülasyon!P480-Simülasyon!P$5</f>
        <v>-23.158189999998285</v>
      </c>
      <c r="I477" s="105">
        <f t="shared" si="14"/>
        <v>-44.830501999997182</v>
      </c>
      <c r="J477" s="105">
        <f t="shared" si="15"/>
        <v>-4.2054679999990867</v>
      </c>
    </row>
    <row r="478" spans="1:10" ht="15" thickBot="1" x14ac:dyDescent="0.35">
      <c r="A478" s="1">
        <v>476</v>
      </c>
      <c r="B478" s="95" t="s">
        <v>816</v>
      </c>
      <c r="C478" s="105">
        <f>+Simülasyon!K481-Simülasyon!K$5</f>
        <v>0.65184900000008383</v>
      </c>
      <c r="D478" s="105">
        <f>+Simülasyon!L481-Simülasyon!L$5</f>
        <v>1.1807909999999993</v>
      </c>
      <c r="E478" s="105">
        <f>+Simülasyon!M481-Simülasyon!M$5</f>
        <v>1.4665630000000647</v>
      </c>
      <c r="F478" s="105">
        <f>+Simülasyon!N481-Simülasyon!N$5</f>
        <v>4.5102459999998246</v>
      </c>
      <c r="G478" s="105">
        <f>+Simülasyon!O481-Simülasyon!O$5</f>
        <v>72.252301000000443</v>
      </c>
      <c r="H478" s="105">
        <f>+Simülasyon!P481-Simülasyon!P$5</f>
        <v>50.338253000001714</v>
      </c>
      <c r="I478" s="105">
        <f t="shared" si="14"/>
        <v>130.40000300000213</v>
      </c>
      <c r="J478" s="105">
        <f t="shared" si="15"/>
        <v>-3.98032699999942</v>
      </c>
    </row>
    <row r="479" spans="1:10" ht="15" thickBot="1" x14ac:dyDescent="0.35">
      <c r="A479" s="1">
        <v>477</v>
      </c>
      <c r="B479" s="95" t="s">
        <v>817</v>
      </c>
      <c r="C479" s="105">
        <f>+Simülasyon!K482-Simülasyon!K$5</f>
        <v>0.33172300000001087</v>
      </c>
      <c r="D479" s="105">
        <f>+Simülasyon!L482-Simülasyon!L$5</f>
        <v>0.55607499999996435</v>
      </c>
      <c r="E479" s="105">
        <f>+Simülasyon!M482-Simülasyon!M$5</f>
        <v>0.63845900000001166</v>
      </c>
      <c r="F479" s="105">
        <f>+Simülasyon!N482-Simülasyon!N$5</f>
        <v>1.814965999999913</v>
      </c>
      <c r="G479" s="105">
        <f>+Simülasyon!O482-Simülasyon!O$5</f>
        <v>22.640665000002627</v>
      </c>
      <c r="H479" s="105">
        <f>+Simülasyon!P482-Simülasyon!P$5</f>
        <v>16.10899900000004</v>
      </c>
      <c r="I479" s="105">
        <f t="shared" si="14"/>
        <v>42.090887000002567</v>
      </c>
      <c r="J479" s="105">
        <f t="shared" si="15"/>
        <v>-3.5951489999991963</v>
      </c>
    </row>
    <row r="480" spans="1:10" ht="15" thickBot="1" x14ac:dyDescent="0.35">
      <c r="A480" s="1">
        <v>478</v>
      </c>
      <c r="B480" s="95" t="s">
        <v>818</v>
      </c>
      <c r="C480" s="105">
        <f>+Simülasyon!K483-Simülasyon!K$5</f>
        <v>0.60130800000001727</v>
      </c>
      <c r="D480" s="105">
        <f>+Simülasyon!L483-Simülasyon!L$5</f>
        <v>1.1868219999998928</v>
      </c>
      <c r="E480" s="105">
        <f>+Simülasyon!M483-Simülasyon!M$5</f>
        <v>1.6069250000000466</v>
      </c>
      <c r="F480" s="105">
        <f>+Simülasyon!N483-Simülasyon!N$5</f>
        <v>5.3805579999998372</v>
      </c>
      <c r="G480" s="105">
        <f>+Simülasyon!O483-Simülasyon!O$5</f>
        <v>119.32777700000224</v>
      </c>
      <c r="H480" s="105">
        <f>+Simülasyon!P483-Simülasyon!P$5</f>
        <v>108.46408599999995</v>
      </c>
      <c r="I480" s="105">
        <f t="shared" si="14"/>
        <v>236.56747600000199</v>
      </c>
      <c r="J480" s="105">
        <f t="shared" si="15"/>
        <v>-2.9909299999999348</v>
      </c>
    </row>
    <row r="481" spans="1:10" ht="15" thickBot="1" x14ac:dyDescent="0.35">
      <c r="A481" s="1">
        <v>479</v>
      </c>
      <c r="B481" s="95" t="s">
        <v>819</v>
      </c>
      <c r="C481" s="105">
        <f>+Simülasyon!K484-Simülasyon!K$5</f>
        <v>-0.15315400000008594</v>
      </c>
      <c r="D481" s="105">
        <f>+Simülasyon!L484-Simülasyon!L$5</f>
        <v>-0.28345699999999852</v>
      </c>
      <c r="E481" s="105">
        <f>+Simülasyon!M484-Simülasyon!M$5</f>
        <v>-0.35606699999993907</v>
      </c>
      <c r="F481" s="105">
        <f>+Simülasyon!N484-Simülasyon!N$5</f>
        <v>-1.0915580000000773</v>
      </c>
      <c r="G481" s="105">
        <f>+Simülasyon!O484-Simülasyon!O$5</f>
        <v>-14.376004999998258</v>
      </c>
      <c r="H481" s="105">
        <f>+Simülasyon!P484-Simülasyon!P$5</f>
        <v>-3.842225000000326</v>
      </c>
      <c r="I481" s="105">
        <f t="shared" si="14"/>
        <v>-20.102465999998685</v>
      </c>
      <c r="J481" s="105">
        <f t="shared" si="15"/>
        <v>-2.8012079999987236</v>
      </c>
    </row>
    <row r="482" spans="1:10" ht="15" thickBot="1" x14ac:dyDescent="0.35">
      <c r="A482" s="1">
        <v>480</v>
      </c>
      <c r="B482" s="95" t="s">
        <v>820</v>
      </c>
      <c r="C482" s="105">
        <f>+Simülasyon!K485-Simülasyon!K$5</f>
        <v>-0.18517500000007203</v>
      </c>
      <c r="D482" s="105">
        <f>+Simülasyon!L485-Simülasyon!L$5</f>
        <v>-0.44360400000005029</v>
      </c>
      <c r="E482" s="105">
        <f>+Simülasyon!M485-Simülasyon!M$5</f>
        <v>-0.69883499999991727</v>
      </c>
      <c r="F482" s="105">
        <f>+Simülasyon!N485-Simülasyon!N$5</f>
        <v>-2.6405800000002273</v>
      </c>
      <c r="G482" s="105">
        <f>+Simülasyon!O485-Simülasyon!O$5</f>
        <v>-78.896740000000136</v>
      </c>
      <c r="H482" s="105">
        <f>+Simülasyon!P485-Simülasyon!P$5</f>
        <v>-82.857685999999376</v>
      </c>
      <c r="I482" s="105">
        <f t="shared" si="14"/>
        <v>-165.72261999999978</v>
      </c>
      <c r="J482" s="105">
        <f t="shared" si="15"/>
        <v>-2.6568169999948168</v>
      </c>
    </row>
    <row r="483" spans="1:10" ht="15" thickBot="1" x14ac:dyDescent="0.35">
      <c r="A483" s="1">
        <v>481</v>
      </c>
      <c r="B483" s="95" t="s">
        <v>821</v>
      </c>
      <c r="C483" s="105">
        <f>+Simülasyon!K486-Simülasyon!K$5</f>
        <v>-0.21598700000004101</v>
      </c>
      <c r="D483" s="105">
        <f>+Simülasyon!L486-Simülasyon!L$5</f>
        <v>-0.57503999999994448</v>
      </c>
      <c r="E483" s="105">
        <f>+Simülasyon!M486-Simülasyon!M$5</f>
        <v>-0.96152999999992517</v>
      </c>
      <c r="F483" s="105">
        <f>+Simülasyon!N486-Simülasyon!N$5</f>
        <v>-3.7818980000001829</v>
      </c>
      <c r="G483" s="105">
        <f>+Simülasyon!O486-Simülasyon!O$5</f>
        <v>-121.85911699999997</v>
      </c>
      <c r="H483" s="105">
        <f>+Simülasyon!P486-Simülasyon!P$5</f>
        <v>-131.81566799999928</v>
      </c>
      <c r="I483" s="105">
        <f t="shared" si="14"/>
        <v>-259.20923999999934</v>
      </c>
      <c r="J483" s="105">
        <f t="shared" si="15"/>
        <v>-2.1005909999989854</v>
      </c>
    </row>
    <row r="484" spans="1:10" ht="15" thickBot="1" x14ac:dyDescent="0.35">
      <c r="A484" s="1">
        <v>482</v>
      </c>
      <c r="B484" s="95" t="s">
        <v>822</v>
      </c>
      <c r="C484" s="105">
        <f>+Simülasyon!K487-Simülasyon!K$5</f>
        <v>0.58500400000002628</v>
      </c>
      <c r="D484" s="105">
        <f>+Simülasyon!L487-Simülasyon!L$5</f>
        <v>0.93896199999994678</v>
      </c>
      <c r="E484" s="105">
        <f>+Simülasyon!M487-Simülasyon!M$5</f>
        <v>0.99369899999999234</v>
      </c>
      <c r="F484" s="105">
        <f>+Simülasyon!N487-Simülasyon!N$5</f>
        <v>2.4558489999999438</v>
      </c>
      <c r="G484" s="105">
        <f>+Simülasyon!O487-Simülasyon!O$5</f>
        <v>-9.7971479999978328</v>
      </c>
      <c r="H484" s="105">
        <f>+Simülasyon!P487-Simülasyon!P$5</f>
        <v>-49.822281999997358</v>
      </c>
      <c r="I484" s="105">
        <f t="shared" si="14"/>
        <v>-54.645915999995282</v>
      </c>
      <c r="J484" s="105">
        <f t="shared" si="15"/>
        <v>-0.89211999999963609</v>
      </c>
    </row>
    <row r="485" spans="1:10" ht="15" thickBot="1" x14ac:dyDescent="0.35">
      <c r="A485" s="1">
        <v>483</v>
      </c>
      <c r="B485" s="95" t="s">
        <v>823</v>
      </c>
      <c r="C485" s="105">
        <f>+Simülasyon!K488-Simülasyon!K$5</f>
        <v>-0.10044900000002599</v>
      </c>
      <c r="D485" s="105">
        <f>+Simülasyon!L488-Simülasyon!L$5</f>
        <v>-0.16481100000009974</v>
      </c>
      <c r="E485" s="105">
        <f>+Simülasyon!M488-Simülasyon!M$5</f>
        <v>-0.17640999999991891</v>
      </c>
      <c r="F485" s="105">
        <f>+Simülasyon!N488-Simülasyon!N$5</f>
        <v>-0.43457300000000032</v>
      </c>
      <c r="G485" s="105">
        <f>+Simülasyon!O488-Simülasyon!O$5</f>
        <v>3.6670970000013767</v>
      </c>
      <c r="H485" s="105">
        <f>+Simülasyon!P488-Simülasyon!P$5</f>
        <v>13.616619000000355</v>
      </c>
      <c r="I485" s="105">
        <f t="shared" si="14"/>
        <v>16.407473000001687</v>
      </c>
      <c r="J485" s="105">
        <f t="shared" si="15"/>
        <v>-0.88093099999582591</v>
      </c>
    </row>
    <row r="486" spans="1:10" ht="15" thickBot="1" x14ac:dyDescent="0.35">
      <c r="A486" s="1">
        <v>484</v>
      </c>
      <c r="B486" s="95" t="s">
        <v>824</v>
      </c>
      <c r="C486" s="105">
        <f>+Simülasyon!K489-Simülasyon!K$5</f>
        <v>3.6669999999503489E-3</v>
      </c>
      <c r="D486" s="105">
        <f>+Simülasyon!L489-Simülasyon!L$5</f>
        <v>3.3664999999928114E-2</v>
      </c>
      <c r="E486" s="105">
        <f>+Simülasyon!M489-Simülasyon!M$5</f>
        <v>7.25320000000238E-2</v>
      </c>
      <c r="F486" s="105">
        <f>+Simülasyon!N489-Simülasyon!N$5</f>
        <v>0.31073000000014872</v>
      </c>
      <c r="G486" s="105">
        <f>+Simülasyon!O489-Simülasyon!O$5</f>
        <v>9.1760710000016843</v>
      </c>
      <c r="H486" s="105">
        <f>+Simülasyon!P489-Simülasyon!P$5</f>
        <v>7.515253000001394</v>
      </c>
      <c r="I486" s="105">
        <f t="shared" si="14"/>
        <v>17.111918000003129</v>
      </c>
      <c r="J486" s="105">
        <f t="shared" si="15"/>
        <v>-0.23333699999727742</v>
      </c>
    </row>
    <row r="487" spans="1:10" ht="15" thickBot="1" x14ac:dyDescent="0.35">
      <c r="A487" s="1">
        <v>485</v>
      </c>
      <c r="B487" s="95" t="s">
        <v>825</v>
      </c>
      <c r="C487" s="105">
        <f>+Simülasyon!K490-Simülasyon!K$5</f>
        <v>-0.2427500000001146</v>
      </c>
      <c r="D487" s="105">
        <f>+Simülasyon!L490-Simülasyon!L$5</f>
        <v>-0.50419600000009268</v>
      </c>
      <c r="E487" s="105">
        <f>+Simülasyon!M490-Simülasyon!M$5</f>
        <v>-0.70948199999997996</v>
      </c>
      <c r="F487" s="105">
        <f>+Simülasyon!N490-Simülasyon!N$5</f>
        <v>-2.4406199999998535</v>
      </c>
      <c r="G487" s="105">
        <f>+Simülasyon!O490-Simülasyon!O$5</f>
        <v>-55.991427999997541</v>
      </c>
      <c r="H487" s="105">
        <f>+Simülasyon!P490-Simülasyon!P$5</f>
        <v>-49.494813999997859</v>
      </c>
      <c r="I487" s="105">
        <f t="shared" si="14"/>
        <v>-109.38328999999544</v>
      </c>
      <c r="J487" s="105">
        <f t="shared" si="15"/>
        <v>-0.10080699999696208</v>
      </c>
    </row>
    <row r="488" spans="1:10" ht="15" thickBot="1" x14ac:dyDescent="0.35">
      <c r="A488" s="1">
        <v>486</v>
      </c>
      <c r="B488" s="95" t="s">
        <v>826</v>
      </c>
      <c r="C488" s="105">
        <f>+Simülasyon!K491-Simülasyon!K$5</f>
        <v>5.6215999999949418E-2</v>
      </c>
      <c r="D488" s="105">
        <f>+Simülasyon!L491-Simülasyon!L$5</f>
        <v>0.17279600000006212</v>
      </c>
      <c r="E488" s="105">
        <f>+Simülasyon!M491-Simülasyon!M$5</f>
        <v>0.30594900000005509</v>
      </c>
      <c r="F488" s="105">
        <f>+Simülasyon!N491-Simülasyon!N$5</f>
        <v>1.2327030000001287</v>
      </c>
      <c r="G488" s="105">
        <f>+Simülasyon!O491-Simülasyon!O$5</f>
        <v>39.003365000000485</v>
      </c>
      <c r="H488" s="105">
        <f>+Simülasyon!P491-Simülasyon!P$5</f>
        <v>39.29269000000204</v>
      </c>
      <c r="I488" s="105">
        <f t="shared" si="14"/>
        <v>80.06371900000272</v>
      </c>
      <c r="J488" s="105">
        <f t="shared" si="15"/>
        <v>0.2526190000033921</v>
      </c>
    </row>
    <row r="489" spans="1:10" ht="15" thickBot="1" x14ac:dyDescent="0.35">
      <c r="A489" s="1">
        <v>487</v>
      </c>
      <c r="B489" s="95" t="s">
        <v>827</v>
      </c>
      <c r="C489" s="105">
        <f>+Simülasyon!K492-Simülasyon!K$5</f>
        <v>-0.20153499999992164</v>
      </c>
      <c r="D489" s="105">
        <f>+Simülasyon!L492-Simülasyon!L$5</f>
        <v>-0.4456079999999929</v>
      </c>
      <c r="E489" s="105">
        <f>+Simülasyon!M492-Simülasyon!M$5</f>
        <v>-0.66300999999998567</v>
      </c>
      <c r="F489" s="105">
        <f>+Simülasyon!N492-Simülasyon!N$5</f>
        <v>-2.4003779999998187</v>
      </c>
      <c r="G489" s="105">
        <f>+Simülasyon!O492-Simülasyon!O$5</f>
        <v>-65.488245999997162</v>
      </c>
      <c r="H489" s="105">
        <f>+Simülasyon!P492-Simülasyon!P$5</f>
        <v>-66.516530999997485</v>
      </c>
      <c r="I489" s="105">
        <f t="shared" si="14"/>
        <v>-135.71530799999437</v>
      </c>
      <c r="J489" s="105">
        <f t="shared" si="15"/>
        <v>0.34145800000305826</v>
      </c>
    </row>
    <row r="490" spans="1:10" ht="15" thickBot="1" x14ac:dyDescent="0.35">
      <c r="A490" s="1">
        <v>488</v>
      </c>
      <c r="B490" s="95" t="s">
        <v>828</v>
      </c>
      <c r="C490" s="105">
        <f>+Simülasyon!K493-Simülasyon!K$5</f>
        <v>0.53174999999987449</v>
      </c>
      <c r="D490" s="105">
        <f>+Simülasyon!L493-Simülasyon!L$5</f>
        <v>0.98084799999992356</v>
      </c>
      <c r="E490" s="105">
        <f>+Simülasyon!M493-Simülasyon!M$5</f>
        <v>1.2392890000000989</v>
      </c>
      <c r="F490" s="105">
        <f>+Simülasyon!N493-Simülasyon!N$5</f>
        <v>3.8689530000001469</v>
      </c>
      <c r="G490" s="105">
        <f>+Simülasyon!O493-Simülasyon!O$5</f>
        <v>64.517057000000932</v>
      </c>
      <c r="H490" s="105">
        <f>+Simülasyon!P493-Simülasyon!P$5</f>
        <v>44.865766999999323</v>
      </c>
      <c r="I490" s="105">
        <f t="shared" si="14"/>
        <v>116.0036640000003</v>
      </c>
      <c r="J490" s="105">
        <f t="shared" si="15"/>
        <v>0.44909600000187311</v>
      </c>
    </row>
    <row r="491" spans="1:10" ht="15" thickBot="1" x14ac:dyDescent="0.35">
      <c r="A491" s="1">
        <v>489</v>
      </c>
      <c r="B491" s="95" t="s">
        <v>829</v>
      </c>
      <c r="C491" s="105">
        <f>+Simülasyon!K494-Simülasyon!K$5</f>
        <v>4.6777000000020053E-2</v>
      </c>
      <c r="D491" s="105">
        <f>+Simülasyon!L494-Simülasyon!L$5</f>
        <v>0.11893600000007609</v>
      </c>
      <c r="E491" s="105">
        <f>+Simülasyon!M494-Simülasyon!M$5</f>
        <v>0.19584600000007413</v>
      </c>
      <c r="F491" s="105">
        <f>+Simülasyon!N494-Simülasyon!N$5</f>
        <v>0.77146399999992354</v>
      </c>
      <c r="G491" s="105">
        <f>+Simülasyon!O494-Simülasyon!O$5</f>
        <v>25.93959100000211</v>
      </c>
      <c r="H491" s="105">
        <f>+Simülasyon!P494-Simülasyon!P$5</f>
        <v>29.090630999999121</v>
      </c>
      <c r="I491" s="105">
        <f t="shared" si="14"/>
        <v>56.163245000001325</v>
      </c>
      <c r="J491" s="105">
        <f t="shared" si="15"/>
        <v>1.1998600000013084</v>
      </c>
    </row>
    <row r="492" spans="1:10" ht="15" thickBot="1" x14ac:dyDescent="0.35">
      <c r="A492" s="1">
        <v>490</v>
      </c>
      <c r="B492" s="95" t="s">
        <v>830</v>
      </c>
      <c r="C492" s="105">
        <f>+Simülasyon!K495-Simülasyon!K$5</f>
        <v>0.20903599999996914</v>
      </c>
      <c r="D492" s="105">
        <f>+Simülasyon!L495-Simülasyon!L$5</f>
        <v>0.38985999999999876</v>
      </c>
      <c r="E492" s="105">
        <f>+Simülasyon!M495-Simülasyon!M$5</f>
        <v>0.49560200000007626</v>
      </c>
      <c r="F492" s="105">
        <f>+Simülasyon!N495-Simülasyon!N$5</f>
        <v>1.5470580000001064</v>
      </c>
      <c r="G492" s="105">
        <f>+Simülasyon!O495-Simülasyon!O$5</f>
        <v>24.422888000000967</v>
      </c>
      <c r="H492" s="105">
        <f>+Simülasyon!P495-Simülasyon!P$5</f>
        <v>14.571223000002647</v>
      </c>
      <c r="I492" s="105">
        <f t="shared" si="14"/>
        <v>41.635667000003764</v>
      </c>
      <c r="J492" s="105">
        <f t="shared" si="15"/>
        <v>1.6335840000023154</v>
      </c>
    </row>
    <row r="493" spans="1:10" ht="15" thickBot="1" x14ac:dyDescent="0.35">
      <c r="A493" s="1">
        <v>491</v>
      </c>
      <c r="B493" s="95" t="s">
        <v>831</v>
      </c>
      <c r="C493" s="105">
        <f>+Simülasyon!K496-Simülasyon!K$5</f>
        <v>-0.11303900000007161</v>
      </c>
      <c r="D493" s="105">
        <f>+Simülasyon!L496-Simülasyon!L$5</f>
        <v>-4.6878000000106113E-2</v>
      </c>
      <c r="E493" s="105">
        <f>+Simülasyon!M496-Simülasyon!M$5</f>
        <v>0.15339800000003834</v>
      </c>
      <c r="F493" s="105">
        <f>+Simülasyon!N496-Simülasyon!N$5</f>
        <v>1.1702139999997598</v>
      </c>
      <c r="G493" s="105">
        <f>+Simülasyon!O496-Simülasyon!O$5</f>
        <v>70.038777000001573</v>
      </c>
      <c r="H493" s="105">
        <f>+Simülasyon!P496-Simülasyon!P$5</f>
        <v>87.28683699999965</v>
      </c>
      <c r="I493" s="105">
        <f t="shared" si="14"/>
        <v>158.48930900000084</v>
      </c>
      <c r="J493" s="105">
        <f t="shared" si="15"/>
        <v>2.028890000001752</v>
      </c>
    </row>
    <row r="494" spans="1:10" ht="15" thickBot="1" x14ac:dyDescent="0.35">
      <c r="A494" s="1">
        <v>492</v>
      </c>
      <c r="B494" s="95" t="s">
        <v>832</v>
      </c>
      <c r="C494" s="105">
        <f>+Simülasyon!K497-Simülasyon!K$5</f>
        <v>-0.30100100000004204</v>
      </c>
      <c r="D494" s="105">
        <f>+Simülasyon!L497-Simülasyon!L$5</f>
        <v>-0.42050100000005841</v>
      </c>
      <c r="E494" s="105">
        <f>+Simülasyon!M497-Simülasyon!M$5</f>
        <v>-0.35613200000000234</v>
      </c>
      <c r="F494" s="105">
        <f>+Simülasyon!N497-Simülasyon!N$5</f>
        <v>-0.55408900000020367</v>
      </c>
      <c r="G494" s="105">
        <f>+Simülasyon!O497-Simülasyon!O$5</f>
        <v>30.044385000001057</v>
      </c>
      <c r="H494" s="105">
        <f>+Simülasyon!P497-Simülasyon!P$5</f>
        <v>49.27500499999951</v>
      </c>
      <c r="I494" s="105">
        <f t="shared" si="14"/>
        <v>77.68766700000026</v>
      </c>
      <c r="J494" s="105">
        <f t="shared" si="15"/>
        <v>2.2216769999995449</v>
      </c>
    </row>
    <row r="495" spans="1:10" ht="15" thickBot="1" x14ac:dyDescent="0.35">
      <c r="A495" s="1">
        <v>493</v>
      </c>
      <c r="B495" s="95" t="s">
        <v>833</v>
      </c>
      <c r="C495" s="105">
        <f>+Simülasyon!K498-Simülasyon!K$5</f>
        <v>0.42738600000006954</v>
      </c>
      <c r="D495" s="105">
        <f>+Simülasyon!L498-Simülasyon!L$5</f>
        <v>0.77070099999991726</v>
      </c>
      <c r="E495" s="105">
        <f>+Simülasyon!M498-Simülasyon!M$5</f>
        <v>0.95339500000000044</v>
      </c>
      <c r="F495" s="105">
        <f>+Simülasyon!N498-Simülasyon!N$5</f>
        <v>2.9214160000001357</v>
      </c>
      <c r="G495" s="105">
        <f>+Simülasyon!O498-Simülasyon!O$5</f>
        <v>46.867541999999958</v>
      </c>
      <c r="H495" s="105">
        <f>+Simülasyon!P498-Simülasyon!P$5</f>
        <v>33.558178999999654</v>
      </c>
      <c r="I495" s="105">
        <f t="shared" si="14"/>
        <v>85.498618999999735</v>
      </c>
      <c r="J495" s="105">
        <f t="shared" si="15"/>
        <v>2.3609950000017079</v>
      </c>
    </row>
    <row r="496" spans="1:10" ht="15" thickBot="1" x14ac:dyDescent="0.35">
      <c r="A496" s="1">
        <v>494</v>
      </c>
      <c r="B496" s="95" t="s">
        <v>834</v>
      </c>
      <c r="C496" s="105">
        <f>+Simülasyon!K499-Simülasyon!K$5</f>
        <v>1.2451229999999214</v>
      </c>
      <c r="D496" s="105">
        <f>+Simülasyon!L499-Simülasyon!L$5</f>
        <v>2.3479030000000876</v>
      </c>
      <c r="E496" s="105">
        <f>+Simülasyon!M499-Simülasyon!M$5</f>
        <v>3.0316180000000941</v>
      </c>
      <c r="F496" s="105">
        <f>+Simülasyon!N499-Simülasyon!N$5</f>
        <v>9.6696109999998043</v>
      </c>
      <c r="G496" s="105">
        <f>+Simülasyon!O499-Simülasyon!O$5</f>
        <v>175.40467300000091</v>
      </c>
      <c r="H496" s="105">
        <f>+Simülasyon!P499-Simülasyon!P$5</f>
        <v>131.41127899999992</v>
      </c>
      <c r="I496" s="105">
        <f t="shared" si="14"/>
        <v>323.11020700000074</v>
      </c>
      <c r="J496" s="105">
        <f t="shared" si="15"/>
        <v>2.5396640000028583</v>
      </c>
    </row>
    <row r="497" spans="1:10" ht="15" thickBot="1" x14ac:dyDescent="0.35">
      <c r="A497" s="1">
        <v>495</v>
      </c>
      <c r="B497" s="95" t="s">
        <v>835</v>
      </c>
      <c r="C497" s="105">
        <f>+Simülasyon!K500-Simülasyon!K$5</f>
        <v>-0.62977100000011887</v>
      </c>
      <c r="D497" s="105">
        <f>+Simülasyon!L500-Simülasyon!L$5</f>
        <v>-1.1867660000000342</v>
      </c>
      <c r="E497" s="105">
        <f>+Simülasyon!M500-Simülasyon!M$5</f>
        <v>-1.5255139999999301</v>
      </c>
      <c r="F497" s="105">
        <f>+Simülasyon!N500-Simülasyon!N$5</f>
        <v>-4.830833999999868</v>
      </c>
      <c r="G497" s="105">
        <f>+Simülasyon!O500-Simülasyon!O$5</f>
        <v>-81.971480999996857</v>
      </c>
      <c r="H497" s="105">
        <f>+Simülasyon!P500-Simülasyon!P$5</f>
        <v>-54.122585999997682</v>
      </c>
      <c r="I497" s="105">
        <f t="shared" si="14"/>
        <v>-144.26695199999449</v>
      </c>
      <c r="J497" s="105">
        <f t="shared" si="15"/>
        <v>3.6441370000000006</v>
      </c>
    </row>
    <row r="498" spans="1:10" ht="15" thickBot="1" x14ac:dyDescent="0.35">
      <c r="A498" s="1">
        <v>496</v>
      </c>
      <c r="B498" s="95" t="s">
        <v>836</v>
      </c>
      <c r="C498" s="105">
        <f>+Simülasyon!K501-Simülasyon!K$5</f>
        <v>0.10556799999994837</v>
      </c>
      <c r="D498" s="105">
        <f>+Simülasyon!L501-Simülasyon!L$5</f>
        <v>0.12681100000008882</v>
      </c>
      <c r="E498" s="105">
        <f>+Simülasyon!M501-Simülasyon!M$5</f>
        <v>7.1373999999991611E-2</v>
      </c>
      <c r="F498" s="105">
        <f>+Simülasyon!N501-Simülasyon!N$5</f>
        <v>-6.4918999999918015E-2</v>
      </c>
      <c r="G498" s="105">
        <f>+Simülasyon!O501-Simülasyon!O$5</f>
        <v>-21.795672999996896</v>
      </c>
      <c r="H498" s="105">
        <f>+Simülasyon!P501-Simülasyon!P$5</f>
        <v>-30.218086000000767</v>
      </c>
      <c r="I498" s="105">
        <f t="shared" si="14"/>
        <v>-51.774924999997552</v>
      </c>
      <c r="J498" s="105">
        <f t="shared" si="15"/>
        <v>3.6700800000027129</v>
      </c>
    </row>
    <row r="499" spans="1:10" ht="15" thickBot="1" x14ac:dyDescent="0.35">
      <c r="A499" s="1">
        <v>497</v>
      </c>
      <c r="B499" s="95" t="s">
        <v>837</v>
      </c>
      <c r="C499" s="105">
        <f>+Simülasyon!K502-Simülasyon!K$5</f>
        <v>-0.34915700000010474</v>
      </c>
      <c r="D499" s="105">
        <f>+Simülasyon!L502-Simülasyon!L$5</f>
        <v>-0.62798999999995431</v>
      </c>
      <c r="E499" s="105">
        <f>+Simülasyon!M502-Simülasyon!M$5</f>
        <v>-0.77060499999993226</v>
      </c>
      <c r="F499" s="105">
        <f>+Simülasyon!N502-Simülasyon!N$5</f>
        <v>-2.3243980000002011</v>
      </c>
      <c r="G499" s="105">
        <f>+Simülasyon!O502-Simülasyon!O$5</f>
        <v>-32.34263799999826</v>
      </c>
      <c r="H499" s="105">
        <f>+Simülasyon!P502-Simülasyon!P$5</f>
        <v>-16.94972499999858</v>
      </c>
      <c r="I499" s="105">
        <f t="shared" si="14"/>
        <v>-53.364512999997032</v>
      </c>
      <c r="J499" s="105">
        <f t="shared" si="15"/>
        <v>3.7100310000030277</v>
      </c>
    </row>
    <row r="500" spans="1:10" ht="15" thickBot="1" x14ac:dyDescent="0.35">
      <c r="A500" s="1">
        <v>498</v>
      </c>
      <c r="B500" s="95" t="s">
        <v>838</v>
      </c>
      <c r="C500" s="105">
        <f>+Simülasyon!K503-Simülasyon!K$5</f>
        <v>0.52075999999988198</v>
      </c>
      <c r="D500" s="105">
        <f>+Simülasyon!L503-Simülasyon!L$5</f>
        <v>0.84714699999994991</v>
      </c>
      <c r="E500" s="105">
        <f>+Simülasyon!M503-Simülasyon!M$5</f>
        <v>0.92111199999999371</v>
      </c>
      <c r="F500" s="105">
        <f>+Simülasyon!N503-Simülasyon!N$5</f>
        <v>2.3925979999999072</v>
      </c>
      <c r="G500" s="105">
        <f>+Simülasyon!O503-Simülasyon!O$5</f>
        <v>4.8833540000014182</v>
      </c>
      <c r="H500" s="105">
        <f>+Simülasyon!P503-Simülasyon!P$5</f>
        <v>-23.306407000000036</v>
      </c>
      <c r="I500" s="105">
        <f t="shared" si="14"/>
        <v>-13.741435999998885</v>
      </c>
      <c r="J500" s="105">
        <f t="shared" si="15"/>
        <v>3.9315410000033353</v>
      </c>
    </row>
    <row r="501" spans="1:10" ht="15" thickBot="1" x14ac:dyDescent="0.35">
      <c r="A501" s="1">
        <v>499</v>
      </c>
      <c r="B501" s="95" t="s">
        <v>839</v>
      </c>
      <c r="C501" s="105">
        <f>+Simülasyon!K504-Simülasyon!K$5</f>
        <v>0.13997799999992822</v>
      </c>
      <c r="D501" s="105">
        <f>+Simülasyon!L504-Simülasyon!L$5</f>
        <v>0.3614749999999276</v>
      </c>
      <c r="E501" s="105">
        <f>+Simülasyon!M504-Simülasyon!M$5</f>
        <v>0.59132700000009208</v>
      </c>
      <c r="F501" s="105">
        <f>+Simülasyon!N504-Simülasyon!N$5</f>
        <v>2.2776770000000397</v>
      </c>
      <c r="G501" s="105">
        <f>+Simülasyon!O504-Simülasyon!O$5</f>
        <v>68.981033000000025</v>
      </c>
      <c r="H501" s="105">
        <f>+Simülasyon!P504-Simülasyon!P$5</f>
        <v>71.246150999999372</v>
      </c>
      <c r="I501" s="105">
        <f t="shared" si="14"/>
        <v>143.59764099999938</v>
      </c>
      <c r="J501" s="105">
        <f t="shared" si="15"/>
        <v>4.0006790000016963</v>
      </c>
    </row>
    <row r="502" spans="1:10" ht="15" thickBot="1" x14ac:dyDescent="0.35">
      <c r="A502" s="1">
        <v>500</v>
      </c>
      <c r="B502" s="95" t="s">
        <v>840</v>
      </c>
      <c r="C502" s="105">
        <f>+Simülasyon!K505-Simülasyon!K$5</f>
        <v>0.42029699999989134</v>
      </c>
      <c r="D502" s="105">
        <f>+Simülasyon!L505-Simülasyon!L$5</f>
        <v>0.71602600000005623</v>
      </c>
      <c r="E502" s="105">
        <f>+Simülasyon!M505-Simülasyon!M$5</f>
        <v>0.82329500000003009</v>
      </c>
      <c r="F502" s="105">
        <f>+Simülasyon!N505-Simülasyon!N$5</f>
        <v>2.2950940000000628</v>
      </c>
      <c r="G502" s="105">
        <f>+Simülasyon!O505-Simülasyon!O$5</f>
        <v>16.986736000002566</v>
      </c>
      <c r="H502" s="105">
        <f>+Simülasyon!P505-Simülasyon!P$5</f>
        <v>-5.2962289999995846</v>
      </c>
      <c r="I502" s="105">
        <f t="shared" si="14"/>
        <v>15.945219000003021</v>
      </c>
      <c r="J502" s="105">
        <f t="shared" si="15"/>
        <v>4.309069000004115</v>
      </c>
    </row>
    <row r="503" spans="1:10" ht="15" thickBot="1" x14ac:dyDescent="0.35">
      <c r="A503" s="1">
        <v>501</v>
      </c>
      <c r="B503" s="95" t="s">
        <v>841</v>
      </c>
      <c r="C503" s="105">
        <f>+Simülasyon!K506-Simülasyon!K$5</f>
        <v>-0.21415100000012899</v>
      </c>
      <c r="D503" s="105">
        <f>+Simülasyon!L506-Simülasyon!L$5</f>
        <v>-0.37296900000001187</v>
      </c>
      <c r="E503" s="105">
        <f>+Simülasyon!M506-Simülasyon!M$5</f>
        <v>-0.44704400000000533</v>
      </c>
      <c r="F503" s="105">
        <f>+Simülasyon!N506-Simülasyon!N$5</f>
        <v>-1.3376469999998335</v>
      </c>
      <c r="G503" s="105">
        <f>+Simülasyon!O506-Simülasyon!O$5</f>
        <v>-21.325718000000052</v>
      </c>
      <c r="H503" s="105">
        <f>+Simülasyon!P506-Simülasyon!P$5</f>
        <v>-18.429072999999335</v>
      </c>
      <c r="I503" s="105">
        <f t="shared" si="14"/>
        <v>-42.126601999999366</v>
      </c>
      <c r="J503" s="105">
        <f t="shared" si="15"/>
        <v>4.3237369999989141</v>
      </c>
    </row>
    <row r="504" spans="1:10" ht="15" thickBot="1" x14ac:dyDescent="0.35">
      <c r="A504" s="1">
        <v>502</v>
      </c>
      <c r="B504" s="95" t="s">
        <v>842</v>
      </c>
      <c r="C504" s="105">
        <f>+Simülasyon!K507-Simülasyon!K$5</f>
        <v>0.13659299999994801</v>
      </c>
      <c r="D504" s="105">
        <f>+Simülasyon!L507-Simülasyon!L$5</f>
        <v>0.27380300000004354</v>
      </c>
      <c r="E504" s="105">
        <f>+Simülasyon!M507-Simülasyon!M$5</f>
        <v>0.38645500000006905</v>
      </c>
      <c r="F504" s="105">
        <f>+Simülasyon!N507-Simülasyon!N$5</f>
        <v>1.3728110000001834</v>
      </c>
      <c r="G504" s="105">
        <f>+Simülasyon!O507-Simülasyon!O$5</f>
        <v>41.584579000002122</v>
      </c>
      <c r="H504" s="105">
        <f>+Simülasyon!P507-Simülasyon!P$5</f>
        <v>50.620786999999837</v>
      </c>
      <c r="I504" s="105">
        <f t="shared" si="14"/>
        <v>94.375028000002203</v>
      </c>
      <c r="J504" s="105">
        <f t="shared" si="15"/>
        <v>4.7425150000033227</v>
      </c>
    </row>
    <row r="505" spans="1:10" ht="15" thickBot="1" x14ac:dyDescent="0.35">
      <c r="A505" s="1">
        <v>503</v>
      </c>
      <c r="B505" s="95" t="s">
        <v>843</v>
      </c>
      <c r="C505" s="105">
        <f>+Simülasyon!K508-Simülasyon!K$5</f>
        <v>-0.18775899999991452</v>
      </c>
      <c r="D505" s="105">
        <f>+Simülasyon!L508-Simülasyon!L$5</f>
        <v>-0.45568700000012541</v>
      </c>
      <c r="E505" s="105">
        <f>+Simülasyon!M508-Simülasyon!M$5</f>
        <v>-0.72100499999999101</v>
      </c>
      <c r="F505" s="105">
        <f>+Simülasyon!N508-Simülasyon!N$5</f>
        <v>-2.7311490000001868</v>
      </c>
      <c r="G505" s="105">
        <f>+Simülasyon!O508-Simülasyon!O$5</f>
        <v>-81.666997999996966</v>
      </c>
      <c r="H505" s="105">
        <f>+Simülasyon!P508-Simülasyon!P$5</f>
        <v>-85.59763699999894</v>
      </c>
      <c r="I505" s="105">
        <f t="shared" si="14"/>
        <v>-171.36023499999612</v>
      </c>
      <c r="J505" s="105">
        <f t="shared" si="15"/>
        <v>5.098397000002592</v>
      </c>
    </row>
    <row r="506" spans="1:10" ht="15" thickBot="1" x14ac:dyDescent="0.35">
      <c r="A506" s="1">
        <v>504</v>
      </c>
      <c r="B506" s="95" t="s">
        <v>844</v>
      </c>
      <c r="C506" s="105">
        <f>+Simülasyon!K509-Simülasyon!K$5</f>
        <v>-0.39860399999997753</v>
      </c>
      <c r="D506" s="105">
        <f>+Simülasyon!L509-Simülasyon!L$5</f>
        <v>-0.67477800000006027</v>
      </c>
      <c r="E506" s="105">
        <f>+Simülasyon!M509-Simülasyon!M$5</f>
        <v>-0.77751299999999901</v>
      </c>
      <c r="F506" s="105">
        <f>+Simülasyon!N509-Simülasyon!N$5</f>
        <v>-2.1986289999999826</v>
      </c>
      <c r="G506" s="105">
        <f>+Simülasyon!O509-Simülasyon!O$5</f>
        <v>-22.873529999997118</v>
      </c>
      <c r="H506" s="105">
        <f>+Simülasyon!P509-Simülasyon!P$5</f>
        <v>-8.5377549999975599</v>
      </c>
      <c r="I506" s="105">
        <f t="shared" si="14"/>
        <v>-35.460808999994697</v>
      </c>
      <c r="J506" s="105">
        <f t="shared" si="15"/>
        <v>6.3204580000038959</v>
      </c>
    </row>
    <row r="507" spans="1:10" ht="15" thickBot="1" x14ac:dyDescent="0.35">
      <c r="A507" s="1">
        <v>505</v>
      </c>
      <c r="B507" s="95" t="s">
        <v>845</v>
      </c>
      <c r="C507" s="105">
        <f>+Simülasyon!K510-Simülasyon!K$5</f>
        <v>-0.60455300000012357</v>
      </c>
      <c r="D507" s="105">
        <f>+Simülasyon!L510-Simülasyon!L$5</f>
        <v>-1.0489070000000993</v>
      </c>
      <c r="E507" s="105">
        <f>+Simülasyon!M510-Simülasyon!M$5</f>
        <v>-1.2358299999999645</v>
      </c>
      <c r="F507" s="105">
        <f>+Simülasyon!N510-Simülasyon!N$5</f>
        <v>-3.5611920000001192</v>
      </c>
      <c r="G507" s="105">
        <f>+Simülasyon!O510-Simülasyon!O$5</f>
        <v>-36.464759999998932</v>
      </c>
      <c r="H507" s="105">
        <f>+Simülasyon!P510-Simülasyon!P$5</f>
        <v>-6.1716689999993832</v>
      </c>
      <c r="I507" s="105">
        <f t="shared" si="14"/>
        <v>-49.086910999998622</v>
      </c>
      <c r="J507" s="105">
        <f t="shared" si="15"/>
        <v>6.4274280000003046</v>
      </c>
    </row>
    <row r="508" spans="1:10" ht="15" thickBot="1" x14ac:dyDescent="0.35">
      <c r="A508" s="1">
        <v>506</v>
      </c>
      <c r="B508" s="95" t="s">
        <v>846</v>
      </c>
      <c r="C508" s="105">
        <f>+Simülasyon!K511-Simülasyon!K$5</f>
        <v>0.17448399999989306</v>
      </c>
      <c r="D508" s="105">
        <f>+Simülasyon!L511-Simülasyon!L$5</f>
        <v>0.18945699999994758</v>
      </c>
      <c r="E508" s="105">
        <f>+Simülasyon!M511-Simülasyon!M$5</f>
        <v>6.8558000000052743E-2</v>
      </c>
      <c r="F508" s="105">
        <f>+Simülasyon!N511-Simülasyon!N$5</f>
        <v>-0.32783900000003996</v>
      </c>
      <c r="G508" s="105">
        <f>+Simülasyon!O511-Simülasyon!O$5</f>
        <v>-42.761807999999291</v>
      </c>
      <c r="H508" s="105">
        <f>+Simülasyon!P511-Simülasyon!P$5</f>
        <v>-55.597635999998602</v>
      </c>
      <c r="I508" s="105">
        <f t="shared" si="14"/>
        <v>-98.25478399999804</v>
      </c>
      <c r="J508" s="105">
        <f t="shared" si="15"/>
        <v>6.6182190000037053</v>
      </c>
    </row>
    <row r="509" spans="1:10" ht="15" thickBot="1" x14ac:dyDescent="0.35">
      <c r="A509" s="1">
        <v>507</v>
      </c>
      <c r="B509" s="95" t="s">
        <v>847</v>
      </c>
      <c r="C509" s="105">
        <f>+Simülasyon!K512-Simülasyon!K$5</f>
        <v>0.40794499999992695</v>
      </c>
      <c r="D509" s="105">
        <f>+Simülasyon!L512-Simülasyon!L$5</f>
        <v>0.8766049999999268</v>
      </c>
      <c r="E509" s="105">
        <f>+Simülasyon!M512-Simülasyon!M$5</f>
        <v>1.2793990000000122</v>
      </c>
      <c r="F509" s="105">
        <f>+Simülasyon!N512-Simülasyon!N$5</f>
        <v>4.5754649999998946</v>
      </c>
      <c r="G509" s="105">
        <f>+Simülasyon!O512-Simülasyon!O$5</f>
        <v>122.50656499999968</v>
      </c>
      <c r="H509" s="105">
        <f>+Simülasyon!P512-Simülasyon!P$5</f>
        <v>124.35694499999954</v>
      </c>
      <c r="I509" s="105">
        <f t="shared" si="14"/>
        <v>254.00292399999898</v>
      </c>
      <c r="J509" s="105">
        <f t="shared" si="15"/>
        <v>6.7994850000035285</v>
      </c>
    </row>
    <row r="510" spans="1:10" ht="15" thickBot="1" x14ac:dyDescent="0.35">
      <c r="A510" s="1">
        <v>508</v>
      </c>
      <c r="B510" s="95" t="s">
        <v>848</v>
      </c>
      <c r="C510" s="105">
        <f>+Simülasyon!K513-Simülasyon!K$5</f>
        <v>-0.1123489999999947</v>
      </c>
      <c r="D510" s="105">
        <f>+Simülasyon!L513-Simülasyon!L$5</f>
        <v>-0.27356200000008357</v>
      </c>
      <c r="E510" s="105">
        <f>+Simülasyon!M513-Simülasyon!M$5</f>
        <v>-0.43588599999998223</v>
      </c>
      <c r="F510" s="105">
        <f>+Simülasyon!N513-Simülasyon!N$5</f>
        <v>-1.6621799999998075</v>
      </c>
      <c r="G510" s="105">
        <f>+Simülasyon!O513-Simülasyon!O$5</f>
        <v>-50.471491999996942</v>
      </c>
      <c r="H510" s="105">
        <f>+Simülasyon!P513-Simülasyon!P$5</f>
        <v>-53.110440000000381</v>
      </c>
      <c r="I510" s="105">
        <f t="shared" ref="I510:I573" si="16">+SUM(C510:H510)</f>
        <v>-106.06590899999719</v>
      </c>
      <c r="J510" s="105">
        <f t="shared" si="15"/>
        <v>6.8377999999991061</v>
      </c>
    </row>
    <row r="511" spans="1:10" ht="15" thickBot="1" x14ac:dyDescent="0.35">
      <c r="A511" s="1">
        <v>509</v>
      </c>
      <c r="B511" s="95" t="s">
        <v>849</v>
      </c>
      <c r="C511" s="105">
        <f>+Simülasyon!K514-Simülasyon!K$5</f>
        <v>-0.27269700000010744</v>
      </c>
      <c r="D511" s="105">
        <f>+Simülasyon!L514-Simülasyon!L$5</f>
        <v>-0.46958700000004683</v>
      </c>
      <c r="E511" s="105">
        <f>+Simülasyon!M514-Simülasyon!M$5</f>
        <v>-0.54262999999991735</v>
      </c>
      <c r="F511" s="105">
        <f>+Simülasyon!N514-Simülasyon!N$5</f>
        <v>-1.5116870000001654</v>
      </c>
      <c r="G511" s="105">
        <f>+Simülasyon!O514-Simülasyon!O$5</f>
        <v>-8.243955999998434</v>
      </c>
      <c r="H511" s="105">
        <f>+Simülasyon!P514-Simülasyon!P$5</f>
        <v>11.489653000000544</v>
      </c>
      <c r="I511" s="105">
        <f t="shared" si="16"/>
        <v>0.44909600000187311</v>
      </c>
      <c r="J511" s="105">
        <f t="shared" si="15"/>
        <v>7.9612490000038179</v>
      </c>
    </row>
    <row r="512" spans="1:10" ht="15" thickBot="1" x14ac:dyDescent="0.35">
      <c r="A512" s="1">
        <v>510</v>
      </c>
      <c r="B512" s="95" t="s">
        <v>850</v>
      </c>
      <c r="C512" s="105">
        <f>+Simülasyon!K515-Simülasyon!K$5</f>
        <v>0.26426100000003316</v>
      </c>
      <c r="D512" s="105">
        <f>+Simülasyon!L515-Simülasyon!L$5</f>
        <v>0.53787199999987934</v>
      </c>
      <c r="E512" s="105">
        <f>+Simülasyon!M515-Simülasyon!M$5</f>
        <v>0.7417920000000322</v>
      </c>
      <c r="F512" s="105">
        <f>+Simülasyon!N515-Simülasyon!N$5</f>
        <v>2.5103079999998954</v>
      </c>
      <c r="G512" s="105">
        <f>+Simülasyon!O515-Simülasyon!O$5</f>
        <v>54.815298000001349</v>
      </c>
      <c r="H512" s="105">
        <f>+Simülasyon!P515-Simülasyon!P$5</f>
        <v>47.11507999999958</v>
      </c>
      <c r="I512" s="105">
        <f t="shared" si="16"/>
        <v>105.98461100000077</v>
      </c>
      <c r="J512" s="105">
        <f t="shared" si="15"/>
        <v>7.9640650000023925</v>
      </c>
    </row>
    <row r="513" spans="1:10" ht="15" thickBot="1" x14ac:dyDescent="0.35">
      <c r="A513" s="1">
        <v>511</v>
      </c>
      <c r="B513" s="95" t="s">
        <v>851</v>
      </c>
      <c r="C513" s="105">
        <f>+Simülasyon!K516-Simülasyon!K$5</f>
        <v>0.22855600000002596</v>
      </c>
      <c r="D513" s="105">
        <f>+Simülasyon!L516-Simülasyon!L$5</f>
        <v>0.39256599999998798</v>
      </c>
      <c r="E513" s="105">
        <f>+Simülasyon!M516-Simülasyon!M$5</f>
        <v>0.46386000000006788</v>
      </c>
      <c r="F513" s="105">
        <f>+Simülasyon!N516-Simülasyon!N$5</f>
        <v>1.3655509999998685</v>
      </c>
      <c r="G513" s="105">
        <f>+Simülasyon!O516-Simülasyon!O$5</f>
        <v>19.931255000003148</v>
      </c>
      <c r="H513" s="105">
        <f>+Simülasyon!P516-Simülasyon!P$5</f>
        <v>14.615591000001587</v>
      </c>
      <c r="I513" s="105">
        <f t="shared" si="16"/>
        <v>36.997379000004685</v>
      </c>
      <c r="J513" s="105">
        <f t="shared" si="15"/>
        <v>8.3751690000025292</v>
      </c>
    </row>
    <row r="514" spans="1:10" ht="15" thickBot="1" x14ac:dyDescent="0.35">
      <c r="A514" s="1">
        <v>512</v>
      </c>
      <c r="B514" s="95" t="s">
        <v>852</v>
      </c>
      <c r="C514" s="105">
        <f>+Simülasyon!K517-Simülasyon!K$5</f>
        <v>-5.7823000000098546E-2</v>
      </c>
      <c r="D514" s="105">
        <f>+Simülasyon!L517-Simülasyon!L$5</f>
        <v>-0.16775699999993776</v>
      </c>
      <c r="E514" s="105">
        <f>+Simülasyon!M517-Simülasyon!M$5</f>
        <v>-0.29715899999996509</v>
      </c>
      <c r="F514" s="105">
        <f>+Simülasyon!N517-Simülasyon!N$5</f>
        <v>-1.2196800000001531</v>
      </c>
      <c r="G514" s="105">
        <f>+Simülasyon!O517-Simülasyon!O$5</f>
        <v>-44.203551999999036</v>
      </c>
      <c r="H514" s="105">
        <f>+Simülasyon!P517-Simülasyon!P$5</f>
        <v>-52.176117999999406</v>
      </c>
      <c r="I514" s="105">
        <f t="shared" si="16"/>
        <v>-98.122088999998596</v>
      </c>
      <c r="J514" s="105">
        <f t="shared" si="15"/>
        <v>8.6737490000045909</v>
      </c>
    </row>
    <row r="515" spans="1:10" ht="15" thickBot="1" x14ac:dyDescent="0.35">
      <c r="A515" s="1">
        <v>513</v>
      </c>
      <c r="B515" s="95" t="s">
        <v>853</v>
      </c>
      <c r="C515" s="105">
        <f>+Simülasyon!K518-Simülasyon!K$5</f>
        <v>-0.7449619999999868</v>
      </c>
      <c r="D515" s="105">
        <f>+Simülasyon!L518-Simülasyon!L$5</f>
        <v>-1.1689229999999498</v>
      </c>
      <c r="E515" s="105">
        <f>+Simülasyon!M518-Simülasyon!M$5</f>
        <v>-1.2097089999999753</v>
      </c>
      <c r="F515" s="105">
        <f>+Simülasyon!N518-Simülasyon!N$5</f>
        <v>-2.9202789999999368</v>
      </c>
      <c r="G515" s="105">
        <f>+Simülasyon!O518-Simülasyon!O$5</f>
        <v>12.089269000000058</v>
      </c>
      <c r="H515" s="105">
        <f>+Simülasyon!P518-Simülasyon!P$5</f>
        <v>53.036127999999735</v>
      </c>
      <c r="I515" s="105">
        <f t="shared" si="16"/>
        <v>59.081523999999945</v>
      </c>
      <c r="J515" s="105">
        <f t="shared" si="15"/>
        <v>8.7263960000013867</v>
      </c>
    </row>
    <row r="516" spans="1:10" ht="15" thickBot="1" x14ac:dyDescent="0.35">
      <c r="A516" s="1">
        <v>514</v>
      </c>
      <c r="B516" s="95" t="s">
        <v>854</v>
      </c>
      <c r="C516" s="105">
        <f>+Simülasyon!K519-Simülasyon!K$5</f>
        <v>-5.7561999999961699E-2</v>
      </c>
      <c r="D516" s="105">
        <f>+Simülasyon!L519-Simülasyon!L$5</f>
        <v>-0.14472100000011778</v>
      </c>
      <c r="E516" s="105">
        <f>+Simülasyon!M519-Simülasyon!M$5</f>
        <v>-0.23238499999990836</v>
      </c>
      <c r="F516" s="105">
        <f>+Simülasyon!N519-Simülasyon!N$5</f>
        <v>-0.88520100000005186</v>
      </c>
      <c r="G516" s="105">
        <f>+Simülasyon!O519-Simülasyon!O$5</f>
        <v>-25.957299999998213</v>
      </c>
      <c r="H516" s="105">
        <f>+Simülasyon!P519-Simülasyon!P$5</f>
        <v>-26.118657999999414</v>
      </c>
      <c r="I516" s="105">
        <f t="shared" si="16"/>
        <v>-53.395826999997666</v>
      </c>
      <c r="J516" s="105">
        <f t="shared" ref="J516:J579" si="17">+SMALL($I$3:$I$1002,A516)</f>
        <v>8.8070610000039551</v>
      </c>
    </row>
    <row r="517" spans="1:10" ht="15" thickBot="1" x14ac:dyDescent="0.35">
      <c r="A517" s="1">
        <v>515</v>
      </c>
      <c r="B517" s="95" t="s">
        <v>855</v>
      </c>
      <c r="C517" s="105">
        <f>+Simülasyon!K520-Simülasyon!K$5</f>
        <v>0.70294300000000476</v>
      </c>
      <c r="D517" s="105">
        <f>+Simülasyon!L520-Simülasyon!L$5</f>
        <v>1.4146439999999529</v>
      </c>
      <c r="E517" s="105">
        <f>+Simülasyon!M520-Simülasyon!M$5</f>
        <v>1.9441270000000941</v>
      </c>
      <c r="F517" s="105">
        <f>+Simülasyon!N520-Simülasyon!N$5</f>
        <v>6.5939650000000256</v>
      </c>
      <c r="G517" s="105">
        <f>+Simülasyon!O520-Simülasyon!O$5</f>
        <v>149.57329899999968</v>
      </c>
      <c r="H517" s="105">
        <f>+Simülasyon!P520-Simülasyon!P$5</f>
        <v>136.05268699999942</v>
      </c>
      <c r="I517" s="105">
        <f t="shared" si="16"/>
        <v>296.28166499999918</v>
      </c>
      <c r="J517" s="105">
        <f t="shared" si="17"/>
        <v>9.5247769999997445</v>
      </c>
    </row>
    <row r="518" spans="1:10" ht="15" thickBot="1" x14ac:dyDescent="0.35">
      <c r="A518" s="1">
        <v>516</v>
      </c>
      <c r="B518" s="95" t="s">
        <v>856</v>
      </c>
      <c r="C518" s="105">
        <f>+Simülasyon!K521-Simülasyon!K$5</f>
        <v>1.3065999999980704E-2</v>
      </c>
      <c r="D518" s="105">
        <f>+Simülasyon!L521-Simülasyon!L$5</f>
        <v>0.14906999999993786</v>
      </c>
      <c r="E518" s="105">
        <f>+Simülasyon!M521-Simülasyon!M$5</f>
        <v>0.35613399999999729</v>
      </c>
      <c r="F518" s="105">
        <f>+Simülasyon!N521-Simülasyon!N$5</f>
        <v>1.6683859999998276</v>
      </c>
      <c r="G518" s="105">
        <f>+Simülasyon!O521-Simülasyon!O$5</f>
        <v>70.138549000002968</v>
      </c>
      <c r="H518" s="105">
        <f>+Simülasyon!P521-Simülasyon!P$5</f>
        <v>82.922856000001048</v>
      </c>
      <c r="I518" s="105">
        <f t="shared" si="16"/>
        <v>155.24806100000376</v>
      </c>
      <c r="J518" s="105">
        <f t="shared" si="17"/>
        <v>9.5383900000022095</v>
      </c>
    </row>
    <row r="519" spans="1:10" ht="15" thickBot="1" x14ac:dyDescent="0.35">
      <c r="A519" s="1">
        <v>517</v>
      </c>
      <c r="B519" s="95" t="s">
        <v>857</v>
      </c>
      <c r="C519" s="105">
        <f>+Simülasyon!K522-Simülasyon!K$5</f>
        <v>0.11100399999986621</v>
      </c>
      <c r="D519" s="105">
        <f>+Simülasyon!L522-Simülasyon!L$5</f>
        <v>0.21972099999993588</v>
      </c>
      <c r="E519" s="105">
        <f>+Simülasyon!M522-Simülasyon!M$5</f>
        <v>0.3078570000000127</v>
      </c>
      <c r="F519" s="105">
        <f>+Simülasyon!N522-Simülasyon!N$5</f>
        <v>1.0883210000001782</v>
      </c>
      <c r="G519" s="105">
        <f>+Simülasyon!O522-Simülasyon!O$5</f>
        <v>32.811162000001787</v>
      </c>
      <c r="H519" s="105">
        <f>+Simülasyon!P522-Simülasyon!P$5</f>
        <v>40.129624000001058</v>
      </c>
      <c r="I519" s="105">
        <f t="shared" si="16"/>
        <v>74.667689000002838</v>
      </c>
      <c r="J519" s="105">
        <f t="shared" si="17"/>
        <v>9.5511380000024246</v>
      </c>
    </row>
    <row r="520" spans="1:10" ht="15" thickBot="1" x14ac:dyDescent="0.35">
      <c r="A520" s="1">
        <v>518</v>
      </c>
      <c r="B520" s="95" t="s">
        <v>858</v>
      </c>
      <c r="C520" s="105">
        <f>+Simülasyon!K523-Simülasyon!K$5</f>
        <v>-0.39183000000002721</v>
      </c>
      <c r="D520" s="105">
        <f>+Simülasyon!L523-Simülasyon!L$5</f>
        <v>-0.79278199999998833</v>
      </c>
      <c r="E520" s="105">
        <f>+Simülasyon!M523-Simülasyon!M$5</f>
        <v>-1.0967579999999089</v>
      </c>
      <c r="F520" s="105">
        <f>+Simülasyon!N523-Simülasyon!N$5</f>
        <v>-3.7429329999999936</v>
      </c>
      <c r="G520" s="105">
        <f>+Simülasyon!O523-Simülasyon!O$5</f>
        <v>-87.26070400000026</v>
      </c>
      <c r="H520" s="105">
        <f>+Simülasyon!P523-Simülasyon!P$5</f>
        <v>-81.441247999999177</v>
      </c>
      <c r="I520" s="105">
        <f t="shared" si="16"/>
        <v>-174.72625499999936</v>
      </c>
      <c r="J520" s="105">
        <f t="shared" si="17"/>
        <v>9.7191080000004604</v>
      </c>
    </row>
    <row r="521" spans="1:10" ht="15" thickBot="1" x14ac:dyDescent="0.35">
      <c r="A521" s="1">
        <v>519</v>
      </c>
      <c r="B521" s="95" t="s">
        <v>859</v>
      </c>
      <c r="C521" s="105">
        <f>+Simülasyon!K524-Simülasyon!K$5</f>
        <v>-0.10209099999997306</v>
      </c>
      <c r="D521" s="105">
        <f>+Simülasyon!L524-Simülasyon!L$5</f>
        <v>-0.28054900000006455</v>
      </c>
      <c r="E521" s="105">
        <f>+Simülasyon!M524-Simülasyon!M$5</f>
        <v>-0.46743499999990945</v>
      </c>
      <c r="F521" s="105">
        <f>+Simülasyon!N524-Simülasyon!N$5</f>
        <v>-1.8055530000001454</v>
      </c>
      <c r="G521" s="105">
        <f>+Simülasyon!O524-Simülasyon!O$5</f>
        <v>-50.31739099999686</v>
      </c>
      <c r="H521" s="105">
        <f>+Simülasyon!P524-Simülasyon!P$5</f>
        <v>-44.273807999998098</v>
      </c>
      <c r="I521" s="105">
        <f t="shared" si="16"/>
        <v>-97.246826999995051</v>
      </c>
      <c r="J521" s="105">
        <f t="shared" si="17"/>
        <v>9.8589790000046378</v>
      </c>
    </row>
    <row r="522" spans="1:10" ht="15" thickBot="1" x14ac:dyDescent="0.35">
      <c r="A522" s="1">
        <v>520</v>
      </c>
      <c r="B522" s="95" t="s">
        <v>860</v>
      </c>
      <c r="C522" s="105">
        <f>+Simülasyon!K525-Simülasyon!K$5</f>
        <v>0.45385299999998097</v>
      </c>
      <c r="D522" s="105">
        <f>+Simülasyon!L525-Simülasyon!L$5</f>
        <v>0.60796299999992698</v>
      </c>
      <c r="E522" s="105">
        <f>+Simülasyon!M525-Simülasyon!M$5</f>
        <v>0.46994400000005498</v>
      </c>
      <c r="F522" s="105">
        <f>+Simülasyon!N525-Simülasyon!N$5</f>
        <v>0.51944000000003143</v>
      </c>
      <c r="G522" s="105">
        <f>+Simülasyon!O525-Simülasyon!O$5</f>
        <v>-57.279520000000048</v>
      </c>
      <c r="H522" s="105">
        <f>+Simülasyon!P525-Simülasyon!P$5</f>
        <v>-86.325211999999738</v>
      </c>
      <c r="I522" s="105">
        <f t="shared" si="16"/>
        <v>-141.55353199999979</v>
      </c>
      <c r="J522" s="105">
        <f t="shared" si="17"/>
        <v>10.059122000002276</v>
      </c>
    </row>
    <row r="523" spans="1:10" ht="15" thickBot="1" x14ac:dyDescent="0.35">
      <c r="A523" s="1">
        <v>521</v>
      </c>
      <c r="B523" s="95" t="s">
        <v>861</v>
      </c>
      <c r="C523" s="105">
        <f>+Simülasyon!K526-Simülasyon!K$5</f>
        <v>-0.38097100000004502</v>
      </c>
      <c r="D523" s="105">
        <f>+Simülasyon!L526-Simülasyon!L$5</f>
        <v>-0.83888200000001234</v>
      </c>
      <c r="E523" s="105">
        <f>+Simülasyon!M526-Simülasyon!M$5</f>
        <v>-1.2367610000000013</v>
      </c>
      <c r="F523" s="105">
        <f>+Simülasyon!N526-Simülasyon!N$5</f>
        <v>-4.4266389999997955</v>
      </c>
      <c r="G523" s="105">
        <f>+Simülasyon!O526-Simülasyon!O$5</f>
        <v>-113.20539499999722</v>
      </c>
      <c r="H523" s="105">
        <f>+Simülasyon!P526-Simülasyon!P$5</f>
        <v>-106.35458699999799</v>
      </c>
      <c r="I523" s="105">
        <f t="shared" si="16"/>
        <v>-226.44323499999507</v>
      </c>
      <c r="J523" s="105">
        <f t="shared" si="17"/>
        <v>10.90765100000101</v>
      </c>
    </row>
    <row r="524" spans="1:10" ht="15" thickBot="1" x14ac:dyDescent="0.35">
      <c r="A524" s="1">
        <v>522</v>
      </c>
      <c r="B524" s="95" t="s">
        <v>862</v>
      </c>
      <c r="C524" s="105">
        <f>+Simülasyon!K527-Simülasyon!K$5</f>
        <v>-0.16879199999993943</v>
      </c>
      <c r="D524" s="105">
        <f>+Simülasyon!L527-Simülasyon!L$5</f>
        <v>-0.31663800000001174</v>
      </c>
      <c r="E524" s="105">
        <f>+Simülasyon!M527-Simülasyon!M$5</f>
        <v>-0.41818999999998141</v>
      </c>
      <c r="F524" s="105">
        <f>+Simülasyon!N527-Simülasyon!N$5</f>
        <v>-1.3986949999998615</v>
      </c>
      <c r="G524" s="105">
        <f>+Simülasyon!O527-Simülasyon!O$5</f>
        <v>-36.261594999999943</v>
      </c>
      <c r="H524" s="105">
        <f>+Simülasyon!P527-Simülasyon!P$5</f>
        <v>-41.712062999999034</v>
      </c>
      <c r="I524" s="105">
        <f t="shared" si="16"/>
        <v>-80.275972999998771</v>
      </c>
      <c r="J524" s="105">
        <f t="shared" si="17"/>
        <v>11.049155000000837</v>
      </c>
    </row>
    <row r="525" spans="1:10" ht="15" thickBot="1" x14ac:dyDescent="0.35">
      <c r="A525" s="1">
        <v>523</v>
      </c>
      <c r="B525" s="95" t="s">
        <v>863</v>
      </c>
      <c r="C525" s="105">
        <f>+Simülasyon!K528-Simülasyon!K$5</f>
        <v>0.54934299999990799</v>
      </c>
      <c r="D525" s="105">
        <f>+Simülasyon!L528-Simülasyon!L$5</f>
        <v>1.0951519999998709</v>
      </c>
      <c r="E525" s="105">
        <f>+Simülasyon!M528-Simülasyon!M$5</f>
        <v>1.4987490000000889</v>
      </c>
      <c r="F525" s="105">
        <f>+Simülasyon!N528-Simülasyon!N$5</f>
        <v>5.0812620000001516</v>
      </c>
      <c r="G525" s="105">
        <f>+Simülasyon!O528-Simülasyon!O$5</f>
        <v>118.76131000000169</v>
      </c>
      <c r="H525" s="105">
        <f>+Simülasyon!P528-Simülasyon!P$5</f>
        <v>113.86920400000236</v>
      </c>
      <c r="I525" s="105">
        <f t="shared" si="16"/>
        <v>240.85502000000406</v>
      </c>
      <c r="J525" s="105">
        <f t="shared" si="17"/>
        <v>11.136907000000292</v>
      </c>
    </row>
    <row r="526" spans="1:10" ht="15" thickBot="1" x14ac:dyDescent="0.35">
      <c r="A526" s="1">
        <v>524</v>
      </c>
      <c r="B526" s="95" t="s">
        <v>864</v>
      </c>
      <c r="C526" s="105">
        <f>+Simülasyon!K529-Simülasyon!K$5</f>
        <v>-0.66268400000012662</v>
      </c>
      <c r="D526" s="105">
        <f>+Simülasyon!L529-Simülasyon!L$5</f>
        <v>-1.2781210000000556</v>
      </c>
      <c r="E526" s="105">
        <f>+Simülasyon!M529-Simülasyon!M$5</f>
        <v>-1.6883939999999029</v>
      </c>
      <c r="F526" s="105">
        <f>+Simülasyon!N529-Simülasyon!N$5</f>
        <v>-5.5199760000000424</v>
      </c>
      <c r="G526" s="105">
        <f>+Simülasyon!O529-Simülasyon!O$5</f>
        <v>-110.92719099999886</v>
      </c>
      <c r="H526" s="105">
        <f>+Simülasyon!P529-Simülasyon!P$5</f>
        <v>-92.589084999999614</v>
      </c>
      <c r="I526" s="105">
        <f t="shared" si="16"/>
        <v>-212.6654509999986</v>
      </c>
      <c r="J526" s="105">
        <f t="shared" si="17"/>
        <v>11.191824000000452</v>
      </c>
    </row>
    <row r="527" spans="1:10" ht="15" thickBot="1" x14ac:dyDescent="0.35">
      <c r="A527" s="1">
        <v>525</v>
      </c>
      <c r="B527" s="95" t="s">
        <v>865</v>
      </c>
      <c r="C527" s="105">
        <f>+Simülasyon!K530-Simülasyon!K$5</f>
        <v>0.92180600000006052</v>
      </c>
      <c r="D527" s="105">
        <f>+Simülasyon!L530-Simülasyon!L$5</f>
        <v>1.7030130000000554</v>
      </c>
      <c r="E527" s="105">
        <f>+Simülasyon!M530-Simülasyon!M$5</f>
        <v>2.1559030000000803</v>
      </c>
      <c r="F527" s="105">
        <f>+Simülasyon!N530-Simülasyon!N$5</f>
        <v>6.7432709999998224</v>
      </c>
      <c r="G527" s="105">
        <f>+Simülasyon!O530-Simülasyon!O$5</f>
        <v>113.77666600000157</v>
      </c>
      <c r="H527" s="105">
        <f>+Simülasyon!P530-Simülasyon!P$5</f>
        <v>80.189001999999164</v>
      </c>
      <c r="I527" s="105">
        <f t="shared" si="16"/>
        <v>205.48966100000075</v>
      </c>
      <c r="J527" s="105">
        <f t="shared" si="17"/>
        <v>11.211027000004378</v>
      </c>
    </row>
    <row r="528" spans="1:10" ht="15" thickBot="1" x14ac:dyDescent="0.35">
      <c r="A528" s="1">
        <v>526</v>
      </c>
      <c r="B528" s="95" t="s">
        <v>866</v>
      </c>
      <c r="C528" s="105">
        <f>+Simülasyon!K531-Simülasyon!K$5</f>
        <v>0.39570299999991221</v>
      </c>
      <c r="D528" s="105">
        <f>+Simülasyon!L531-Simülasyon!L$5</f>
        <v>0.56115199999999277</v>
      </c>
      <c r="E528" s="105">
        <f>+Simülasyon!M531-Simülasyon!M$5</f>
        <v>0.48433800000009342</v>
      </c>
      <c r="F528" s="105">
        <f>+Simülasyon!N531-Simülasyon!N$5</f>
        <v>0.78064799999992829</v>
      </c>
      <c r="G528" s="105">
        <f>+Simülasyon!O531-Simülasyon!O$5</f>
        <v>-40.986149000000296</v>
      </c>
      <c r="H528" s="105">
        <f>+Simülasyon!P531-Simülasyon!P$5</f>
        <v>-69.83706600000005</v>
      </c>
      <c r="I528" s="105">
        <f t="shared" si="16"/>
        <v>-108.60137400000042</v>
      </c>
      <c r="J528" s="105">
        <f t="shared" si="17"/>
        <v>11.802453000001719</v>
      </c>
    </row>
    <row r="529" spans="1:10" ht="15" thickBot="1" x14ac:dyDescent="0.35">
      <c r="A529" s="1">
        <v>527</v>
      </c>
      <c r="B529" s="95" t="s">
        <v>867</v>
      </c>
      <c r="C529" s="105">
        <f>+Simülasyon!K532-Simülasyon!K$5</f>
        <v>-8.965400000010959E-2</v>
      </c>
      <c r="D529" s="105">
        <f>+Simülasyon!L532-Simülasyon!L$5</f>
        <v>-8.9842000000089683E-2</v>
      </c>
      <c r="E529" s="105">
        <f>+Simülasyon!M532-Simülasyon!M$5</f>
        <v>-1.8437999999946442E-2</v>
      </c>
      <c r="F529" s="105">
        <f>+Simülasyon!N532-Simülasyon!N$5</f>
        <v>0.24034299999993891</v>
      </c>
      <c r="G529" s="105">
        <f>+Simülasyon!O532-Simülasyon!O$5</f>
        <v>23.108918000001722</v>
      </c>
      <c r="H529" s="105">
        <f>+Simülasyon!P532-Simülasyon!P$5</f>
        <v>27.277303000002576</v>
      </c>
      <c r="I529" s="105">
        <f t="shared" si="16"/>
        <v>50.428630000004091</v>
      </c>
      <c r="J529" s="105">
        <f t="shared" si="17"/>
        <v>11.923887000002992</v>
      </c>
    </row>
    <row r="530" spans="1:10" ht="15" thickBot="1" x14ac:dyDescent="0.35">
      <c r="A530" s="1">
        <v>528</v>
      </c>
      <c r="B530" s="95" t="s">
        <v>868</v>
      </c>
      <c r="C530" s="105">
        <f>+Simülasyon!K533-Simülasyon!K$5</f>
        <v>0.39984499999991385</v>
      </c>
      <c r="D530" s="105">
        <f>+Simülasyon!L533-Simülasyon!L$5</f>
        <v>0.70373799999993025</v>
      </c>
      <c r="E530" s="105">
        <f>+Simülasyon!M533-Simülasyon!M$5</f>
        <v>0.84008800000003703</v>
      </c>
      <c r="F530" s="105">
        <f>+Simülasyon!N533-Simülasyon!N$5</f>
        <v>2.4556139999999687</v>
      </c>
      <c r="G530" s="105">
        <f>+Simülasyon!O533-Simülasyon!O$5</f>
        <v>26.833983000000444</v>
      </c>
      <c r="H530" s="105">
        <f>+Simülasyon!P533-Simülasyon!P$5</f>
        <v>5.8128450000003795</v>
      </c>
      <c r="I530" s="105">
        <f t="shared" si="16"/>
        <v>37.046113000000673</v>
      </c>
      <c r="J530" s="105">
        <f t="shared" si="17"/>
        <v>12.085600000000909</v>
      </c>
    </row>
    <row r="531" spans="1:10" ht="15" thickBot="1" x14ac:dyDescent="0.35">
      <c r="A531" s="1">
        <v>529</v>
      </c>
      <c r="B531" s="95" t="s">
        <v>869</v>
      </c>
      <c r="C531" s="105">
        <f>+Simülasyon!K534-Simülasyon!K$5</f>
        <v>0.31876499999998487</v>
      </c>
      <c r="D531" s="105">
        <f>+Simülasyon!L534-Simülasyon!L$5</f>
        <v>0.60837399999991248</v>
      </c>
      <c r="E531" s="105">
        <f>+Simülasyon!M534-Simülasyon!M$5</f>
        <v>0.7946910000000571</v>
      </c>
      <c r="F531" s="105">
        <f>+Simülasyon!N534-Simülasyon!N$5</f>
        <v>2.5610189999997601</v>
      </c>
      <c r="G531" s="105">
        <f>+Simülasyon!O534-Simülasyon!O$5</f>
        <v>48.137006000000838</v>
      </c>
      <c r="H531" s="105">
        <f>+Simülasyon!P534-Simülasyon!P$5</f>
        <v>37.019666000000143</v>
      </c>
      <c r="I531" s="105">
        <f t="shared" si="16"/>
        <v>89.439521000000695</v>
      </c>
      <c r="J531" s="105">
        <f t="shared" si="17"/>
        <v>12.240478999999141</v>
      </c>
    </row>
    <row r="532" spans="1:10" ht="15" thickBot="1" x14ac:dyDescent="0.35">
      <c r="A532" s="1">
        <v>530</v>
      </c>
      <c r="B532" s="95" t="s">
        <v>870</v>
      </c>
      <c r="C532" s="105">
        <f>+Simülasyon!K535-Simülasyon!K$5</f>
        <v>-0.24137599999994563</v>
      </c>
      <c r="D532" s="105">
        <f>+Simülasyon!L535-Simülasyon!L$5</f>
        <v>-0.29087299999991956</v>
      </c>
      <c r="E532" s="105">
        <f>+Simülasyon!M535-Simülasyon!M$5</f>
        <v>-0.16970599999990554</v>
      </c>
      <c r="F532" s="105">
        <f>+Simülasyon!N535-Simülasyon!N$5</f>
        <v>9.222700000009354E-2</v>
      </c>
      <c r="G532" s="105">
        <f>+Simülasyon!O535-Simülasyon!O$5</f>
        <v>44.222405000000435</v>
      </c>
      <c r="H532" s="105">
        <f>+Simülasyon!P535-Simülasyon!P$5</f>
        <v>60.402095000001282</v>
      </c>
      <c r="I532" s="105">
        <f t="shared" si="16"/>
        <v>104.01477200000204</v>
      </c>
      <c r="J532" s="105">
        <f t="shared" si="17"/>
        <v>13.050730000001977</v>
      </c>
    </row>
    <row r="533" spans="1:10" ht="15" thickBot="1" x14ac:dyDescent="0.35">
      <c r="A533" s="1">
        <v>531</v>
      </c>
      <c r="B533" s="95" t="s">
        <v>871</v>
      </c>
      <c r="C533" s="105">
        <f>+Simülasyon!K536-Simülasyon!K$5</f>
        <v>-1.2662000000091211E-2</v>
      </c>
      <c r="D533" s="105">
        <f>+Simülasyon!L536-Simülasyon!L$5</f>
        <v>-1.6000999999960186E-2</v>
      </c>
      <c r="E533" s="105">
        <f>+Simülasyon!M536-Simülasyon!M$5</f>
        <v>-9.672999999907006E-3</v>
      </c>
      <c r="F533" s="105">
        <f>+Simülasyon!N536-Simülasyon!N$5</f>
        <v>1.3379999999870051E-2</v>
      </c>
      <c r="G533" s="105">
        <f>+Simülasyon!O536-Simülasyon!O$5</f>
        <v>3.7604979999996431</v>
      </c>
      <c r="H533" s="105">
        <f>+Simülasyon!P536-Simülasyon!P$5</f>
        <v>5.7892350000001898</v>
      </c>
      <c r="I533" s="105">
        <f t="shared" si="16"/>
        <v>9.5247769999997445</v>
      </c>
      <c r="J533" s="105">
        <f t="shared" si="17"/>
        <v>13.195301000000995</v>
      </c>
    </row>
    <row r="534" spans="1:10" ht="15" thickBot="1" x14ac:dyDescent="0.35">
      <c r="A534" s="1">
        <v>532</v>
      </c>
      <c r="B534" s="95" t="s">
        <v>872</v>
      </c>
      <c r="C534" s="105">
        <f>+Simülasyon!K537-Simülasyon!K$5</f>
        <v>0.39811899999995148</v>
      </c>
      <c r="D534" s="105">
        <f>+Simülasyon!L537-Simülasyon!L$5</f>
        <v>0.67730299999993804</v>
      </c>
      <c r="E534" s="105">
        <f>+Simülasyon!M537-Simülasyon!M$5</f>
        <v>0.7776170000000775</v>
      </c>
      <c r="F534" s="105">
        <f>+Simülasyon!N537-Simülasyon!N$5</f>
        <v>2.1653660000001764</v>
      </c>
      <c r="G534" s="105">
        <f>+Simülasyon!O537-Simülasyon!O$5</f>
        <v>15.59617100000105</v>
      </c>
      <c r="H534" s="105">
        <f>+Simülasyon!P537-Simülasyon!P$5</f>
        <v>-6.4192750000001979</v>
      </c>
      <c r="I534" s="105">
        <f t="shared" si="16"/>
        <v>13.195301000000995</v>
      </c>
      <c r="J534" s="105">
        <f t="shared" si="17"/>
        <v>13.548874000001433</v>
      </c>
    </row>
    <row r="535" spans="1:10" ht="15" thickBot="1" x14ac:dyDescent="0.35">
      <c r="A535" s="1">
        <v>533</v>
      </c>
      <c r="B535" s="95" t="s">
        <v>873</v>
      </c>
      <c r="C535" s="105">
        <f>+Simülasyon!K538-Simülasyon!K$5</f>
        <v>-5.6876000000102067E-2</v>
      </c>
      <c r="D535" s="105">
        <f>+Simülasyon!L538-Simülasyon!L$5</f>
        <v>-6.9244000000026062E-2</v>
      </c>
      <c r="E535" s="105">
        <f>+Simülasyon!M538-Simülasyon!M$5</f>
        <v>-4.336399999999685E-2</v>
      </c>
      <c r="F535" s="105">
        <f>+Simülasyon!N538-Simülasyon!N$5</f>
        <v>1.6780000000835571E-3</v>
      </c>
      <c r="G535" s="105">
        <f>+Simülasyon!O538-Simülasyon!O$5</f>
        <v>8.6594800000020768</v>
      </c>
      <c r="H535" s="105">
        <f>+Simülasyon!P538-Simülasyon!P$5</f>
        <v>11.496944000002259</v>
      </c>
      <c r="I535" s="105">
        <f t="shared" si="16"/>
        <v>19.988618000004294</v>
      </c>
      <c r="J535" s="105">
        <f t="shared" si="17"/>
        <v>13.865363000002844</v>
      </c>
    </row>
    <row r="536" spans="1:10" ht="15" thickBot="1" x14ac:dyDescent="0.35">
      <c r="A536" s="1">
        <v>534</v>
      </c>
      <c r="B536" s="95" t="s">
        <v>874</v>
      </c>
      <c r="C536" s="105">
        <f>+Simülasyon!K539-Simülasyon!K$5</f>
        <v>-0.74943699999994351</v>
      </c>
      <c r="D536" s="105">
        <f>+Simülasyon!L539-Simülasyon!L$5</f>
        <v>-1.4151030000000446</v>
      </c>
      <c r="E536" s="105">
        <f>+Simülasyon!M539-Simülasyon!M$5</f>
        <v>-1.8237809999999399</v>
      </c>
      <c r="F536" s="105">
        <f>+Simülasyon!N539-Simülasyon!N$5</f>
        <v>-5.7923070000001644</v>
      </c>
      <c r="G536" s="105">
        <f>+Simülasyon!O539-Simülasyon!O$5</f>
        <v>-99.651200000000244</v>
      </c>
      <c r="H536" s="105">
        <f>+Simülasyon!P539-Simülasyon!P$5</f>
        <v>-66.134910000000673</v>
      </c>
      <c r="I536" s="105">
        <f t="shared" si="16"/>
        <v>-175.56673800000101</v>
      </c>
      <c r="J536" s="105">
        <f t="shared" si="17"/>
        <v>14.257327000000259</v>
      </c>
    </row>
    <row r="537" spans="1:10" ht="15" thickBot="1" x14ac:dyDescent="0.35">
      <c r="A537" s="1">
        <v>535</v>
      </c>
      <c r="B537" s="95" t="s">
        <v>875</v>
      </c>
      <c r="C537" s="105">
        <f>+Simülasyon!K540-Simülasyon!K$5</f>
        <v>3.8565999999946143E-2</v>
      </c>
      <c r="D537" s="105">
        <f>+Simülasyon!L540-Simülasyon!L$5</f>
        <v>0.1563539999999648</v>
      </c>
      <c r="E537" s="105">
        <f>+Simülasyon!M540-Simülasyon!M$5</f>
        <v>0.31694800000002488</v>
      </c>
      <c r="F537" s="105">
        <f>+Simülasyon!N540-Simülasyon!N$5</f>
        <v>1.3981349999999111</v>
      </c>
      <c r="G537" s="105">
        <f>+Simülasyon!O540-Simülasyon!O$5</f>
        <v>57.224833000000217</v>
      </c>
      <c r="H537" s="105">
        <f>+Simülasyon!P540-Simülasyon!P$5</f>
        <v>70.525882000001729</v>
      </c>
      <c r="I537" s="105">
        <f t="shared" si="16"/>
        <v>129.66071800000179</v>
      </c>
      <c r="J537" s="105">
        <f t="shared" si="17"/>
        <v>14.884282000000894</v>
      </c>
    </row>
    <row r="538" spans="1:10" ht="15" thickBot="1" x14ac:dyDescent="0.35">
      <c r="A538" s="1">
        <v>536</v>
      </c>
      <c r="B538" s="95" t="s">
        <v>876</v>
      </c>
      <c r="C538" s="105">
        <f>+Simülasyon!K541-Simülasyon!K$5</f>
        <v>-3.6645000000135042E-2</v>
      </c>
      <c r="D538" s="105">
        <f>+Simülasyon!L541-Simülasyon!L$5</f>
        <v>-0.17071200000009412</v>
      </c>
      <c r="E538" s="105">
        <f>+Simülasyon!M541-Simülasyon!M$5</f>
        <v>-0.35112599999990834</v>
      </c>
      <c r="F538" s="105">
        <f>+Simülasyon!N541-Simülasyon!N$5</f>
        <v>-1.5288529999997991</v>
      </c>
      <c r="G538" s="105">
        <f>+Simülasyon!O541-Simülasyon!O$5</f>
        <v>-56.397149999997055</v>
      </c>
      <c r="H538" s="105">
        <f>+Simülasyon!P541-Simülasyon!P$5</f>
        <v>-62.001294999998208</v>
      </c>
      <c r="I538" s="105">
        <f t="shared" si="16"/>
        <v>-120.4857809999952</v>
      </c>
      <c r="J538" s="105">
        <f t="shared" si="17"/>
        <v>15.275494000002709</v>
      </c>
    </row>
    <row r="539" spans="1:10" ht="15" thickBot="1" x14ac:dyDescent="0.35">
      <c r="A539" s="1">
        <v>537</v>
      </c>
      <c r="B539" s="95" t="s">
        <v>877</v>
      </c>
      <c r="C539" s="105">
        <f>+Simülasyon!K542-Simülasyon!K$5</f>
        <v>-0.25735200000008263</v>
      </c>
      <c r="D539" s="105">
        <f>+Simülasyon!L542-Simülasyon!L$5</f>
        <v>-0.38421700000003511</v>
      </c>
      <c r="E539" s="105">
        <f>+Simülasyon!M542-Simülasyon!M$5</f>
        <v>-0.35713099999998121</v>
      </c>
      <c r="F539" s="105">
        <f>+Simülasyon!N542-Simülasyon!N$5</f>
        <v>-0.66881999999986874</v>
      </c>
      <c r="G539" s="105">
        <f>+Simülasyon!O542-Simülasyon!O$5</f>
        <v>25.773704000002908</v>
      </c>
      <c r="H539" s="105">
        <f>+Simülasyon!P542-Simülasyon!P$5</f>
        <v>50.794838000001619</v>
      </c>
      <c r="I539" s="105">
        <f t="shared" si="16"/>
        <v>74.901022000004559</v>
      </c>
      <c r="J539" s="105">
        <f t="shared" si="17"/>
        <v>15.775006000001781</v>
      </c>
    </row>
    <row r="540" spans="1:10" ht="15" thickBot="1" x14ac:dyDescent="0.35">
      <c r="A540" s="1">
        <v>538</v>
      </c>
      <c r="B540" s="95" t="s">
        <v>878</v>
      </c>
      <c r="C540" s="105">
        <f>+Simülasyon!K543-Simülasyon!K$5</f>
        <v>0.95303799999987859</v>
      </c>
      <c r="D540" s="105">
        <f>+Simülasyon!L543-Simülasyon!L$5</f>
        <v>1.6592390000000705</v>
      </c>
      <c r="E540" s="105">
        <f>+Simülasyon!M543-Simülasyon!M$5</f>
        <v>1.9593700000000354</v>
      </c>
      <c r="F540" s="105">
        <f>+Simülasyon!N543-Simülasyon!N$5</f>
        <v>5.6570670000000973</v>
      </c>
      <c r="G540" s="105">
        <f>+Simülasyon!O543-Simülasyon!O$5</f>
        <v>57.623983000001317</v>
      </c>
      <c r="H540" s="105">
        <f>+Simülasyon!P543-Simülasyon!P$5</f>
        <v>8.4729810000026191</v>
      </c>
      <c r="I540" s="105">
        <f t="shared" si="16"/>
        <v>76.325678000004018</v>
      </c>
      <c r="J540" s="105">
        <f t="shared" si="17"/>
        <v>15.861256000002527</v>
      </c>
    </row>
    <row r="541" spans="1:10" ht="15" thickBot="1" x14ac:dyDescent="0.35">
      <c r="A541" s="1">
        <v>539</v>
      </c>
      <c r="B541" s="95" t="s">
        <v>879</v>
      </c>
      <c r="C541" s="105">
        <f>+Simülasyon!K544-Simülasyon!K$5</f>
        <v>0.18841700000007222</v>
      </c>
      <c r="D541" s="105">
        <f>+Simülasyon!L544-Simülasyon!L$5</f>
        <v>0.36840600000004997</v>
      </c>
      <c r="E541" s="105">
        <f>+Simülasyon!M544-Simülasyon!M$5</f>
        <v>0.4957400000000689</v>
      </c>
      <c r="F541" s="105">
        <f>+Simülasyon!N544-Simülasyon!N$5</f>
        <v>1.6656090000001313</v>
      </c>
      <c r="G541" s="105">
        <f>+Simülasyon!O544-Simülasyon!O$5</f>
        <v>38.376201000002766</v>
      </c>
      <c r="H541" s="105">
        <f>+Simülasyon!P544-Simülasyon!P$5</f>
        <v>36.691585000000487</v>
      </c>
      <c r="I541" s="105">
        <f t="shared" si="16"/>
        <v>77.785958000003575</v>
      </c>
      <c r="J541" s="105">
        <f t="shared" si="17"/>
        <v>15.945219000003021</v>
      </c>
    </row>
    <row r="542" spans="1:10" ht="15" thickBot="1" x14ac:dyDescent="0.35">
      <c r="A542" s="1">
        <v>540</v>
      </c>
      <c r="B542" s="95" t="s">
        <v>880</v>
      </c>
      <c r="C542" s="105">
        <f>+Simülasyon!K545-Simülasyon!K$5</f>
        <v>0.19239599999991697</v>
      </c>
      <c r="D542" s="105">
        <f>+Simülasyon!L545-Simülasyon!L$5</f>
        <v>0.26718400000004294</v>
      </c>
      <c r="E542" s="105">
        <f>+Simülasyon!M545-Simülasyon!M$5</f>
        <v>0.2190250000001015</v>
      </c>
      <c r="F542" s="105">
        <f>+Simülasyon!N545-Simülasyon!N$5</f>
        <v>0.29695700000002034</v>
      </c>
      <c r="G542" s="105">
        <f>+Simülasyon!O545-Simülasyon!O$5</f>
        <v>-24.051626999997097</v>
      </c>
      <c r="H542" s="105">
        <f>+Simülasyon!P545-Simülasyon!P$5</f>
        <v>-39.772240999998758</v>
      </c>
      <c r="I542" s="105">
        <f t="shared" si="16"/>
        <v>-62.848305999995773</v>
      </c>
      <c r="J542" s="105">
        <f t="shared" si="17"/>
        <v>15.989574000002108</v>
      </c>
    </row>
    <row r="543" spans="1:10" ht="15" thickBot="1" x14ac:dyDescent="0.35">
      <c r="A543" s="1">
        <v>541</v>
      </c>
      <c r="B543" s="95" t="s">
        <v>881</v>
      </c>
      <c r="C543" s="105">
        <f>+Simülasyon!K546-Simülasyon!K$5</f>
        <v>-0.16864899999995941</v>
      </c>
      <c r="D543" s="105">
        <f>+Simülasyon!L546-Simülasyon!L$5</f>
        <v>-0.32913600000006227</v>
      </c>
      <c r="E543" s="105">
        <f>+Simülasyon!M546-Simülasyon!M$5</f>
        <v>-0.4371289999999135</v>
      </c>
      <c r="F543" s="105">
        <f>+Simülasyon!N546-Simülasyon!N$5</f>
        <v>-1.4287389999999505</v>
      </c>
      <c r="G543" s="105">
        <f>+Simülasyon!O546-Simülasyon!O$5</f>
        <v>-26.905619999997725</v>
      </c>
      <c r="H543" s="105">
        <f>+Simülasyon!P546-Simülasyon!P$5</f>
        <v>-19.091113999998925</v>
      </c>
      <c r="I543" s="105">
        <f t="shared" si="16"/>
        <v>-48.360386999996535</v>
      </c>
      <c r="J543" s="105">
        <f t="shared" si="17"/>
        <v>16.407473000001687</v>
      </c>
    </row>
    <row r="544" spans="1:10" ht="15" thickBot="1" x14ac:dyDescent="0.35">
      <c r="A544" s="1">
        <v>542</v>
      </c>
      <c r="B544" s="95" t="s">
        <v>882</v>
      </c>
      <c r="C544" s="105">
        <f>+Simülasyon!K547-Simülasyon!K$5</f>
        <v>-0.27700000000004366</v>
      </c>
      <c r="D544" s="105">
        <f>+Simülasyon!L547-Simülasyon!L$5</f>
        <v>-0.28497500000003129</v>
      </c>
      <c r="E544" s="105">
        <f>+Simülasyon!M547-Simülasyon!M$5</f>
        <v>-6.3890999999898668E-2</v>
      </c>
      <c r="F544" s="105">
        <f>+Simülasyon!N547-Simülasyon!N$5</f>
        <v>0.75401700000020355</v>
      </c>
      <c r="G544" s="105">
        <f>+Simülasyon!O547-Simülasyon!O$5</f>
        <v>81.53072500000053</v>
      </c>
      <c r="H544" s="105">
        <f>+Simülasyon!P547-Simülasyon!P$5</f>
        <v>109.1274310000008</v>
      </c>
      <c r="I544" s="105">
        <f t="shared" si="16"/>
        <v>190.78630700000156</v>
      </c>
      <c r="J544" s="105">
        <f t="shared" si="17"/>
        <v>16.475302000003694</v>
      </c>
    </row>
    <row r="545" spans="1:10" ht="15" thickBot="1" x14ac:dyDescent="0.35">
      <c r="A545" s="1">
        <v>543</v>
      </c>
      <c r="B545" s="95" t="s">
        <v>883</v>
      </c>
      <c r="C545" s="105">
        <f>+Simülasyon!K548-Simülasyon!K$5</f>
        <v>0.21404400000005808</v>
      </c>
      <c r="D545" s="105">
        <f>+Simülasyon!L548-Simülasyon!L$5</f>
        <v>0.28134299999987888</v>
      </c>
      <c r="E545" s="105">
        <f>+Simülasyon!M548-Simülasyon!M$5</f>
        <v>0.20896500000003471</v>
      </c>
      <c r="F545" s="105">
        <f>+Simülasyon!N548-Simülasyon!N$5</f>
        <v>0.19055500000013126</v>
      </c>
      <c r="G545" s="105">
        <f>+Simülasyon!O548-Simülasyon!O$5</f>
        <v>-27.871660999997403</v>
      </c>
      <c r="H545" s="105">
        <f>+Simülasyon!P548-Simülasyon!P$5</f>
        <v>-40.196976999999606</v>
      </c>
      <c r="I545" s="105">
        <f t="shared" si="16"/>
        <v>-67.173730999996906</v>
      </c>
      <c r="J545" s="105">
        <f t="shared" si="17"/>
        <v>16.669640000003483</v>
      </c>
    </row>
    <row r="546" spans="1:10" ht="15" thickBot="1" x14ac:dyDescent="0.35">
      <c r="A546" s="1">
        <v>544</v>
      </c>
      <c r="B546" s="95" t="s">
        <v>884</v>
      </c>
      <c r="C546" s="105">
        <f>+Simülasyon!K549-Simülasyon!K$5</f>
        <v>-0.13777800000002571</v>
      </c>
      <c r="D546" s="105">
        <f>+Simülasyon!L549-Simülasyon!L$5</f>
        <v>-0.35446200000001227</v>
      </c>
      <c r="E546" s="105">
        <f>+Simülasyon!M549-Simülasyon!M$5</f>
        <v>-0.58157199999993736</v>
      </c>
      <c r="F546" s="105">
        <f>+Simülasyon!N549-Simülasyon!N$5</f>
        <v>-2.2600470000002133</v>
      </c>
      <c r="G546" s="105">
        <f>+Simülasyon!O549-Simülasyon!O$5</f>
        <v>-71.307318999999552</v>
      </c>
      <c r="H546" s="105">
        <f>+Simülasyon!P549-Simülasyon!P$5</f>
        <v>-76.47534000000087</v>
      </c>
      <c r="I546" s="105">
        <f t="shared" si="16"/>
        <v>-151.11651800000061</v>
      </c>
      <c r="J546" s="105">
        <f t="shared" si="17"/>
        <v>16.758505000003197</v>
      </c>
    </row>
    <row r="547" spans="1:10" ht="15" thickBot="1" x14ac:dyDescent="0.35">
      <c r="A547" s="1">
        <v>545</v>
      </c>
      <c r="B547" s="95" t="s">
        <v>885</v>
      </c>
      <c r="C547" s="105">
        <f>+Simülasyon!K550-Simülasyon!K$5</f>
        <v>-1.8827000000101179E-2</v>
      </c>
      <c r="D547" s="105">
        <f>+Simülasyon!L550-Simülasyon!L$5</f>
        <v>-7.4875000000020009E-2</v>
      </c>
      <c r="E547" s="105">
        <f>+Simülasyon!M550-Simülasyon!M$5</f>
        <v>-0.14714199999991706</v>
      </c>
      <c r="F547" s="105">
        <f>+Simülasyon!N550-Simülasyon!N$5</f>
        <v>-0.62666799999988143</v>
      </c>
      <c r="G547" s="105">
        <f>+Simülasyon!O550-Simülasyon!O$5</f>
        <v>-23.085743999999977</v>
      </c>
      <c r="H547" s="105">
        <f>+Simülasyon!P550-Simülasyon!P$5</f>
        <v>-27.045630000000529</v>
      </c>
      <c r="I547" s="105">
        <f t="shared" si="16"/>
        <v>-50.998886000000425</v>
      </c>
      <c r="J547" s="105">
        <f t="shared" si="17"/>
        <v>16.975202000001559</v>
      </c>
    </row>
    <row r="548" spans="1:10" ht="15" thickBot="1" x14ac:dyDescent="0.35">
      <c r="A548" s="1">
        <v>546</v>
      </c>
      <c r="B548" s="95" t="s">
        <v>886</v>
      </c>
      <c r="C548" s="105">
        <f>+Simülasyon!K551-Simülasyon!K$5</f>
        <v>-0.67909400000007736</v>
      </c>
      <c r="D548" s="105">
        <f>+Simülasyon!L551-Simülasyon!L$5</f>
        <v>-1.3501390000001265</v>
      </c>
      <c r="E548" s="105">
        <f>+Simülasyon!M551-Simülasyon!M$5</f>
        <v>-1.8353799999999865</v>
      </c>
      <c r="F548" s="105">
        <f>+Simülasyon!N551-Simülasyon!N$5</f>
        <v>-6.1596800000002077</v>
      </c>
      <c r="G548" s="105">
        <f>+Simülasyon!O551-Simülasyon!O$5</f>
        <v>-134.82886799999687</v>
      </c>
      <c r="H548" s="105">
        <f>+Simülasyon!P551-Simülasyon!P$5</f>
        <v>-118.58988599999793</v>
      </c>
      <c r="I548" s="105">
        <f t="shared" si="16"/>
        <v>-263.4430469999952</v>
      </c>
      <c r="J548" s="105">
        <f t="shared" si="17"/>
        <v>17.033947000001717</v>
      </c>
    </row>
    <row r="549" spans="1:10" ht="15" thickBot="1" x14ac:dyDescent="0.35">
      <c r="A549" s="1">
        <v>547</v>
      </c>
      <c r="B549" s="95" t="s">
        <v>887</v>
      </c>
      <c r="C549" s="105">
        <f>+Simülasyon!K552-Simülasyon!K$5</f>
        <v>-0.14373700000010103</v>
      </c>
      <c r="D549" s="105">
        <f>+Simülasyon!L552-Simülasyon!L$5</f>
        <v>-0.36675200000013319</v>
      </c>
      <c r="E549" s="105">
        <f>+Simülasyon!M552-Simülasyon!M$5</f>
        <v>-0.59342899999990095</v>
      </c>
      <c r="F549" s="105">
        <f>+Simülasyon!N552-Simülasyon!N$5</f>
        <v>-2.2589689999999791</v>
      </c>
      <c r="G549" s="105">
        <f>+Simülasyon!O552-Simülasyon!O$5</f>
        <v>-64.966756999998324</v>
      </c>
      <c r="H549" s="105">
        <f>+Simülasyon!P552-Simülasyon!P$5</f>
        <v>-63.528344999998808</v>
      </c>
      <c r="I549" s="105">
        <f t="shared" si="16"/>
        <v>-131.85798899999725</v>
      </c>
      <c r="J549" s="105">
        <f t="shared" si="17"/>
        <v>17.111918000003129</v>
      </c>
    </row>
    <row r="550" spans="1:10" ht="15" thickBot="1" x14ac:dyDescent="0.35">
      <c r="A550" s="1">
        <v>548</v>
      </c>
      <c r="B550" s="95" t="s">
        <v>888</v>
      </c>
      <c r="C550" s="105">
        <f>+Simülasyon!K553-Simülasyon!K$5</f>
        <v>0.3725170000000162</v>
      </c>
      <c r="D550" s="105">
        <f>+Simülasyon!L553-Simülasyon!L$5</f>
        <v>0.63838299999997616</v>
      </c>
      <c r="E550" s="105">
        <f>+Simülasyon!M553-Simülasyon!M$5</f>
        <v>0.73917200000005323</v>
      </c>
      <c r="F550" s="105">
        <f>+Simülasyon!N553-Simülasyon!N$5</f>
        <v>2.0748389999998835</v>
      </c>
      <c r="G550" s="105">
        <f>+Simülasyon!O553-Simülasyon!O$5</f>
        <v>15.131795000001148</v>
      </c>
      <c r="H550" s="105">
        <f>+Simülasyon!P553-Simülasyon!P$5</f>
        <v>-7.9075510000002396</v>
      </c>
      <c r="I550" s="105">
        <f t="shared" si="16"/>
        <v>11.049155000000837</v>
      </c>
      <c r="J550" s="105">
        <f t="shared" si="17"/>
        <v>17.151488000001223</v>
      </c>
    </row>
    <row r="551" spans="1:10" ht="15" thickBot="1" x14ac:dyDescent="0.35">
      <c r="A551" s="1">
        <v>549</v>
      </c>
      <c r="B551" s="95" t="s">
        <v>889</v>
      </c>
      <c r="C551" s="105">
        <f>+Simülasyon!K554-Simülasyon!K$5</f>
        <v>0.66995999999994638</v>
      </c>
      <c r="D551" s="105">
        <f>+Simülasyon!L554-Simülasyon!L$5</f>
        <v>1.2407189999998991</v>
      </c>
      <c r="E551" s="105">
        <f>+Simülasyon!M554-Simülasyon!M$5</f>
        <v>1.5686770000000934</v>
      </c>
      <c r="F551" s="105">
        <f>+Simülasyon!N554-Simülasyon!N$5</f>
        <v>4.8808269999999538</v>
      </c>
      <c r="G551" s="105">
        <f>+Simülasyon!O554-Simülasyon!O$5</f>
        <v>77.153086000002077</v>
      </c>
      <c r="H551" s="105">
        <f>+Simülasyon!P554-Simülasyon!P$5</f>
        <v>47.573943999999756</v>
      </c>
      <c r="I551" s="105">
        <f t="shared" si="16"/>
        <v>133.08721300000173</v>
      </c>
      <c r="J551" s="105">
        <f t="shared" si="17"/>
        <v>17.152267000000734</v>
      </c>
    </row>
    <row r="552" spans="1:10" ht="15" thickBot="1" x14ac:dyDescent="0.35">
      <c r="A552" s="1">
        <v>550</v>
      </c>
      <c r="B552" s="95" t="s">
        <v>890</v>
      </c>
      <c r="C552" s="105">
        <f>+Simülasyon!K555-Simülasyon!K$5</f>
        <v>-1.1521000000129789E-2</v>
      </c>
      <c r="D552" s="105">
        <f>+Simülasyon!L555-Simülasyon!L$5</f>
        <v>3.636699999992743E-2</v>
      </c>
      <c r="E552" s="105">
        <f>+Simülasyon!M555-Simülasyon!M$5</f>
        <v>0.12651500000004035</v>
      </c>
      <c r="F552" s="105">
        <f>+Simülasyon!N555-Simülasyon!N$5</f>
        <v>0.67233900000019275</v>
      </c>
      <c r="G552" s="105">
        <f>+Simülasyon!O555-Simülasyon!O$5</f>
        <v>34.24154500000077</v>
      </c>
      <c r="H552" s="105">
        <f>+Simülasyon!P555-Simülasyon!P$5</f>
        <v>45.021457999999257</v>
      </c>
      <c r="I552" s="105">
        <f t="shared" si="16"/>
        <v>80.086703000000057</v>
      </c>
      <c r="J552" s="105">
        <f t="shared" si="17"/>
        <v>17.182371999998736</v>
      </c>
    </row>
    <row r="553" spans="1:10" ht="15" thickBot="1" x14ac:dyDescent="0.35">
      <c r="A553" s="1">
        <v>551</v>
      </c>
      <c r="B553" s="95" t="s">
        <v>891</v>
      </c>
      <c r="C553" s="105">
        <f>+Simülasyon!K556-Simülasyon!K$5</f>
        <v>0.25438600000006772</v>
      </c>
      <c r="D553" s="105">
        <f>+Simülasyon!L556-Simülasyon!L$5</f>
        <v>0.59898300000008931</v>
      </c>
      <c r="E553" s="105">
        <f>+Simülasyon!M556-Simülasyon!M$5</f>
        <v>0.93055700000002162</v>
      </c>
      <c r="F553" s="105">
        <f>+Simülasyon!N556-Simülasyon!N$5</f>
        <v>3.4779640000001564</v>
      </c>
      <c r="G553" s="105">
        <f>+Simülasyon!O556-Simülasyon!O$5</f>
        <v>101.76449400000274</v>
      </c>
      <c r="H553" s="105">
        <f>+Simülasyon!P556-Simülasyon!P$5</f>
        <v>106.28998000000138</v>
      </c>
      <c r="I553" s="105">
        <f t="shared" si="16"/>
        <v>213.31636400000446</v>
      </c>
      <c r="J553" s="105">
        <f t="shared" si="17"/>
        <v>17.83415100000218</v>
      </c>
    </row>
    <row r="554" spans="1:10" ht="15" thickBot="1" x14ac:dyDescent="0.35">
      <c r="A554" s="1">
        <v>552</v>
      </c>
      <c r="B554" s="95" t="s">
        <v>892</v>
      </c>
      <c r="C554" s="105">
        <f>+Simülasyon!K557-Simülasyon!K$5</f>
        <v>0.41897700000004079</v>
      </c>
      <c r="D554" s="105">
        <f>+Simülasyon!L557-Simülasyon!L$5</f>
        <v>0.66428999999993721</v>
      </c>
      <c r="E554" s="105">
        <f>+Simülasyon!M557-Simülasyon!M$5</f>
        <v>0.69690700000001016</v>
      </c>
      <c r="F554" s="105">
        <f>+Simülasyon!N557-Simülasyon!N$5</f>
        <v>1.7103240000001279</v>
      </c>
      <c r="G554" s="105">
        <f>+Simülasyon!O557-Simülasyon!O$5</f>
        <v>-4.931362999999692</v>
      </c>
      <c r="H554" s="105">
        <f>+Simülasyon!P557-Simülasyon!P$5</f>
        <v>-27.96501200000057</v>
      </c>
      <c r="I554" s="105">
        <f t="shared" si="16"/>
        <v>-29.405877000000146</v>
      </c>
      <c r="J554" s="105">
        <f t="shared" si="17"/>
        <v>18.339937000004284</v>
      </c>
    </row>
    <row r="555" spans="1:10" ht="15" thickBot="1" x14ac:dyDescent="0.35">
      <c r="A555" s="1">
        <v>553</v>
      </c>
      <c r="B555" s="95" t="s">
        <v>893</v>
      </c>
      <c r="C555" s="105">
        <f>+Simülasyon!K558-Simülasyon!K$5</f>
        <v>-2.6573999999982334E-2</v>
      </c>
      <c r="D555" s="105">
        <f>+Simülasyon!L558-Simülasyon!L$5</f>
        <v>4.6980000000075961E-2</v>
      </c>
      <c r="E555" s="105">
        <f>+Simülasyon!M558-Simülasyon!M$5</f>
        <v>0.19144700000003922</v>
      </c>
      <c r="F555" s="105">
        <f>+Simülasyon!N558-Simülasyon!N$5</f>
        <v>1.0464339999998629</v>
      </c>
      <c r="G555" s="105">
        <f>+Simülasyon!O558-Simülasyon!O$5</f>
        <v>53.506824000000051</v>
      </c>
      <c r="H555" s="105">
        <f>+Simülasyon!P558-Simülasyon!P$5</f>
        <v>68.632768999999826</v>
      </c>
      <c r="I555" s="105">
        <f t="shared" si="16"/>
        <v>123.39787999999987</v>
      </c>
      <c r="J555" s="105">
        <f t="shared" si="17"/>
        <v>18.363938000004055</v>
      </c>
    </row>
    <row r="556" spans="1:10" ht="15" thickBot="1" x14ac:dyDescent="0.35">
      <c r="A556" s="1">
        <v>554</v>
      </c>
      <c r="B556" s="95" t="s">
        <v>894</v>
      </c>
      <c r="C556" s="105">
        <f>+Simülasyon!K559-Simülasyon!K$5</f>
        <v>0.65012499999988904</v>
      </c>
      <c r="D556" s="105">
        <f>+Simülasyon!L559-Simülasyon!L$5</f>
        <v>1.3350169999998798</v>
      </c>
      <c r="E556" s="105">
        <f>+Simülasyon!M559-Simülasyon!M$5</f>
        <v>1.855914000000098</v>
      </c>
      <c r="F556" s="105">
        <f>+Simülasyon!N559-Simülasyon!N$5</f>
        <v>6.3123110000001361</v>
      </c>
      <c r="G556" s="105">
        <f>+Simülasyon!O559-Simülasyon!O$5</f>
        <v>137.69767599999977</v>
      </c>
      <c r="H556" s="105">
        <f>+Simülasyon!P559-Simülasyon!P$5</f>
        <v>114.12582900000052</v>
      </c>
      <c r="I556" s="105">
        <f t="shared" si="16"/>
        <v>261.9768720000003</v>
      </c>
      <c r="J556" s="105">
        <f t="shared" si="17"/>
        <v>18.886033000000111</v>
      </c>
    </row>
    <row r="557" spans="1:10" ht="15" thickBot="1" x14ac:dyDescent="0.35">
      <c r="A557" s="1">
        <v>555</v>
      </c>
      <c r="B557" s="95" t="s">
        <v>895</v>
      </c>
      <c r="C557" s="105">
        <f>+Simülasyon!K560-Simülasyon!K$5</f>
        <v>0.44553700000005847</v>
      </c>
      <c r="D557" s="105">
        <f>+Simülasyon!L560-Simülasyon!L$5</f>
        <v>0.76358200000004217</v>
      </c>
      <c r="E557" s="105">
        <f>+Simülasyon!M560-Simülasyon!M$5</f>
        <v>0.88874900000007528</v>
      </c>
      <c r="F557" s="105">
        <f>+Simülasyon!N560-Simülasyon!N$5</f>
        <v>2.5306409999998323</v>
      </c>
      <c r="G557" s="105">
        <f>+Simülasyon!O560-Simülasyon!O$5</f>
        <v>25.74772700000176</v>
      </c>
      <c r="H557" s="105">
        <f>+Simülasyon!P560-Simülasyon!P$5</f>
        <v>7.1686460000018997</v>
      </c>
      <c r="I557" s="105">
        <f t="shared" si="16"/>
        <v>37.544882000003668</v>
      </c>
      <c r="J557" s="105">
        <f t="shared" si="17"/>
        <v>19.548379000001091</v>
      </c>
    </row>
    <row r="558" spans="1:10" ht="15" thickBot="1" x14ac:dyDescent="0.35">
      <c r="A558" s="1">
        <v>556</v>
      </c>
      <c r="B558" s="95" t="s">
        <v>896</v>
      </c>
      <c r="C558" s="105">
        <f>+Simülasyon!K561-Simülasyon!K$5</f>
        <v>-0.1717630000000554</v>
      </c>
      <c r="D558" s="105">
        <f>+Simülasyon!L561-Simülasyon!L$5</f>
        <v>-0.32208700000001045</v>
      </c>
      <c r="E558" s="105">
        <f>+Simülasyon!M561-Simülasyon!M$5</f>
        <v>-0.4144019999999955</v>
      </c>
      <c r="F558" s="105">
        <f>+Simülasyon!N561-Simülasyon!N$5</f>
        <v>-1.3233430000000226</v>
      </c>
      <c r="G558" s="105">
        <f>+Simülasyon!O561-Simülasyon!O$5</f>
        <v>-24.328003999999055</v>
      </c>
      <c r="H558" s="105">
        <f>+Simülasyon!P561-Simülasyon!P$5</f>
        <v>-18.699728999999934</v>
      </c>
      <c r="I558" s="105">
        <f t="shared" si="16"/>
        <v>-45.259327999999073</v>
      </c>
      <c r="J558" s="105">
        <f t="shared" si="17"/>
        <v>19.814045000004171</v>
      </c>
    </row>
    <row r="559" spans="1:10" ht="15" thickBot="1" x14ac:dyDescent="0.35">
      <c r="A559" s="1">
        <v>557</v>
      </c>
      <c r="B559" s="95" t="s">
        <v>897</v>
      </c>
      <c r="C559" s="105">
        <f>+Simülasyon!K562-Simülasyon!K$5</f>
        <v>-0.29628700000012032</v>
      </c>
      <c r="D559" s="105">
        <f>+Simülasyon!L562-Simülasyon!L$5</f>
        <v>-0.55467599999997219</v>
      </c>
      <c r="E559" s="105">
        <f>+Simülasyon!M562-Simülasyon!M$5</f>
        <v>-0.71197899999992842</v>
      </c>
      <c r="F559" s="105">
        <f>+Simülasyon!N562-Simülasyon!N$5</f>
        <v>-2.2644530000002305</v>
      </c>
      <c r="G559" s="105">
        <f>+Simülasyon!O562-Simülasyon!O$5</f>
        <v>-41.743789999996807</v>
      </c>
      <c r="H559" s="105">
        <f>+Simülasyon!P562-Simülasyon!P$5</f>
        <v>-33.471767999999429</v>
      </c>
      <c r="I559" s="105">
        <f t="shared" si="16"/>
        <v>-79.042952999996487</v>
      </c>
      <c r="J559" s="105">
        <f t="shared" si="17"/>
        <v>19.988618000004294</v>
      </c>
    </row>
    <row r="560" spans="1:10" ht="15" thickBot="1" x14ac:dyDescent="0.35">
      <c r="A560" s="1">
        <v>558</v>
      </c>
      <c r="B560" s="95" t="s">
        <v>898</v>
      </c>
      <c r="C560" s="105">
        <f>+Simülasyon!K563-Simülasyon!K$5</f>
        <v>-0.60974699999997028</v>
      </c>
      <c r="D560" s="105">
        <f>+Simülasyon!L563-Simülasyon!L$5</f>
        <v>-1.095154999999977</v>
      </c>
      <c r="E560" s="105">
        <f>+Simülasyon!M563-Simülasyon!M$5</f>
        <v>-1.3468959999999015</v>
      </c>
      <c r="F560" s="105">
        <f>+Simülasyon!N563-Simülasyon!N$5</f>
        <v>-4.094571999999971</v>
      </c>
      <c r="G560" s="105">
        <f>+Simülasyon!O563-Simülasyon!O$5</f>
        <v>-61.695662999998603</v>
      </c>
      <c r="H560" s="105">
        <f>+Simülasyon!P563-Simülasyon!P$5</f>
        <v>-39.614015999999538</v>
      </c>
      <c r="I560" s="105">
        <f t="shared" si="16"/>
        <v>-108.45604899999796</v>
      </c>
      <c r="J560" s="105">
        <f t="shared" si="17"/>
        <v>21.069631000001777</v>
      </c>
    </row>
    <row r="561" spans="1:10" ht="15" thickBot="1" x14ac:dyDescent="0.35">
      <c r="A561" s="1">
        <v>559</v>
      </c>
      <c r="B561" s="95" t="s">
        <v>899</v>
      </c>
      <c r="C561" s="105">
        <f>+Simülasyon!K564-Simülasyon!K$5</f>
        <v>1.1507440000000315</v>
      </c>
      <c r="D561" s="105">
        <f>+Simülasyon!L564-Simülasyon!L$5</f>
        <v>2.2671769999999469</v>
      </c>
      <c r="E561" s="105">
        <f>+Simülasyon!M564-Simülasyon!M$5</f>
        <v>3.0618420000000697</v>
      </c>
      <c r="F561" s="105">
        <f>+Simülasyon!N564-Simülasyon!N$5</f>
        <v>10.225749000000178</v>
      </c>
      <c r="G561" s="105">
        <f>+Simülasyon!O564-Simülasyon!O$5</f>
        <v>223.41490500000145</v>
      </c>
      <c r="H561" s="105">
        <f>+Simülasyon!P564-Simülasyon!P$5</f>
        <v>200.55423499999961</v>
      </c>
      <c r="I561" s="105">
        <f t="shared" si="16"/>
        <v>440.67465200000129</v>
      </c>
      <c r="J561" s="105">
        <f t="shared" si="17"/>
        <v>21.47702500000139</v>
      </c>
    </row>
    <row r="562" spans="1:10" ht="15" thickBot="1" x14ac:dyDescent="0.35">
      <c r="A562" s="1">
        <v>560</v>
      </c>
      <c r="B562" s="95" t="s">
        <v>900</v>
      </c>
      <c r="C562" s="105">
        <f>+Simülasyon!K565-Simülasyon!K$5</f>
        <v>8.987499999989268E-2</v>
      </c>
      <c r="D562" s="105">
        <f>+Simülasyon!L565-Simülasyon!L$5</f>
        <v>0.13197100000002138</v>
      </c>
      <c r="E562" s="105">
        <f>+Simülasyon!M565-Simülasyon!M$5</f>
        <v>0.1147920000000795</v>
      </c>
      <c r="F562" s="105">
        <f>+Simülasyon!N565-Simülasyon!N$5</f>
        <v>0.15691999999990003</v>
      </c>
      <c r="G562" s="105">
        <f>+Simülasyon!O565-Simülasyon!O$5</f>
        <v>-16.73720499999763</v>
      </c>
      <c r="H562" s="105">
        <f>+Simülasyon!P565-Simülasyon!P$5</f>
        <v>-31.569792999998754</v>
      </c>
      <c r="I562" s="105">
        <f t="shared" si="16"/>
        <v>-47.81343999999649</v>
      </c>
      <c r="J562" s="105">
        <f t="shared" si="17"/>
        <v>21.51560300000267</v>
      </c>
    </row>
    <row r="563" spans="1:10" ht="15" thickBot="1" x14ac:dyDescent="0.35">
      <c r="A563" s="1">
        <v>561</v>
      </c>
      <c r="B563" s="95" t="s">
        <v>901</v>
      </c>
      <c r="C563" s="105">
        <f>+Simülasyon!K566-Simülasyon!K$5</f>
        <v>-0.18126899999992929</v>
      </c>
      <c r="D563" s="105">
        <f>+Simülasyon!L566-Simülasyon!L$5</f>
        <v>-0.14284300000008443</v>
      </c>
      <c r="E563" s="105">
        <f>+Simülasyon!M566-Simülasyon!M$5</f>
        <v>6.6931000000067797E-2</v>
      </c>
      <c r="F563" s="105">
        <f>+Simülasyon!N566-Simülasyon!N$5</f>
        <v>1.00105399999984</v>
      </c>
      <c r="G563" s="105">
        <f>+Simülasyon!O566-Simülasyon!O$5</f>
        <v>72.141821000001073</v>
      </c>
      <c r="H563" s="105">
        <f>+Simülasyon!P566-Simülasyon!P$5</f>
        <v>90.186471000000893</v>
      </c>
      <c r="I563" s="105">
        <f t="shared" si="16"/>
        <v>163.07216500000186</v>
      </c>
      <c r="J563" s="105">
        <f t="shared" si="17"/>
        <v>21.605916999999522</v>
      </c>
    </row>
    <row r="564" spans="1:10" ht="15" thickBot="1" x14ac:dyDescent="0.35">
      <c r="A564" s="1">
        <v>562</v>
      </c>
      <c r="B564" s="95" t="s">
        <v>902</v>
      </c>
      <c r="C564" s="105">
        <f>+Simülasyon!K567-Simülasyon!K$5</f>
        <v>1.272314999999935</v>
      </c>
      <c r="D564" s="105">
        <f>+Simülasyon!L567-Simülasyon!L$5</f>
        <v>2.263381999999865</v>
      </c>
      <c r="E564" s="105">
        <f>+Simülasyon!M567-Simülasyon!M$5</f>
        <v>2.7510359999999991</v>
      </c>
      <c r="F564" s="105">
        <f>+Simülasyon!N567-Simülasyon!N$5</f>
        <v>8.2488319999997657</v>
      </c>
      <c r="G564" s="105">
        <f>+Simülasyon!O567-Simülasyon!O$5</f>
        <v>114.91380500000014</v>
      </c>
      <c r="H564" s="105">
        <f>+Simülasyon!P567-Simülasyon!P$5</f>
        <v>65.060586999999941</v>
      </c>
      <c r="I564" s="105">
        <f t="shared" si="16"/>
        <v>194.50995699999964</v>
      </c>
      <c r="J564" s="105">
        <f t="shared" si="17"/>
        <v>22.039859000001002</v>
      </c>
    </row>
    <row r="565" spans="1:10" ht="15" thickBot="1" x14ac:dyDescent="0.35">
      <c r="A565" s="1">
        <v>563</v>
      </c>
      <c r="B565" s="95" t="s">
        <v>903</v>
      </c>
      <c r="C565" s="105">
        <f>+Simülasyon!K568-Simülasyon!K$5</f>
        <v>-0.91391199999998207</v>
      </c>
      <c r="D565" s="105">
        <f>+Simülasyon!L568-Simülasyon!L$5</f>
        <v>-1.6045650000000933</v>
      </c>
      <c r="E565" s="105">
        <f>+Simülasyon!M568-Simülasyon!M$5</f>
        <v>-1.9171059999999898</v>
      </c>
      <c r="F565" s="105">
        <f>+Simülasyon!N568-Simülasyon!N$5</f>
        <v>-5.6186299999999392</v>
      </c>
      <c r="G565" s="105">
        <f>+Simülasyon!O568-Simülasyon!O$5</f>
        <v>-65.991642999997566</v>
      </c>
      <c r="H565" s="105">
        <f>+Simülasyon!P568-Simülasyon!P$5</f>
        <v>-23.173373999998148</v>
      </c>
      <c r="I565" s="105">
        <f t="shared" si="16"/>
        <v>-99.219229999995719</v>
      </c>
      <c r="J565" s="105">
        <f t="shared" si="17"/>
        <v>22.5765780000022</v>
      </c>
    </row>
    <row r="566" spans="1:10" ht="15" thickBot="1" x14ac:dyDescent="0.35">
      <c r="A566" s="1">
        <v>564</v>
      </c>
      <c r="B566" s="95" t="s">
        <v>904</v>
      </c>
      <c r="C566" s="105">
        <f>+Simülasyon!K569-Simülasyon!K$5</f>
        <v>-0.76388599999995677</v>
      </c>
      <c r="D566" s="105">
        <f>+Simülasyon!L569-Simülasyon!L$5</f>
        <v>-1.2678310000001147</v>
      </c>
      <c r="E566" s="105">
        <f>+Simülasyon!M569-Simülasyon!M$5</f>
        <v>-1.4111560000000054</v>
      </c>
      <c r="F566" s="105">
        <f>+Simülasyon!N569-Simülasyon!N$5</f>
        <v>-3.7774570000001404</v>
      </c>
      <c r="G566" s="105">
        <f>+Simülasyon!O569-Simülasyon!O$5</f>
        <v>-14.688341999997647</v>
      </c>
      <c r="H566" s="105">
        <f>+Simülasyon!P569-Simülasyon!P$5</f>
        <v>30.283841000000393</v>
      </c>
      <c r="I566" s="105">
        <f t="shared" si="16"/>
        <v>8.3751690000025292</v>
      </c>
      <c r="J566" s="105">
        <f t="shared" si="17"/>
        <v>22.955021000003626</v>
      </c>
    </row>
    <row r="567" spans="1:10" ht="15" thickBot="1" x14ac:dyDescent="0.35">
      <c r="A567" s="1">
        <v>565</v>
      </c>
      <c r="B567" s="95" t="s">
        <v>905</v>
      </c>
      <c r="C567" s="105">
        <f>+Simülasyon!K570-Simülasyon!K$5</f>
        <v>-0.36255800000003546</v>
      </c>
      <c r="D567" s="105">
        <f>+Simülasyon!L570-Simülasyon!L$5</f>
        <v>-0.7560479999999643</v>
      </c>
      <c r="E567" s="105">
        <f>+Simülasyon!M570-Simülasyon!M$5</f>
        <v>-1.0714289999999664</v>
      </c>
      <c r="F567" s="105">
        <f>+Simülasyon!N570-Simülasyon!N$5</f>
        <v>-3.7333570000000691</v>
      </c>
      <c r="G567" s="105">
        <f>+Simülasyon!O570-Simülasyon!O$5</f>
        <v>-92.099226999998791</v>
      </c>
      <c r="H567" s="105">
        <f>+Simülasyon!P570-Simülasyon!P$5</f>
        <v>-88.701527999997779</v>
      </c>
      <c r="I567" s="105">
        <f t="shared" si="16"/>
        <v>-186.72414699999661</v>
      </c>
      <c r="J567" s="105">
        <f t="shared" si="17"/>
        <v>23.101050000001578</v>
      </c>
    </row>
    <row r="568" spans="1:10" ht="15" thickBot="1" x14ac:dyDescent="0.35">
      <c r="A568" s="1">
        <v>566</v>
      </c>
      <c r="B568" s="95" t="s">
        <v>906</v>
      </c>
      <c r="C568" s="105">
        <f>+Simülasyon!K571-Simülasyon!K$5</f>
        <v>-0.18185999999991509</v>
      </c>
      <c r="D568" s="105">
        <f>+Simülasyon!L571-Simülasyon!L$5</f>
        <v>-0.23957500000005894</v>
      </c>
      <c r="E568" s="105">
        <f>+Simülasyon!M571-Simülasyon!M$5</f>
        <v>-0.17604899999992085</v>
      </c>
      <c r="F568" s="105">
        <f>+Simülasyon!N571-Simülasyon!N$5</f>
        <v>-0.14063200000009601</v>
      </c>
      <c r="G568" s="105">
        <f>+Simülasyon!O571-Simülasyon!O$5</f>
        <v>27.032729000002291</v>
      </c>
      <c r="H568" s="105">
        <f>+Simülasyon!P571-Simülasyon!P$5</f>
        <v>40.606156000001647</v>
      </c>
      <c r="I568" s="105">
        <f t="shared" si="16"/>
        <v>66.900769000003947</v>
      </c>
      <c r="J568" s="105">
        <f t="shared" si="17"/>
        <v>23.598991000004503</v>
      </c>
    </row>
    <row r="569" spans="1:10" ht="15" thickBot="1" x14ac:dyDescent="0.35">
      <c r="A569" s="1">
        <v>567</v>
      </c>
      <c r="B569" s="95" t="s">
        <v>907</v>
      </c>
      <c r="C569" s="105">
        <f>+Simülasyon!K572-Simülasyon!K$5</f>
        <v>0.51476999999999862</v>
      </c>
      <c r="D569" s="105">
        <f>+Simülasyon!L572-Simülasyon!L$5</f>
        <v>0.93521299999997609</v>
      </c>
      <c r="E569" s="105">
        <f>+Simülasyon!M572-Simülasyon!M$5</f>
        <v>1.1555560000000469</v>
      </c>
      <c r="F569" s="105">
        <f>+Simülasyon!N572-Simülasyon!N$5</f>
        <v>3.4995279999998274</v>
      </c>
      <c r="G569" s="105">
        <f>+Simülasyon!O572-Simülasyon!O$5</f>
        <v>46.44595400000253</v>
      </c>
      <c r="H569" s="105">
        <f>+Simülasyon!P572-Simülasyon!P$5</f>
        <v>18.554566000002524</v>
      </c>
      <c r="I569" s="105">
        <f t="shared" si="16"/>
        <v>71.105587000004903</v>
      </c>
      <c r="J569" s="105">
        <f t="shared" si="17"/>
        <v>23.867631999999276</v>
      </c>
    </row>
    <row r="570" spans="1:10" ht="15" thickBot="1" x14ac:dyDescent="0.35">
      <c r="A570" s="1">
        <v>568</v>
      </c>
      <c r="B570" s="95" t="s">
        <v>908</v>
      </c>
      <c r="C570" s="105">
        <f>+Simülasyon!K573-Simülasyon!K$5</f>
        <v>-0.37841800000001058</v>
      </c>
      <c r="D570" s="105">
        <f>+Simülasyon!L573-Simülasyon!L$5</f>
        <v>-0.64190000000007785</v>
      </c>
      <c r="E570" s="105">
        <f>+Simülasyon!M573-Simülasyon!M$5</f>
        <v>-0.73329899999998815</v>
      </c>
      <c r="F570" s="105">
        <f>+Simülasyon!N573-Simülasyon!N$5</f>
        <v>-2.020513999999821</v>
      </c>
      <c r="G570" s="105">
        <f>+Simülasyon!O573-Simülasyon!O$5</f>
        <v>-11.472243000000162</v>
      </c>
      <c r="H570" s="105">
        <f>+Simülasyon!P573-Simülasyon!P$5</f>
        <v>12.445166000001336</v>
      </c>
      <c r="I570" s="105">
        <f t="shared" si="16"/>
        <v>-2.8012079999987236</v>
      </c>
      <c r="J570" s="105">
        <f t="shared" si="17"/>
        <v>24.496810000002256</v>
      </c>
    </row>
    <row r="571" spans="1:10" ht="15" thickBot="1" x14ac:dyDescent="0.35">
      <c r="A571" s="1">
        <v>569</v>
      </c>
      <c r="B571" s="95" t="s">
        <v>909</v>
      </c>
      <c r="C571" s="105">
        <f>+Simülasyon!K574-Simülasyon!K$5</f>
        <v>-0.19418999999993503</v>
      </c>
      <c r="D571" s="105">
        <f>+Simülasyon!L574-Simülasyon!L$5</f>
        <v>-0.40572399999996378</v>
      </c>
      <c r="E571" s="105">
        <f>+Simülasyon!M574-Simülasyon!M$5</f>
        <v>-0.57562099999995553</v>
      </c>
      <c r="F571" s="105">
        <f>+Simülasyon!N574-Simülasyon!N$5</f>
        <v>-2.0091680000000451</v>
      </c>
      <c r="G571" s="105">
        <f>+Simülasyon!O574-Simülasyon!O$5</f>
        <v>-49.43330799999967</v>
      </c>
      <c r="H571" s="105">
        <f>+Simülasyon!P574-Simülasyon!P$5</f>
        <v>-47.864613999998255</v>
      </c>
      <c r="I571" s="105">
        <f t="shared" si="16"/>
        <v>-100.48262499999782</v>
      </c>
      <c r="J571" s="105">
        <f t="shared" si="17"/>
        <v>24.804832000003216</v>
      </c>
    </row>
    <row r="572" spans="1:10" ht="15" thickBot="1" x14ac:dyDescent="0.35">
      <c r="A572" s="1">
        <v>570</v>
      </c>
      <c r="B572" s="95" t="s">
        <v>910</v>
      </c>
      <c r="C572" s="105">
        <f>+Simülasyon!K575-Simülasyon!K$5</f>
        <v>0.14822400000002744</v>
      </c>
      <c r="D572" s="105">
        <f>+Simülasyon!L575-Simülasyon!L$5</f>
        <v>0.12204700000006596</v>
      </c>
      <c r="E572" s="105">
        <f>+Simülasyon!M575-Simülasyon!M$5</f>
        <v>-4.7405999999909909E-2</v>
      </c>
      <c r="F572" s="105">
        <f>+Simülasyon!N575-Simülasyon!N$5</f>
        <v>-0.80811799999992218</v>
      </c>
      <c r="G572" s="105">
        <f>+Simülasyon!O575-Simülasyon!O$5</f>
        <v>-62.187519999999495</v>
      </c>
      <c r="H572" s="105">
        <f>+Simülasyon!P575-Simülasyon!P$5</f>
        <v>-80.885804999998072</v>
      </c>
      <c r="I572" s="105">
        <f t="shared" si="16"/>
        <v>-143.65857799999731</v>
      </c>
      <c r="J572" s="105">
        <f t="shared" si="17"/>
        <v>25.226971000003914</v>
      </c>
    </row>
    <row r="573" spans="1:10" ht="15" thickBot="1" x14ac:dyDescent="0.35">
      <c r="A573" s="1">
        <v>571</v>
      </c>
      <c r="B573" s="95" t="s">
        <v>911</v>
      </c>
      <c r="C573" s="105">
        <f>+Simülasyon!K576-Simülasyon!K$5</f>
        <v>1.488999999992302E-3</v>
      </c>
      <c r="D573" s="105">
        <f>+Simülasyon!L576-Simülasyon!L$5</f>
        <v>6.0471000000006825E-2</v>
      </c>
      <c r="E573" s="105">
        <f>+Simülasyon!M576-Simülasyon!M$5</f>
        <v>0.15457900000001246</v>
      </c>
      <c r="F573" s="105">
        <f>+Simülasyon!N576-Simülasyon!N$5</f>
        <v>0.74447400000008201</v>
      </c>
      <c r="G573" s="105">
        <f>+Simülasyon!O576-Simülasyon!O$5</f>
        <v>32.495025000000169</v>
      </c>
      <c r="H573" s="105">
        <f>+Simülasyon!P576-Simülasyon!P$5</f>
        <v>39.538470999999845</v>
      </c>
      <c r="I573" s="105">
        <f t="shared" si="16"/>
        <v>72.994509000000107</v>
      </c>
      <c r="J573" s="105">
        <f t="shared" si="17"/>
        <v>26.080738000002725</v>
      </c>
    </row>
    <row r="574" spans="1:10" ht="15" thickBot="1" x14ac:dyDescent="0.35">
      <c r="A574" s="1">
        <v>572</v>
      </c>
      <c r="B574" s="95" t="s">
        <v>912</v>
      </c>
      <c r="C574" s="105">
        <f>+Simülasyon!K577-Simülasyon!K$5</f>
        <v>-0.30575500000009015</v>
      </c>
      <c r="D574" s="105">
        <f>+Simülasyon!L577-Simülasyon!L$5</f>
        <v>-0.48106400000006033</v>
      </c>
      <c r="E574" s="105">
        <f>+Simülasyon!M577-Simülasyon!M$5</f>
        <v>-0.50013799999999264</v>
      </c>
      <c r="F574" s="105">
        <f>+Simülasyon!N577-Simülasyon!N$5</f>
        <v>-1.2160440000002382</v>
      </c>
      <c r="G574" s="105">
        <f>+Simülasyon!O577-Simülasyon!O$5</f>
        <v>4.071765000000596</v>
      </c>
      <c r="H574" s="105">
        <f>+Simülasyon!P577-Simülasyon!P$5</f>
        <v>20.471095000000787</v>
      </c>
      <c r="I574" s="105">
        <f t="shared" ref="I574:I637" si="18">+SUM(C574:H574)</f>
        <v>22.039859000001002</v>
      </c>
      <c r="J574" s="105">
        <f t="shared" si="17"/>
        <v>26.194002999999952</v>
      </c>
    </row>
    <row r="575" spans="1:10" ht="15" thickBot="1" x14ac:dyDescent="0.35">
      <c r="A575" s="1">
        <v>573</v>
      </c>
      <c r="B575" s="95" t="s">
        <v>913</v>
      </c>
      <c r="C575" s="105">
        <f>+Simülasyon!K578-Simülasyon!K$5</f>
        <v>0.31119300000000294</v>
      </c>
      <c r="D575" s="105">
        <f>+Simülasyon!L578-Simülasyon!L$5</f>
        <v>0.58771099999989929</v>
      </c>
      <c r="E575" s="105">
        <f>+Simülasyon!M578-Simülasyon!M$5</f>
        <v>0.75776100000007318</v>
      </c>
      <c r="F575" s="105">
        <f>+Simülasyon!N578-Simülasyon!N$5</f>
        <v>2.4079139999998915</v>
      </c>
      <c r="G575" s="105">
        <f>+Simülasyon!O578-Simülasyon!O$5</f>
        <v>41.581420000002254</v>
      </c>
      <c r="H575" s="105">
        <f>+Simülasyon!P578-Simülasyon!P$5</f>
        <v>28.104888000001665</v>
      </c>
      <c r="I575" s="105">
        <f t="shared" si="18"/>
        <v>73.750887000003786</v>
      </c>
      <c r="J575" s="105">
        <f t="shared" si="17"/>
        <v>26.811217000003808</v>
      </c>
    </row>
    <row r="576" spans="1:10" ht="15" thickBot="1" x14ac:dyDescent="0.35">
      <c r="A576" s="1">
        <v>574</v>
      </c>
      <c r="B576" s="95" t="s">
        <v>914</v>
      </c>
      <c r="C576" s="105">
        <f>+Simülasyon!K579-Simülasyon!K$5</f>
        <v>-0.12373200000001816</v>
      </c>
      <c r="D576" s="105">
        <f>+Simülasyon!L579-Simülasyon!L$5</f>
        <v>-0.31356899999991583</v>
      </c>
      <c r="E576" s="105">
        <f>+Simülasyon!M579-Simülasyon!M$5</f>
        <v>-0.51273399999990943</v>
      </c>
      <c r="F576" s="105">
        <f>+Simülasyon!N579-Simülasyon!N$5</f>
        <v>-1.9943370000000868</v>
      </c>
      <c r="G576" s="105">
        <f>+Simülasyon!O579-Simülasyon!O$5</f>
        <v>-64.351263999997173</v>
      </c>
      <c r="H576" s="105">
        <f>+Simülasyon!P579-Simülasyon!P$5</f>
        <v>-71.485230999998748</v>
      </c>
      <c r="I576" s="105">
        <f t="shared" si="18"/>
        <v>-138.78086699999585</v>
      </c>
      <c r="J576" s="105">
        <f t="shared" si="17"/>
        <v>27.057595000000447</v>
      </c>
    </row>
    <row r="577" spans="1:10" ht="15" thickBot="1" x14ac:dyDescent="0.35">
      <c r="A577" s="1">
        <v>575</v>
      </c>
      <c r="B577" s="95" t="s">
        <v>915</v>
      </c>
      <c r="C577" s="105">
        <f>+Simülasyon!K580-Simülasyon!K$5</f>
        <v>0.30558300000006966</v>
      </c>
      <c r="D577" s="105">
        <f>+Simülasyon!L580-Simülasyon!L$5</f>
        <v>0.41420300000004318</v>
      </c>
      <c r="E577" s="105">
        <f>+Simülasyon!M580-Simülasyon!M$5</f>
        <v>0.31976600000007238</v>
      </c>
      <c r="F577" s="105">
        <f>+Simülasyon!N580-Simülasyon!N$5</f>
        <v>0.31200200000012046</v>
      </c>
      <c r="G577" s="105">
        <f>+Simülasyon!O580-Simülasyon!O$5</f>
        <v>-48.650794999997743</v>
      </c>
      <c r="H577" s="105">
        <f>+Simülasyon!P580-Simülasyon!P$5</f>
        <v>-79.498457999998209</v>
      </c>
      <c r="I577" s="105">
        <f t="shared" si="18"/>
        <v>-126.79769899999565</v>
      </c>
      <c r="J577" s="105">
        <f t="shared" si="17"/>
        <v>27.903244000001905</v>
      </c>
    </row>
    <row r="578" spans="1:10" ht="15" thickBot="1" x14ac:dyDescent="0.35">
      <c r="A578" s="1">
        <v>576</v>
      </c>
      <c r="B578" s="95" t="s">
        <v>916</v>
      </c>
      <c r="C578" s="105">
        <f>+Simülasyon!K581-Simülasyon!K$5</f>
        <v>-0.17231599999990976</v>
      </c>
      <c r="D578" s="105">
        <f>+Simülasyon!L581-Simülasyon!L$5</f>
        <v>-0.27458700000011049</v>
      </c>
      <c r="E578" s="105">
        <f>+Simülasyon!M581-Simülasyon!M$5</f>
        <v>-0.28405099999997674</v>
      </c>
      <c r="F578" s="105">
        <f>+Simülasyon!N581-Simülasyon!N$5</f>
        <v>-0.66944100000000617</v>
      </c>
      <c r="G578" s="105">
        <f>+Simülasyon!O581-Simülasyon!O$5</f>
        <v>7.7429069999998319</v>
      </c>
      <c r="H578" s="105">
        <f>+Simülasyon!P581-Simülasyon!P$5</f>
        <v>23.174661000000924</v>
      </c>
      <c r="I578" s="105">
        <f t="shared" si="18"/>
        <v>29.517173000000753</v>
      </c>
      <c r="J578" s="105">
        <f t="shared" si="17"/>
        <v>27.948349000003077</v>
      </c>
    </row>
    <row r="579" spans="1:10" ht="15" thickBot="1" x14ac:dyDescent="0.35">
      <c r="A579" s="1">
        <v>577</v>
      </c>
      <c r="B579" s="95" t="s">
        <v>917</v>
      </c>
      <c r="C579" s="105">
        <f>+Simülasyon!K582-Simülasyon!K$5</f>
        <v>0.88837199999989025</v>
      </c>
      <c r="D579" s="105">
        <f>+Simülasyon!L582-Simülasyon!L$5</f>
        <v>1.6538020000000415</v>
      </c>
      <c r="E579" s="105">
        <f>+Simülasyon!M582-Simülasyon!M$5</f>
        <v>2.1086530000000039</v>
      </c>
      <c r="F579" s="105">
        <f>+Simülasyon!N582-Simülasyon!N$5</f>
        <v>6.6448770000001787</v>
      </c>
      <c r="G579" s="105">
        <f>+Simülasyon!O582-Simülasyon!O$5</f>
        <v>115.72642800000176</v>
      </c>
      <c r="H579" s="105">
        <f>+Simülasyon!P582-Simülasyon!P$5</f>
        <v>84.639994000001025</v>
      </c>
      <c r="I579" s="105">
        <f t="shared" si="18"/>
        <v>211.6621260000029</v>
      </c>
      <c r="J579" s="105">
        <f t="shared" si="17"/>
        <v>28.826343000001316</v>
      </c>
    </row>
    <row r="580" spans="1:10" ht="15" thickBot="1" x14ac:dyDescent="0.35">
      <c r="A580" s="1">
        <v>578</v>
      </c>
      <c r="B580" s="95" t="s">
        <v>918</v>
      </c>
      <c r="C580" s="105">
        <f>+Simülasyon!K583-Simülasyon!K$5</f>
        <v>0.4774609999999484</v>
      </c>
      <c r="D580" s="105">
        <f>+Simülasyon!L583-Simülasyon!L$5</f>
        <v>0.80994899999996051</v>
      </c>
      <c r="E580" s="105">
        <f>+Simülasyon!M583-Simülasyon!M$5</f>
        <v>0.93447100000003047</v>
      </c>
      <c r="F580" s="105">
        <f>+Simülasyon!N583-Simülasyon!N$5</f>
        <v>2.6471940000001268</v>
      </c>
      <c r="G580" s="105">
        <f>+Simülasyon!O583-Simülasyon!O$5</f>
        <v>27.185589000000618</v>
      </c>
      <c r="H580" s="105">
        <f>+Simülasyon!P583-Simülasyon!P$5</f>
        <v>8.6074189999999362</v>
      </c>
      <c r="I580" s="105">
        <f t="shared" si="18"/>
        <v>40.662083000000621</v>
      </c>
      <c r="J580" s="105">
        <f t="shared" ref="J580:J643" si="19">+SMALL($I$3:$I$1002,A580)</f>
        <v>29.364138000003777</v>
      </c>
    </row>
    <row r="581" spans="1:10" ht="15" thickBot="1" x14ac:dyDescent="0.35">
      <c r="A581" s="1">
        <v>579</v>
      </c>
      <c r="B581" s="95" t="s">
        <v>919</v>
      </c>
      <c r="C581" s="105">
        <f>+Simülasyon!K584-Simülasyon!K$5</f>
        <v>-0.46001400000000103</v>
      </c>
      <c r="D581" s="105">
        <f>+Simülasyon!L584-Simülasyon!L$5</f>
        <v>-0.8687520000000859</v>
      </c>
      <c r="E581" s="105">
        <f>+Simülasyon!M584-Simülasyon!M$5</f>
        <v>-1.1167979999999034</v>
      </c>
      <c r="F581" s="105">
        <f>+Simülasyon!N584-Simülasyon!N$5</f>
        <v>-3.5333850000001803</v>
      </c>
      <c r="G581" s="105">
        <f>+Simülasyon!O584-Simülasyon!O$5</f>
        <v>-58.387205999999424</v>
      </c>
      <c r="H581" s="105">
        <f>+Simülasyon!P584-Simülasyon!P$5</f>
        <v>-34.930216000000655</v>
      </c>
      <c r="I581" s="105">
        <f t="shared" si="18"/>
        <v>-99.296371000000249</v>
      </c>
      <c r="J581" s="105">
        <f t="shared" si="19"/>
        <v>29.517173000000753</v>
      </c>
    </row>
    <row r="582" spans="1:10" ht="15" thickBot="1" x14ac:dyDescent="0.35">
      <c r="A582" s="1">
        <v>580</v>
      </c>
      <c r="B582" s="95" t="s">
        <v>920</v>
      </c>
      <c r="C582" s="105">
        <f>+Simülasyon!K585-Simülasyon!K$5</f>
        <v>-0.51809099999991304</v>
      </c>
      <c r="D582" s="105">
        <f>+Simülasyon!L585-Simülasyon!L$5</f>
        <v>-0.94568200000003344</v>
      </c>
      <c r="E582" s="105">
        <f>+Simülasyon!M585-Simülasyon!M$5</f>
        <v>-1.1853749999999081</v>
      </c>
      <c r="F582" s="105">
        <f>+Simülasyon!N585-Simülasyon!N$5</f>
        <v>-3.6849339999998847</v>
      </c>
      <c r="G582" s="105">
        <f>+Simülasyon!O585-Simülasyon!O$5</f>
        <v>-63.291731999997864</v>
      </c>
      <c r="H582" s="105">
        <f>+Simülasyon!P585-Simülasyon!P$5</f>
        <v>-49.061837999997806</v>
      </c>
      <c r="I582" s="105">
        <f t="shared" si="18"/>
        <v>-118.68765199999541</v>
      </c>
      <c r="J582" s="105">
        <f t="shared" si="19"/>
        <v>30.981527000002416</v>
      </c>
    </row>
    <row r="583" spans="1:10" ht="15" thickBot="1" x14ac:dyDescent="0.35">
      <c r="A583" s="1">
        <v>581</v>
      </c>
      <c r="B583" s="95" t="s">
        <v>921</v>
      </c>
      <c r="C583" s="105">
        <f>+Simülasyon!K586-Simülasyon!K$5</f>
        <v>0.12780999999995402</v>
      </c>
      <c r="D583" s="105">
        <f>+Simülasyon!L586-Simülasyon!L$5</f>
        <v>0.34071900000003552</v>
      </c>
      <c r="E583" s="105">
        <f>+Simülasyon!M586-Simülasyon!M$5</f>
        <v>0.56904700000006869</v>
      </c>
      <c r="F583" s="105">
        <f>+Simülasyon!N586-Simülasyon!N$5</f>
        <v>2.2264749999999367</v>
      </c>
      <c r="G583" s="105">
        <f>+Simülasyon!O586-Simülasyon!O$5</f>
        <v>70.150291000001744</v>
      </c>
      <c r="H583" s="105">
        <f>+Simülasyon!P586-Simülasyon!P$5</f>
        <v>74.633723999999347</v>
      </c>
      <c r="I583" s="105">
        <f t="shared" si="18"/>
        <v>148.04806600000109</v>
      </c>
      <c r="J583" s="105">
        <f t="shared" si="19"/>
        <v>31.077661000001626</v>
      </c>
    </row>
    <row r="584" spans="1:10" ht="15" thickBot="1" x14ac:dyDescent="0.35">
      <c r="A584" s="1">
        <v>582</v>
      </c>
      <c r="B584" s="95" t="s">
        <v>922</v>
      </c>
      <c r="C584" s="105">
        <f>+Simülasyon!K587-Simülasyon!K$5</f>
        <v>-0.39446599999996579</v>
      </c>
      <c r="D584" s="105">
        <f>+Simülasyon!L587-Simülasyon!L$5</f>
        <v>-0.62266500000009728</v>
      </c>
      <c r="E584" s="105">
        <f>+Simülasyon!M587-Simülasyon!M$5</f>
        <v>-0.64794599999993352</v>
      </c>
      <c r="F584" s="105">
        <f>+Simülasyon!N587-Simülasyon!N$5</f>
        <v>-1.5676549999998315</v>
      </c>
      <c r="G584" s="105">
        <f>+Simülasyon!O587-Simülasyon!O$5</f>
        <v>7.5833820000007108</v>
      </c>
      <c r="H584" s="105">
        <f>+Simülasyon!P587-Simülasyon!P$5</f>
        <v>32.148575999999593</v>
      </c>
      <c r="I584" s="105">
        <f t="shared" si="18"/>
        <v>36.499226000000476</v>
      </c>
      <c r="J584" s="105">
        <f t="shared" si="19"/>
        <v>31.148900000002186</v>
      </c>
    </row>
    <row r="585" spans="1:10" ht="15" thickBot="1" x14ac:dyDescent="0.35">
      <c r="A585" s="1">
        <v>583</v>
      </c>
      <c r="B585" s="95" t="s">
        <v>923</v>
      </c>
      <c r="C585" s="105">
        <f>+Simülasyon!K588-Simülasyon!K$5</f>
        <v>-0.20849700000007942</v>
      </c>
      <c r="D585" s="105">
        <f>+Simülasyon!L588-Simülasyon!L$5</f>
        <v>-0.49550700000008874</v>
      </c>
      <c r="E585" s="105">
        <f>+Simülasyon!M588-Simülasyon!M$5</f>
        <v>-0.77111999999999625</v>
      </c>
      <c r="F585" s="105">
        <f>+Simülasyon!N588-Simülasyon!N$5</f>
        <v>-2.8769959999999628</v>
      </c>
      <c r="G585" s="105">
        <f>+Simülasyon!O588-Simülasyon!O$5</f>
        <v>-81.490421999998944</v>
      </c>
      <c r="H585" s="105">
        <f>+Simülasyon!P588-Simülasyon!P$5</f>
        <v>-81.354852000000392</v>
      </c>
      <c r="I585" s="105">
        <f t="shared" si="18"/>
        <v>-167.19739399999946</v>
      </c>
      <c r="J585" s="105">
        <f t="shared" si="19"/>
        <v>31.256835000002411</v>
      </c>
    </row>
    <row r="586" spans="1:10" ht="15" thickBot="1" x14ac:dyDescent="0.35">
      <c r="A586" s="1">
        <v>584</v>
      </c>
      <c r="B586" s="95" t="s">
        <v>924</v>
      </c>
      <c r="C586" s="105">
        <f>+Simülasyon!K589-Simülasyon!K$5</f>
        <v>3.1708999999864318E-2</v>
      </c>
      <c r="D586" s="105">
        <f>+Simülasyon!L589-Simülasyon!L$5</f>
        <v>0.14863999999988664</v>
      </c>
      <c r="E586" s="105">
        <f>+Simülasyon!M589-Simülasyon!M$5</f>
        <v>0.30805300000008629</v>
      </c>
      <c r="F586" s="105">
        <f>+Simülasyon!N589-Simülasyon!N$5</f>
        <v>1.350680999999895</v>
      </c>
      <c r="G586" s="105">
        <f>+Simülasyon!O589-Simülasyon!O$5</f>
        <v>51.389118000002782</v>
      </c>
      <c r="H586" s="105">
        <f>+Simülasyon!P589-Simülasyon!P$5</f>
        <v>58.424425000001065</v>
      </c>
      <c r="I586" s="105">
        <f t="shared" si="18"/>
        <v>111.65262600000358</v>
      </c>
      <c r="J586" s="105">
        <f t="shared" si="19"/>
        <v>31.600710000001413</v>
      </c>
    </row>
    <row r="587" spans="1:10" ht="15" thickBot="1" x14ac:dyDescent="0.35">
      <c r="A587" s="1">
        <v>585</v>
      </c>
      <c r="B587" s="95" t="s">
        <v>925</v>
      </c>
      <c r="C587" s="105">
        <f>+Simülasyon!K590-Simülasyon!K$5</f>
        <v>-0.6609880000000885</v>
      </c>
      <c r="D587" s="105">
        <f>+Simülasyon!L590-Simülasyon!L$5</f>
        <v>-1.2099299999999857</v>
      </c>
      <c r="E587" s="105">
        <f>+Simülasyon!M590-Simülasyon!M$5</f>
        <v>-1.5098499999999149</v>
      </c>
      <c r="F587" s="105">
        <f>+Simülasyon!N590-Simülasyon!N$5</f>
        <v>-4.6350609999999506</v>
      </c>
      <c r="G587" s="105">
        <f>+Simülasyon!O590-Simülasyon!O$5</f>
        <v>-68.382121999999072</v>
      </c>
      <c r="H587" s="105">
        <f>+Simülasyon!P590-Simülasyon!P$5</f>
        <v>-37.187182999998186</v>
      </c>
      <c r="I587" s="105">
        <f t="shared" si="18"/>
        <v>-113.5851339999972</v>
      </c>
      <c r="J587" s="105">
        <f t="shared" si="19"/>
        <v>32.51462900000422</v>
      </c>
    </row>
    <row r="588" spans="1:10" ht="15" thickBot="1" x14ac:dyDescent="0.35">
      <c r="A588" s="1">
        <v>586</v>
      </c>
      <c r="B588" s="95" t="s">
        <v>926</v>
      </c>
      <c r="C588" s="105">
        <f>+Simülasyon!K591-Simülasyon!K$5</f>
        <v>2.5642000000061671E-2</v>
      </c>
      <c r="D588" s="105">
        <f>+Simülasyon!L591-Simülasyon!L$5</f>
        <v>0.1539989999998852</v>
      </c>
      <c r="E588" s="105">
        <f>+Simülasyon!M591-Simülasyon!M$5</f>
        <v>0.33870200000001205</v>
      </c>
      <c r="F588" s="105">
        <f>+Simülasyon!N591-Simülasyon!N$5</f>
        <v>1.5348680000001877</v>
      </c>
      <c r="G588" s="105">
        <f>+Simülasyon!O591-Simülasyon!O$5</f>
        <v>62.062126000000717</v>
      </c>
      <c r="H588" s="105">
        <f>+Simülasyon!P591-Simülasyon!P$5</f>
        <v>72.758249000002252</v>
      </c>
      <c r="I588" s="105">
        <f t="shared" si="18"/>
        <v>136.87358600000312</v>
      </c>
      <c r="J588" s="105">
        <f t="shared" si="19"/>
        <v>32.667982000000848</v>
      </c>
    </row>
    <row r="589" spans="1:10" ht="15" thickBot="1" x14ac:dyDescent="0.35">
      <c r="A589" s="1">
        <v>587</v>
      </c>
      <c r="B589" s="95" t="s">
        <v>927</v>
      </c>
      <c r="C589" s="105">
        <f>+Simülasyon!K592-Simülasyon!K$5</f>
        <v>-0.29189300000007279</v>
      </c>
      <c r="D589" s="105">
        <f>+Simülasyon!L592-Simülasyon!L$5</f>
        <v>-0.57000999999991109</v>
      </c>
      <c r="E589" s="105">
        <f>+Simülasyon!M592-Simülasyon!M$5</f>
        <v>-0.76878599999997732</v>
      </c>
      <c r="F589" s="105">
        <f>+Simülasyon!N592-Simülasyon!N$5</f>
        <v>-2.5870880000002217</v>
      </c>
      <c r="G589" s="105">
        <f>+Simülasyon!O592-Simülasyon!O$5</f>
        <v>-61.175272999997105</v>
      </c>
      <c r="H589" s="105">
        <f>+Simülasyon!P592-Simülasyon!P$5</f>
        <v>-61.440370000000257</v>
      </c>
      <c r="I589" s="105">
        <f t="shared" si="18"/>
        <v>-126.83341999999755</v>
      </c>
      <c r="J589" s="105">
        <f t="shared" si="19"/>
        <v>33.76182400000107</v>
      </c>
    </row>
    <row r="590" spans="1:10" ht="15" thickBot="1" x14ac:dyDescent="0.35">
      <c r="A590" s="1">
        <v>588</v>
      </c>
      <c r="B590" s="95" t="s">
        <v>928</v>
      </c>
      <c r="C590" s="105">
        <f>+Simülasyon!K593-Simülasyon!K$5</f>
        <v>-0.72820799999999508</v>
      </c>
      <c r="D590" s="105">
        <f>+Simülasyon!L593-Simülasyon!L$5</f>
        <v>-1.4864239999999427</v>
      </c>
      <c r="E590" s="105">
        <f>+Simülasyon!M593-Simülasyon!M$5</f>
        <v>-2.063436999999908</v>
      </c>
      <c r="F590" s="105">
        <f>+Simülasyon!N593-Simülasyon!N$5</f>
        <v>-7.0432839999998578</v>
      </c>
      <c r="G590" s="105">
        <f>+Simülasyon!O593-Simülasyon!O$5</f>
        <v>-160.19719799999802</v>
      </c>
      <c r="H590" s="105">
        <f>+Simülasyon!P593-Simülasyon!P$5</f>
        <v>-142.67222299999776</v>
      </c>
      <c r="I590" s="105">
        <f t="shared" si="18"/>
        <v>-314.19077399999549</v>
      </c>
      <c r="J590" s="105">
        <f t="shared" si="19"/>
        <v>34.28835500000082</v>
      </c>
    </row>
    <row r="591" spans="1:10" ht="15" thickBot="1" x14ac:dyDescent="0.35">
      <c r="A591" s="1">
        <v>589</v>
      </c>
      <c r="B591" s="95" t="s">
        <v>929</v>
      </c>
      <c r="C591" s="105">
        <f>+Simülasyon!K594-Simülasyon!K$5</f>
        <v>-0.30008700000007593</v>
      </c>
      <c r="D591" s="105">
        <f>+Simülasyon!L594-Simülasyon!L$5</f>
        <v>-0.48790200000007644</v>
      </c>
      <c r="E591" s="105">
        <f>+Simülasyon!M594-Simülasyon!M$5</f>
        <v>-0.52450399999997899</v>
      </c>
      <c r="F591" s="105">
        <f>+Simülasyon!N594-Simülasyon!N$5</f>
        <v>-1.3219899999999143</v>
      </c>
      <c r="G591" s="105">
        <f>+Simülasyon!O594-Simülasyon!O$5</f>
        <v>3.7469890000029409</v>
      </c>
      <c r="H591" s="105">
        <f>+Simülasyon!P594-Simülasyon!P$5</f>
        <v>25.698711000000912</v>
      </c>
      <c r="I591" s="105">
        <f t="shared" si="18"/>
        <v>26.811217000003808</v>
      </c>
      <c r="J591" s="105">
        <f t="shared" si="19"/>
        <v>35.123794000001453</v>
      </c>
    </row>
    <row r="592" spans="1:10" ht="15" thickBot="1" x14ac:dyDescent="0.35">
      <c r="A592" s="1">
        <v>590</v>
      </c>
      <c r="B592" s="95" t="s">
        <v>930</v>
      </c>
      <c r="C592" s="105">
        <f>+Simülasyon!K595-Simülasyon!K$5</f>
        <v>7.7696999999943728E-2</v>
      </c>
      <c r="D592" s="105">
        <f>+Simülasyon!L595-Simülasyon!L$5</f>
        <v>5.8009000000083688E-2</v>
      </c>
      <c r="E592" s="105">
        <f>+Simülasyon!M595-Simülasyon!M$5</f>
        <v>-3.8591999999994187E-2</v>
      </c>
      <c r="F592" s="105">
        <f>+Simülasyon!N595-Simülasyon!N$5</f>
        <v>-0.48311999999987165</v>
      </c>
      <c r="G592" s="105">
        <f>+Simülasyon!O595-Simülasyon!O$5</f>
        <v>-33.651155999999901</v>
      </c>
      <c r="H592" s="105">
        <f>+Simülasyon!P595-Simülasyon!P$5</f>
        <v>-41.429594999997789</v>
      </c>
      <c r="I592" s="105">
        <f t="shared" si="18"/>
        <v>-75.466756999997529</v>
      </c>
      <c r="J592" s="105">
        <f t="shared" si="19"/>
        <v>35.19450400000153</v>
      </c>
    </row>
    <row r="593" spans="1:10" ht="15" thickBot="1" x14ac:dyDescent="0.35">
      <c r="A593" s="1">
        <v>591</v>
      </c>
      <c r="B593" s="95" t="s">
        <v>931</v>
      </c>
      <c r="C593" s="105">
        <f>+Simülasyon!K596-Simülasyon!K$5</f>
        <v>-0.30338899999992464</v>
      </c>
      <c r="D593" s="105">
        <f>+Simülasyon!L596-Simülasyon!L$5</f>
        <v>-0.47869400000013229</v>
      </c>
      <c r="E593" s="105">
        <f>+Simülasyon!M596-Simülasyon!M$5</f>
        <v>-0.49482799999998406</v>
      </c>
      <c r="F593" s="105">
        <f>+Simülasyon!N596-Simülasyon!N$5</f>
        <v>-1.1721750000001521</v>
      </c>
      <c r="G593" s="105">
        <f>+Simülasyon!O596-Simülasyon!O$5</f>
        <v>9.3991779999996652</v>
      </c>
      <c r="H593" s="105">
        <f>+Simülasyon!P596-Simülasyon!P$5</f>
        <v>30.335008000001835</v>
      </c>
      <c r="I593" s="105">
        <f t="shared" si="18"/>
        <v>37.285100000001307</v>
      </c>
      <c r="J593" s="105">
        <f t="shared" si="19"/>
        <v>35.368119000004867</v>
      </c>
    </row>
    <row r="594" spans="1:10" ht="15" thickBot="1" x14ac:dyDescent="0.35">
      <c r="A594" s="1">
        <v>592</v>
      </c>
      <c r="B594" s="95" t="s">
        <v>932</v>
      </c>
      <c r="C594" s="105">
        <f>+Simülasyon!K597-Simülasyon!K$5</f>
        <v>-0.11445600000001832</v>
      </c>
      <c r="D594" s="105">
        <f>+Simülasyon!L597-Simülasyon!L$5</f>
        <v>-0.18695500000012544</v>
      </c>
      <c r="E594" s="105">
        <f>+Simülasyon!M597-Simülasyon!M$5</f>
        <v>-0.19735700000001088</v>
      </c>
      <c r="F594" s="105">
        <f>+Simülasyon!N597-Simülasyon!N$5</f>
        <v>-0.46748299999990195</v>
      </c>
      <c r="G594" s="105">
        <f>+Simülasyon!O597-Simülasyon!O$5</f>
        <v>6.5218600000007427</v>
      </c>
      <c r="H594" s="105">
        <f>+Simülasyon!P597-Simülasyon!P$5</f>
        <v>19.24922300000253</v>
      </c>
      <c r="I594" s="105">
        <f t="shared" si="18"/>
        <v>24.804832000003216</v>
      </c>
      <c r="J594" s="105">
        <f t="shared" si="19"/>
        <v>35.409961000001658</v>
      </c>
    </row>
    <row r="595" spans="1:10" ht="15" thickBot="1" x14ac:dyDescent="0.35">
      <c r="A595" s="1">
        <v>593</v>
      </c>
      <c r="B595" s="95" t="s">
        <v>933</v>
      </c>
      <c r="C595" s="105">
        <f>+Simülasyon!K598-Simülasyon!K$5</f>
        <v>-0.2473050000000967</v>
      </c>
      <c r="D595" s="105">
        <f>+Simülasyon!L598-Simülasyon!L$5</f>
        <v>-0.5600170000000162</v>
      </c>
      <c r="E595" s="105">
        <f>+Simülasyon!M598-Simülasyon!M$5</f>
        <v>-0.85154299999999239</v>
      </c>
      <c r="F595" s="105">
        <f>+Simülasyon!N598-Simülasyon!N$5</f>
        <v>-3.1537979999998242</v>
      </c>
      <c r="G595" s="105">
        <f>+Simülasyon!O598-Simülasyon!O$5</f>
        <v>-93.439453999999387</v>
      </c>
      <c r="H595" s="105">
        <f>+Simülasyon!P598-Simülasyon!P$5</f>
        <v>-101.25059399999736</v>
      </c>
      <c r="I595" s="105">
        <f t="shared" si="18"/>
        <v>-199.50271099999668</v>
      </c>
      <c r="J595" s="105">
        <f t="shared" si="19"/>
        <v>35.582673000001478</v>
      </c>
    </row>
    <row r="596" spans="1:10" ht="15" thickBot="1" x14ac:dyDescent="0.35">
      <c r="A596" s="1">
        <v>594</v>
      </c>
      <c r="B596" s="95" t="s">
        <v>934</v>
      </c>
      <c r="C596" s="105">
        <f>+Simülasyon!K599-Simülasyon!K$5</f>
        <v>0.3011509999998907</v>
      </c>
      <c r="D596" s="105">
        <f>+Simülasyon!L599-Simülasyon!L$5</f>
        <v>0.62347699999986617</v>
      </c>
      <c r="E596" s="105">
        <f>+Simülasyon!M599-Simülasyon!M$5</f>
        <v>0.87768700000003719</v>
      </c>
      <c r="F596" s="105">
        <f>+Simülasyon!N599-Simülasyon!N$5</f>
        <v>3.031195999999909</v>
      </c>
      <c r="G596" s="105">
        <f>+Simülasyon!O599-Simülasyon!O$5</f>
        <v>71.741036999999778</v>
      </c>
      <c r="H596" s="105">
        <f>+Simülasyon!P599-Simülasyon!P$5</f>
        <v>66.017048000001523</v>
      </c>
      <c r="I596" s="105">
        <f t="shared" si="18"/>
        <v>142.591596000001</v>
      </c>
      <c r="J596" s="105">
        <f t="shared" si="19"/>
        <v>35.723843000004763</v>
      </c>
    </row>
    <row r="597" spans="1:10" ht="15" thickBot="1" x14ac:dyDescent="0.35">
      <c r="A597" s="1">
        <v>595</v>
      </c>
      <c r="B597" s="95" t="s">
        <v>935</v>
      </c>
      <c r="C597" s="105">
        <f>+Simülasyon!K600-Simülasyon!K$5</f>
        <v>1.0505200000000059</v>
      </c>
      <c r="D597" s="105">
        <f>+Simülasyon!L600-Simülasyon!L$5</f>
        <v>1.9278689999998733</v>
      </c>
      <c r="E597" s="105">
        <f>+Simülasyon!M600-Simülasyon!M$5</f>
        <v>2.418243000000075</v>
      </c>
      <c r="F597" s="105">
        <f>+Simülasyon!N600-Simülasyon!N$5</f>
        <v>7.4777389999999286</v>
      </c>
      <c r="G597" s="105">
        <f>+Simülasyon!O600-Simülasyon!O$5</f>
        <v>117.03077699999994</v>
      </c>
      <c r="H597" s="105">
        <f>+Simülasyon!P600-Simülasyon!P$5</f>
        <v>72.296100999999908</v>
      </c>
      <c r="I597" s="105">
        <f t="shared" si="18"/>
        <v>202.20124899999973</v>
      </c>
      <c r="J597" s="105">
        <f t="shared" si="19"/>
        <v>35.783791999999266</v>
      </c>
    </row>
    <row r="598" spans="1:10" ht="15" thickBot="1" x14ac:dyDescent="0.35">
      <c r="A598" s="1">
        <v>596</v>
      </c>
      <c r="B598" s="95" t="s">
        <v>936</v>
      </c>
      <c r="C598" s="105">
        <f>+Simülasyon!K601-Simülasyon!K$5</f>
        <v>-0.23413000000005013</v>
      </c>
      <c r="D598" s="105">
        <f>+Simülasyon!L601-Simülasyon!L$5</f>
        <v>-0.62853900000004614</v>
      </c>
      <c r="E598" s="105">
        <f>+Simülasyon!M601-Simülasyon!M$5</f>
        <v>-1.0551439999999275</v>
      </c>
      <c r="F598" s="105">
        <f>+Simülasyon!N601-Simülasyon!N$5</f>
        <v>-4.147660999999971</v>
      </c>
      <c r="G598" s="105">
        <f>+Simülasyon!O601-Simülasyon!O$5</f>
        <v>-132.3100209999975</v>
      </c>
      <c r="H598" s="105">
        <f>+Simülasyon!P601-Simülasyon!P$5</f>
        <v>-141.0453529999977</v>
      </c>
      <c r="I598" s="105">
        <f t="shared" si="18"/>
        <v>-279.4208479999952</v>
      </c>
      <c r="J598" s="105">
        <f t="shared" si="19"/>
        <v>36.499226000000476</v>
      </c>
    </row>
    <row r="599" spans="1:10" ht="15" thickBot="1" x14ac:dyDescent="0.35">
      <c r="A599" s="1">
        <v>597</v>
      </c>
      <c r="B599" s="95" t="s">
        <v>937</v>
      </c>
      <c r="C599" s="105">
        <f>+Simülasyon!K602-Simülasyon!K$5</f>
        <v>0.24991299999987859</v>
      </c>
      <c r="D599" s="105">
        <f>+Simülasyon!L602-Simülasyon!L$5</f>
        <v>0.46544399999993402</v>
      </c>
      <c r="E599" s="105">
        <f>+Simülasyon!M602-Simülasyon!M$5</f>
        <v>0.59621800000002168</v>
      </c>
      <c r="F599" s="105">
        <f>+Simülasyon!N602-Simülasyon!N$5</f>
        <v>1.8951640000000225</v>
      </c>
      <c r="G599" s="105">
        <f>+Simülasyon!O602-Simülasyon!O$5</f>
        <v>35.531551000000036</v>
      </c>
      <c r="H599" s="105">
        <f>+Simülasyon!P602-Simülasyon!P$5</f>
        <v>29.384307000000263</v>
      </c>
      <c r="I599" s="105">
        <f t="shared" si="18"/>
        <v>68.122597000000155</v>
      </c>
      <c r="J599" s="105">
        <f t="shared" si="19"/>
        <v>36.559083000003966</v>
      </c>
    </row>
    <row r="600" spans="1:10" ht="15" thickBot="1" x14ac:dyDescent="0.35">
      <c r="A600" s="1">
        <v>598</v>
      </c>
      <c r="B600" s="95" t="s">
        <v>938</v>
      </c>
      <c r="C600" s="105">
        <f>+Simülasyon!K603-Simülasyon!K$5</f>
        <v>-0.26538899999991372</v>
      </c>
      <c r="D600" s="105">
        <f>+Simülasyon!L603-Simülasyon!L$5</f>
        <v>-0.36405700000000252</v>
      </c>
      <c r="E600" s="105">
        <f>+Simülasyon!M603-Simülasyon!M$5</f>
        <v>-0.29250799999999799</v>
      </c>
      <c r="F600" s="105">
        <f>+Simülasyon!N603-Simülasyon!N$5</f>
        <v>-0.36060700000007273</v>
      </c>
      <c r="G600" s="105">
        <f>+Simülasyon!O603-Simülasyon!O$5</f>
        <v>35.004919000002701</v>
      </c>
      <c r="H600" s="105">
        <f>+Simülasyon!P603-Simülasyon!P$5</f>
        <v>56.64687799999956</v>
      </c>
      <c r="I600" s="105">
        <f t="shared" si="18"/>
        <v>90.369236000002275</v>
      </c>
      <c r="J600" s="105">
        <f t="shared" si="19"/>
        <v>36.699556000004577</v>
      </c>
    </row>
    <row r="601" spans="1:10" ht="15" thickBot="1" x14ac:dyDescent="0.35">
      <c r="A601" s="1">
        <v>599</v>
      </c>
      <c r="B601" s="95" t="s">
        <v>939</v>
      </c>
      <c r="C601" s="105">
        <f>+Simülasyon!K604-Simülasyon!K$5</f>
        <v>-0.26331499999992047</v>
      </c>
      <c r="D601" s="105">
        <f>+Simülasyon!L604-Simülasyon!L$5</f>
        <v>-0.39591500000005908</v>
      </c>
      <c r="E601" s="105">
        <f>+Simülasyon!M604-Simülasyon!M$5</f>
        <v>-0.37506899999993948</v>
      </c>
      <c r="F601" s="105">
        <f>+Simülasyon!N604-Simülasyon!N$5</f>
        <v>-0.74081100000012157</v>
      </c>
      <c r="G601" s="105">
        <f>+Simülasyon!O604-Simülasyon!O$5</f>
        <v>22.795062000001053</v>
      </c>
      <c r="H601" s="105">
        <f>+Simülasyon!P604-Simülasyon!P$5</f>
        <v>47.43366099999912</v>
      </c>
      <c r="I601" s="105">
        <f t="shared" si="18"/>
        <v>68.453613000000132</v>
      </c>
      <c r="J601" s="105">
        <f t="shared" si="19"/>
        <v>36.985358000002066</v>
      </c>
    </row>
    <row r="602" spans="1:10" ht="15" thickBot="1" x14ac:dyDescent="0.35">
      <c r="A602" s="1">
        <v>600</v>
      </c>
      <c r="B602" s="95" t="s">
        <v>940</v>
      </c>
      <c r="C602" s="105">
        <f>+Simülasyon!K605-Simülasyon!K$5</f>
        <v>6.4176999999972395E-2</v>
      </c>
      <c r="D602" s="105">
        <f>+Simülasyon!L605-Simülasyon!L$5</f>
        <v>0.17302300000005744</v>
      </c>
      <c r="E602" s="105">
        <f>+Simülasyon!M605-Simülasyon!M$5</f>
        <v>0.29486600000007002</v>
      </c>
      <c r="F602" s="105">
        <f>+Simülasyon!N605-Simülasyon!N$5</f>
        <v>1.18324500000017</v>
      </c>
      <c r="G602" s="105">
        <f>+Simülasyon!O605-Simülasyon!O$5</f>
        <v>42.029791000000841</v>
      </c>
      <c r="H602" s="105">
        <f>+Simülasyon!P605-Simülasyon!P$5</f>
        <v>50.461820000000444</v>
      </c>
      <c r="I602" s="105">
        <f t="shared" si="18"/>
        <v>94.206922000001555</v>
      </c>
      <c r="J602" s="105">
        <f t="shared" si="19"/>
        <v>36.997379000004685</v>
      </c>
    </row>
    <row r="603" spans="1:10" ht="15" thickBot="1" x14ac:dyDescent="0.35">
      <c r="A603" s="1">
        <v>601</v>
      </c>
      <c r="B603" s="95" t="s">
        <v>941</v>
      </c>
      <c r="C603" s="105">
        <f>+Simülasyon!K606-Simülasyon!K$5</f>
        <v>0.34102400000006128</v>
      </c>
      <c r="D603" s="105">
        <f>+Simülasyon!L606-Simülasyon!L$5</f>
        <v>0.59711599999991449</v>
      </c>
      <c r="E603" s="105">
        <f>+Simülasyon!M606-Simülasyon!M$5</f>
        <v>0.71406600000000253</v>
      </c>
      <c r="F603" s="105">
        <f>+Simülasyon!N606-Simülasyon!N$5</f>
        <v>2.11276799999996</v>
      </c>
      <c r="G603" s="105">
        <f>+Simülasyon!O606-Simülasyon!O$5</f>
        <v>28.500613000000158</v>
      </c>
      <c r="H603" s="105">
        <f>+Simülasyon!P606-Simülasyon!P$5</f>
        <v>16.755936000001384</v>
      </c>
      <c r="I603" s="105">
        <f t="shared" si="18"/>
        <v>49.02152300000148</v>
      </c>
      <c r="J603" s="105">
        <f t="shared" si="19"/>
        <v>37.046113000000673</v>
      </c>
    </row>
    <row r="604" spans="1:10" ht="15" thickBot="1" x14ac:dyDescent="0.35">
      <c r="A604" s="1">
        <v>602</v>
      </c>
      <c r="B604" s="95" t="s">
        <v>942</v>
      </c>
      <c r="C604" s="105">
        <f>+Simülasyon!K607-Simülasyon!K$5</f>
        <v>6.2079000000039741E-2</v>
      </c>
      <c r="D604" s="105">
        <f>+Simülasyon!L607-Simülasyon!L$5</f>
        <v>7.1732999999994718E-2</v>
      </c>
      <c r="E604" s="105">
        <f>+Simülasyon!M607-Simülasyon!M$5</f>
        <v>3.840900000000147E-2</v>
      </c>
      <c r="F604" s="105">
        <f>+Simülasyon!N607-Simülasyon!N$5</f>
        <v>-2.877600000010716E-2</v>
      </c>
      <c r="G604" s="105">
        <f>+Simülasyon!O607-Simülasyon!O$5</f>
        <v>-8.0623989999985497</v>
      </c>
      <c r="H604" s="105">
        <f>+Simülasyon!P607-Simülasyon!P$5</f>
        <v>-7.1415319999978237</v>
      </c>
      <c r="I604" s="105">
        <f t="shared" si="18"/>
        <v>-15.060485999996445</v>
      </c>
      <c r="J604" s="105">
        <f t="shared" si="19"/>
        <v>37.066444000003912</v>
      </c>
    </row>
    <row r="605" spans="1:10" ht="15" thickBot="1" x14ac:dyDescent="0.35">
      <c r="A605" s="1">
        <v>603</v>
      </c>
      <c r="B605" s="95" t="s">
        <v>943</v>
      </c>
      <c r="C605" s="105">
        <f>+Simülasyon!K608-Simülasyon!K$5</f>
        <v>-0.18314600000007886</v>
      </c>
      <c r="D605" s="105">
        <f>+Simülasyon!L608-Simülasyon!L$5</f>
        <v>-0.36467799999991257</v>
      </c>
      <c r="E605" s="105">
        <f>+Simülasyon!M608-Simülasyon!M$5</f>
        <v>-0.49681499999996959</v>
      </c>
      <c r="F605" s="105">
        <f>+Simülasyon!N608-Simülasyon!N$5</f>
        <v>-1.6676750000001448</v>
      </c>
      <c r="G605" s="105">
        <f>+Simülasyon!O608-Simülasyon!O$5</f>
        <v>-36.443798999996943</v>
      </c>
      <c r="H605" s="105">
        <f>+Simülasyon!P608-Simülasyon!P$5</f>
        <v>-31.577117999997427</v>
      </c>
      <c r="I605" s="105">
        <f t="shared" si="18"/>
        <v>-70.733230999994475</v>
      </c>
      <c r="J605" s="105">
        <f t="shared" si="19"/>
        <v>37.285100000001307</v>
      </c>
    </row>
    <row r="606" spans="1:10" ht="15" thickBot="1" x14ac:dyDescent="0.35">
      <c r="A606" s="1">
        <v>604</v>
      </c>
      <c r="B606" s="95" t="s">
        <v>944</v>
      </c>
      <c r="C606" s="105">
        <f>+Simülasyon!K609-Simülasyon!K$5</f>
        <v>0.29423100000008162</v>
      </c>
      <c r="D606" s="105">
        <f>+Simülasyon!L609-Simülasyon!L$5</f>
        <v>0.38605899999993198</v>
      </c>
      <c r="E606" s="105">
        <f>+Simülasyon!M609-Simülasyon!M$5</f>
        <v>0.28303900000003068</v>
      </c>
      <c r="F606" s="105">
        <f>+Simülasyon!N609-Simülasyon!N$5</f>
        <v>0.21886899999981324</v>
      </c>
      <c r="G606" s="105">
        <f>+Simülasyon!O609-Simülasyon!O$5</f>
        <v>-43.281842999997025</v>
      </c>
      <c r="H606" s="105">
        <f>+Simülasyon!P609-Simülasyon!P$5</f>
        <v>-64.131314999998722</v>
      </c>
      <c r="I606" s="105">
        <f t="shared" si="18"/>
        <v>-106.23095999999589</v>
      </c>
      <c r="J606" s="105">
        <f t="shared" si="19"/>
        <v>37.306026000003726</v>
      </c>
    </row>
    <row r="607" spans="1:10" ht="15" thickBot="1" x14ac:dyDescent="0.35">
      <c r="A607" s="1">
        <v>605</v>
      </c>
      <c r="B607" s="95" t="s">
        <v>945</v>
      </c>
      <c r="C607" s="105">
        <f>+Simülasyon!K610-Simülasyon!K$5</f>
        <v>4.2541000000028362E-2</v>
      </c>
      <c r="D607" s="105">
        <f>+Simülasyon!L610-Simülasyon!L$5</f>
        <v>0.18773399999986395</v>
      </c>
      <c r="E607" s="105">
        <f>+Simülasyon!M610-Simülasyon!M$5</f>
        <v>0.38415900000006786</v>
      </c>
      <c r="F607" s="105">
        <f>+Simülasyon!N610-Simülasyon!N$5</f>
        <v>1.6873850000001767</v>
      </c>
      <c r="G607" s="105">
        <f>+Simülasyon!O610-Simülasyon!O$5</f>
        <v>66.0802560000011</v>
      </c>
      <c r="H607" s="105">
        <f>+Simülasyon!P610-Simülasyon!P$5</f>
        <v>78.323254999999335</v>
      </c>
      <c r="I607" s="105">
        <f t="shared" si="18"/>
        <v>146.70533000000057</v>
      </c>
      <c r="J607" s="105">
        <f t="shared" si="19"/>
        <v>37.32434000000103</v>
      </c>
    </row>
    <row r="608" spans="1:10" ht="15" thickBot="1" x14ac:dyDescent="0.35">
      <c r="A608" s="1">
        <v>606</v>
      </c>
      <c r="B608" s="95" t="s">
        <v>946</v>
      </c>
      <c r="C608" s="105">
        <f>+Simülasyon!K611-Simülasyon!K$5</f>
        <v>0.52002999999990607</v>
      </c>
      <c r="D608" s="105">
        <f>+Simülasyon!L611-Simülasyon!L$5</f>
        <v>0.95961199999987912</v>
      </c>
      <c r="E608" s="105">
        <f>+Simülasyon!M611-Simülasyon!M$5</f>
        <v>1.2199920000000475</v>
      </c>
      <c r="F608" s="105">
        <f>+Simülasyon!N611-Simülasyon!N$5</f>
        <v>3.851966000000175</v>
      </c>
      <c r="G608" s="105">
        <f>+Simülasyon!O611-Simülasyon!O$5</f>
        <v>70.66251000000193</v>
      </c>
      <c r="H608" s="105">
        <f>+Simülasyon!P611-Simülasyon!P$5</f>
        <v>57.495170000001963</v>
      </c>
      <c r="I608" s="105">
        <f t="shared" si="18"/>
        <v>134.7092800000039</v>
      </c>
      <c r="J608" s="105">
        <f t="shared" si="19"/>
        <v>37.544882000003668</v>
      </c>
    </row>
    <row r="609" spans="1:10" ht="15" thickBot="1" x14ac:dyDescent="0.35">
      <c r="A609" s="1">
        <v>607</v>
      </c>
      <c r="B609" s="95" t="s">
        <v>947</v>
      </c>
      <c r="C609" s="105">
        <f>+Simülasyon!K612-Simülasyon!K$5</f>
        <v>0.11258399999996982</v>
      </c>
      <c r="D609" s="105">
        <f>+Simülasyon!L612-Simülasyon!L$5</f>
        <v>0.15610500000002503</v>
      </c>
      <c r="E609" s="105">
        <f>+Simülasyon!M612-Simülasyon!M$5</f>
        <v>0.12935400000003483</v>
      </c>
      <c r="F609" s="105">
        <f>+Simülasyon!N612-Simülasyon!N$5</f>
        <v>0.17953600000009828</v>
      </c>
      <c r="G609" s="105">
        <f>+Simülasyon!O612-Simülasyon!O$5</f>
        <v>-13.993099999999686</v>
      </c>
      <c r="H609" s="105">
        <f>+Simülasyon!P612-Simülasyon!P$5</f>
        <v>-23.928370999998151</v>
      </c>
      <c r="I609" s="105">
        <f t="shared" si="18"/>
        <v>-37.343891999997709</v>
      </c>
      <c r="J609" s="105">
        <f t="shared" si="19"/>
        <v>38.354603000002612</v>
      </c>
    </row>
    <row r="610" spans="1:10" ht="15" thickBot="1" x14ac:dyDescent="0.35">
      <c r="A610" s="1">
        <v>608</v>
      </c>
      <c r="B610" s="95" t="s">
        <v>948</v>
      </c>
      <c r="C610" s="105">
        <f>+Simülasyon!K613-Simülasyon!K$5</f>
        <v>-0.26494900000011512</v>
      </c>
      <c r="D610" s="105">
        <f>+Simülasyon!L613-Simülasyon!L$5</f>
        <v>-0.49652500000001965</v>
      </c>
      <c r="E610" s="105">
        <f>+Simülasyon!M613-Simülasyon!M$5</f>
        <v>-0.63169999999990978</v>
      </c>
      <c r="F610" s="105">
        <f>+Simülasyon!N613-Simülasyon!N$5</f>
        <v>-1.976470000000063</v>
      </c>
      <c r="G610" s="105">
        <f>+Simülasyon!O613-Simülasyon!O$5</f>
        <v>-31.407343999999284</v>
      </c>
      <c r="H610" s="105">
        <f>+Simülasyon!P613-Simülasyon!P$5</f>
        <v>-18.921265999997559</v>
      </c>
      <c r="I610" s="105">
        <f t="shared" si="18"/>
        <v>-53.69825399999695</v>
      </c>
      <c r="J610" s="105">
        <f t="shared" si="19"/>
        <v>38.517541000002666</v>
      </c>
    </row>
    <row r="611" spans="1:10" ht="15" thickBot="1" x14ac:dyDescent="0.35">
      <c r="A611" s="1">
        <v>609</v>
      </c>
      <c r="B611" s="95" t="s">
        <v>949</v>
      </c>
      <c r="C611" s="105">
        <f>+Simülasyon!K614-Simülasyon!K$5</f>
        <v>-0.85264699999993354</v>
      </c>
      <c r="D611" s="105">
        <f>+Simülasyon!L614-Simülasyon!L$5</f>
        <v>-1.5623769999999695</v>
      </c>
      <c r="E611" s="105">
        <f>+Simülasyon!M614-Simülasyon!M$5</f>
        <v>-1.9555949999999029</v>
      </c>
      <c r="F611" s="105">
        <f>+Simülasyon!N614-Simülasyon!N$5</f>
        <v>-6.0326770000001488</v>
      </c>
      <c r="G611" s="105">
        <f>+Simülasyon!O614-Simülasyon!O$5</f>
        <v>-93.165403999999398</v>
      </c>
      <c r="H611" s="105">
        <f>+Simülasyon!P614-Simülasyon!P$5</f>
        <v>-56.815536999998585</v>
      </c>
      <c r="I611" s="105">
        <f t="shared" si="18"/>
        <v>-160.38423699999794</v>
      </c>
      <c r="J611" s="105">
        <f t="shared" si="19"/>
        <v>38.594328000002292</v>
      </c>
    </row>
    <row r="612" spans="1:10" ht="15" thickBot="1" x14ac:dyDescent="0.35">
      <c r="A612" s="1">
        <v>610</v>
      </c>
      <c r="B612" s="95" t="s">
        <v>950</v>
      </c>
      <c r="C612" s="105">
        <f>+Simülasyon!K615-Simülasyon!K$5</f>
        <v>-0.31599200000005112</v>
      </c>
      <c r="D612" s="105">
        <f>+Simülasyon!L615-Simülasyon!L$5</f>
        <v>-0.57513300000005074</v>
      </c>
      <c r="E612" s="105">
        <f>+Simülasyon!M615-Simülasyon!M$5</f>
        <v>-0.7137239999999565</v>
      </c>
      <c r="F612" s="105">
        <f>+Simülasyon!N615-Simülasyon!N$5</f>
        <v>-2.1819279999999708</v>
      </c>
      <c r="G612" s="105">
        <f>+Simülasyon!O615-Simülasyon!O$5</f>
        <v>-32.189385999998194</v>
      </c>
      <c r="H612" s="105">
        <f>+Simülasyon!P615-Simülasyon!P$5</f>
        <v>-18.341118000000279</v>
      </c>
      <c r="I612" s="105">
        <f t="shared" si="18"/>
        <v>-54.317280999998502</v>
      </c>
      <c r="J612" s="105">
        <f t="shared" si="19"/>
        <v>38.838682000001882</v>
      </c>
    </row>
    <row r="613" spans="1:10" ht="15" thickBot="1" x14ac:dyDescent="0.35">
      <c r="A613" s="1">
        <v>611</v>
      </c>
      <c r="B613" s="95" t="s">
        <v>951</v>
      </c>
      <c r="C613" s="105">
        <f>+Simülasyon!K616-Simülasyon!K$5</f>
        <v>-0.63524699999993572</v>
      </c>
      <c r="D613" s="105">
        <f>+Simülasyon!L616-Simülasyon!L$5</f>
        <v>-1.0189430000000357</v>
      </c>
      <c r="E613" s="105">
        <f>+Simülasyon!M616-Simülasyon!M$5</f>
        <v>-1.090682999999899</v>
      </c>
      <c r="F613" s="105">
        <f>+Simülasyon!N616-Simülasyon!N$5</f>
        <v>-2.7860909999999421</v>
      </c>
      <c r="G613" s="105">
        <f>+Simülasyon!O616-Simülasyon!O$5</f>
        <v>-4.1509369999985211</v>
      </c>
      <c r="H613" s="105">
        <f>+Simülasyon!P616-Simülasyon!P$5</f>
        <v>26.440406000001531</v>
      </c>
      <c r="I613" s="105">
        <f t="shared" si="18"/>
        <v>16.758505000003197</v>
      </c>
      <c r="J613" s="105">
        <f t="shared" si="19"/>
        <v>38.992031000001703</v>
      </c>
    </row>
    <row r="614" spans="1:10" ht="15" thickBot="1" x14ac:dyDescent="0.35">
      <c r="A614" s="1">
        <v>612</v>
      </c>
      <c r="B614" s="95" t="s">
        <v>952</v>
      </c>
      <c r="C614" s="105">
        <f>+Simülasyon!K617-Simülasyon!K$5</f>
        <v>-0.70013500000004569</v>
      </c>
      <c r="D614" s="105">
        <f>+Simülasyon!L617-Simülasyon!L$5</f>
        <v>-1.2801349999999729</v>
      </c>
      <c r="E614" s="105">
        <f>+Simülasyon!M617-Simülasyon!M$5</f>
        <v>-1.6046010000000024</v>
      </c>
      <c r="F614" s="105">
        <f>+Simülasyon!N617-Simülasyon!N$5</f>
        <v>-4.9804829999998219</v>
      </c>
      <c r="G614" s="105">
        <f>+Simülasyon!O617-Simülasyon!O$5</f>
        <v>-82.650114000000031</v>
      </c>
      <c r="H614" s="105">
        <f>+Simülasyon!P617-Simülasyon!P$5</f>
        <v>-59.546676999998454</v>
      </c>
      <c r="I614" s="105">
        <f t="shared" si="18"/>
        <v>-150.76214499999833</v>
      </c>
      <c r="J614" s="105">
        <f t="shared" si="19"/>
        <v>39.029501000001233</v>
      </c>
    </row>
    <row r="615" spans="1:10" ht="15" thickBot="1" x14ac:dyDescent="0.35">
      <c r="A615" s="1">
        <v>613</v>
      </c>
      <c r="B615" s="95" t="s">
        <v>953</v>
      </c>
      <c r="C615" s="105">
        <f>+Simülasyon!K618-Simülasyon!K$5</f>
        <v>-0.51263799999992443</v>
      </c>
      <c r="D615" s="105">
        <f>+Simülasyon!L618-Simülasyon!L$5</f>
        <v>-0.89812699999993129</v>
      </c>
      <c r="E615" s="105">
        <f>+Simülasyon!M618-Simülasyon!M$5</f>
        <v>-1.0756399999999076</v>
      </c>
      <c r="F615" s="105">
        <f>+Simülasyon!N618-Simülasyon!N$5</f>
        <v>-3.183509999999842</v>
      </c>
      <c r="G615" s="105">
        <f>+Simülasyon!O618-Simülasyon!O$5</f>
        <v>-43.027936999998929</v>
      </c>
      <c r="H615" s="105">
        <f>+Simülasyon!P618-Simülasyon!P$5</f>
        <v>-25.626154999998107</v>
      </c>
      <c r="I615" s="105">
        <f t="shared" si="18"/>
        <v>-74.324006999996641</v>
      </c>
      <c r="J615" s="105">
        <f t="shared" si="19"/>
        <v>39.136739000003445</v>
      </c>
    </row>
    <row r="616" spans="1:10" ht="15" thickBot="1" x14ac:dyDescent="0.35">
      <c r="A616" s="1">
        <v>614</v>
      </c>
      <c r="B616" s="95" t="s">
        <v>954</v>
      </c>
      <c r="C616" s="105">
        <f>+Simülasyon!K619-Simülasyon!K$5</f>
        <v>0.17668400000002293</v>
      </c>
      <c r="D616" s="105">
        <f>+Simülasyon!L619-Simülasyon!L$5</f>
        <v>0.36017100000003666</v>
      </c>
      <c r="E616" s="105">
        <f>+Simülasyon!M619-Simülasyon!M$5</f>
        <v>0.49808000000007269</v>
      </c>
      <c r="F616" s="105">
        <f>+Simülasyon!N619-Simülasyon!N$5</f>
        <v>1.6851409999999305</v>
      </c>
      <c r="G616" s="105">
        <f>+Simülasyon!O619-Simülasyon!O$5</f>
        <v>36.147757000002457</v>
      </c>
      <c r="H616" s="105">
        <f>+Simülasyon!P619-Simülasyon!P$5</f>
        <v>29.285793999999441</v>
      </c>
      <c r="I616" s="105">
        <f t="shared" si="18"/>
        <v>68.153627000001961</v>
      </c>
      <c r="J616" s="105">
        <f t="shared" si="19"/>
        <v>39.95658200000139</v>
      </c>
    </row>
    <row r="617" spans="1:10" ht="15" thickBot="1" x14ac:dyDescent="0.35">
      <c r="A617" s="1">
        <v>615</v>
      </c>
      <c r="B617" s="95" t="s">
        <v>955</v>
      </c>
      <c r="C617" s="105">
        <f>+Simülasyon!K620-Simülasyon!K$5</f>
        <v>0.75619800000004034</v>
      </c>
      <c r="D617" s="105">
        <f>+Simülasyon!L620-Simülasyon!L$5</f>
        <v>1.1019810000000234</v>
      </c>
      <c r="E617" s="105">
        <f>+Simülasyon!M620-Simülasyon!M$5</f>
        <v>1.0044190000000981</v>
      </c>
      <c r="F617" s="105">
        <f>+Simülasyon!N620-Simülasyon!N$5</f>
        <v>1.8716199999998935</v>
      </c>
      <c r="G617" s="105">
        <f>+Simülasyon!O620-Simülasyon!O$5</f>
        <v>-60.383247999998275</v>
      </c>
      <c r="H617" s="105">
        <f>+Simülasyon!P620-Simülasyon!P$5</f>
        <v>-110.73433699999805</v>
      </c>
      <c r="I617" s="105">
        <f t="shared" si="18"/>
        <v>-166.38336699999627</v>
      </c>
      <c r="J617" s="105">
        <f t="shared" si="19"/>
        <v>40.010234000001788</v>
      </c>
    </row>
    <row r="618" spans="1:10" ht="15" thickBot="1" x14ac:dyDescent="0.35">
      <c r="A618" s="1">
        <v>616</v>
      </c>
      <c r="B618" s="95" t="s">
        <v>956</v>
      </c>
      <c r="C618" s="105">
        <f>+Simülasyon!K621-Simülasyon!K$5</f>
        <v>0.35227499999996326</v>
      </c>
      <c r="D618" s="105">
        <f>+Simülasyon!L621-Simülasyon!L$5</f>
        <v>0.73325099999988197</v>
      </c>
      <c r="E618" s="105">
        <f>+Simülasyon!M621-Simülasyon!M$5</f>
        <v>1.0341339999999946</v>
      </c>
      <c r="F618" s="105">
        <f>+Simülasyon!N621-Simülasyon!N$5</f>
        <v>3.569332999999915</v>
      </c>
      <c r="G618" s="105">
        <f>+Simülasyon!O621-Simülasyon!O$5</f>
        <v>82.600585000000137</v>
      </c>
      <c r="H618" s="105">
        <f>+Simülasyon!P621-Simülasyon!P$5</f>
        <v>73.121795999999449</v>
      </c>
      <c r="I618" s="105">
        <f t="shared" si="18"/>
        <v>161.41137399999934</v>
      </c>
      <c r="J618" s="105">
        <f t="shared" si="19"/>
        <v>40.296534000003248</v>
      </c>
    </row>
    <row r="619" spans="1:10" ht="15" thickBot="1" x14ac:dyDescent="0.35">
      <c r="A619" s="1">
        <v>617</v>
      </c>
      <c r="B619" s="95" t="s">
        <v>957</v>
      </c>
      <c r="C619" s="105">
        <f>+Simülasyon!K622-Simülasyon!K$5</f>
        <v>-0.63735900000006041</v>
      </c>
      <c r="D619" s="105">
        <f>+Simülasyon!L622-Simülasyon!L$5</f>
        <v>-1.1409800000001269</v>
      </c>
      <c r="E619" s="105">
        <f>+Simülasyon!M622-Simülasyon!M$5</f>
        <v>-1.3924379999999701</v>
      </c>
      <c r="F619" s="105">
        <f>+Simülasyon!N622-Simülasyon!N$5</f>
        <v>-4.1819040000000314</v>
      </c>
      <c r="G619" s="105">
        <f>+Simülasyon!O622-Simülasyon!O$5</f>
        <v>-56.90494899999976</v>
      </c>
      <c r="H619" s="105">
        <f>+Simülasyon!P622-Simülasyon!P$5</f>
        <v>-29.765126999998756</v>
      </c>
      <c r="I619" s="105">
        <f t="shared" si="18"/>
        <v>-94.022756999998705</v>
      </c>
      <c r="J619" s="105">
        <f t="shared" si="19"/>
        <v>40.662083000000621</v>
      </c>
    </row>
    <row r="620" spans="1:10" ht="15" thickBot="1" x14ac:dyDescent="0.35">
      <c r="A620" s="1">
        <v>618</v>
      </c>
      <c r="B620" s="95" t="s">
        <v>958</v>
      </c>
      <c r="C620" s="105">
        <f>+Simülasyon!K623-Simülasyon!K$5</f>
        <v>0.37457500000004984</v>
      </c>
      <c r="D620" s="105">
        <f>+Simülasyon!L623-Simülasyon!L$5</f>
        <v>0.76565200000004552</v>
      </c>
      <c r="E620" s="105">
        <f>+Simülasyon!M623-Simülasyon!M$5</f>
        <v>1.062509000000091</v>
      </c>
      <c r="F620" s="105">
        <f>+Simülasyon!N623-Simülasyon!N$5</f>
        <v>3.6241230000000542</v>
      </c>
      <c r="G620" s="105">
        <f>+Simülasyon!O623-Simülasyon!O$5</f>
        <v>82.230606000000989</v>
      </c>
      <c r="H620" s="105">
        <f>+Simülasyon!P623-Simülasyon!P$5</f>
        <v>73.597712000002502</v>
      </c>
      <c r="I620" s="105">
        <f t="shared" si="18"/>
        <v>161.65517700000373</v>
      </c>
      <c r="J620" s="105">
        <f t="shared" si="19"/>
        <v>40.757783000000359</v>
      </c>
    </row>
    <row r="621" spans="1:10" ht="15" thickBot="1" x14ac:dyDescent="0.35">
      <c r="A621" s="1">
        <v>619</v>
      </c>
      <c r="B621" s="95" t="s">
        <v>959</v>
      </c>
      <c r="C621" s="105">
        <f>+Simülasyon!K624-Simülasyon!K$5</f>
        <v>-0.57555700000011711</v>
      </c>
      <c r="D621" s="105">
        <f>+Simülasyon!L624-Simülasyon!L$5</f>
        <v>-1.112039999999979</v>
      </c>
      <c r="E621" s="105">
        <f>+Simülasyon!M624-Simülasyon!M$5</f>
        <v>-1.4820780000000013</v>
      </c>
      <c r="F621" s="105">
        <f>+Simülasyon!N624-Simülasyon!N$5</f>
        <v>-4.9123869999998533</v>
      </c>
      <c r="G621" s="105">
        <f>+Simülasyon!O624-Simülasyon!O$5</f>
        <v>-108.72567499999786</v>
      </c>
      <c r="H621" s="105">
        <f>+Simülasyon!P624-Simülasyon!P$5</f>
        <v>-102.75144899999941</v>
      </c>
      <c r="I621" s="105">
        <f t="shared" si="18"/>
        <v>-219.55918599999723</v>
      </c>
      <c r="J621" s="105">
        <f t="shared" si="19"/>
        <v>41.091186000000448</v>
      </c>
    </row>
    <row r="622" spans="1:10" ht="15" thickBot="1" x14ac:dyDescent="0.35">
      <c r="A622" s="1">
        <v>620</v>
      </c>
      <c r="B622" s="95" t="s">
        <v>960</v>
      </c>
      <c r="C622" s="105">
        <f>+Simülasyon!K625-Simülasyon!K$5</f>
        <v>0.33872599999995145</v>
      </c>
      <c r="D622" s="105">
        <f>+Simülasyon!L625-Simülasyon!L$5</f>
        <v>0.55824899999993249</v>
      </c>
      <c r="E622" s="105">
        <f>+Simülasyon!M625-Simülasyon!M$5</f>
        <v>0.61427900000001046</v>
      </c>
      <c r="F622" s="105">
        <f>+Simülasyon!N625-Simülasyon!N$5</f>
        <v>1.6110889999999927</v>
      </c>
      <c r="G622" s="105">
        <f>+Simülasyon!O625-Simülasyon!O$5</f>
        <v>2.6831890000030398</v>
      </c>
      <c r="H622" s="105">
        <f>+Simülasyon!P625-Simülasyon!P$5</f>
        <v>-18.653290999998717</v>
      </c>
      <c r="I622" s="105">
        <f t="shared" si="18"/>
        <v>-12.84775899999579</v>
      </c>
      <c r="J622" s="105">
        <f t="shared" si="19"/>
        <v>41.635667000003764</v>
      </c>
    </row>
    <row r="623" spans="1:10" ht="15" thickBot="1" x14ac:dyDescent="0.35">
      <c r="A623" s="1">
        <v>621</v>
      </c>
      <c r="B623" s="95" t="s">
        <v>961</v>
      </c>
      <c r="C623" s="105">
        <f>+Simülasyon!K626-Simülasyon!K$5</f>
        <v>-0.56452100000001337</v>
      </c>
      <c r="D623" s="105">
        <f>+Simülasyon!L626-Simülasyon!L$5</f>
        <v>-1.0194420000000264</v>
      </c>
      <c r="E623" s="105">
        <f>+Simülasyon!M626-Simülasyon!M$5</f>
        <v>-1.259356999999909</v>
      </c>
      <c r="F623" s="105">
        <f>+Simülasyon!N626-Simülasyon!N$5</f>
        <v>-3.8412530000000515</v>
      </c>
      <c r="G623" s="105">
        <f>+Simülasyon!O626-Simülasyon!O$5</f>
        <v>-57.86645199999839</v>
      </c>
      <c r="H623" s="105">
        <f>+Simülasyon!P626-Simülasyon!P$5</f>
        <v>-35.843365999997332</v>
      </c>
      <c r="I623" s="105">
        <f t="shared" si="18"/>
        <v>-100.39439099999572</v>
      </c>
      <c r="J623" s="105">
        <f t="shared" si="19"/>
        <v>41.847094000000766</v>
      </c>
    </row>
    <row r="624" spans="1:10" ht="15" thickBot="1" x14ac:dyDescent="0.35">
      <c r="A624" s="1">
        <v>622</v>
      </c>
      <c r="B624" s="95" t="s">
        <v>962</v>
      </c>
      <c r="C624" s="105">
        <f>+Simülasyon!K627-Simülasyon!K$5</f>
        <v>1.4495469999999386</v>
      </c>
      <c r="D624" s="105">
        <f>+Simülasyon!L627-Simülasyon!L$5</f>
        <v>2.5622909999999592</v>
      </c>
      <c r="E624" s="105">
        <f>+Simülasyon!M627-Simülasyon!M$5</f>
        <v>3.0784439999999904</v>
      </c>
      <c r="F624" s="105">
        <f>+Simülasyon!N627-Simülasyon!N$5</f>
        <v>9.0510589999998956</v>
      </c>
      <c r="G624" s="105">
        <f>+Simülasyon!O627-Simülasyon!O$5</f>
        <v>103.73400700000275</v>
      </c>
      <c r="H624" s="105">
        <f>+Simülasyon!P627-Simülasyon!P$5</f>
        <v>28.62714600000254</v>
      </c>
      <c r="I624" s="105">
        <f t="shared" si="18"/>
        <v>148.50249400000507</v>
      </c>
      <c r="J624" s="105">
        <f t="shared" si="19"/>
        <v>41.932954000003974</v>
      </c>
    </row>
    <row r="625" spans="1:10" ht="15" thickBot="1" x14ac:dyDescent="0.35">
      <c r="A625" s="1">
        <v>623</v>
      </c>
      <c r="B625" s="95" t="s">
        <v>963</v>
      </c>
      <c r="C625" s="105">
        <f>+Simülasyon!K628-Simülasyon!K$5</f>
        <v>0.43575600000008308</v>
      </c>
      <c r="D625" s="105">
        <f>+Simülasyon!L628-Simülasyon!L$5</f>
        <v>0.55927599999995437</v>
      </c>
      <c r="E625" s="105">
        <f>+Simülasyon!M628-Simülasyon!M$5</f>
        <v>0.38350200000002133</v>
      </c>
      <c r="F625" s="105">
        <f>+Simülasyon!N628-Simülasyon!N$5</f>
        <v>0.14723400000002584</v>
      </c>
      <c r="G625" s="105">
        <f>+Simülasyon!O628-Simülasyon!O$5</f>
        <v>-73.393836999999621</v>
      </c>
      <c r="H625" s="105">
        <f>+Simülasyon!P628-Simülasyon!P$5</f>
        <v>-107.68564100000003</v>
      </c>
      <c r="I625" s="105">
        <f t="shared" si="18"/>
        <v>-179.55370999999957</v>
      </c>
      <c r="J625" s="105">
        <f t="shared" si="19"/>
        <v>42.090887000002567</v>
      </c>
    </row>
    <row r="626" spans="1:10" ht="15" thickBot="1" x14ac:dyDescent="0.35">
      <c r="A626" s="1">
        <v>624</v>
      </c>
      <c r="B626" s="95" t="s">
        <v>964</v>
      </c>
      <c r="C626" s="105">
        <f>+Simülasyon!K629-Simülasyon!K$5</f>
        <v>0.68400399999995898</v>
      </c>
      <c r="D626" s="105">
        <f>+Simülasyon!L629-Simülasyon!L$5</f>
        <v>1.2826399999999012</v>
      </c>
      <c r="E626" s="105">
        <f>+Simülasyon!M629-Simülasyon!M$5</f>
        <v>1.6482920000000831</v>
      </c>
      <c r="F626" s="105">
        <f>+Simülasyon!N629-Simülasyon!N$5</f>
        <v>5.2395270000001801</v>
      </c>
      <c r="G626" s="105">
        <f>+Simülasyon!O629-Simülasyon!O$5</f>
        <v>95.234825999999885</v>
      </c>
      <c r="H626" s="105">
        <f>+Simülasyon!P629-Simülasyon!P$5</f>
        <v>73.82957499999975</v>
      </c>
      <c r="I626" s="105">
        <f t="shared" si="18"/>
        <v>177.91886399999976</v>
      </c>
      <c r="J626" s="105">
        <f t="shared" si="19"/>
        <v>42.227942000002031</v>
      </c>
    </row>
    <row r="627" spans="1:10" ht="15" thickBot="1" x14ac:dyDescent="0.35">
      <c r="A627" s="1">
        <v>625</v>
      </c>
      <c r="B627" s="95" t="s">
        <v>965</v>
      </c>
      <c r="C627" s="105">
        <f>+Simülasyon!K630-Simülasyon!K$5</f>
        <v>8.8439999999536667E-3</v>
      </c>
      <c r="D627" s="105">
        <f>+Simülasyon!L630-Simülasyon!L$5</f>
        <v>4.2967999999973472E-2</v>
      </c>
      <c r="E627" s="105">
        <f>+Simülasyon!M630-Simülasyon!M$5</f>
        <v>8.204000000000633E-2</v>
      </c>
      <c r="F627" s="105">
        <f>+Simülasyon!N630-Simülasyon!N$5</f>
        <v>0.32303799999999683</v>
      </c>
      <c r="G627" s="105">
        <f>+Simülasyon!O630-Simülasyon!O$5</f>
        <v>6.4074050000017451</v>
      </c>
      <c r="H627" s="105">
        <f>+Simülasyon!P630-Simülasyon!P$5</f>
        <v>1.0997700000007171</v>
      </c>
      <c r="I627" s="105">
        <f t="shared" si="18"/>
        <v>7.9640650000023925</v>
      </c>
      <c r="J627" s="105">
        <f t="shared" si="19"/>
        <v>43.075385000001802</v>
      </c>
    </row>
    <row r="628" spans="1:10" ht="15" thickBot="1" x14ac:dyDescent="0.35">
      <c r="A628" s="1">
        <v>626</v>
      </c>
      <c r="B628" s="95" t="s">
        <v>966</v>
      </c>
      <c r="C628" s="105">
        <f>+Simülasyon!K631-Simülasyon!K$5</f>
        <v>-0.16624300000012227</v>
      </c>
      <c r="D628" s="105">
        <f>+Simülasyon!L631-Simülasyon!L$5</f>
        <v>-0.25236999999992804</v>
      </c>
      <c r="E628" s="105">
        <f>+Simülasyon!M631-Simülasyon!M$5</f>
        <v>-0.25007399999992685</v>
      </c>
      <c r="F628" s="105">
        <f>+Simülasyon!N631-Simülasyon!N$5</f>
        <v>-0.56430000000000291</v>
      </c>
      <c r="G628" s="105">
        <f>+Simülasyon!O631-Simülasyon!O$5</f>
        <v>5.0850669999999809</v>
      </c>
      <c r="H628" s="105">
        <f>+Simülasyon!P631-Simülasyon!P$5</f>
        <v>13.300187000000733</v>
      </c>
      <c r="I628" s="105">
        <f t="shared" si="18"/>
        <v>17.152267000000734</v>
      </c>
      <c r="J628" s="105">
        <f t="shared" si="19"/>
        <v>43.665849000004982</v>
      </c>
    </row>
    <row r="629" spans="1:10" ht="15" thickBot="1" x14ac:dyDescent="0.35">
      <c r="A629" s="1">
        <v>627</v>
      </c>
      <c r="B629" s="95" t="s">
        <v>967</v>
      </c>
      <c r="C629" s="105">
        <f>+Simülasyon!K632-Simülasyon!K$5</f>
        <v>-0.11865400000010595</v>
      </c>
      <c r="D629" s="105">
        <f>+Simülasyon!L632-Simülasyon!L$5</f>
        <v>-0.185024999999996</v>
      </c>
      <c r="E629" s="105">
        <f>+Simülasyon!M632-Simülasyon!M$5</f>
        <v>-0.18546699999990324</v>
      </c>
      <c r="F629" s="105">
        <f>+Simülasyon!N632-Simülasyon!N$5</f>
        <v>-0.41272399999979825</v>
      </c>
      <c r="G629" s="105">
        <f>+Simülasyon!O632-Simülasyon!O$5</f>
        <v>7.2615240000013728</v>
      </c>
      <c r="H629" s="105">
        <f>+Simülasyon!P632-Simülasyon!P$5</f>
        <v>18.137156000000687</v>
      </c>
      <c r="I629" s="105">
        <f t="shared" si="18"/>
        <v>24.496810000002256</v>
      </c>
      <c r="J629" s="105">
        <f t="shared" si="19"/>
        <v>43.812702000000286</v>
      </c>
    </row>
    <row r="630" spans="1:10" ht="15" thickBot="1" x14ac:dyDescent="0.35">
      <c r="A630" s="1">
        <v>628</v>
      </c>
      <c r="B630" s="95" t="s">
        <v>968</v>
      </c>
      <c r="C630" s="105">
        <f>+Simülasyon!K633-Simülasyon!K$5</f>
        <v>0.6304290000000492</v>
      </c>
      <c r="D630" s="105">
        <f>+Simülasyon!L633-Simülasyon!L$5</f>
        <v>1.154301999999916</v>
      </c>
      <c r="E630" s="105">
        <f>+Simülasyon!M633-Simülasyon!M$5</f>
        <v>1.4533410000000231</v>
      </c>
      <c r="F630" s="105">
        <f>+Simülasyon!N633-Simülasyon!N$5</f>
        <v>4.5406219999999848</v>
      </c>
      <c r="G630" s="105">
        <f>+Simülasyon!O633-Simülasyon!O$5</f>
        <v>80.103263000000879</v>
      </c>
      <c r="H630" s="105">
        <f>+Simülasyon!P633-Simülasyon!P$5</f>
        <v>64.373780000001716</v>
      </c>
      <c r="I630" s="105">
        <f t="shared" si="18"/>
        <v>152.25573700000257</v>
      </c>
      <c r="J630" s="105">
        <f t="shared" si="19"/>
        <v>44.014679000001024</v>
      </c>
    </row>
    <row r="631" spans="1:10" ht="15" thickBot="1" x14ac:dyDescent="0.35">
      <c r="A631" s="1">
        <v>629</v>
      </c>
      <c r="B631" s="95" t="s">
        <v>969</v>
      </c>
      <c r="C631" s="105">
        <f>+Simülasyon!K634-Simülasyon!K$5</f>
        <v>-9.8001000000067506E-2</v>
      </c>
      <c r="D631" s="105">
        <f>+Simülasyon!L634-Simülasyon!L$5</f>
        <v>9.8579999998946732E-3</v>
      </c>
      <c r="E631" s="105">
        <f>+Simülasyon!M634-Simülasyon!M$5</f>
        <v>0.26278999999999542</v>
      </c>
      <c r="F631" s="105">
        <f>+Simülasyon!N634-Simülasyon!N$5</f>
        <v>1.631793000000016</v>
      </c>
      <c r="G631" s="105">
        <f>+Simülasyon!O634-Simülasyon!O$5</f>
        <v>86.344296999999642</v>
      </c>
      <c r="H631" s="105">
        <f>+Simülasyon!P634-Simülasyon!P$5</f>
        <v>105.32301200000074</v>
      </c>
      <c r="I631" s="105">
        <f t="shared" si="18"/>
        <v>193.47374900000023</v>
      </c>
      <c r="J631" s="105">
        <f t="shared" si="19"/>
        <v>44.16889800000115</v>
      </c>
    </row>
    <row r="632" spans="1:10" ht="15" thickBot="1" x14ac:dyDescent="0.35">
      <c r="A632" s="1">
        <v>630</v>
      </c>
      <c r="B632" s="95" t="s">
        <v>970</v>
      </c>
      <c r="C632" s="105">
        <f>+Simülasyon!K635-Simülasyon!K$5</f>
        <v>-1.0155529999999544</v>
      </c>
      <c r="D632" s="105">
        <f>+Simülasyon!L635-Simülasyon!L$5</f>
        <v>-1.8238530000000992</v>
      </c>
      <c r="E632" s="105">
        <f>+Simülasyon!M635-Simülasyon!M$5</f>
        <v>-2.2385099999999056</v>
      </c>
      <c r="F632" s="105">
        <f>+Simülasyon!N635-Simülasyon!N$5</f>
        <v>-6.7826410000002397</v>
      </c>
      <c r="G632" s="105">
        <f>+Simülasyon!O635-Simülasyon!O$5</f>
        <v>-98.99986699999863</v>
      </c>
      <c r="H632" s="105">
        <f>+Simülasyon!P635-Simülasyon!P$5</f>
        <v>-59.521068999998533</v>
      </c>
      <c r="I632" s="105">
        <f t="shared" si="18"/>
        <v>-170.38149299999736</v>
      </c>
      <c r="J632" s="105">
        <f t="shared" si="19"/>
        <v>44.203054000000861</v>
      </c>
    </row>
    <row r="633" spans="1:10" ht="15" thickBot="1" x14ac:dyDescent="0.35">
      <c r="A633" s="1">
        <v>631</v>
      </c>
      <c r="B633" s="95" t="s">
        <v>971</v>
      </c>
      <c r="C633" s="105">
        <f>+Simülasyon!K636-Simülasyon!K$5</f>
        <v>0.2043189999999413</v>
      </c>
      <c r="D633" s="105">
        <f>+Simülasyon!L636-Simülasyon!L$5</f>
        <v>0.39277300000003379</v>
      </c>
      <c r="E633" s="105">
        <f>+Simülasyon!M636-Simülasyon!M$5</f>
        <v>0.52067800000008901</v>
      </c>
      <c r="F633" s="105">
        <f>+Simülasyon!N636-Simülasyon!N$5</f>
        <v>1.7196810000000369</v>
      </c>
      <c r="G633" s="105">
        <f>+Simülasyon!O636-Simülasyon!O$5</f>
        <v>38.421869000001607</v>
      </c>
      <c r="H633" s="105">
        <f>+Simülasyon!P636-Simülasyon!P$5</f>
        <v>38.442059000000881</v>
      </c>
      <c r="I633" s="105">
        <f t="shared" si="18"/>
        <v>79.701379000002589</v>
      </c>
      <c r="J633" s="105">
        <f t="shared" si="19"/>
        <v>44.209783000000812</v>
      </c>
    </row>
    <row r="634" spans="1:10" ht="15" thickBot="1" x14ac:dyDescent="0.35">
      <c r="A634" s="1">
        <v>632</v>
      </c>
      <c r="B634" s="95" t="s">
        <v>972</v>
      </c>
      <c r="C634" s="105">
        <f>+Simülasyon!K637-Simülasyon!K$5</f>
        <v>-4.5501000000058411E-2</v>
      </c>
      <c r="D634" s="105">
        <f>+Simülasyon!L637-Simülasyon!L$5</f>
        <v>3.6380000000008295E-2</v>
      </c>
      <c r="E634" s="105">
        <f>+Simülasyon!M637-Simülasyon!M$5</f>
        <v>0.19993099999999231</v>
      </c>
      <c r="F634" s="105">
        <f>+Simülasyon!N637-Simülasyon!N$5</f>
        <v>1.107101000000057</v>
      </c>
      <c r="G634" s="105">
        <f>+Simülasyon!O637-Simülasyon!O$5</f>
        <v>51.145136000002822</v>
      </c>
      <c r="H634" s="105">
        <f>+Simülasyon!P637-Simülasyon!P$5</f>
        <v>57.529080000000249</v>
      </c>
      <c r="I634" s="105">
        <f t="shared" si="18"/>
        <v>109.97212700000307</v>
      </c>
      <c r="J634" s="105">
        <f t="shared" si="19"/>
        <v>44.651713000003497</v>
      </c>
    </row>
    <row r="635" spans="1:10" ht="15" thickBot="1" x14ac:dyDescent="0.35">
      <c r="A635" s="1">
        <v>633</v>
      </c>
      <c r="B635" s="95" t="s">
        <v>973</v>
      </c>
      <c r="C635" s="105">
        <f>+Simülasyon!K638-Simülasyon!K$5</f>
        <v>0.6764259999999922</v>
      </c>
      <c r="D635" s="105">
        <f>+Simülasyon!L638-Simülasyon!L$5</f>
        <v>1.1917419999999765</v>
      </c>
      <c r="E635" s="105">
        <f>+Simülasyon!M638-Simülasyon!M$5</f>
        <v>1.4324589999999944</v>
      </c>
      <c r="F635" s="105">
        <f>+Simülasyon!N638-Simülasyon!N$5</f>
        <v>4.2303200000001198</v>
      </c>
      <c r="G635" s="105">
        <f>+Simülasyon!O638-Simülasyon!O$5</f>
        <v>52.923883000003116</v>
      </c>
      <c r="H635" s="105">
        <f>+Simülasyon!P638-Simülasyon!P$5</f>
        <v>22.936146000000008</v>
      </c>
      <c r="I635" s="105">
        <f t="shared" si="18"/>
        <v>83.390976000003207</v>
      </c>
      <c r="J635" s="105">
        <f t="shared" si="19"/>
        <v>44.770196000000851</v>
      </c>
    </row>
    <row r="636" spans="1:10" ht="15" thickBot="1" x14ac:dyDescent="0.35">
      <c r="A636" s="1">
        <v>634</v>
      </c>
      <c r="B636" s="95" t="s">
        <v>974</v>
      </c>
      <c r="C636" s="105">
        <f>+Simülasyon!K639-Simülasyon!K$5</f>
        <v>0.1797159999998712</v>
      </c>
      <c r="D636" s="105">
        <f>+Simülasyon!L639-Simülasyon!L$5</f>
        <v>0.30966999999986911</v>
      </c>
      <c r="E636" s="105">
        <f>+Simülasyon!M639-Simülasyon!M$5</f>
        <v>0.36672900000007758</v>
      </c>
      <c r="F636" s="105">
        <f>+Simülasyon!N639-Simülasyon!N$5</f>
        <v>1.0796239999999671</v>
      </c>
      <c r="G636" s="105">
        <f>+Simülasyon!O639-Simülasyon!O$5</f>
        <v>15.660428000002867</v>
      </c>
      <c r="H636" s="105">
        <f>+Simülasyon!P639-Simülasyon!P$5</f>
        <v>11.767971000001126</v>
      </c>
      <c r="I636" s="105">
        <f t="shared" si="18"/>
        <v>29.364138000003777</v>
      </c>
      <c r="J636" s="105">
        <f t="shared" si="19"/>
        <v>44.951815000004331</v>
      </c>
    </row>
    <row r="637" spans="1:10" ht="15" thickBot="1" x14ac:dyDescent="0.35">
      <c r="A637" s="1">
        <v>635</v>
      </c>
      <c r="B637" s="95" t="s">
        <v>975</v>
      </c>
      <c r="C637" s="105">
        <f>+Simülasyon!K640-Simülasyon!K$5</f>
        <v>-1.5928999999914595E-2</v>
      </c>
      <c r="D637" s="105">
        <f>+Simülasyon!L640-Simülasyon!L$5</f>
        <v>-5.1157999999986714E-2</v>
      </c>
      <c r="E637" s="105">
        <f>+Simülasyon!M640-Simülasyon!M$5</f>
        <v>-9.4173999999952684E-2</v>
      </c>
      <c r="F637" s="105">
        <f>+Simülasyon!N640-Simülasyon!N$5</f>
        <v>-0.39253700000017488</v>
      </c>
      <c r="G637" s="105">
        <f>+Simülasyon!O640-Simülasyon!O$5</f>
        <v>-14.158757999997761</v>
      </c>
      <c r="H637" s="105">
        <f>+Simülasyon!P640-Simülasyon!P$5</f>
        <v>-16.483142999997654</v>
      </c>
      <c r="I637" s="105">
        <f t="shared" si="18"/>
        <v>-31.195698999995443</v>
      </c>
      <c r="J637" s="105">
        <f t="shared" si="19"/>
        <v>45.249749000002112</v>
      </c>
    </row>
    <row r="638" spans="1:10" ht="15" thickBot="1" x14ac:dyDescent="0.35">
      <c r="A638" s="1">
        <v>636</v>
      </c>
      <c r="B638" s="95" t="s">
        <v>976</v>
      </c>
      <c r="C638" s="105">
        <f>+Simülasyon!K641-Simülasyon!K$5</f>
        <v>-0.17306699999994635</v>
      </c>
      <c r="D638" s="105">
        <f>+Simülasyon!L641-Simülasyon!L$5</f>
        <v>-0.17241200000012213</v>
      </c>
      <c r="E638" s="105">
        <f>+Simülasyon!M641-Simülasyon!M$5</f>
        <v>-2.1143999999935659E-2</v>
      </c>
      <c r="F638" s="105">
        <f>+Simülasyon!N641-Simülasyon!N$5</f>
        <v>0.58805500000016764</v>
      </c>
      <c r="G638" s="105">
        <f>+Simülasyon!O641-Simülasyon!O$5</f>
        <v>59.24038500000097</v>
      </c>
      <c r="H638" s="105">
        <f>+Simülasyon!P641-Simülasyon!P$5</f>
        <v>80.855561000000307</v>
      </c>
      <c r="I638" s="105">
        <f t="shared" ref="I638:I701" si="20">+SUM(C638:H638)</f>
        <v>140.31737800000144</v>
      </c>
      <c r="J638" s="105">
        <f t="shared" si="19"/>
        <v>45.457087999999658</v>
      </c>
    </row>
    <row r="639" spans="1:10" ht="15" thickBot="1" x14ac:dyDescent="0.35">
      <c r="A639" s="1">
        <v>637</v>
      </c>
      <c r="B639" s="95" t="s">
        <v>977</v>
      </c>
      <c r="C639" s="105">
        <f>+Simülasyon!K642-Simülasyon!K$5</f>
        <v>-2.5701000000026397E-2</v>
      </c>
      <c r="D639" s="105">
        <f>+Simülasyon!L642-Simülasyon!L$5</f>
        <v>-4.7653000000082102E-2</v>
      </c>
      <c r="E639" s="105">
        <f>+Simülasyon!M642-Simülasyon!M$5</f>
        <v>-5.6322999999906642E-2</v>
      </c>
      <c r="F639" s="105">
        <f>+Simülasyon!N642-Simülasyon!N$5</f>
        <v>-0.1483170000001337</v>
      </c>
      <c r="G639" s="105">
        <f>+Simülasyon!O642-Simülasyon!O$5</f>
        <v>2.0642210000005434</v>
      </c>
      <c r="H639" s="105">
        <f>+Simülasyon!P642-Simülasyon!P$5</f>
        <v>7.7649110000020301</v>
      </c>
      <c r="I639" s="105">
        <f t="shared" si="20"/>
        <v>9.5511380000024246</v>
      </c>
      <c r="J639" s="105">
        <f t="shared" si="19"/>
        <v>45.893576000003122</v>
      </c>
    </row>
    <row r="640" spans="1:10" ht="15" thickBot="1" x14ac:dyDescent="0.35">
      <c r="A640" s="1">
        <v>638</v>
      </c>
      <c r="B640" s="95" t="s">
        <v>978</v>
      </c>
      <c r="C640" s="105">
        <f>+Simülasyon!K643-Simülasyon!K$5</f>
        <v>-0.67307800000003226</v>
      </c>
      <c r="D640" s="105">
        <f>+Simülasyon!L643-Simülasyon!L$5</f>
        <v>-1.0326529999999821</v>
      </c>
      <c r="E640" s="105">
        <f>+Simülasyon!M643-Simülasyon!M$5</f>
        <v>-1.0264949999999544</v>
      </c>
      <c r="F640" s="105">
        <f>+Simülasyon!N643-Simülasyon!N$5</f>
        <v>-2.2875789999998233</v>
      </c>
      <c r="G640" s="105">
        <f>+Simülasyon!O643-Simülasyon!O$5</f>
        <v>30.767393000001903</v>
      </c>
      <c r="H640" s="105">
        <f>+Simülasyon!P643-Simülasyon!P$5</f>
        <v>77.466489000002184</v>
      </c>
      <c r="I640" s="105">
        <f t="shared" si="20"/>
        <v>103.21407700000429</v>
      </c>
      <c r="J640" s="105">
        <f t="shared" si="19"/>
        <v>47.525542000004293</v>
      </c>
    </row>
    <row r="641" spans="1:10" ht="15" thickBot="1" x14ac:dyDescent="0.35">
      <c r="A641" s="1">
        <v>639</v>
      </c>
      <c r="B641" s="95" t="s">
        <v>979</v>
      </c>
      <c r="C641" s="105">
        <f>+Simülasyon!K644-Simülasyon!K$5</f>
        <v>0.73336700000004384</v>
      </c>
      <c r="D641" s="105">
        <f>+Simülasyon!L644-Simülasyon!L$5</f>
        <v>1.2260429999998905</v>
      </c>
      <c r="E641" s="105">
        <f>+Simülasyon!M644-Simülasyon!M$5</f>
        <v>1.3854440000000068</v>
      </c>
      <c r="F641" s="105">
        <f>+Simülasyon!N644-Simülasyon!N$5</f>
        <v>3.8050389999998515</v>
      </c>
      <c r="G641" s="105">
        <f>+Simülasyon!O644-Simülasyon!O$5</f>
        <v>28.544796000001952</v>
      </c>
      <c r="H641" s="105">
        <f>+Simülasyon!P644-Simülasyon!P$5</f>
        <v>-3.0267070000008971</v>
      </c>
      <c r="I641" s="105">
        <f t="shared" si="20"/>
        <v>32.667982000000848</v>
      </c>
      <c r="J641" s="105">
        <f t="shared" si="19"/>
        <v>47.724047000002884</v>
      </c>
    </row>
    <row r="642" spans="1:10" ht="15" thickBot="1" x14ac:dyDescent="0.35">
      <c r="A642" s="1">
        <v>640</v>
      </c>
      <c r="B642" s="95" t="s">
        <v>980</v>
      </c>
      <c r="C642" s="105">
        <f>+Simülasyon!K645-Simülasyon!K$5</f>
        <v>-0.55829500000004373</v>
      </c>
      <c r="D642" s="105">
        <f>+Simülasyon!L645-Simülasyon!L$5</f>
        <v>-0.86851500000011583</v>
      </c>
      <c r="E642" s="105">
        <f>+Simülasyon!M645-Simülasyon!M$5</f>
        <v>-0.88309599999990951</v>
      </c>
      <c r="F642" s="105">
        <f>+Simülasyon!N645-Simülasyon!N$5</f>
        <v>-2.0624189999998634</v>
      </c>
      <c r="G642" s="105">
        <f>+Simülasyon!O645-Simülasyon!O$5</f>
        <v>16.846127000000706</v>
      </c>
      <c r="H642" s="105">
        <f>+Simülasyon!P645-Simülasyon!P$5</f>
        <v>51.641410000000178</v>
      </c>
      <c r="I642" s="105">
        <f t="shared" si="20"/>
        <v>64.115212000000952</v>
      </c>
      <c r="J642" s="105">
        <f t="shared" si="19"/>
        <v>48.179494000003842</v>
      </c>
    </row>
    <row r="643" spans="1:10" ht="15" thickBot="1" x14ac:dyDescent="0.35">
      <c r="A643" s="1">
        <v>641</v>
      </c>
      <c r="B643" s="95" t="s">
        <v>981</v>
      </c>
      <c r="C643" s="105">
        <f>+Simülasyon!K646-Simülasyon!K$5</f>
        <v>-0.50050899999996545</v>
      </c>
      <c r="D643" s="105">
        <f>+Simülasyon!L646-Simülasyon!L$5</f>
        <v>-0.82841099999996004</v>
      </c>
      <c r="E643" s="105">
        <f>+Simülasyon!M646-Simülasyon!M$5</f>
        <v>-0.92372799999998279</v>
      </c>
      <c r="F643" s="105">
        <f>+Simülasyon!N646-Simülasyon!N$5</f>
        <v>-2.4914629999998397</v>
      </c>
      <c r="G643" s="105">
        <f>+Simülasyon!O646-Simülasyon!O$5</f>
        <v>-14.443337999997311</v>
      </c>
      <c r="H643" s="105">
        <f>+Simülasyon!P646-Simülasyon!P$5</f>
        <v>8.876393000002281</v>
      </c>
      <c r="I643" s="105">
        <f t="shared" si="20"/>
        <v>-10.311055999994778</v>
      </c>
      <c r="J643" s="105">
        <f t="shared" si="19"/>
        <v>48.227966000003448</v>
      </c>
    </row>
    <row r="644" spans="1:10" ht="15" thickBot="1" x14ac:dyDescent="0.35">
      <c r="A644" s="1">
        <v>642</v>
      </c>
      <c r="B644" s="95" t="s">
        <v>982</v>
      </c>
      <c r="C644" s="105">
        <f>+Simülasyon!K647-Simülasyon!K$5</f>
        <v>0.45786700000007841</v>
      </c>
      <c r="D644" s="105">
        <f>+Simülasyon!L647-Simülasyon!L$5</f>
        <v>0.9029800000000705</v>
      </c>
      <c r="E644" s="105">
        <f>+Simülasyon!M647-Simülasyon!M$5</f>
        <v>1.2192220000000589</v>
      </c>
      <c r="F644" s="105">
        <f>+Simülasyon!N647-Simülasyon!N$5</f>
        <v>4.0669619999998758</v>
      </c>
      <c r="G644" s="105">
        <f>+Simülasyon!O647-Simülasyon!O$5</f>
        <v>88.065466000000015</v>
      </c>
      <c r="H644" s="105">
        <f>+Simülasyon!P647-Simülasyon!P$5</f>
        <v>78.15659500000038</v>
      </c>
      <c r="I644" s="105">
        <f t="shared" si="20"/>
        <v>172.86909200000048</v>
      </c>
      <c r="J644" s="105">
        <f t="shared" ref="J644:J707" si="21">+SMALL($I$3:$I$1002,A644)</f>
        <v>48.945673000002898</v>
      </c>
    </row>
    <row r="645" spans="1:10" ht="15" thickBot="1" x14ac:dyDescent="0.35">
      <c r="A645" s="1">
        <v>643</v>
      </c>
      <c r="B645" s="95" t="s">
        <v>983</v>
      </c>
      <c r="C645" s="105">
        <f>+Simülasyon!K648-Simülasyon!K$5</f>
        <v>-0.9521549999999479</v>
      </c>
      <c r="D645" s="105">
        <f>+Simülasyon!L648-Simülasyon!L$5</f>
        <v>-1.7213970000000245</v>
      </c>
      <c r="E645" s="105">
        <f>+Simülasyon!M648-Simülasyon!M$5</f>
        <v>-2.1283219999999119</v>
      </c>
      <c r="F645" s="105">
        <f>+Simülasyon!N648-Simülasyon!N$5</f>
        <v>-6.4987860000001092</v>
      </c>
      <c r="G645" s="105">
        <f>+Simülasyon!O648-Simülasyon!O$5</f>
        <v>-97.828709999997955</v>
      </c>
      <c r="H645" s="105">
        <f>+Simülasyon!P648-Simülasyon!P$5</f>
        <v>-59.437710999998671</v>
      </c>
      <c r="I645" s="105">
        <f t="shared" si="20"/>
        <v>-168.56708099999662</v>
      </c>
      <c r="J645" s="105">
        <f t="shared" si="21"/>
        <v>49.02152300000148</v>
      </c>
    </row>
    <row r="646" spans="1:10" ht="15" thickBot="1" x14ac:dyDescent="0.35">
      <c r="A646" s="1">
        <v>644</v>
      </c>
      <c r="B646" s="95" t="s">
        <v>984</v>
      </c>
      <c r="C646" s="105">
        <f>+Simülasyon!K649-Simülasyon!K$5</f>
        <v>0.81574499999987893</v>
      </c>
      <c r="D646" s="105">
        <f>+Simülasyon!L649-Simülasyon!L$5</f>
        <v>1.5598720000000412</v>
      </c>
      <c r="E646" s="105">
        <f>+Simülasyon!M649-Simülasyon!M$5</f>
        <v>2.0394320000000334</v>
      </c>
      <c r="F646" s="105">
        <f>+Simülasyon!N649-Simülasyon!N$5</f>
        <v>6.5810860000001412</v>
      </c>
      <c r="G646" s="105">
        <f>+Simülasyon!O649-Simülasyon!O$5</f>
        <v>122.9575130000012</v>
      </c>
      <c r="H646" s="105">
        <f>+Simülasyon!P649-Simülasyon!P$5</f>
        <v>92.599441000002116</v>
      </c>
      <c r="I646" s="105">
        <f t="shared" si="20"/>
        <v>226.55308900000341</v>
      </c>
      <c r="J646" s="105">
        <f t="shared" si="21"/>
        <v>50.161548999999695</v>
      </c>
    </row>
    <row r="647" spans="1:10" ht="15" thickBot="1" x14ac:dyDescent="0.35">
      <c r="A647" s="1">
        <v>645</v>
      </c>
      <c r="B647" s="95" t="s">
        <v>985</v>
      </c>
      <c r="C647" s="105">
        <f>+Simülasyon!K650-Simülasyon!K$5</f>
        <v>6.6970000000310392E-3</v>
      </c>
      <c r="D647" s="105">
        <f>+Simülasyon!L650-Simülasyon!L$5</f>
        <v>0.1103650000000016</v>
      </c>
      <c r="E647" s="105">
        <f>+Simülasyon!M650-Simülasyon!M$5</f>
        <v>0.25772300000005544</v>
      </c>
      <c r="F647" s="105">
        <f>+Simülasyon!N650-Simülasyon!N$5</f>
        <v>1.1489729999998417</v>
      </c>
      <c r="G647" s="105">
        <f>+Simülasyon!O650-Simülasyon!O$5</f>
        <v>37.457564000000275</v>
      </c>
      <c r="H647" s="105">
        <f>+Simülasyon!P650-Simülasyon!P$5</f>
        <v>31.949094999999943</v>
      </c>
      <c r="I647" s="105">
        <f t="shared" si="20"/>
        <v>70.930417000000148</v>
      </c>
      <c r="J647" s="105">
        <f t="shared" si="21"/>
        <v>50.233461000000716</v>
      </c>
    </row>
    <row r="648" spans="1:10" ht="15" thickBot="1" x14ac:dyDescent="0.35">
      <c r="A648" s="1">
        <v>646</v>
      </c>
      <c r="B648" s="95" t="s">
        <v>986</v>
      </c>
      <c r="C648" s="105">
        <f>+Simülasyon!K651-Simülasyon!K$5</f>
        <v>0.39051399999993919</v>
      </c>
      <c r="D648" s="105">
        <f>+Simülasyon!L651-Simülasyon!L$5</f>
        <v>0.68368899999995847</v>
      </c>
      <c r="E648" s="105">
        <f>+Simülasyon!M651-Simülasyon!M$5</f>
        <v>0.81430399999999281</v>
      </c>
      <c r="F648" s="105">
        <f>+Simülasyon!N651-Simülasyon!N$5</f>
        <v>2.3765939999998409</v>
      </c>
      <c r="G648" s="105">
        <f>+Simülasyon!O651-Simülasyon!O$5</f>
        <v>27.088449000002583</v>
      </c>
      <c r="H648" s="105">
        <f>+Simülasyon!P651-Simülasyon!P$5</f>
        <v>8.6030319999990752</v>
      </c>
      <c r="I648" s="105">
        <f t="shared" si="20"/>
        <v>39.95658200000139</v>
      </c>
      <c r="J648" s="105">
        <f t="shared" si="21"/>
        <v>50.428630000004091</v>
      </c>
    </row>
    <row r="649" spans="1:10" ht="15" thickBot="1" x14ac:dyDescent="0.35">
      <c r="A649" s="1">
        <v>647</v>
      </c>
      <c r="B649" s="95" t="s">
        <v>987</v>
      </c>
      <c r="C649" s="105">
        <f>+Simülasyon!K652-Simülasyon!K$5</f>
        <v>0.12226499999997031</v>
      </c>
      <c r="D649" s="105">
        <f>+Simülasyon!L652-Simülasyon!L$5</f>
        <v>0.29393200000004072</v>
      </c>
      <c r="E649" s="105">
        <f>+Simülasyon!M652-Simülasyon!M$5</f>
        <v>0.45615800000007312</v>
      </c>
      <c r="F649" s="105">
        <f>+Simülasyon!N652-Simülasyon!N$5</f>
        <v>1.6872499999999491</v>
      </c>
      <c r="G649" s="105">
        <f>+Simülasyon!O652-Simülasyon!O$5</f>
        <v>44.702467000002798</v>
      </c>
      <c r="H649" s="105">
        <f>+Simülasyon!P652-Simülasyon!P$5</f>
        <v>41.154779000000417</v>
      </c>
      <c r="I649" s="105">
        <f t="shared" si="20"/>
        <v>88.416851000003248</v>
      </c>
      <c r="J649" s="105">
        <f t="shared" si="21"/>
        <v>50.493703000001801</v>
      </c>
    </row>
    <row r="650" spans="1:10" ht="15" thickBot="1" x14ac:dyDescent="0.35">
      <c r="A650" s="1">
        <v>648</v>
      </c>
      <c r="B650" s="95" t="s">
        <v>988</v>
      </c>
      <c r="C650" s="105">
        <f>+Simülasyon!K653-Simülasyon!K$5</f>
        <v>-0.24631300000010015</v>
      </c>
      <c r="D650" s="105">
        <f>+Simülasyon!L653-Simülasyon!L$5</f>
        <v>-0.38330399999995279</v>
      </c>
      <c r="E650" s="105">
        <f>+Simülasyon!M653-Simülasyon!M$5</f>
        <v>-0.38408699999990858</v>
      </c>
      <c r="F650" s="105">
        <f>+Simülasyon!N653-Simülasyon!N$5</f>
        <v>-0.85272200000008525</v>
      </c>
      <c r="G650" s="105">
        <f>+Simülasyon!O653-Simülasyon!O$5</f>
        <v>13.731001000000106</v>
      </c>
      <c r="H650" s="105">
        <f>+Simülasyon!P653-Simülasyon!P$5</f>
        <v>33.592512999999599</v>
      </c>
      <c r="I650" s="105">
        <f t="shared" si="20"/>
        <v>45.457087999999658</v>
      </c>
      <c r="J650" s="105">
        <f t="shared" si="21"/>
        <v>50.69082200000139</v>
      </c>
    </row>
    <row r="651" spans="1:10" ht="15" thickBot="1" x14ac:dyDescent="0.35">
      <c r="A651" s="1">
        <v>649</v>
      </c>
      <c r="B651" s="95" t="s">
        <v>989</v>
      </c>
      <c r="C651" s="105">
        <f>+Simülasyon!K654-Simülasyon!K$5</f>
        <v>0.29276000000004387</v>
      </c>
      <c r="D651" s="105">
        <f>+Simülasyon!L654-Simülasyon!L$5</f>
        <v>0.56882500000006075</v>
      </c>
      <c r="E651" s="105">
        <f>+Simülasyon!M654-Simülasyon!M$5</f>
        <v>0.75260300000002189</v>
      </c>
      <c r="F651" s="105">
        <f>+Simülasyon!N654-Simülasyon!N$5</f>
        <v>2.4510059999997793</v>
      </c>
      <c r="G651" s="105">
        <f>+Simülasyon!O654-Simülasyon!O$5</f>
        <v>46.826954000000114</v>
      </c>
      <c r="H651" s="105">
        <f>+Simülasyon!P654-Simülasyon!P$5</f>
        <v>35.585501000001386</v>
      </c>
      <c r="I651" s="105">
        <f t="shared" si="20"/>
        <v>86.477649000001406</v>
      </c>
      <c r="J651" s="105">
        <f t="shared" si="21"/>
        <v>50.75417100000152</v>
      </c>
    </row>
    <row r="652" spans="1:10" ht="15" thickBot="1" x14ac:dyDescent="0.35">
      <c r="A652" s="1">
        <v>650</v>
      </c>
      <c r="B652" s="95" t="s">
        <v>990</v>
      </c>
      <c r="C652" s="105">
        <f>+Simülasyon!K655-Simülasyon!K$5</f>
        <v>-0.45474800000010873</v>
      </c>
      <c r="D652" s="105">
        <f>+Simülasyon!L655-Simülasyon!L$5</f>
        <v>-0.96660900000006222</v>
      </c>
      <c r="E652" s="105">
        <f>+Simülasyon!M655-Simülasyon!M$5</f>
        <v>-1.386833999999908</v>
      </c>
      <c r="F652" s="105">
        <f>+Simülasyon!N655-Simülasyon!N$5</f>
        <v>-4.8522659999998723</v>
      </c>
      <c r="G652" s="105">
        <f>+Simülasyon!O655-Simülasyon!O$5</f>
        <v>-117.45040799999697</v>
      </c>
      <c r="H652" s="105">
        <f>+Simülasyon!P655-Simülasyon!P$5</f>
        <v>-108.19987499999843</v>
      </c>
      <c r="I652" s="105">
        <f t="shared" si="20"/>
        <v>-233.31073999999535</v>
      </c>
      <c r="J652" s="105">
        <f t="shared" si="21"/>
        <v>51.181461000003992</v>
      </c>
    </row>
    <row r="653" spans="1:10" ht="15" thickBot="1" x14ac:dyDescent="0.35">
      <c r="A653" s="1">
        <v>651</v>
      </c>
      <c r="B653" s="95" t="s">
        <v>991</v>
      </c>
      <c r="C653" s="105">
        <f>+Simülasyon!K656-Simülasyon!K$5</f>
        <v>0.5684400000000096</v>
      </c>
      <c r="D653" s="105">
        <f>+Simülasyon!L656-Simülasyon!L$5</f>
        <v>1.0977009999999154</v>
      </c>
      <c r="E653" s="105">
        <f>+Simülasyon!M656-Simülasyon!M$5</f>
        <v>1.4512850000000981</v>
      </c>
      <c r="F653" s="105">
        <f>+Simülasyon!N656-Simülasyon!N$5</f>
        <v>4.7445999999999913</v>
      </c>
      <c r="G653" s="105">
        <f>+Simülasyon!O656-Simülasyon!O$5</f>
        <v>95.287829000000784</v>
      </c>
      <c r="H653" s="105">
        <f>+Simülasyon!P656-Simülasyon!P$5</f>
        <v>79.701066000001447</v>
      </c>
      <c r="I653" s="105">
        <f t="shared" si="20"/>
        <v>182.85092100000224</v>
      </c>
      <c r="J653" s="105">
        <f t="shared" si="21"/>
        <v>51.396462000001179</v>
      </c>
    </row>
    <row r="654" spans="1:10" ht="15" thickBot="1" x14ac:dyDescent="0.35">
      <c r="A654" s="1">
        <v>652</v>
      </c>
      <c r="B654" s="95" t="s">
        <v>992</v>
      </c>
      <c r="C654" s="105">
        <f>+Simülasyon!K657-Simülasyon!K$5</f>
        <v>-0.40194700000006378</v>
      </c>
      <c r="D654" s="105">
        <f>+Simülasyon!L657-Simülasyon!L$5</f>
        <v>-0.66576299999996991</v>
      </c>
      <c r="E654" s="105">
        <f>+Simülasyon!M657-Simülasyon!M$5</f>
        <v>-0.7370979999999463</v>
      </c>
      <c r="F654" s="105">
        <f>+Simülasyon!N657-Simülasyon!N$5</f>
        <v>-1.9548519999998462</v>
      </c>
      <c r="G654" s="105">
        <f>+Simülasyon!O657-Simülasyon!O$5</f>
        <v>-5.481895999997505</v>
      </c>
      <c r="H654" s="105">
        <f>+Simülasyon!P657-Simülasyon!P$5</f>
        <v>19.300677999999607</v>
      </c>
      <c r="I654" s="105">
        <f t="shared" si="20"/>
        <v>10.059122000002276</v>
      </c>
      <c r="J654" s="105">
        <f t="shared" si="21"/>
        <v>51.447546000002149</v>
      </c>
    </row>
    <row r="655" spans="1:10" ht="15" thickBot="1" x14ac:dyDescent="0.35">
      <c r="A655" s="1">
        <v>653</v>
      </c>
      <c r="B655" s="95" t="s">
        <v>993</v>
      </c>
      <c r="C655" s="105">
        <f>+Simülasyon!K658-Simülasyon!K$5</f>
        <v>0.31863099999986844</v>
      </c>
      <c r="D655" s="105">
        <f>+Simülasyon!L658-Simülasyon!L$5</f>
        <v>0.48019199999998818</v>
      </c>
      <c r="E655" s="105">
        <f>+Simülasyon!M658-Simülasyon!M$5</f>
        <v>0.46649200000001656</v>
      </c>
      <c r="F655" s="105">
        <f>+Simülasyon!N658-Simülasyon!N$5</f>
        <v>1.0035670000002028</v>
      </c>
      <c r="G655" s="105">
        <f>+Simülasyon!O658-Simülasyon!O$5</f>
        <v>-15.414959999998246</v>
      </c>
      <c r="H655" s="105">
        <f>+Simülasyon!P658-Simülasyon!P$5</f>
        <v>-33.8598920000004</v>
      </c>
      <c r="I655" s="105">
        <f t="shared" si="20"/>
        <v>-47.00596999999857</v>
      </c>
      <c r="J655" s="105">
        <f t="shared" si="21"/>
        <v>51.526320000000737</v>
      </c>
    </row>
    <row r="656" spans="1:10" ht="15" thickBot="1" x14ac:dyDescent="0.35">
      <c r="A656" s="1">
        <v>654</v>
      </c>
      <c r="B656" s="95" t="s">
        <v>994</v>
      </c>
      <c r="C656" s="105">
        <f>+Simülasyon!K659-Simülasyon!K$5</f>
        <v>0.1916639999999461</v>
      </c>
      <c r="D656" s="105">
        <f>+Simülasyon!L659-Simülasyon!L$5</f>
        <v>0.36044100000003709</v>
      </c>
      <c r="E656" s="105">
        <f>+Simülasyon!M659-Simülasyon!M$5</f>
        <v>0.47037700000009863</v>
      </c>
      <c r="F656" s="105">
        <f>+Simülasyon!N659-Simülasyon!N$5</f>
        <v>1.5370400000001609</v>
      </c>
      <c r="G656" s="105">
        <f>+Simülasyon!O659-Simülasyon!O$5</f>
        <v>34.799654000002192</v>
      </c>
      <c r="H656" s="105">
        <f>+Simülasyon!P659-Simülasyon!P$5</f>
        <v>36.149483000001055</v>
      </c>
      <c r="I656" s="105">
        <f t="shared" si="20"/>
        <v>73.50865900000349</v>
      </c>
      <c r="J656" s="105">
        <f t="shared" si="21"/>
        <v>52.380497999999307</v>
      </c>
    </row>
    <row r="657" spans="1:10" ht="15" thickBot="1" x14ac:dyDescent="0.35">
      <c r="A657" s="1">
        <v>655</v>
      </c>
      <c r="B657" s="95" t="s">
        <v>995</v>
      </c>
      <c r="C657" s="105">
        <f>+Simülasyon!K660-Simülasyon!K$5</f>
        <v>-0.44178400000009788</v>
      </c>
      <c r="D657" s="105">
        <f>+Simülasyon!L660-Simülasyon!L$5</f>
        <v>-0.94672900000000482</v>
      </c>
      <c r="E657" s="105">
        <f>+Simülasyon!M660-Simülasyon!M$5</f>
        <v>-1.3740819999999303</v>
      </c>
      <c r="F657" s="105">
        <f>+Simülasyon!N660-Simülasyon!N$5</f>
        <v>-4.8813300000001618</v>
      </c>
      <c r="G657" s="105">
        <f>+Simülasyon!O660-Simülasyon!O$5</f>
        <v>-127.4357259999997</v>
      </c>
      <c r="H657" s="105">
        <f>+Simülasyon!P660-Simülasyon!P$5</f>
        <v>-127.52190599999813</v>
      </c>
      <c r="I657" s="105">
        <f t="shared" si="20"/>
        <v>-262.60155699999802</v>
      </c>
      <c r="J657" s="105">
        <f t="shared" si="21"/>
        <v>52.911225000001878</v>
      </c>
    </row>
    <row r="658" spans="1:10" ht="15" thickBot="1" x14ac:dyDescent="0.35">
      <c r="A658" s="1">
        <v>656</v>
      </c>
      <c r="B658" s="95" t="s">
        <v>996</v>
      </c>
      <c r="C658" s="105">
        <f>+Simülasyon!K661-Simülasyon!K$5</f>
        <v>-0.40531299999997827</v>
      </c>
      <c r="D658" s="105">
        <f>+Simülasyon!L661-Simülasyon!L$5</f>
        <v>-0.64364399999999478</v>
      </c>
      <c r="E658" s="105">
        <f>+Simülasyon!M661-Simülasyon!M$5</f>
        <v>-0.6803820000000087</v>
      </c>
      <c r="F658" s="105">
        <f>+Simülasyon!N661-Simülasyon!N$5</f>
        <v>-1.7051019999998971</v>
      </c>
      <c r="G658" s="105">
        <f>+Simülasyon!O661-Simülasyon!O$5</f>
        <v>-8.4237999999459134E-2</v>
      </c>
      <c r="H658" s="105">
        <f>+Simülasyon!P661-Simülasyon!P$5</f>
        <v>18.794173000002047</v>
      </c>
      <c r="I658" s="105">
        <f t="shared" si="20"/>
        <v>15.275494000002709</v>
      </c>
      <c r="J658" s="105">
        <f t="shared" si="21"/>
        <v>53.15585800000008</v>
      </c>
    </row>
    <row r="659" spans="1:10" ht="15" thickBot="1" x14ac:dyDescent="0.35">
      <c r="A659" s="1">
        <v>657</v>
      </c>
      <c r="B659" s="95" t="s">
        <v>997</v>
      </c>
      <c r="C659" s="105">
        <f>+Simülasyon!K662-Simülasyon!K$5</f>
        <v>-0.37775600000009035</v>
      </c>
      <c r="D659" s="105">
        <f>+Simülasyon!L662-Simülasyon!L$5</f>
        <v>-0.77852899999993497</v>
      </c>
      <c r="E659" s="105">
        <f>+Simülasyon!M662-Simülasyon!M$5</f>
        <v>-1.0979219999999259</v>
      </c>
      <c r="F659" s="105">
        <f>+Simülasyon!N662-Simülasyon!N$5</f>
        <v>-3.8233559999998761</v>
      </c>
      <c r="G659" s="105">
        <f>+Simülasyon!O662-Simülasyon!O$5</f>
        <v>-96.584118999999191</v>
      </c>
      <c r="H659" s="105">
        <f>+Simülasyon!P662-Simülasyon!P$5</f>
        <v>-96.712147999998706</v>
      </c>
      <c r="I659" s="105">
        <f t="shared" si="20"/>
        <v>-199.37382999999772</v>
      </c>
      <c r="J659" s="105">
        <f t="shared" si="21"/>
        <v>53.570018000001028</v>
      </c>
    </row>
    <row r="660" spans="1:10" ht="15" thickBot="1" x14ac:dyDescent="0.35">
      <c r="A660" s="1">
        <v>658</v>
      </c>
      <c r="B660" s="95" t="s">
        <v>998</v>
      </c>
      <c r="C660" s="105">
        <f>+Simülasyon!K663-Simülasyon!K$5</f>
        <v>-0.1550360000001092</v>
      </c>
      <c r="D660" s="105">
        <f>+Simülasyon!L663-Simülasyon!L$5</f>
        <v>-0.33271800000011353</v>
      </c>
      <c r="E660" s="105">
        <f>+Simülasyon!M663-Simülasyon!M$5</f>
        <v>-0.48529999999993834</v>
      </c>
      <c r="F660" s="105">
        <f>+Simülasyon!N663-Simülasyon!N$5</f>
        <v>-1.7266359999998713</v>
      </c>
      <c r="G660" s="105">
        <f>+Simülasyon!O663-Simülasyon!O$5</f>
        <v>-45.399167999999918</v>
      </c>
      <c r="H660" s="105">
        <f>+Simülasyon!P663-Simülasyon!P$5</f>
        <v>-44.989542999999685</v>
      </c>
      <c r="I660" s="105">
        <f t="shared" si="20"/>
        <v>-93.088400999999635</v>
      </c>
      <c r="J660" s="105">
        <f t="shared" si="21"/>
        <v>53.779713000001266</v>
      </c>
    </row>
    <row r="661" spans="1:10" ht="15" thickBot="1" x14ac:dyDescent="0.35">
      <c r="A661" s="1">
        <v>659</v>
      </c>
      <c r="B661" s="95" t="s">
        <v>999</v>
      </c>
      <c r="C661" s="105">
        <f>+Simülasyon!K664-Simülasyon!K$5</f>
        <v>-0.63738800000010087</v>
      </c>
      <c r="D661" s="105">
        <f>+Simülasyon!L664-Simülasyon!L$5</f>
        <v>-1.1982530000000224</v>
      </c>
      <c r="E661" s="105">
        <f>+Simülasyon!M664-Simülasyon!M$5</f>
        <v>-1.5449139999999488</v>
      </c>
      <c r="F661" s="105">
        <f>+Simülasyon!N664-Simülasyon!N$5</f>
        <v>-4.9333040000001347</v>
      </c>
      <c r="G661" s="105">
        <f>+Simülasyon!O664-Simülasyon!O$5</f>
        <v>-91.497783999999228</v>
      </c>
      <c r="H661" s="105">
        <f>+Simülasyon!P664-Simülasyon!P$5</f>
        <v>-71.957792999997764</v>
      </c>
      <c r="I661" s="105">
        <f t="shared" si="20"/>
        <v>-171.7694359999972</v>
      </c>
      <c r="J661" s="105">
        <f t="shared" si="21"/>
        <v>54.153791000005526</v>
      </c>
    </row>
    <row r="662" spans="1:10" ht="15" thickBot="1" x14ac:dyDescent="0.35">
      <c r="A662" s="1">
        <v>660</v>
      </c>
      <c r="B662" s="95" t="s">
        <v>1000</v>
      </c>
      <c r="C662" s="105">
        <f>+Simülasyon!K665-Simülasyon!K$5</f>
        <v>0.28276299999993171</v>
      </c>
      <c r="D662" s="105">
        <f>+Simülasyon!L665-Simülasyon!L$5</f>
        <v>0.58738399999992907</v>
      </c>
      <c r="E662" s="105">
        <f>+Simülasyon!M665-Simülasyon!M$5</f>
        <v>0.83232900000007248</v>
      </c>
      <c r="F662" s="105">
        <f>+Simülasyon!N665-Simülasyon!N$5</f>
        <v>2.8986150000000634</v>
      </c>
      <c r="G662" s="105">
        <f>+Simülasyon!O665-Simülasyon!O$5</f>
        <v>71.906148000001849</v>
      </c>
      <c r="H662" s="105">
        <f>+Simülasyon!P665-Simülasyon!P$5</f>
        <v>70.154250999999931</v>
      </c>
      <c r="I662" s="105">
        <f t="shared" si="20"/>
        <v>146.66149000000178</v>
      </c>
      <c r="J662" s="105">
        <f t="shared" si="21"/>
        <v>54.362157000003549</v>
      </c>
    </row>
    <row r="663" spans="1:10" ht="15" thickBot="1" x14ac:dyDescent="0.35">
      <c r="A663" s="1">
        <v>661</v>
      </c>
      <c r="B663" s="95" t="s">
        <v>1001</v>
      </c>
      <c r="C663" s="105">
        <f>+Simülasyon!K666-Simülasyon!K$5</f>
        <v>-0.12974099999996724</v>
      </c>
      <c r="D663" s="105">
        <f>+Simülasyon!L666-Simülasyon!L$5</f>
        <v>-0.22087899999996807</v>
      </c>
      <c r="E663" s="105">
        <f>+Simülasyon!M666-Simülasyon!M$5</f>
        <v>-0.26259199999992688</v>
      </c>
      <c r="F663" s="105">
        <f>+Simülasyon!N666-Simülasyon!N$5</f>
        <v>-0.79347000000007029</v>
      </c>
      <c r="G663" s="105">
        <f>+Simülasyon!O666-Simülasyon!O$5</f>
        <v>-15.905888999997842</v>
      </c>
      <c r="H663" s="105">
        <f>+Simülasyon!P666-Simülasyon!P$5</f>
        <v>-18.400266000000556</v>
      </c>
      <c r="I663" s="105">
        <f t="shared" si="20"/>
        <v>-35.712836999998331</v>
      </c>
      <c r="J663" s="105">
        <f t="shared" si="21"/>
        <v>55.262462000002984</v>
      </c>
    </row>
    <row r="664" spans="1:10" ht="15" thickBot="1" x14ac:dyDescent="0.35">
      <c r="A664" s="1">
        <v>662</v>
      </c>
      <c r="B664" s="95" t="s">
        <v>1002</v>
      </c>
      <c r="C664" s="105">
        <f>+Simülasyon!K667-Simülasyon!K$5</f>
        <v>0.8979549999999108</v>
      </c>
      <c r="D664" s="105">
        <f>+Simülasyon!L667-Simülasyon!L$5</f>
        <v>1.5203320000000531</v>
      </c>
      <c r="E664" s="105">
        <f>+Simülasyon!M667-Simülasyon!M$5</f>
        <v>1.7393650000000207</v>
      </c>
      <c r="F664" s="105">
        <f>+Simülasyon!N667-Simülasyon!N$5</f>
        <v>4.8298859999999877</v>
      </c>
      <c r="G664" s="105">
        <f>+Simülasyon!O667-Simülasyon!O$5</f>
        <v>35.92854300000181</v>
      </c>
      <c r="H664" s="105">
        <f>+Simülasyon!P667-Simülasyon!P$5</f>
        <v>-9.7215770000002522</v>
      </c>
      <c r="I664" s="105">
        <f t="shared" si="20"/>
        <v>35.19450400000153</v>
      </c>
      <c r="J664" s="105">
        <f t="shared" si="21"/>
        <v>56.163245000001325</v>
      </c>
    </row>
    <row r="665" spans="1:10" ht="15" thickBot="1" x14ac:dyDescent="0.35">
      <c r="A665" s="1">
        <v>663</v>
      </c>
      <c r="B665" s="95" t="s">
        <v>1003</v>
      </c>
      <c r="C665" s="105">
        <f>+Simülasyon!K668-Simülasyon!K$5</f>
        <v>7.6599999988502532E-4</v>
      </c>
      <c r="D665" s="105">
        <f>+Simülasyon!L668-Simülasyon!L$5</f>
        <v>7.0752999999967869E-2</v>
      </c>
      <c r="E665" s="105">
        <f>+Simülasyon!M668-Simülasyon!M$5</f>
        <v>0.1818070000000489</v>
      </c>
      <c r="F665" s="105">
        <f>+Simülasyon!N668-Simülasyon!N$5</f>
        <v>0.88155700000015713</v>
      </c>
      <c r="G665" s="105">
        <f>+Simülasyon!O668-Simülasyon!O$5</f>
        <v>38.633049000000028</v>
      </c>
      <c r="H665" s="105">
        <f>+Simülasyon!P668-Simülasyon!P$5</f>
        <v>45.936415000000125</v>
      </c>
      <c r="I665" s="105">
        <f t="shared" si="20"/>
        <v>85.704347000000212</v>
      </c>
      <c r="J665" s="105">
        <f t="shared" si="21"/>
        <v>56.61826800000506</v>
      </c>
    </row>
    <row r="666" spans="1:10" ht="15" thickBot="1" x14ac:dyDescent="0.35">
      <c r="A666" s="1">
        <v>664</v>
      </c>
      <c r="B666" s="95" t="s">
        <v>1004</v>
      </c>
      <c r="C666" s="105">
        <f>+Simülasyon!K669-Simülasyon!K$5</f>
        <v>-0.27013600000009319</v>
      </c>
      <c r="D666" s="105">
        <f>+Simülasyon!L669-Simülasyon!L$5</f>
        <v>-0.46902599999998529</v>
      </c>
      <c r="E666" s="105">
        <f>+Simülasyon!M669-Simülasyon!M$5</f>
        <v>-0.5495499999999538</v>
      </c>
      <c r="F666" s="105">
        <f>+Simülasyon!N669-Simülasyon!N$5</f>
        <v>-1.5675400000000081</v>
      </c>
      <c r="G666" s="105">
        <f>+Simülasyon!O669-Simülasyon!O$5</f>
        <v>-13.216754999997647</v>
      </c>
      <c r="H666" s="105">
        <f>+Simülasyon!P669-Simülasyon!P$5</f>
        <v>2.8451359999999113</v>
      </c>
      <c r="I666" s="105">
        <f t="shared" si="20"/>
        <v>-13.227870999997776</v>
      </c>
      <c r="J666" s="105">
        <f t="shared" si="21"/>
        <v>56.866933000001723</v>
      </c>
    </row>
    <row r="667" spans="1:10" ht="15" thickBot="1" x14ac:dyDescent="0.35">
      <c r="A667" s="1">
        <v>665</v>
      </c>
      <c r="B667" s="95" t="s">
        <v>1005</v>
      </c>
      <c r="C667" s="105">
        <f>+Simülasyon!K670-Simülasyon!K$5</f>
        <v>0.11674199999993107</v>
      </c>
      <c r="D667" s="105">
        <f>+Simülasyon!L670-Simülasyon!L$5</f>
        <v>0.25299900000004527</v>
      </c>
      <c r="E667" s="105">
        <f>+Simülasyon!M670-Simülasyon!M$5</f>
        <v>0.36693000000002485</v>
      </c>
      <c r="F667" s="105">
        <f>+Simülasyon!N670-Simülasyon!N$5</f>
        <v>1.2906459999999242</v>
      </c>
      <c r="G667" s="105">
        <f>+Simülasyon!O670-Simülasyon!O$5</f>
        <v>30.515013000000181</v>
      </c>
      <c r="H667" s="105">
        <f>+Simülasyon!P670-Simülasyon!P$5</f>
        <v>26.347390999999334</v>
      </c>
      <c r="I667" s="105">
        <f t="shared" si="20"/>
        <v>58.88972099999944</v>
      </c>
      <c r="J667" s="105">
        <f t="shared" si="21"/>
        <v>57.105202000002464</v>
      </c>
    </row>
    <row r="668" spans="1:10" ht="15" thickBot="1" x14ac:dyDescent="0.35">
      <c r="A668" s="1">
        <v>666</v>
      </c>
      <c r="B668" s="95" t="s">
        <v>1006</v>
      </c>
      <c r="C668" s="105">
        <f>+Simülasyon!K671-Simülasyon!K$5</f>
        <v>0.49368600000002516</v>
      </c>
      <c r="D668" s="105">
        <f>+Simülasyon!L671-Simülasyon!L$5</f>
        <v>0.93674099999998361</v>
      </c>
      <c r="E668" s="105">
        <f>+Simülasyon!M671-Simülasyon!M$5</f>
        <v>1.2151590000000851</v>
      </c>
      <c r="F668" s="105">
        <f>+Simülasyon!N671-Simülasyon!N$5</f>
        <v>3.8881219999998393</v>
      </c>
      <c r="G668" s="105">
        <f>+Simülasyon!O671-Simülasyon!O$5</f>
        <v>69.894217000000936</v>
      </c>
      <c r="H668" s="105">
        <f>+Simülasyon!P671-Simülasyon!P$5</f>
        <v>49.616784000001644</v>
      </c>
      <c r="I668" s="105">
        <f t="shared" si="20"/>
        <v>126.04470900000251</v>
      </c>
      <c r="J668" s="105">
        <f t="shared" si="21"/>
        <v>57.159953000000996</v>
      </c>
    </row>
    <row r="669" spans="1:10" ht="15" thickBot="1" x14ac:dyDescent="0.35">
      <c r="A669" s="1">
        <v>667</v>
      </c>
      <c r="B669" s="95" t="s">
        <v>1007</v>
      </c>
      <c r="C669" s="105">
        <f>+Simülasyon!K672-Simülasyon!K$5</f>
        <v>-0.83685800000012023</v>
      </c>
      <c r="D669" s="105">
        <f>+Simülasyon!L672-Simülasyon!L$5</f>
        <v>-1.4268440000000737</v>
      </c>
      <c r="E669" s="105">
        <f>+Simülasyon!M672-Simülasyon!M$5</f>
        <v>-1.6485460000000103</v>
      </c>
      <c r="F669" s="105">
        <f>+Simülasyon!N672-Simülasyon!N$5</f>
        <v>-4.6496480000000702</v>
      </c>
      <c r="G669" s="105">
        <f>+Simülasyon!O672-Simülasyon!O$5</f>
        <v>-41.529705999997532</v>
      </c>
      <c r="H669" s="105">
        <f>+Simülasyon!P672-Simülasyon!P$5</f>
        <v>-0.95800299999973504</v>
      </c>
      <c r="I669" s="105">
        <f t="shared" si="20"/>
        <v>-51.049604999997541</v>
      </c>
      <c r="J669" s="105">
        <f t="shared" si="21"/>
        <v>58.60140100000433</v>
      </c>
    </row>
    <row r="670" spans="1:10" ht="15" thickBot="1" x14ac:dyDescent="0.35">
      <c r="A670" s="1">
        <v>668</v>
      </c>
      <c r="B670" s="95" t="s">
        <v>1008</v>
      </c>
      <c r="C670" s="105">
        <f>+Simülasyon!K673-Simülasyon!K$5</f>
        <v>-0.23648200000002362</v>
      </c>
      <c r="D670" s="105">
        <f>+Simülasyon!L673-Simülasyon!L$5</f>
        <v>-0.47722599999997328</v>
      </c>
      <c r="E670" s="105">
        <f>+Simülasyon!M673-Simülasyon!M$5</f>
        <v>-0.65713499999992564</v>
      </c>
      <c r="F670" s="105">
        <f>+Simülasyon!N673-Simülasyon!N$5</f>
        <v>-2.226477000000159</v>
      </c>
      <c r="G670" s="105">
        <f>+Simülasyon!O673-Simülasyon!O$5</f>
        <v>-48.898635999998078</v>
      </c>
      <c r="H670" s="105">
        <f>+Simülasyon!P673-Simülasyon!P$5</f>
        <v>-41.39686299999812</v>
      </c>
      <c r="I670" s="105">
        <f t="shared" si="20"/>
        <v>-93.89281899999628</v>
      </c>
      <c r="J670" s="105">
        <f t="shared" si="21"/>
        <v>58.88972099999944</v>
      </c>
    </row>
    <row r="671" spans="1:10" ht="15" thickBot="1" x14ac:dyDescent="0.35">
      <c r="A671" s="1">
        <v>669</v>
      </c>
      <c r="B671" s="95" t="s">
        <v>1009</v>
      </c>
      <c r="C671" s="105">
        <f>+Simülasyon!K674-Simülasyon!K$5</f>
        <v>-0.41443800000001829</v>
      </c>
      <c r="D671" s="105">
        <f>+Simülasyon!L674-Simülasyon!L$5</f>
        <v>-0.80101200000012795</v>
      </c>
      <c r="E671" s="105">
        <f>+Simülasyon!M674-Simülasyon!M$5</f>
        <v>-1.0599529999999504</v>
      </c>
      <c r="F671" s="105">
        <f>+Simülasyon!N674-Simülasyon!N$5</f>
        <v>-3.4684929999998531</v>
      </c>
      <c r="G671" s="105">
        <f>+Simülasyon!O674-Simülasyon!O$5</f>
        <v>-69.835058999997273</v>
      </c>
      <c r="H671" s="105">
        <f>+Simülasyon!P674-Simülasyon!P$5</f>
        <v>-58.741458000000421</v>
      </c>
      <c r="I671" s="105">
        <f t="shared" si="20"/>
        <v>-134.32041299999764</v>
      </c>
      <c r="J671" s="105">
        <f t="shared" si="21"/>
        <v>59.081523999999945</v>
      </c>
    </row>
    <row r="672" spans="1:10" ht="15" thickBot="1" x14ac:dyDescent="0.35">
      <c r="A672" s="1">
        <v>670</v>
      </c>
      <c r="B672" s="95" t="s">
        <v>1010</v>
      </c>
      <c r="C672" s="105">
        <f>+Simülasyon!K675-Simülasyon!K$5</f>
        <v>-0.32785499999999956</v>
      </c>
      <c r="D672" s="105">
        <f>+Simülasyon!L675-Simülasyon!L$5</f>
        <v>-0.65440899999998692</v>
      </c>
      <c r="E672" s="105">
        <f>+Simülasyon!M675-Simülasyon!M$5</f>
        <v>-0.88637299999993502</v>
      </c>
      <c r="F672" s="105">
        <f>+Simülasyon!N675-Simülasyon!N$5</f>
        <v>-2.9481220000002395</v>
      </c>
      <c r="G672" s="105">
        <f>+Simülasyon!O675-Simülasyon!O$5</f>
        <v>-60.450964999999997</v>
      </c>
      <c r="H672" s="105">
        <f>+Simülasyon!P675-Simülasyon!P$5</f>
        <v>-49.340630999999121</v>
      </c>
      <c r="I672" s="105">
        <f t="shared" si="20"/>
        <v>-114.60835499999928</v>
      </c>
      <c r="J672" s="105">
        <f t="shared" si="21"/>
        <v>59.497566000003417</v>
      </c>
    </row>
    <row r="673" spans="1:10" ht="15" thickBot="1" x14ac:dyDescent="0.35">
      <c r="A673" s="1">
        <v>671</v>
      </c>
      <c r="B673" s="95" t="s">
        <v>1011</v>
      </c>
      <c r="C673" s="105">
        <f>+Simülasyon!K676-Simülasyon!K$5</f>
        <v>-0.79534699999999248</v>
      </c>
      <c r="D673" s="105">
        <f>+Simülasyon!L676-Simülasyon!L$5</f>
        <v>-1.4109109999999419</v>
      </c>
      <c r="E673" s="105">
        <f>+Simülasyon!M676-Simülasyon!M$5</f>
        <v>-1.7042529999999942</v>
      </c>
      <c r="F673" s="105">
        <f>+Simülasyon!N676-Simülasyon!N$5</f>
        <v>-5.0592040000001361</v>
      </c>
      <c r="G673" s="105">
        <f>+Simülasyon!O676-Simülasyon!O$5</f>
        <v>-63.978134999997565</v>
      </c>
      <c r="H673" s="105">
        <f>+Simülasyon!P676-Simülasyon!P$5</f>
        <v>-28.266965999999229</v>
      </c>
      <c r="I673" s="105">
        <f t="shared" si="20"/>
        <v>-101.21481599999686</v>
      </c>
      <c r="J673" s="105">
        <f t="shared" si="21"/>
        <v>60.149512000004052</v>
      </c>
    </row>
    <row r="674" spans="1:10" ht="15" thickBot="1" x14ac:dyDescent="0.35">
      <c r="A674" s="1">
        <v>672</v>
      </c>
      <c r="B674" s="95" t="s">
        <v>1012</v>
      </c>
      <c r="C674" s="105">
        <f>+Simülasyon!K677-Simülasyon!K$5</f>
        <v>0.57465899999988324</v>
      </c>
      <c r="D674" s="105">
        <f>+Simülasyon!L677-Simülasyon!L$5</f>
        <v>1.2428950000000896</v>
      </c>
      <c r="E674" s="105">
        <f>+Simülasyon!M677-Simülasyon!M$5</f>
        <v>1.8096950000000334</v>
      </c>
      <c r="F674" s="105">
        <f>+Simülasyon!N677-Simülasyon!N$5</f>
        <v>6.4176950000000943</v>
      </c>
      <c r="G674" s="105">
        <f>+Simülasyon!O677-Simülasyon!O$5</f>
        <v>162.19012199999997</v>
      </c>
      <c r="H674" s="105">
        <f>+Simülasyon!P677-Simülasyon!P$5</f>
        <v>154.10203399999955</v>
      </c>
      <c r="I674" s="105">
        <f t="shared" si="20"/>
        <v>326.33709999999962</v>
      </c>
      <c r="J674" s="105">
        <f t="shared" si="21"/>
        <v>60.283062000004406</v>
      </c>
    </row>
    <row r="675" spans="1:10" ht="15" thickBot="1" x14ac:dyDescent="0.35">
      <c r="A675" s="1">
        <v>673</v>
      </c>
      <c r="B675" s="95" t="s">
        <v>1013</v>
      </c>
      <c r="C675" s="105">
        <f>+Simülasyon!K678-Simülasyon!K$5</f>
        <v>-0.15939000000003034</v>
      </c>
      <c r="D675" s="105">
        <f>+Simülasyon!L678-Simülasyon!L$5</f>
        <v>-0.14363200000002507</v>
      </c>
      <c r="E675" s="105">
        <f>+Simülasyon!M678-Simülasyon!M$5</f>
        <v>1.9980000000032305E-2</v>
      </c>
      <c r="F675" s="105">
        <f>+Simülasyon!N678-Simülasyon!N$5</f>
        <v>0.73257100000000719</v>
      </c>
      <c r="G675" s="105">
        <f>+Simülasyon!O678-Simülasyon!O$5</f>
        <v>63.452896000002511</v>
      </c>
      <c r="H675" s="105">
        <f>+Simülasyon!P678-Simülasyon!P$5</f>
        <v>86.224737000000459</v>
      </c>
      <c r="I675" s="105">
        <f t="shared" si="20"/>
        <v>150.12716200000295</v>
      </c>
      <c r="J675" s="105">
        <f t="shared" si="21"/>
        <v>60.348086000001558</v>
      </c>
    </row>
    <row r="676" spans="1:10" ht="15" thickBot="1" x14ac:dyDescent="0.35">
      <c r="A676" s="1">
        <v>674</v>
      </c>
      <c r="B676" s="95" t="s">
        <v>1014</v>
      </c>
      <c r="C676" s="105">
        <f>+Simülasyon!K679-Simülasyon!K$5</f>
        <v>0.93597799999997733</v>
      </c>
      <c r="D676" s="105">
        <f>+Simülasyon!L679-Simülasyon!L$5</f>
        <v>1.6023860000000241</v>
      </c>
      <c r="E676" s="105">
        <f>+Simülasyon!M679-Simülasyon!M$5</f>
        <v>1.8631579999999985</v>
      </c>
      <c r="F676" s="105">
        <f>+Simülasyon!N679-Simülasyon!N$5</f>
        <v>5.2991790000000947</v>
      </c>
      <c r="G676" s="105">
        <f>+Simülasyon!O679-Simülasyon!O$5</f>
        <v>52.022273000002315</v>
      </c>
      <c r="H676" s="105">
        <f>+Simülasyon!P679-Simülasyon!P$5</f>
        <v>9.5562320000026375</v>
      </c>
      <c r="I676" s="105">
        <f t="shared" si="20"/>
        <v>71.279206000005047</v>
      </c>
      <c r="J676" s="105">
        <f t="shared" si="21"/>
        <v>61.04635699999983</v>
      </c>
    </row>
    <row r="677" spans="1:10" ht="15" thickBot="1" x14ac:dyDescent="0.35">
      <c r="A677" s="1">
        <v>675</v>
      </c>
      <c r="B677" s="95" t="s">
        <v>1015</v>
      </c>
      <c r="C677" s="105">
        <f>+Simülasyon!K680-Simülasyon!K$5</f>
        <v>-0.16238799999996445</v>
      </c>
      <c r="D677" s="105">
        <f>+Simülasyon!L680-Simülasyon!L$5</f>
        <v>-0.28612300000008872</v>
      </c>
      <c r="E677" s="105">
        <f>+Simülasyon!M680-Simülasyon!M$5</f>
        <v>-0.33972299999993538</v>
      </c>
      <c r="F677" s="105">
        <f>+Simülasyon!N680-Simülasyon!N$5</f>
        <v>-0.97928899999988062</v>
      </c>
      <c r="G677" s="105">
        <f>+Simülasyon!O680-Simülasyon!O$5</f>
        <v>-8.4883429999972577</v>
      </c>
      <c r="H677" s="105">
        <f>+Simülasyon!P680-Simülasyon!P$5</f>
        <v>1.7292100000013306</v>
      </c>
      <c r="I677" s="105">
        <f t="shared" si="20"/>
        <v>-8.5266559999957963</v>
      </c>
      <c r="J677" s="105">
        <f t="shared" si="21"/>
        <v>61.336370000003058</v>
      </c>
    </row>
    <row r="678" spans="1:10" ht="15" thickBot="1" x14ac:dyDescent="0.35">
      <c r="A678" s="1">
        <v>676</v>
      </c>
      <c r="B678" s="95" t="s">
        <v>1016</v>
      </c>
      <c r="C678" s="105">
        <f>+Simülasyon!K681-Simülasyon!K$5</f>
        <v>0.40313300000002528</v>
      </c>
      <c r="D678" s="105">
        <f>+Simülasyon!L681-Simülasyon!L$5</f>
        <v>0.64238799999998264</v>
      </c>
      <c r="E678" s="105">
        <f>+Simülasyon!M681-Simülasyon!M$5</f>
        <v>0.67580200000008972</v>
      </c>
      <c r="F678" s="105">
        <f>+Simülasyon!N681-Simülasyon!N$5</f>
        <v>1.6612959999997656</v>
      </c>
      <c r="G678" s="105">
        <f>+Simülasyon!O681-Simülasyon!O$5</f>
        <v>-6.1568279999992228</v>
      </c>
      <c r="H678" s="105">
        <f>+Simülasyon!P681-Simülasyon!P$5</f>
        <v>-31.772403999999369</v>
      </c>
      <c r="I678" s="105">
        <f t="shared" si="20"/>
        <v>-34.546612999998729</v>
      </c>
      <c r="J678" s="105">
        <f t="shared" si="21"/>
        <v>62.132023000001368</v>
      </c>
    </row>
    <row r="679" spans="1:10" ht="15" thickBot="1" x14ac:dyDescent="0.35">
      <c r="A679" s="1">
        <v>677</v>
      </c>
      <c r="B679" s="95" t="s">
        <v>1017</v>
      </c>
      <c r="C679" s="105">
        <f>+Simülasyon!K682-Simülasyon!K$5</f>
        <v>-0.21173799999996845</v>
      </c>
      <c r="D679" s="105">
        <f>+Simülasyon!L682-Simülasyon!L$5</f>
        <v>-0.39473999999995613</v>
      </c>
      <c r="E679" s="105">
        <f>+Simülasyon!M682-Simülasyon!M$5</f>
        <v>-0.50846699999999601</v>
      </c>
      <c r="F679" s="105">
        <f>+Simülasyon!N682-Simülasyon!N$5</f>
        <v>-1.6343809999998484</v>
      </c>
      <c r="G679" s="105">
        <f>+Simülasyon!O682-Simülasyon!O$5</f>
        <v>-32.893438999999489</v>
      </c>
      <c r="H679" s="105">
        <f>+Simülasyon!P682-Simülasyon!P$5</f>
        <v>-29.317089000000124</v>
      </c>
      <c r="I679" s="105">
        <f t="shared" si="20"/>
        <v>-64.959853999999382</v>
      </c>
      <c r="J679" s="105">
        <f t="shared" si="21"/>
        <v>62.192597000001797</v>
      </c>
    </row>
    <row r="680" spans="1:10" ht="15" thickBot="1" x14ac:dyDescent="0.35">
      <c r="A680" s="1">
        <v>678</v>
      </c>
      <c r="B680" s="95" t="s">
        <v>1018</v>
      </c>
      <c r="C680" s="105">
        <f>+Simülasyon!K683-Simülasyon!K$5</f>
        <v>1.0559519999999338</v>
      </c>
      <c r="D680" s="105">
        <f>+Simülasyon!L683-Simülasyon!L$5</f>
        <v>1.9175740000000587</v>
      </c>
      <c r="E680" s="105">
        <f>+Simülasyon!M683-Simülasyon!M$5</f>
        <v>2.3816430000000537</v>
      </c>
      <c r="F680" s="105">
        <f>+Simülasyon!N683-Simülasyon!N$5</f>
        <v>7.3052370000000337</v>
      </c>
      <c r="G680" s="105">
        <f>+Simülasyon!O683-Simülasyon!O$5</f>
        <v>112.16431500000181</v>
      </c>
      <c r="H680" s="105">
        <f>+Simülasyon!P683-Simülasyon!P$5</f>
        <v>70.036819000000833</v>
      </c>
      <c r="I680" s="105">
        <f t="shared" si="20"/>
        <v>194.86154000000272</v>
      </c>
      <c r="J680" s="105">
        <f t="shared" si="21"/>
        <v>62.795917000002419</v>
      </c>
    </row>
    <row r="681" spans="1:10" ht="15" thickBot="1" x14ac:dyDescent="0.35">
      <c r="A681" s="1">
        <v>679</v>
      </c>
      <c r="B681" s="95" t="s">
        <v>1019</v>
      </c>
      <c r="C681" s="105">
        <f>+Simülasyon!K684-Simülasyon!K$5</f>
        <v>-1.0856630000000678</v>
      </c>
      <c r="D681" s="105">
        <f>+Simülasyon!L684-Simülasyon!L$5</f>
        <v>-1.9210920000000442</v>
      </c>
      <c r="E681" s="105">
        <f>+Simülasyon!M684-Simülasyon!M$5</f>
        <v>-2.3234079999999722</v>
      </c>
      <c r="F681" s="105">
        <f>+Simülasyon!N684-Simülasyon!N$5</f>
        <v>-6.935689999999795</v>
      </c>
      <c r="G681" s="105">
        <f>+Simülasyon!O684-Simülasyon!O$5</f>
        <v>-94.921356999999261</v>
      </c>
      <c r="H681" s="105">
        <f>+Simülasyon!P684-Simülasyon!P$5</f>
        <v>-52.145927999998094</v>
      </c>
      <c r="I681" s="105">
        <f t="shared" si="20"/>
        <v>-159.33313799999723</v>
      </c>
      <c r="J681" s="105">
        <f t="shared" si="21"/>
        <v>63.249491000000376</v>
      </c>
    </row>
    <row r="682" spans="1:10" ht="15" thickBot="1" x14ac:dyDescent="0.35">
      <c r="A682" s="1">
        <v>680</v>
      </c>
      <c r="B682" s="95" t="s">
        <v>1020</v>
      </c>
      <c r="C682" s="105">
        <f>+Simülasyon!K685-Simülasyon!K$5</f>
        <v>-0.42665099999999256</v>
      </c>
      <c r="D682" s="105">
        <f>+Simülasyon!L685-Simülasyon!L$5</f>
        <v>-0.79344500000001972</v>
      </c>
      <c r="E682" s="105">
        <f>+Simülasyon!M685-Simülasyon!M$5</f>
        <v>-1.007827999999904</v>
      </c>
      <c r="F682" s="105">
        <f>+Simülasyon!N685-Simülasyon!N$5</f>
        <v>-3.1507299999998395</v>
      </c>
      <c r="G682" s="105">
        <f>+Simülasyon!O685-Simülasyon!O$5</f>
        <v>-51.188944999998057</v>
      </c>
      <c r="H682" s="105">
        <f>+Simülasyon!P685-Simülasyon!P$5</f>
        <v>-32.957877999997436</v>
      </c>
      <c r="I682" s="105">
        <f t="shared" si="20"/>
        <v>-89.525476999995249</v>
      </c>
      <c r="J682" s="105">
        <f t="shared" si="21"/>
        <v>64.115212000000952</v>
      </c>
    </row>
    <row r="683" spans="1:10" ht="15" thickBot="1" x14ac:dyDescent="0.35">
      <c r="A683" s="1">
        <v>681</v>
      </c>
      <c r="B683" s="95" t="s">
        <v>1021</v>
      </c>
      <c r="C683" s="105">
        <f>+Simülasyon!K686-Simülasyon!K$5</f>
        <v>0.99887399999988702</v>
      </c>
      <c r="D683" s="105">
        <f>+Simülasyon!L686-Simülasyon!L$5</f>
        <v>1.8507959999999457</v>
      </c>
      <c r="E683" s="105">
        <f>+Simülasyon!M686-Simülasyon!M$5</f>
        <v>2.3525040000000672</v>
      </c>
      <c r="F683" s="105">
        <f>+Simülasyon!N686-Simülasyon!N$5</f>
        <v>7.3987729999998919</v>
      </c>
      <c r="G683" s="105">
        <f>+Simülasyon!O686-Simülasyon!O$5</f>
        <v>129.44625000000087</v>
      </c>
      <c r="H683" s="105">
        <f>+Simülasyon!P686-Simülasyon!P$5</f>
        <v>96.740552999999636</v>
      </c>
      <c r="I683" s="105">
        <f t="shared" si="20"/>
        <v>238.7877500000003</v>
      </c>
      <c r="J683" s="105">
        <f t="shared" si="21"/>
        <v>64.196220000002882</v>
      </c>
    </row>
    <row r="684" spans="1:10" ht="15" thickBot="1" x14ac:dyDescent="0.35">
      <c r="A684" s="1">
        <v>682</v>
      </c>
      <c r="B684" s="95" t="s">
        <v>1022</v>
      </c>
      <c r="C684" s="105">
        <f>+Simülasyon!K687-Simülasyon!K$5</f>
        <v>0.36989399999993111</v>
      </c>
      <c r="D684" s="105">
        <f>+Simülasyon!L687-Simülasyon!L$5</f>
        <v>0.65884200000004967</v>
      </c>
      <c r="E684" s="105">
        <f>+Simülasyon!M687-Simülasyon!M$5</f>
        <v>0.80244000000004689</v>
      </c>
      <c r="F684" s="105">
        <f>+Simülasyon!N687-Simülasyon!N$5</f>
        <v>2.4131170000000566</v>
      </c>
      <c r="G684" s="105">
        <f>+Simülasyon!O687-Simülasyon!O$5</f>
        <v>33.226119000002655</v>
      </c>
      <c r="H684" s="105">
        <f>+Simülasyon!P687-Simülasyon!P$5</f>
        <v>16.89174500000081</v>
      </c>
      <c r="I684" s="105">
        <f t="shared" si="20"/>
        <v>54.362157000003549</v>
      </c>
      <c r="J684" s="105">
        <f t="shared" si="21"/>
        <v>64.375583000002507</v>
      </c>
    </row>
    <row r="685" spans="1:10" ht="15" thickBot="1" x14ac:dyDescent="0.35">
      <c r="A685" s="1">
        <v>683</v>
      </c>
      <c r="B685" s="95" t="s">
        <v>1023</v>
      </c>
      <c r="C685" s="105">
        <f>+Simülasyon!K688-Simülasyon!K$5</f>
        <v>-0.49236399999995228</v>
      </c>
      <c r="D685" s="105">
        <f>+Simülasyon!L688-Simülasyon!L$5</f>
        <v>-0.93168800000012197</v>
      </c>
      <c r="E685" s="105">
        <f>+Simülasyon!M688-Simülasyon!M$5</f>
        <v>-1.2110139999999774</v>
      </c>
      <c r="F685" s="105">
        <f>+Simülasyon!N688-Simülasyon!N$5</f>
        <v>-3.8970089999997981</v>
      </c>
      <c r="G685" s="105">
        <f>+Simülasyon!O688-Simülasyon!O$5</f>
        <v>-74.945442000000185</v>
      </c>
      <c r="H685" s="105">
        <f>+Simülasyon!P688-Simülasyon!P$5</f>
        <v>-61.058546000000206</v>
      </c>
      <c r="I685" s="105">
        <f t="shared" si="20"/>
        <v>-142.53606300000024</v>
      </c>
      <c r="J685" s="105">
        <f t="shared" si="21"/>
        <v>64.676233000002526</v>
      </c>
    </row>
    <row r="686" spans="1:10" ht="15" thickBot="1" x14ac:dyDescent="0.35">
      <c r="A686" s="1">
        <v>684</v>
      </c>
      <c r="B686" s="95" t="s">
        <v>1024</v>
      </c>
      <c r="C686" s="105">
        <f>+Simülasyon!K689-Simülasyon!K$5</f>
        <v>-0.19378200000005563</v>
      </c>
      <c r="D686" s="105">
        <f>+Simülasyon!L689-Simülasyon!L$5</f>
        <v>-0.230989000000136</v>
      </c>
      <c r="E686" s="105">
        <f>+Simülasyon!M689-Simülasyon!M$5</f>
        <v>-0.12586199999998371</v>
      </c>
      <c r="F686" s="105">
        <f>+Simülasyon!N689-Simülasyon!N$5</f>
        <v>0.14211199999999735</v>
      </c>
      <c r="G686" s="105">
        <f>+Simülasyon!O689-Simülasyon!O$5</f>
        <v>40.636862999999721</v>
      </c>
      <c r="H686" s="105">
        <f>+Simülasyon!P689-Simülasyon!P$5</f>
        <v>56.926763999999821</v>
      </c>
      <c r="I686" s="105">
        <f t="shared" si="20"/>
        <v>97.155105999999364</v>
      </c>
      <c r="J686" s="105">
        <f t="shared" si="21"/>
        <v>66.477119000002517</v>
      </c>
    </row>
    <row r="687" spans="1:10" ht="15" thickBot="1" x14ac:dyDescent="0.35">
      <c r="A687" s="1">
        <v>685</v>
      </c>
      <c r="B687" s="95" t="s">
        <v>1025</v>
      </c>
      <c r="C687" s="105">
        <f>+Simülasyon!K690-Simülasyon!K$5</f>
        <v>0.74827499999992142</v>
      </c>
      <c r="D687" s="105">
        <f>+Simülasyon!L690-Simülasyon!L$5</f>
        <v>1.3663819999999305</v>
      </c>
      <c r="E687" s="105">
        <f>+Simülasyon!M690-Simülasyon!M$5</f>
        <v>1.7105559999999969</v>
      </c>
      <c r="F687" s="105">
        <f>+Simülasyon!N690-Simülasyon!N$5</f>
        <v>5.2992049999998017</v>
      </c>
      <c r="G687" s="105">
        <f>+Simülasyon!O690-Simülasyon!O$5</f>
        <v>86.928493000003073</v>
      </c>
      <c r="H687" s="105">
        <f>+Simülasyon!P690-Simülasyon!P$5</f>
        <v>60.822105999999621</v>
      </c>
      <c r="I687" s="105">
        <f t="shared" si="20"/>
        <v>156.87501700000234</v>
      </c>
      <c r="J687" s="105">
        <f t="shared" si="21"/>
        <v>66.817936999999915</v>
      </c>
    </row>
    <row r="688" spans="1:10" ht="15" thickBot="1" x14ac:dyDescent="0.35">
      <c r="A688" s="1">
        <v>686</v>
      </c>
      <c r="B688" s="95" t="s">
        <v>1026</v>
      </c>
      <c r="C688" s="105">
        <f>+Simülasyon!K691-Simülasyon!K$5</f>
        <v>7.5632000000041444E-2</v>
      </c>
      <c r="D688" s="105">
        <f>+Simülasyon!L691-Simülasyon!L$5</f>
        <v>0.13456700000006094</v>
      </c>
      <c r="E688" s="105">
        <f>+Simülasyon!M691-Simülasyon!M$5</f>
        <v>0.16267100000004575</v>
      </c>
      <c r="F688" s="105">
        <f>+Simülasyon!N691-Simülasyon!N$5</f>
        <v>0.48461600000018734</v>
      </c>
      <c r="G688" s="105">
        <f>+Simülasyon!O691-Simülasyon!O$5</f>
        <v>6.5832990000017162</v>
      </c>
      <c r="H688" s="105">
        <f>+Simülasyon!P691-Simülasyon!P$5</f>
        <v>3.7702420000023267</v>
      </c>
      <c r="I688" s="105">
        <f t="shared" si="20"/>
        <v>11.211027000004378</v>
      </c>
      <c r="J688" s="105">
        <f t="shared" si="21"/>
        <v>66.900769000003947</v>
      </c>
    </row>
    <row r="689" spans="1:10" ht="15" thickBot="1" x14ac:dyDescent="0.35">
      <c r="A689" s="1">
        <v>687</v>
      </c>
      <c r="B689" s="95" t="s">
        <v>1027</v>
      </c>
      <c r="C689" s="105">
        <f>+Simülasyon!K692-Simülasyon!K$5</f>
        <v>0.49451399999998102</v>
      </c>
      <c r="D689" s="105">
        <f>+Simülasyon!L692-Simülasyon!L$5</f>
        <v>0.76222699999993893</v>
      </c>
      <c r="E689" s="105">
        <f>+Simülasyon!M692-Simülasyon!M$5</f>
        <v>0.77043500000002041</v>
      </c>
      <c r="F689" s="105">
        <f>+Simülasyon!N692-Simülasyon!N$5</f>
        <v>1.7926469999997607</v>
      </c>
      <c r="G689" s="105">
        <f>+Simülasyon!O692-Simülasyon!O$5</f>
        <v>-11.74601199999961</v>
      </c>
      <c r="H689" s="105">
        <f>+Simülasyon!P692-Simülasyon!P$5</f>
        <v>-36.587405999998737</v>
      </c>
      <c r="I689" s="105">
        <f t="shared" si="20"/>
        <v>-44.513594999998645</v>
      </c>
      <c r="J689" s="105">
        <f t="shared" si="21"/>
        <v>67.029859000002375</v>
      </c>
    </row>
    <row r="690" spans="1:10" ht="15" thickBot="1" x14ac:dyDescent="0.35">
      <c r="A690" s="1">
        <v>688</v>
      </c>
      <c r="B690" s="95" t="s">
        <v>1028</v>
      </c>
      <c r="C690" s="105">
        <f>+Simülasyon!K693-Simülasyon!K$5</f>
        <v>-3.9805999999998676E-2</v>
      </c>
      <c r="D690" s="105">
        <f>+Simülasyon!L693-Simülasyon!L$5</f>
        <v>-0.10691399999996065</v>
      </c>
      <c r="E690" s="105">
        <f>+Simülasyon!M693-Simülasyon!M$5</f>
        <v>-0.18070699999998396</v>
      </c>
      <c r="F690" s="105">
        <f>+Simülasyon!N693-Simülasyon!N$5</f>
        <v>-0.71621499999992011</v>
      </c>
      <c r="G690" s="105">
        <f>+Simülasyon!O693-Simülasyon!O$5</f>
        <v>-24.135573999999906</v>
      </c>
      <c r="H690" s="105">
        <f>+Simülasyon!P693-Simülasyon!P$5</f>
        <v>-27.643125999999029</v>
      </c>
      <c r="I690" s="105">
        <f t="shared" si="20"/>
        <v>-52.822341999998798</v>
      </c>
      <c r="J690" s="105">
        <f t="shared" si="21"/>
        <v>67.121283999999946</v>
      </c>
    </row>
    <row r="691" spans="1:10" ht="15" thickBot="1" x14ac:dyDescent="0.35">
      <c r="A691" s="1">
        <v>689</v>
      </c>
      <c r="B691" s="95" t="s">
        <v>1029</v>
      </c>
      <c r="C691" s="105">
        <f>+Simülasyon!K694-Simülasyon!K$5</f>
        <v>-0.11968000000001666</v>
      </c>
      <c r="D691" s="105">
        <f>+Simülasyon!L694-Simülasyon!L$5</f>
        <v>-0.1486290000000281</v>
      </c>
      <c r="E691" s="105">
        <f>+Simülasyon!M694-Simülasyon!M$5</f>
        <v>-9.2928999999912776E-2</v>
      </c>
      <c r="F691" s="105">
        <f>+Simülasyon!N694-Simülasyon!N$5</f>
        <v>1.2206999999762047E-2</v>
      </c>
      <c r="G691" s="105">
        <f>+Simülasyon!O694-Simülasyon!O$5</f>
        <v>22.145799000001716</v>
      </c>
      <c r="H691" s="105">
        <f>+Simülasyon!P694-Simülasyon!P$5</f>
        <v>31.982944999999745</v>
      </c>
      <c r="I691" s="105">
        <f t="shared" si="20"/>
        <v>53.779713000001266</v>
      </c>
      <c r="J691" s="105">
        <f t="shared" si="21"/>
        <v>67.295885000001249</v>
      </c>
    </row>
    <row r="692" spans="1:10" ht="15" thickBot="1" x14ac:dyDescent="0.35">
      <c r="A692" s="1">
        <v>690</v>
      </c>
      <c r="B692" s="95" t="s">
        <v>1030</v>
      </c>
      <c r="C692" s="105">
        <f>+Simülasyon!K695-Simülasyon!K$5</f>
        <v>-3.2108000000107495E-2</v>
      </c>
      <c r="D692" s="105">
        <f>+Simülasyon!L695-Simülasyon!L$5</f>
        <v>-5.5194000000028609E-2</v>
      </c>
      <c r="E692" s="105">
        <f>+Simülasyon!M695-Simülasyon!M$5</f>
        <v>-6.811199999992823E-2</v>
      </c>
      <c r="F692" s="105">
        <f>+Simülasyon!N695-Simülasyon!N$5</f>
        <v>-0.21781899999996313</v>
      </c>
      <c r="G692" s="105">
        <f>+Simülasyon!O695-Simülasyon!O$5</f>
        <v>-5.9555579999978363</v>
      </c>
      <c r="H692" s="105">
        <f>+Simülasyon!P695-Simülasyon!P$5</f>
        <v>-8.0448909999977332</v>
      </c>
      <c r="I692" s="105">
        <f t="shared" si="20"/>
        <v>-14.373681999995597</v>
      </c>
      <c r="J692" s="105">
        <f t="shared" si="21"/>
        <v>67.409415000002809</v>
      </c>
    </row>
    <row r="693" spans="1:10" ht="15" thickBot="1" x14ac:dyDescent="0.35">
      <c r="A693" s="1">
        <v>691</v>
      </c>
      <c r="B693" s="95" t="s">
        <v>1031</v>
      </c>
      <c r="C693" s="105">
        <f>+Simülasyon!K696-Simülasyon!K$5</f>
        <v>-0.75311499999997977</v>
      </c>
      <c r="D693" s="105">
        <f>+Simülasyon!L696-Simülasyon!L$5</f>
        <v>-1.2758910000000014</v>
      </c>
      <c r="E693" s="105">
        <f>+Simülasyon!M696-Simülasyon!M$5</f>
        <v>-1.4686619999999948</v>
      </c>
      <c r="F693" s="105">
        <f>+Simülasyon!N696-Simülasyon!N$5</f>
        <v>-4.1452650000001086</v>
      </c>
      <c r="G693" s="105">
        <f>+Simülasyon!O696-Simülasyon!O$5</f>
        <v>-40.493373999997857</v>
      </c>
      <c r="H693" s="105">
        <f>+Simülasyon!P696-Simülasyon!P$5</f>
        <v>-10.105307999998331</v>
      </c>
      <c r="I693" s="105">
        <f t="shared" si="20"/>
        <v>-58.241614999996273</v>
      </c>
      <c r="J693" s="105">
        <f t="shared" si="21"/>
        <v>67.579264000004059</v>
      </c>
    </row>
    <row r="694" spans="1:10" ht="15" thickBot="1" x14ac:dyDescent="0.35">
      <c r="A694" s="1">
        <v>692</v>
      </c>
      <c r="B694" s="95" t="s">
        <v>1032</v>
      </c>
      <c r="C694" s="105">
        <f>+Simülasyon!K697-Simülasyon!K$5</f>
        <v>0.31367799999998169</v>
      </c>
      <c r="D694" s="105">
        <f>+Simülasyon!L697-Simülasyon!L$5</f>
        <v>0.55617899999992915</v>
      </c>
      <c r="E694" s="105">
        <f>+Simülasyon!M697-Simülasyon!M$5</f>
        <v>0.67452900000000682</v>
      </c>
      <c r="F694" s="105">
        <f>+Simülasyon!N697-Simülasyon!N$5</f>
        <v>2.026770999999826</v>
      </c>
      <c r="G694" s="105">
        <f>+Simülasyon!O697-Simülasyon!O$5</f>
        <v>30.076200000003155</v>
      </c>
      <c r="H694" s="105">
        <f>+Simülasyon!P697-Simülasyon!P$5</f>
        <v>20.506434000002628</v>
      </c>
      <c r="I694" s="105">
        <f t="shared" si="20"/>
        <v>54.153791000005526</v>
      </c>
      <c r="J694" s="105">
        <f t="shared" si="21"/>
        <v>68.122597000000155</v>
      </c>
    </row>
    <row r="695" spans="1:10" ht="15" thickBot="1" x14ac:dyDescent="0.35">
      <c r="A695" s="1">
        <v>693</v>
      </c>
      <c r="B695" s="95" t="s">
        <v>1033</v>
      </c>
      <c r="C695" s="105">
        <f>+Simülasyon!K698-Simülasyon!K$5</f>
        <v>-0.37486899999998968</v>
      </c>
      <c r="D695" s="105">
        <f>+Simülasyon!L698-Simülasyon!L$5</f>
        <v>-0.69656800000007024</v>
      </c>
      <c r="E695" s="105">
        <f>+Simülasyon!M698-Simülasyon!M$5</f>
        <v>-0.88315399999999045</v>
      </c>
      <c r="F695" s="105">
        <f>+Simülasyon!N698-Simülasyon!N$5</f>
        <v>-2.7501670000001468</v>
      </c>
      <c r="G695" s="105">
        <f>+Simülasyon!O698-Simülasyon!O$5</f>
        <v>-43.671612999998615</v>
      </c>
      <c r="H695" s="105">
        <f>+Simülasyon!P698-Simülasyon!P$5</f>
        <v>-26.619622999998683</v>
      </c>
      <c r="I695" s="105">
        <f t="shared" si="20"/>
        <v>-74.995993999997495</v>
      </c>
      <c r="J695" s="105">
        <f t="shared" si="21"/>
        <v>68.153627000001961</v>
      </c>
    </row>
    <row r="696" spans="1:10" ht="15" thickBot="1" x14ac:dyDescent="0.35">
      <c r="A696" s="1">
        <v>694</v>
      </c>
      <c r="B696" s="95" t="s">
        <v>1034</v>
      </c>
      <c r="C696" s="105">
        <f>+Simülasyon!K699-Simülasyon!K$5</f>
        <v>4.0404000000080487E-2</v>
      </c>
      <c r="D696" s="105">
        <f>+Simülasyon!L699-Simülasyon!L$5</f>
        <v>1.6722000000072512E-2</v>
      </c>
      <c r="E696" s="105">
        <f>+Simülasyon!M699-Simülasyon!M$5</f>
        <v>-5.5958999999916159E-2</v>
      </c>
      <c r="F696" s="105">
        <f>+Simülasyon!N699-Simülasyon!N$5</f>
        <v>-0.42408999999997832</v>
      </c>
      <c r="G696" s="105">
        <f>+Simülasyon!O699-Simülasyon!O$5</f>
        <v>-25.826302999998006</v>
      </c>
      <c r="H696" s="105">
        <f>+Simülasyon!P699-Simülasyon!P$5</f>
        <v>-33.249399000000267</v>
      </c>
      <c r="I696" s="105">
        <f t="shared" si="20"/>
        <v>-59.498624999998015</v>
      </c>
      <c r="J696" s="105">
        <f t="shared" si="21"/>
        <v>68.453613000000132</v>
      </c>
    </row>
    <row r="697" spans="1:10" ht="15" thickBot="1" x14ac:dyDescent="0.35">
      <c r="A697" s="1">
        <v>695</v>
      </c>
      <c r="B697" s="95" t="s">
        <v>1035</v>
      </c>
      <c r="C697" s="105">
        <f>+Simülasyon!K700-Simülasyon!K$5</f>
        <v>-0.70916699999997945</v>
      </c>
      <c r="D697" s="105">
        <f>+Simülasyon!L700-Simülasyon!L$5</f>
        <v>-1.3275289999999131</v>
      </c>
      <c r="E697" s="105">
        <f>+Simülasyon!M700-Simülasyon!M$5</f>
        <v>-1.7007239999999229</v>
      </c>
      <c r="F697" s="105">
        <f>+Simülasyon!N700-Simülasyon!N$5</f>
        <v>-5.3783779999998842</v>
      </c>
      <c r="G697" s="105">
        <f>+Simülasyon!O700-Simülasyon!O$5</f>
        <v>-93.933361999999761</v>
      </c>
      <c r="H697" s="105">
        <f>+Simülasyon!P700-Simülasyon!P$5</f>
        <v>-67.66172799999913</v>
      </c>
      <c r="I697" s="105">
        <f t="shared" si="20"/>
        <v>-170.71088799999859</v>
      </c>
      <c r="J697" s="105">
        <f t="shared" si="21"/>
        <v>68.637203000002614</v>
      </c>
    </row>
    <row r="698" spans="1:10" ht="15" thickBot="1" x14ac:dyDescent="0.35">
      <c r="A698" s="1">
        <v>696</v>
      </c>
      <c r="B698" s="95" t="s">
        <v>1036</v>
      </c>
      <c r="C698" s="105">
        <f>+Simülasyon!K701-Simülasyon!K$5</f>
        <v>-0.41813500000012027</v>
      </c>
      <c r="D698" s="105">
        <f>+Simülasyon!L701-Simülasyon!L$5</f>
        <v>-0.7591019999999844</v>
      </c>
      <c r="E698" s="105">
        <f>+Simülasyon!M701-Simülasyon!M$5</f>
        <v>-0.94144199999993816</v>
      </c>
      <c r="F698" s="105">
        <f>+Simülasyon!N701-Simülasyon!N$5</f>
        <v>-2.8797840000001997</v>
      </c>
      <c r="G698" s="105">
        <f>+Simülasyon!O701-Simülasyon!O$5</f>
        <v>-43.128888999999617</v>
      </c>
      <c r="H698" s="105">
        <f>+Simülasyon!P701-Simülasyon!P$5</f>
        <v>-25.500785000000178</v>
      </c>
      <c r="I698" s="105">
        <f t="shared" si="20"/>
        <v>-73.628137000000038</v>
      </c>
      <c r="J698" s="105">
        <f t="shared" si="21"/>
        <v>68.793167000002541</v>
      </c>
    </row>
    <row r="699" spans="1:10" ht="15" thickBot="1" x14ac:dyDescent="0.35">
      <c r="A699" s="1">
        <v>697</v>
      </c>
      <c r="B699" s="95" t="s">
        <v>1037</v>
      </c>
      <c r="C699" s="105">
        <f>+Simülasyon!K702-Simülasyon!K$5</f>
        <v>-7.1713000000045213E-2</v>
      </c>
      <c r="D699" s="105">
        <f>+Simülasyon!L702-Simülasyon!L$5</f>
        <v>-0.29369399999995949</v>
      </c>
      <c r="E699" s="105">
        <f>+Simülasyon!M702-Simülasyon!M$5</f>
        <v>-0.58214399999997113</v>
      </c>
      <c r="F699" s="105">
        <f>+Simülasyon!N702-Simülasyon!N$5</f>
        <v>-2.4973690000001625</v>
      </c>
      <c r="G699" s="105">
        <f>+Simülasyon!O702-Simülasyon!O$5</f>
        <v>-89.581454999999551</v>
      </c>
      <c r="H699" s="105">
        <f>+Simülasyon!P702-Simülasyon!P$5</f>
        <v>-96.571615999997448</v>
      </c>
      <c r="I699" s="105">
        <f t="shared" si="20"/>
        <v>-189.59799099999714</v>
      </c>
      <c r="J699" s="105">
        <f t="shared" si="21"/>
        <v>69.701099000003296</v>
      </c>
    </row>
    <row r="700" spans="1:10" ht="15" thickBot="1" x14ac:dyDescent="0.35">
      <c r="A700" s="1">
        <v>698</v>
      </c>
      <c r="B700" s="95" t="s">
        <v>1038</v>
      </c>
      <c r="C700" s="105">
        <f>+Simülasyon!K703-Simülasyon!K$5</f>
        <v>-0.83019899999999325</v>
      </c>
      <c r="D700" s="105">
        <f>+Simülasyon!L703-Simülasyon!L$5</f>
        <v>-1.4581720000001042</v>
      </c>
      <c r="E700" s="105">
        <f>+Simülasyon!M703-Simülasyon!M$5</f>
        <v>-1.7490239999999631</v>
      </c>
      <c r="F700" s="105">
        <f>+Simülasyon!N703-Simülasyon!N$5</f>
        <v>-5.1658189999998285</v>
      </c>
      <c r="G700" s="105">
        <f>+Simülasyon!O703-Simülasyon!O$5</f>
        <v>-65.865176999999676</v>
      </c>
      <c r="H700" s="105">
        <f>+Simülasyon!P703-Simülasyon!P$5</f>
        <v>-31.315656999999192</v>
      </c>
      <c r="I700" s="105">
        <f t="shared" si="20"/>
        <v>-106.38404799999876</v>
      </c>
      <c r="J700" s="105">
        <f t="shared" si="21"/>
        <v>69.771593000002895</v>
      </c>
    </row>
    <row r="701" spans="1:10" ht="15" thickBot="1" x14ac:dyDescent="0.35">
      <c r="A701" s="1">
        <v>699</v>
      </c>
      <c r="B701" s="95" t="s">
        <v>1039</v>
      </c>
      <c r="C701" s="105">
        <f>+Simülasyon!K704-Simülasyon!K$5</f>
        <v>-0.41293399999995017</v>
      </c>
      <c r="D701" s="105">
        <f>+Simülasyon!L704-Simülasyon!L$5</f>
        <v>-0.88405699999998433</v>
      </c>
      <c r="E701" s="105">
        <f>+Simülasyon!M704-Simülasyon!M$5</f>
        <v>-1.2880859999999075</v>
      </c>
      <c r="F701" s="105">
        <f>+Simülasyon!N704-Simülasyon!N$5</f>
        <v>-4.6152109999998174</v>
      </c>
      <c r="G701" s="105">
        <f>+Simülasyon!O704-Simülasyon!O$5</f>
        <v>-126.21759399999792</v>
      </c>
      <c r="H701" s="105">
        <f>+Simülasyon!P704-Simülasyon!P$5</f>
        <v>-132.26641100000052</v>
      </c>
      <c r="I701" s="105">
        <f t="shared" si="20"/>
        <v>-265.68429299999809</v>
      </c>
      <c r="J701" s="105">
        <f t="shared" si="21"/>
        <v>69.820967000006021</v>
      </c>
    </row>
    <row r="702" spans="1:10" ht="15" thickBot="1" x14ac:dyDescent="0.35">
      <c r="A702" s="1">
        <v>700</v>
      </c>
      <c r="B702" s="95" t="s">
        <v>1040</v>
      </c>
      <c r="C702" s="105">
        <f>+Simülasyon!K705-Simülasyon!K$5</f>
        <v>0.63646999999991749</v>
      </c>
      <c r="D702" s="105">
        <f>+Simülasyon!L705-Simülasyon!L$5</f>
        <v>1.1210829999999987</v>
      </c>
      <c r="E702" s="105">
        <f>+Simülasyon!M705-Simülasyon!M$5</f>
        <v>1.3456400000000031</v>
      </c>
      <c r="F702" s="105">
        <f>+Simülasyon!N705-Simülasyon!N$5</f>
        <v>3.9701900000000023</v>
      </c>
      <c r="G702" s="105">
        <f>+Simülasyon!O705-Simülasyon!O$5</f>
        <v>48.398896000002424</v>
      </c>
      <c r="H702" s="105">
        <f>+Simülasyon!P705-Simülasyon!P$5</f>
        <v>18.040628999999171</v>
      </c>
      <c r="I702" s="105">
        <f t="shared" ref="I702:I765" si="22">+SUM(C702:H702)</f>
        <v>73.512908000001516</v>
      </c>
      <c r="J702" s="105">
        <f t="shared" si="21"/>
        <v>70.112256000001366</v>
      </c>
    </row>
    <row r="703" spans="1:10" ht="15" thickBot="1" x14ac:dyDescent="0.35">
      <c r="A703" s="1">
        <v>701</v>
      </c>
      <c r="B703" s="95" t="s">
        <v>1041</v>
      </c>
      <c r="C703" s="105">
        <f>+Simülasyon!K706-Simülasyon!K$5</f>
        <v>0.92456300000003466</v>
      </c>
      <c r="D703" s="105">
        <f>+Simülasyon!L706-Simülasyon!L$5</f>
        <v>1.5912590000000364</v>
      </c>
      <c r="E703" s="105">
        <f>+Simülasyon!M706-Simülasyon!M$5</f>
        <v>1.8618559999999889</v>
      </c>
      <c r="F703" s="105">
        <f>+Simülasyon!N706-Simülasyon!N$5</f>
        <v>5.3382459999997991</v>
      </c>
      <c r="G703" s="105">
        <f>+Simülasyon!O706-Simülasyon!O$5</f>
        <v>56.008046000002651</v>
      </c>
      <c r="H703" s="105">
        <f>+Simülasyon!P706-Simülasyon!P$5</f>
        <v>15.777711000002455</v>
      </c>
      <c r="I703" s="105">
        <f t="shared" si="22"/>
        <v>81.501681000004965</v>
      </c>
      <c r="J703" s="105">
        <f t="shared" si="21"/>
        <v>70.927782000002026</v>
      </c>
    </row>
    <row r="704" spans="1:10" ht="15" thickBot="1" x14ac:dyDescent="0.35">
      <c r="A704" s="1">
        <v>702</v>
      </c>
      <c r="B704" s="95" t="s">
        <v>1042</v>
      </c>
      <c r="C704" s="105">
        <f>+Simülasyon!K707-Simülasyon!K$5</f>
        <v>0.13817599999993035</v>
      </c>
      <c r="D704" s="105">
        <f>+Simülasyon!L707-Simülasyon!L$5</f>
        <v>0.28409199999987322</v>
      </c>
      <c r="E704" s="105">
        <f>+Simülasyon!M707-Simülasyon!M$5</f>
        <v>0.39622000000008484</v>
      </c>
      <c r="F704" s="105">
        <f>+Simülasyon!N707-Simülasyon!N$5</f>
        <v>1.3572639999997591</v>
      </c>
      <c r="G704" s="105">
        <f>+Simülasyon!O707-Simülasyon!O$5</f>
        <v>30.914295000002312</v>
      </c>
      <c r="H704" s="105">
        <f>+Simülasyon!P707-Simülasyon!P$5</f>
        <v>27.059465000002092</v>
      </c>
      <c r="I704" s="105">
        <f t="shared" si="22"/>
        <v>60.149512000004052</v>
      </c>
      <c r="J704" s="105">
        <f t="shared" si="21"/>
        <v>70.930417000000148</v>
      </c>
    </row>
    <row r="705" spans="1:10" ht="15" thickBot="1" x14ac:dyDescent="0.35">
      <c r="A705" s="1">
        <v>703</v>
      </c>
      <c r="B705" s="95" t="s">
        <v>1043</v>
      </c>
      <c r="C705" s="105">
        <f>+Simülasyon!K708-Simülasyon!K$5</f>
        <v>0.52200300000004063</v>
      </c>
      <c r="D705" s="105">
        <f>+Simülasyon!L708-Simülasyon!L$5</f>
        <v>0.93773800000008123</v>
      </c>
      <c r="E705" s="105">
        <f>+Simülasyon!M708-Simülasyon!M$5</f>
        <v>1.1507159999999885</v>
      </c>
      <c r="F705" s="105">
        <f>+Simülasyon!N708-Simülasyon!N$5</f>
        <v>3.4833180000000539</v>
      </c>
      <c r="G705" s="105">
        <f>+Simülasyon!O708-Simülasyon!O$5</f>
        <v>49.678852000000916</v>
      </c>
      <c r="H705" s="105">
        <f>+Simülasyon!P708-Simülasyon!P$5</f>
        <v>27.475422999999864</v>
      </c>
      <c r="I705" s="105">
        <f t="shared" si="22"/>
        <v>83.248050000000944</v>
      </c>
      <c r="J705" s="105">
        <f t="shared" si="21"/>
        <v>71.105587000004903</v>
      </c>
    </row>
    <row r="706" spans="1:10" ht="15" thickBot="1" x14ac:dyDescent="0.35">
      <c r="A706" s="1">
        <v>704</v>
      </c>
      <c r="B706" s="95" t="s">
        <v>1044</v>
      </c>
      <c r="C706" s="105">
        <f>+Simülasyon!K709-Simülasyon!K$5</f>
        <v>0.14710300000001553</v>
      </c>
      <c r="D706" s="105">
        <f>+Simülasyon!L709-Simülasyon!L$5</f>
        <v>0.24809200000004239</v>
      </c>
      <c r="E706" s="105">
        <f>+Simülasyon!M709-Simülasyon!M$5</f>
        <v>0.28623100000004342</v>
      </c>
      <c r="F706" s="105">
        <f>+Simülasyon!N709-Simülasyon!N$5</f>
        <v>0.8115219999999681</v>
      </c>
      <c r="G706" s="105">
        <f>+Simülasyon!O709-Simülasyon!O$5</f>
        <v>8.7984030000006896</v>
      </c>
      <c r="H706" s="105">
        <f>+Simülasyon!P709-Simülasyon!P$5</f>
        <v>3.9659759999995003</v>
      </c>
      <c r="I706" s="105">
        <f t="shared" si="22"/>
        <v>14.257327000000259</v>
      </c>
      <c r="J706" s="105">
        <f t="shared" si="21"/>
        <v>71.279206000005047</v>
      </c>
    </row>
    <row r="707" spans="1:10" ht="15" thickBot="1" x14ac:dyDescent="0.35">
      <c r="A707" s="1">
        <v>705</v>
      </c>
      <c r="B707" s="95" t="s">
        <v>1045</v>
      </c>
      <c r="C707" s="105">
        <f>+Simülasyon!K710-Simülasyon!K$5</f>
        <v>0.25890899999990324</v>
      </c>
      <c r="D707" s="105">
        <f>+Simülasyon!L710-Simülasyon!L$5</f>
        <v>0.49125400000002628</v>
      </c>
      <c r="E707" s="105">
        <f>+Simülasyon!M710-Simülasyon!M$5</f>
        <v>0.63859200000001692</v>
      </c>
      <c r="F707" s="105">
        <f>+Simülasyon!N710-Simülasyon!N$5</f>
        <v>2.0524749999999585</v>
      </c>
      <c r="G707" s="105">
        <f>+Simülasyon!O710-Simülasyon!O$5</f>
        <v>38.252325000001292</v>
      </c>
      <c r="H707" s="105">
        <f>+Simülasyon!P710-Simülasyon!P$5</f>
        <v>29.234227000000828</v>
      </c>
      <c r="I707" s="105">
        <f t="shared" si="22"/>
        <v>70.927782000002026</v>
      </c>
      <c r="J707" s="105">
        <f t="shared" si="21"/>
        <v>71.382472000002394</v>
      </c>
    </row>
    <row r="708" spans="1:10" ht="15" thickBot="1" x14ac:dyDescent="0.35">
      <c r="A708" s="1">
        <v>706</v>
      </c>
      <c r="B708" s="95" t="s">
        <v>1046</v>
      </c>
      <c r="C708" s="105">
        <f>+Simülasyon!K711-Simülasyon!K$5</f>
        <v>-0.95395600000006198</v>
      </c>
      <c r="D708" s="105">
        <f>+Simülasyon!L711-Simülasyon!L$5</f>
        <v>-1.7047279999999319</v>
      </c>
      <c r="E708" s="105">
        <f>+Simülasyon!M711-Simülasyon!M$5</f>
        <v>-2.0793899999999894</v>
      </c>
      <c r="F708" s="105">
        <f>+Simülasyon!N711-Simülasyon!N$5</f>
        <v>-6.2468749999998181</v>
      </c>
      <c r="G708" s="105">
        <f>+Simülasyon!O711-Simülasyon!O$5</f>
        <v>-85.369335999999748</v>
      </c>
      <c r="H708" s="105">
        <f>+Simülasyon!P711-Simülasyon!P$5</f>
        <v>-43.472259999998641</v>
      </c>
      <c r="I708" s="105">
        <f t="shared" si="22"/>
        <v>-139.82654499999819</v>
      </c>
      <c r="J708" s="105">
        <f t="shared" ref="J708:J771" si="23">+SMALL($I$3:$I$1002,A708)</f>
        <v>72.081628000001274</v>
      </c>
    </row>
    <row r="709" spans="1:10" ht="15" thickBot="1" x14ac:dyDescent="0.35">
      <c r="A709" s="1">
        <v>707</v>
      </c>
      <c r="B709" s="95" t="s">
        <v>1047</v>
      </c>
      <c r="C709" s="105">
        <f>+Simülasyon!K712-Simülasyon!K$5</f>
        <v>-0.32218600000010156</v>
      </c>
      <c r="D709" s="105">
        <f>+Simülasyon!L712-Simülasyon!L$5</f>
        <v>-0.56030699999996614</v>
      </c>
      <c r="E709" s="105">
        <f>+Simülasyon!M712-Simülasyon!M$5</f>
        <v>-0.66161099999999351</v>
      </c>
      <c r="F709" s="105">
        <f>+Simülasyon!N712-Simülasyon!N$5</f>
        <v>-1.911783000000014</v>
      </c>
      <c r="G709" s="105">
        <f>+Simülasyon!O712-Simülasyon!O$5</f>
        <v>-19.759656999998697</v>
      </c>
      <c r="H709" s="105">
        <f>+Simülasyon!P712-Simülasyon!P$5</f>
        <v>-3.3444469999994908</v>
      </c>
      <c r="I709" s="105">
        <f t="shared" si="22"/>
        <v>-26.559990999998263</v>
      </c>
      <c r="J709" s="105">
        <f t="shared" si="23"/>
        <v>72.35236200000179</v>
      </c>
    </row>
    <row r="710" spans="1:10" ht="15" thickBot="1" x14ac:dyDescent="0.35">
      <c r="A710" s="1">
        <v>708</v>
      </c>
      <c r="B710" s="95" t="s">
        <v>1048</v>
      </c>
      <c r="C710" s="105">
        <f>+Simülasyon!K713-Simülasyon!K$5</f>
        <v>0.30537899999990259</v>
      </c>
      <c r="D710" s="105">
        <f>+Simülasyon!L713-Simülasyon!L$5</f>
        <v>0.55301600000007056</v>
      </c>
      <c r="E710" s="105">
        <f>+Simülasyon!M713-Simülasyon!M$5</f>
        <v>0.6873280000000932</v>
      </c>
      <c r="F710" s="105">
        <f>+Simülasyon!N713-Simülasyon!N$5</f>
        <v>2.1121539999999186</v>
      </c>
      <c r="G710" s="105">
        <f>+Simülasyon!O713-Simülasyon!O$5</f>
        <v>33.865515000001324</v>
      </c>
      <c r="H710" s="105">
        <f>+Simülasyon!P713-Simülasyon!P$5</f>
        <v>23.812978000001749</v>
      </c>
      <c r="I710" s="105">
        <f t="shared" si="22"/>
        <v>61.336370000003058</v>
      </c>
      <c r="J710" s="105">
        <f t="shared" si="23"/>
        <v>72.562875999999278</v>
      </c>
    </row>
    <row r="711" spans="1:10" ht="15" thickBot="1" x14ac:dyDescent="0.35">
      <c r="A711" s="1">
        <v>709</v>
      </c>
      <c r="B711" s="95" t="s">
        <v>1049</v>
      </c>
      <c r="C711" s="105">
        <f>+Simülasyon!K714-Simülasyon!K$5</f>
        <v>7.890399999996589E-2</v>
      </c>
      <c r="D711" s="105">
        <f>+Simülasyon!L714-Simülasyon!L$5</f>
        <v>4.4486999999890031E-2</v>
      </c>
      <c r="E711" s="105">
        <f>+Simülasyon!M714-Simülasyon!M$5</f>
        <v>-8.2259999999905631E-2</v>
      </c>
      <c r="F711" s="105">
        <f>+Simülasyon!N714-Simülasyon!N$5</f>
        <v>-0.71702300000015384</v>
      </c>
      <c r="G711" s="105">
        <f>+Simülasyon!O714-Simülasyon!O$5</f>
        <v>-47.796451999998681</v>
      </c>
      <c r="H711" s="105">
        <f>+Simülasyon!P714-Simülasyon!P$5</f>
        <v>-63.239842999999382</v>
      </c>
      <c r="I711" s="105">
        <f t="shared" si="22"/>
        <v>-111.71218699999827</v>
      </c>
      <c r="J711" s="105">
        <f t="shared" si="23"/>
        <v>72.697820000004413</v>
      </c>
    </row>
    <row r="712" spans="1:10" ht="15" thickBot="1" x14ac:dyDescent="0.35">
      <c r="A712" s="1">
        <v>710</v>
      </c>
      <c r="B712" s="95" t="s">
        <v>1050</v>
      </c>
      <c r="C712" s="105">
        <f>+Simülasyon!K715-Simülasyon!K$5</f>
        <v>-5.2132000000028711E-2</v>
      </c>
      <c r="D712" s="105">
        <f>+Simülasyon!L715-Simülasyon!L$5</f>
        <v>-8.3575000000109867E-2</v>
      </c>
      <c r="E712" s="105">
        <f>+Simülasyon!M715-Simülasyon!M$5</f>
        <v>-8.4036999999966611E-2</v>
      </c>
      <c r="F712" s="105">
        <f>+Simülasyon!N715-Simülasyon!N$5</f>
        <v>-0.17408800000021074</v>
      </c>
      <c r="G712" s="105">
        <f>+Simülasyon!O715-Simülasyon!O$5</f>
        <v>6.5315540000010515</v>
      </c>
      <c r="H712" s="105">
        <f>+Simülasyon!P715-Simülasyon!P$5</f>
        <v>15.339303000000655</v>
      </c>
      <c r="I712" s="105">
        <f t="shared" si="22"/>
        <v>21.47702500000139</v>
      </c>
      <c r="J712" s="105">
        <f t="shared" si="23"/>
        <v>72.882258000002025</v>
      </c>
    </row>
    <row r="713" spans="1:10" ht="15" thickBot="1" x14ac:dyDescent="0.35">
      <c r="A713" s="1">
        <v>711</v>
      </c>
      <c r="B713" s="95" t="s">
        <v>1051</v>
      </c>
      <c r="C713" s="105">
        <f>+Simülasyon!K716-Simülasyon!K$5</f>
        <v>0.37562099999991005</v>
      </c>
      <c r="D713" s="105">
        <f>+Simülasyon!L716-Simülasyon!L$5</f>
        <v>0.71834899999998925</v>
      </c>
      <c r="E713" s="105">
        <f>+Simülasyon!M716-Simülasyon!M$5</f>
        <v>0.95118200000001707</v>
      </c>
      <c r="F713" s="105">
        <f>+Simülasyon!N716-Simülasyon!N$5</f>
        <v>3.1453459999997904</v>
      </c>
      <c r="G713" s="105">
        <f>+Simülasyon!O716-Simülasyon!O$5</f>
        <v>70.878927000001568</v>
      </c>
      <c r="H713" s="105">
        <f>+Simülasyon!P716-Simülasyon!P$5</f>
        <v>69.202563000002556</v>
      </c>
      <c r="I713" s="105">
        <f t="shared" si="22"/>
        <v>145.27198800000383</v>
      </c>
      <c r="J713" s="105">
        <f t="shared" si="23"/>
        <v>72.994509000000107</v>
      </c>
    </row>
    <row r="714" spans="1:10" ht="15" thickBot="1" x14ac:dyDescent="0.35">
      <c r="A714" s="1">
        <v>712</v>
      </c>
      <c r="B714" s="95" t="s">
        <v>1052</v>
      </c>
      <c r="C714" s="105">
        <f>+Simülasyon!K717-Simülasyon!K$5</f>
        <v>-0.38944800000012947</v>
      </c>
      <c r="D714" s="105">
        <f>+Simülasyon!L717-Simülasyon!L$5</f>
        <v>-0.72634100000004764</v>
      </c>
      <c r="E714" s="105">
        <f>+Simülasyon!M717-Simülasyon!M$5</f>
        <v>-0.92683199999999033</v>
      </c>
      <c r="F714" s="105">
        <f>+Simülasyon!N717-Simülasyon!N$5</f>
        <v>-2.9171030000002247</v>
      </c>
      <c r="G714" s="105">
        <f>+Simülasyon!O717-Simülasyon!O$5</f>
        <v>-49.20268699999724</v>
      </c>
      <c r="H714" s="105">
        <f>+Simülasyon!P717-Simülasyon!P$5</f>
        <v>-33.303632999999536</v>
      </c>
      <c r="I714" s="105">
        <f t="shared" si="22"/>
        <v>-87.466043999997169</v>
      </c>
      <c r="J714" s="105">
        <f t="shared" si="23"/>
        <v>73.122450000000867</v>
      </c>
    </row>
    <row r="715" spans="1:10" ht="15" thickBot="1" x14ac:dyDescent="0.35">
      <c r="A715" s="1">
        <v>713</v>
      </c>
      <c r="B715" s="95" t="s">
        <v>1053</v>
      </c>
      <c r="C715" s="105">
        <f>+Simülasyon!K718-Simülasyon!K$5</f>
        <v>0.29765799999995579</v>
      </c>
      <c r="D715" s="105">
        <f>+Simülasyon!L718-Simülasyon!L$5</f>
        <v>0.48465399999986403</v>
      </c>
      <c r="E715" s="105">
        <f>+Simülasyon!M718-Simülasyon!M$5</f>
        <v>0.52894200000002911</v>
      </c>
      <c r="F715" s="105">
        <f>+Simülasyon!N718-Simülasyon!N$5</f>
        <v>1.3847110000001521</v>
      </c>
      <c r="G715" s="105">
        <f>+Simülasyon!O718-Simülasyon!O$5</f>
        <v>4.3287159999999858</v>
      </c>
      <c r="H715" s="105">
        <f>+Simülasyon!P718-Simülasyon!P$5</f>
        <v>-11.230148999999074</v>
      </c>
      <c r="I715" s="105">
        <f t="shared" si="22"/>
        <v>-4.2054679999990867</v>
      </c>
      <c r="J715" s="105">
        <f t="shared" si="23"/>
        <v>73.374303000000623</v>
      </c>
    </row>
    <row r="716" spans="1:10" ht="15" thickBot="1" x14ac:dyDescent="0.35">
      <c r="A716" s="1">
        <v>714</v>
      </c>
      <c r="B716" s="95" t="s">
        <v>1054</v>
      </c>
      <c r="C716" s="105">
        <f>+Simülasyon!K719-Simülasyon!K$5</f>
        <v>-0.13708300000007512</v>
      </c>
      <c r="D716" s="105">
        <f>+Simülasyon!L719-Simülasyon!L$5</f>
        <v>-0.37384199999996781</v>
      </c>
      <c r="E716" s="105">
        <f>+Simülasyon!M719-Simülasyon!M$5</f>
        <v>-0.63340199999993274</v>
      </c>
      <c r="F716" s="105">
        <f>+Simülasyon!N719-Simülasyon!N$5</f>
        <v>-2.5113240000000587</v>
      </c>
      <c r="G716" s="105">
        <f>+Simülasyon!O719-Simülasyon!O$5</f>
        <v>-82.029428999998345</v>
      </c>
      <c r="H716" s="105">
        <f>+Simülasyon!P719-Simülasyon!P$5</f>
        <v>-89.567036000000371</v>
      </c>
      <c r="I716" s="105">
        <f t="shared" si="22"/>
        <v>-175.25211599999875</v>
      </c>
      <c r="J716" s="105">
        <f t="shared" si="23"/>
        <v>73.50865900000349</v>
      </c>
    </row>
    <row r="717" spans="1:10" ht="15" thickBot="1" x14ac:dyDescent="0.35">
      <c r="A717" s="1">
        <v>715</v>
      </c>
      <c r="B717" s="95" t="s">
        <v>1055</v>
      </c>
      <c r="C717" s="105">
        <f>+Simülasyon!K720-Simülasyon!K$5</f>
        <v>-2.7634999999918364E-2</v>
      </c>
      <c r="D717" s="105">
        <f>+Simülasyon!L720-Simülasyon!L$5</f>
        <v>-1.4245999999957348E-2</v>
      </c>
      <c r="E717" s="105">
        <f>+Simülasyon!M720-Simülasyon!M$5</f>
        <v>3.0323000000066713E-2</v>
      </c>
      <c r="F717" s="105">
        <f>+Simülasyon!N720-Simülasyon!N$5</f>
        <v>0.24974999999994907</v>
      </c>
      <c r="G717" s="105">
        <f>+Simülasyon!O720-Simülasyon!O$5</f>
        <v>14.801526000002923</v>
      </c>
      <c r="H717" s="105">
        <f>+Simülasyon!P720-Simülasyon!P$5</f>
        <v>17.474911000001157</v>
      </c>
      <c r="I717" s="105">
        <f t="shared" si="22"/>
        <v>32.51462900000422</v>
      </c>
      <c r="J717" s="105">
        <f t="shared" si="23"/>
        <v>73.512908000001516</v>
      </c>
    </row>
    <row r="718" spans="1:10" ht="15" thickBot="1" x14ac:dyDescent="0.35">
      <c r="A718" s="1">
        <v>716</v>
      </c>
      <c r="B718" s="95" t="s">
        <v>1056</v>
      </c>
      <c r="C718" s="105">
        <f>+Simülasyon!K721-Simülasyon!K$5</f>
        <v>6.3051999999970576E-2</v>
      </c>
      <c r="D718" s="105">
        <f>+Simülasyon!L721-Simülasyon!L$5</f>
        <v>0.19901400000003377</v>
      </c>
      <c r="E718" s="105">
        <f>+Simülasyon!M721-Simülasyon!M$5</f>
        <v>0.35969600000009905</v>
      </c>
      <c r="F718" s="105">
        <f>+Simülasyon!N721-Simülasyon!N$5</f>
        <v>1.4772699999998622</v>
      </c>
      <c r="G718" s="105">
        <f>+Simülasyon!O721-Simülasyon!O$5</f>
        <v>51.030438000001595</v>
      </c>
      <c r="H718" s="105">
        <f>+Simülasyon!P721-Simülasyon!P$5</f>
        <v>56.406552000000374</v>
      </c>
      <c r="I718" s="105">
        <f t="shared" si="22"/>
        <v>109.53602200000194</v>
      </c>
      <c r="J718" s="105">
        <f t="shared" si="23"/>
        <v>73.548958000003495</v>
      </c>
    </row>
    <row r="719" spans="1:10" ht="15" thickBot="1" x14ac:dyDescent="0.35">
      <c r="A719" s="1">
        <v>717</v>
      </c>
      <c r="B719" s="95" t="s">
        <v>1057</v>
      </c>
      <c r="C719" s="105">
        <f>+Simülasyon!K722-Simülasyon!K$5</f>
        <v>-1.374606999999969</v>
      </c>
      <c r="D719" s="105">
        <f>+Simülasyon!L722-Simülasyon!L$5</f>
        <v>-2.4563490000000456</v>
      </c>
      <c r="E719" s="105">
        <f>+Simülasyon!M722-Simülasyon!M$5</f>
        <v>-3.0060269999999036</v>
      </c>
      <c r="F719" s="105">
        <f>+Simülasyon!N722-Simülasyon!N$5</f>
        <v>-9.0946960000001127</v>
      </c>
      <c r="G719" s="105">
        <f>+Simülasyon!O722-Simülasyon!O$5</f>
        <v>-134.51152199999706</v>
      </c>
      <c r="H719" s="105">
        <f>+Simülasyon!P722-Simülasyon!P$5</f>
        <v>-84.306250999998156</v>
      </c>
      <c r="I719" s="105">
        <f t="shared" si="22"/>
        <v>-234.74945199999524</v>
      </c>
      <c r="J719" s="105">
        <f t="shared" si="23"/>
        <v>73.750887000003786</v>
      </c>
    </row>
    <row r="720" spans="1:10" ht="15" thickBot="1" x14ac:dyDescent="0.35">
      <c r="A720" s="1">
        <v>718</v>
      </c>
      <c r="B720" s="95" t="s">
        <v>1058</v>
      </c>
      <c r="C720" s="105">
        <f>+Simülasyon!K723-Simülasyon!K$5</f>
        <v>-0.10411399999998139</v>
      </c>
      <c r="D720" s="105">
        <f>+Simülasyon!L723-Simülasyon!L$5</f>
        <v>-8.6796999999933178E-2</v>
      </c>
      <c r="E720" s="105">
        <f>+Simülasyon!M723-Simülasyon!M$5</f>
        <v>2.9226999999991676E-2</v>
      </c>
      <c r="F720" s="105">
        <f>+Simülasyon!N723-Simülasyon!N$5</f>
        <v>0.54195900000013353</v>
      </c>
      <c r="G720" s="105">
        <f>+Simülasyon!O723-Simülasyon!O$5</f>
        <v>41.836193000002822</v>
      </c>
      <c r="H720" s="105">
        <f>+Simülasyon!P723-Simülasyon!P$5</f>
        <v>54.325220000002446</v>
      </c>
      <c r="I720" s="105">
        <f t="shared" si="22"/>
        <v>96.541688000005479</v>
      </c>
      <c r="J720" s="105">
        <f t="shared" si="23"/>
        <v>74.667689000002838</v>
      </c>
    </row>
    <row r="721" spans="1:10" ht="15" thickBot="1" x14ac:dyDescent="0.35">
      <c r="A721" s="1">
        <v>719</v>
      </c>
      <c r="B721" s="95" t="s">
        <v>1059</v>
      </c>
      <c r="C721" s="105">
        <f>+Simülasyon!K724-Simülasyon!K$5</f>
        <v>0.39257100000008904</v>
      </c>
      <c r="D721" s="105">
        <f>+Simülasyon!L724-Simülasyon!L$5</f>
        <v>0.62234899999998561</v>
      </c>
      <c r="E721" s="105">
        <f>+Simülasyon!M724-Simülasyon!M$5</f>
        <v>0.64738299999999072</v>
      </c>
      <c r="F721" s="105">
        <f>+Simülasyon!N724-Simülasyon!N$5</f>
        <v>1.5555410000001757</v>
      </c>
      <c r="G721" s="105">
        <f>+Simülasyon!O724-Simülasyon!O$5</f>
        <v>-10.646790999999212</v>
      </c>
      <c r="H721" s="105">
        <f>+Simülasyon!P724-Simülasyon!P$5</f>
        <v>-38.149992999999085</v>
      </c>
      <c r="I721" s="105">
        <f t="shared" si="22"/>
        <v>-45.578939999998056</v>
      </c>
      <c r="J721" s="105">
        <f t="shared" si="23"/>
        <v>74.901022000004559</v>
      </c>
    </row>
    <row r="722" spans="1:10" ht="15" thickBot="1" x14ac:dyDescent="0.35">
      <c r="A722" s="1">
        <v>720</v>
      </c>
      <c r="B722" s="95" t="s">
        <v>1060</v>
      </c>
      <c r="C722" s="105">
        <f>+Simülasyon!K725-Simülasyon!K$5</f>
        <v>-0.65898300000003474</v>
      </c>
      <c r="D722" s="105">
        <f>+Simülasyon!L725-Simülasyon!L$5</f>
        <v>-1.0615480000001298</v>
      </c>
      <c r="E722" s="105">
        <f>+Simülasyon!M725-Simülasyon!M$5</f>
        <v>-1.1465969999999288</v>
      </c>
      <c r="F722" s="105">
        <f>+Simülasyon!N725-Simülasyon!N$5</f>
        <v>-2.9711470000002009</v>
      </c>
      <c r="G722" s="105">
        <f>+Simülasyon!O725-Simülasyon!O$5</f>
        <v>-9.2810819999976957</v>
      </c>
      <c r="H722" s="105">
        <f>+Simülasyon!P725-Simülasyon!P$5</f>
        <v>19.861872000001313</v>
      </c>
      <c r="I722" s="105">
        <f t="shared" si="22"/>
        <v>4.7425150000033227</v>
      </c>
      <c r="J722" s="105">
        <f t="shared" si="23"/>
        <v>75.030509000000279</v>
      </c>
    </row>
    <row r="723" spans="1:10" ht="15" thickBot="1" x14ac:dyDescent="0.35">
      <c r="A723" s="1">
        <v>721</v>
      </c>
      <c r="B723" s="95" t="s">
        <v>1061</v>
      </c>
      <c r="C723" s="105">
        <f>+Simülasyon!K726-Simülasyon!K$5</f>
        <v>-0.5622129999999288</v>
      </c>
      <c r="D723" s="105">
        <f>+Simülasyon!L726-Simülasyon!L$5</f>
        <v>-0.94252299999993738</v>
      </c>
      <c r="E723" s="105">
        <f>+Simülasyon!M726-Simülasyon!M$5</f>
        <v>-1.058353000000011</v>
      </c>
      <c r="F723" s="105">
        <f>+Simülasyon!N726-Simülasyon!N$5</f>
        <v>-2.8459830000001602</v>
      </c>
      <c r="G723" s="105">
        <f>+Simülasyon!O726-Simülasyon!O$5</f>
        <v>-9.7258189999993192</v>
      </c>
      <c r="H723" s="105">
        <f>+Simülasyon!P726-Simülasyon!P$5</f>
        <v>27.058778000002349</v>
      </c>
      <c r="I723" s="105">
        <f t="shared" si="22"/>
        <v>11.923887000002992</v>
      </c>
      <c r="J723" s="105">
        <f t="shared" si="23"/>
        <v>75.065591000001405</v>
      </c>
    </row>
    <row r="724" spans="1:10" ht="15" thickBot="1" x14ac:dyDescent="0.35">
      <c r="A724" s="1">
        <v>722</v>
      </c>
      <c r="B724" s="95" t="s">
        <v>1062</v>
      </c>
      <c r="C724" s="105">
        <f>+Simülasyon!K727-Simülasyon!K$5</f>
        <v>0.26057199999991099</v>
      </c>
      <c r="D724" s="105">
        <f>+Simülasyon!L727-Simülasyon!L$5</f>
        <v>0.49694699999986369</v>
      </c>
      <c r="E724" s="105">
        <f>+Simülasyon!M727-Simülasyon!M$5</f>
        <v>0.6516990000000078</v>
      </c>
      <c r="F724" s="105">
        <f>+Simülasyon!N727-Simülasyon!N$5</f>
        <v>2.1268310000000383</v>
      </c>
      <c r="G724" s="105">
        <f>+Simülasyon!O727-Simülasyon!O$5</f>
        <v>43.424981000000116</v>
      </c>
      <c r="H724" s="105">
        <f>+Simülasyon!P727-Simülasyon!P$5</f>
        <v>37.063056000002689</v>
      </c>
      <c r="I724" s="105">
        <f t="shared" si="22"/>
        <v>84.024086000002626</v>
      </c>
      <c r="J724" s="105">
        <f t="shared" si="23"/>
        <v>75.27800400000433</v>
      </c>
    </row>
    <row r="725" spans="1:10" ht="15" thickBot="1" x14ac:dyDescent="0.35">
      <c r="A725" s="1">
        <v>723</v>
      </c>
      <c r="B725" s="95" t="s">
        <v>1063</v>
      </c>
      <c r="C725" s="105">
        <f>+Simülasyon!K728-Simülasyon!K$5</f>
        <v>6.3108999999940352E-2</v>
      </c>
      <c r="D725" s="105">
        <f>+Simülasyon!L728-Simülasyon!L$5</f>
        <v>9.9371999999902982E-2</v>
      </c>
      <c r="E725" s="105">
        <f>+Simülasyon!M728-Simülasyon!M$5</f>
        <v>0.10769300000004023</v>
      </c>
      <c r="F725" s="105">
        <f>+Simülasyon!N728-Simülasyon!N$5</f>
        <v>0.28862299999991592</v>
      </c>
      <c r="G725" s="105">
        <f>+Simülasyon!O728-Simülasyon!O$5</f>
        <v>3.126975000002858</v>
      </c>
      <c r="H725" s="105">
        <f>+Simülasyon!P728-Simülasyon!P$5</f>
        <v>2.6346860000012384</v>
      </c>
      <c r="I725" s="105">
        <f t="shared" si="22"/>
        <v>6.3204580000038959</v>
      </c>
      <c r="J725" s="105">
        <f t="shared" si="23"/>
        <v>75.888936000001308</v>
      </c>
    </row>
    <row r="726" spans="1:10" ht="15" thickBot="1" x14ac:dyDescent="0.35">
      <c r="A726" s="1">
        <v>724</v>
      </c>
      <c r="B726" s="95" t="s">
        <v>1064</v>
      </c>
      <c r="C726" s="105">
        <f>+Simülasyon!K729-Simülasyon!K$5</f>
        <v>9.4951000000037311E-2</v>
      </c>
      <c r="D726" s="105">
        <f>+Simülasyon!L729-Simülasyon!L$5</f>
        <v>0.26744499999995242</v>
      </c>
      <c r="E726" s="105">
        <f>+Simülasyon!M729-Simülasyon!M$5</f>
        <v>0.4610170000000835</v>
      </c>
      <c r="F726" s="105">
        <f>+Simülasyon!N729-Simülasyon!N$5</f>
        <v>1.8471509999999398</v>
      </c>
      <c r="G726" s="105">
        <f>+Simülasyon!O729-Simülasyon!O$5</f>
        <v>61.981802000002062</v>
      </c>
      <c r="H726" s="105">
        <f>+Simülasyon!P729-Simülasyon!P$5</f>
        <v>69.12514899999951</v>
      </c>
      <c r="I726" s="105">
        <f t="shared" si="22"/>
        <v>133.77751500000159</v>
      </c>
      <c r="J726" s="105">
        <f t="shared" si="23"/>
        <v>76.291121000000203</v>
      </c>
    </row>
    <row r="727" spans="1:10" ht="15" thickBot="1" x14ac:dyDescent="0.35">
      <c r="A727" s="1">
        <v>725</v>
      </c>
      <c r="B727" s="95" t="s">
        <v>1065</v>
      </c>
      <c r="C727" s="105">
        <f>+Simülasyon!K730-Simülasyon!K$5</f>
        <v>0.19239700000002813</v>
      </c>
      <c r="D727" s="105">
        <f>+Simülasyon!L730-Simülasyon!L$5</f>
        <v>0.45590900000001966</v>
      </c>
      <c r="E727" s="105">
        <f>+Simülasyon!M730-Simülasyon!M$5</f>
        <v>0.70829700000001594</v>
      </c>
      <c r="F727" s="105">
        <f>+Simülasyon!N730-Simülasyon!N$5</f>
        <v>2.6352050000000418</v>
      </c>
      <c r="G727" s="105">
        <f>+Simülasyon!O730-Simülasyon!O$5</f>
        <v>74.451992000002065</v>
      </c>
      <c r="H727" s="105">
        <f>+Simülasyon!P730-Simülasyon!P$5</f>
        <v>74.188543000000209</v>
      </c>
      <c r="I727" s="105">
        <f t="shared" si="22"/>
        <v>152.63234300000238</v>
      </c>
      <c r="J727" s="105">
        <f t="shared" si="23"/>
        <v>76.325678000004018</v>
      </c>
    </row>
    <row r="728" spans="1:10" ht="15" thickBot="1" x14ac:dyDescent="0.35">
      <c r="A728" s="1">
        <v>726</v>
      </c>
      <c r="B728" s="95" t="s">
        <v>1066</v>
      </c>
      <c r="C728" s="105">
        <f>+Simülasyon!K731-Simülasyon!K$5</f>
        <v>-0.12711899999999332</v>
      </c>
      <c r="D728" s="105">
        <f>+Simülasyon!L731-Simülasyon!L$5</f>
        <v>-0.23361999999997352</v>
      </c>
      <c r="E728" s="105">
        <f>+Simülasyon!M731-Simülasyon!M$5</f>
        <v>-0.29256299999997282</v>
      </c>
      <c r="F728" s="105">
        <f>+Simülasyon!N731-Simülasyon!N$5</f>
        <v>-0.9011040000000321</v>
      </c>
      <c r="G728" s="105">
        <f>+Simülasyon!O731-Simülasyon!O$5</f>
        <v>-13.334915999999794</v>
      </c>
      <c r="H728" s="105">
        <f>+Simülasyon!P731-Simülasyon!P$5</f>
        <v>-7.5736030000007304</v>
      </c>
      <c r="I728" s="105">
        <f t="shared" si="22"/>
        <v>-22.462925000000496</v>
      </c>
      <c r="J728" s="105">
        <f t="shared" si="23"/>
        <v>76.944703000003756</v>
      </c>
    </row>
    <row r="729" spans="1:10" ht="15" thickBot="1" x14ac:dyDescent="0.35">
      <c r="A729" s="1">
        <v>727</v>
      </c>
      <c r="B729" s="95" t="s">
        <v>1067</v>
      </c>
      <c r="C729" s="105">
        <f>+Simülasyon!K732-Simülasyon!K$5</f>
        <v>6.3634999999976571E-2</v>
      </c>
      <c r="D729" s="105">
        <f>+Simülasyon!L732-Simülasyon!L$5</f>
        <v>1.2504999999919164E-2</v>
      </c>
      <c r="E729" s="105">
        <f>+Simülasyon!M732-Simülasyon!M$5</f>
        <v>-0.12639099999989867</v>
      </c>
      <c r="F729" s="105">
        <f>+Simülasyon!N732-Simülasyon!N$5</f>
        <v>-0.87308399999983521</v>
      </c>
      <c r="G729" s="105">
        <f>+Simülasyon!O732-Simülasyon!O$5</f>
        <v>-52.320275999998557</v>
      </c>
      <c r="H729" s="105">
        <f>+Simülasyon!P732-Simülasyon!P$5</f>
        <v>-69.100617000000057</v>
      </c>
      <c r="I729" s="105">
        <f t="shared" si="22"/>
        <v>-122.34422799999845</v>
      </c>
      <c r="J729" s="105">
        <f t="shared" si="23"/>
        <v>77.238778000001844</v>
      </c>
    </row>
    <row r="730" spans="1:10" ht="15" thickBot="1" x14ac:dyDescent="0.35">
      <c r="A730" s="1">
        <v>728</v>
      </c>
      <c r="B730" s="95" t="s">
        <v>1068</v>
      </c>
      <c r="C730" s="105">
        <f>+Simülasyon!K733-Simülasyon!K$5</f>
        <v>-0.24440699999991011</v>
      </c>
      <c r="D730" s="105">
        <f>+Simülasyon!L733-Simülasyon!L$5</f>
        <v>-0.34566399999994246</v>
      </c>
      <c r="E730" s="105">
        <f>+Simülasyon!M733-Simülasyon!M$5</f>
        <v>-0.29889800000000832</v>
      </c>
      <c r="F730" s="105">
        <f>+Simülasyon!N733-Simülasyon!N$5</f>
        <v>-0.49213400000007823</v>
      </c>
      <c r="G730" s="105">
        <f>+Simülasyon!O733-Simülasyon!O$5</f>
        <v>22.979538999999932</v>
      </c>
      <c r="H730" s="105">
        <f>+Simülasyon!P733-Simülasyon!P$5</f>
        <v>38.749650000001566</v>
      </c>
      <c r="I730" s="105">
        <f t="shared" si="22"/>
        <v>60.348086000001558</v>
      </c>
      <c r="J730" s="105">
        <f t="shared" si="23"/>
        <v>77.379422000001114</v>
      </c>
    </row>
    <row r="731" spans="1:10" ht="15" thickBot="1" x14ac:dyDescent="0.35">
      <c r="A731" s="1">
        <v>729</v>
      </c>
      <c r="B731" s="95" t="s">
        <v>1069</v>
      </c>
      <c r="C731" s="105">
        <f>+Simülasyon!K734-Simülasyon!K$5</f>
        <v>-0.50315900000009606</v>
      </c>
      <c r="D731" s="105">
        <f>+Simülasyon!L734-Simülasyon!L$5</f>
        <v>-0.89080600000011145</v>
      </c>
      <c r="E731" s="105">
        <f>+Simülasyon!M734-Simülasyon!M$5</f>
        <v>-1.0814189999999826</v>
      </c>
      <c r="F731" s="105">
        <f>+Simülasyon!N734-Simülasyon!N$5</f>
        <v>-3.2521520000000237</v>
      </c>
      <c r="G731" s="105">
        <f>+Simülasyon!O734-Simülasyon!O$5</f>
        <v>-48.347384999997303</v>
      </c>
      <c r="H731" s="105">
        <f>+Simülasyon!P734-Simülasyon!P$5</f>
        <v>-32.400560999998561</v>
      </c>
      <c r="I731" s="105">
        <f t="shared" si="22"/>
        <v>-86.475481999996077</v>
      </c>
      <c r="J731" s="105">
        <f t="shared" si="23"/>
        <v>77.68766700000026</v>
      </c>
    </row>
    <row r="732" spans="1:10" ht="15" thickBot="1" x14ac:dyDescent="0.35">
      <c r="A732" s="1">
        <v>730</v>
      </c>
      <c r="B732" s="95" t="s">
        <v>1070</v>
      </c>
      <c r="C732" s="105">
        <f>+Simülasyon!K735-Simülasyon!K$5</f>
        <v>8.1075000000055297E-2</v>
      </c>
      <c r="D732" s="105">
        <f>+Simülasyon!L735-Simülasyon!L$5</f>
        <v>0.21846499999992375</v>
      </c>
      <c r="E732" s="105">
        <f>+Simülasyon!M735-Simülasyon!M$5</f>
        <v>0.36023299999999381</v>
      </c>
      <c r="F732" s="105">
        <f>+Simülasyon!N735-Simülasyon!N$5</f>
        <v>1.3792239999997946</v>
      </c>
      <c r="G732" s="105">
        <f>+Simülasyon!O735-Simülasyon!O$5</f>
        <v>37.852670000000217</v>
      </c>
      <c r="H732" s="105">
        <f>+Simülasyon!P735-Simülasyon!P$5</f>
        <v>33.482636000000639</v>
      </c>
      <c r="I732" s="105">
        <f t="shared" si="22"/>
        <v>73.374303000000623</v>
      </c>
      <c r="J732" s="105">
        <f t="shared" si="23"/>
        <v>77.785958000003575</v>
      </c>
    </row>
    <row r="733" spans="1:10" ht="15" thickBot="1" x14ac:dyDescent="0.35">
      <c r="A733" s="1">
        <v>731</v>
      </c>
      <c r="B733" s="95" t="s">
        <v>1071</v>
      </c>
      <c r="C733" s="105">
        <f>+Simülasyon!K736-Simülasyon!K$5</f>
        <v>-0.33466599999997015</v>
      </c>
      <c r="D733" s="105">
        <f>+Simülasyon!L736-Simülasyon!L$5</f>
        <v>-0.53364400000009482</v>
      </c>
      <c r="E733" s="105">
        <f>+Simülasyon!M736-Simülasyon!M$5</f>
        <v>-0.56876599999998234</v>
      </c>
      <c r="F733" s="105">
        <f>+Simülasyon!N736-Simülasyon!N$5</f>
        <v>-1.4554200000002311</v>
      </c>
      <c r="G733" s="105">
        <f>+Simülasyon!O736-Simülasyon!O$5</f>
        <v>-3.5191290000002482</v>
      </c>
      <c r="H733" s="105">
        <f>+Simülasyon!P736-Simülasyon!P$5</f>
        <v>10.735361999999441</v>
      </c>
      <c r="I733" s="105">
        <f t="shared" si="22"/>
        <v>4.3237369999989141</v>
      </c>
      <c r="J733" s="105">
        <f t="shared" si="23"/>
        <v>77.903385000002572</v>
      </c>
    </row>
    <row r="734" spans="1:10" ht="15" thickBot="1" x14ac:dyDescent="0.35">
      <c r="A734" s="1">
        <v>732</v>
      </c>
      <c r="B734" s="95" t="s">
        <v>1072</v>
      </c>
      <c r="C734" s="105">
        <f>+Simülasyon!K737-Simülasyon!K$5</f>
        <v>6.259999999883803E-3</v>
      </c>
      <c r="D734" s="105">
        <f>+Simülasyon!L737-Simülasyon!L$5</f>
        <v>3.4161999999923864E-2</v>
      </c>
      <c r="E734" s="105">
        <f>+Simülasyon!M737-Simülasyon!M$5</f>
        <v>6.9775000000049658E-2</v>
      </c>
      <c r="F734" s="105">
        <f>+Simülasyon!N737-Simülasyon!N$5</f>
        <v>0.28125300000010611</v>
      </c>
      <c r="G734" s="105">
        <f>+Simülasyon!O737-Simülasyon!O$5</f>
        <v>6.2956980000017211</v>
      </c>
      <c r="H734" s="105">
        <f>+Simülasyon!P737-Simülasyon!P$5</f>
        <v>2.1199130000022706</v>
      </c>
      <c r="I734" s="105">
        <f t="shared" si="22"/>
        <v>8.8070610000039551</v>
      </c>
      <c r="J734" s="105">
        <f t="shared" si="23"/>
        <v>79.437557000002698</v>
      </c>
    </row>
    <row r="735" spans="1:10" ht="15" thickBot="1" x14ac:dyDescent="0.35">
      <c r="A735" s="1">
        <v>733</v>
      </c>
      <c r="B735" s="95" t="s">
        <v>1073</v>
      </c>
      <c r="C735" s="105">
        <f>+Simülasyon!K738-Simülasyon!K$5</f>
        <v>5.2899999999908687E-2</v>
      </c>
      <c r="D735" s="105">
        <f>+Simülasyon!L738-Simülasyon!L$5</f>
        <v>0.15752199999997174</v>
      </c>
      <c r="E735" s="105">
        <f>+Simülasyon!M738-Simülasyon!M$5</f>
        <v>0.27484600000002501</v>
      </c>
      <c r="F735" s="105">
        <f>+Simülasyon!N738-Simülasyon!N$5</f>
        <v>1.0997980000001917</v>
      </c>
      <c r="G735" s="105">
        <f>+Simülasyon!O738-Simülasyon!O$5</f>
        <v>33.789757000002282</v>
      </c>
      <c r="H735" s="105">
        <f>+Simülasyon!P738-Simülasyon!P$5</f>
        <v>32.20444100000168</v>
      </c>
      <c r="I735" s="105">
        <f t="shared" si="22"/>
        <v>67.579264000004059</v>
      </c>
      <c r="J735" s="105">
        <f t="shared" si="23"/>
        <v>79.701379000002589</v>
      </c>
    </row>
    <row r="736" spans="1:10" ht="15" thickBot="1" x14ac:dyDescent="0.35">
      <c r="A736" s="1">
        <v>734</v>
      </c>
      <c r="B736" s="95" t="s">
        <v>1074</v>
      </c>
      <c r="C736" s="105">
        <f>+Simülasyon!K739-Simülasyon!K$5</f>
        <v>-0.23195600000008199</v>
      </c>
      <c r="D736" s="105">
        <f>+Simülasyon!L739-Simülasyon!L$5</f>
        <v>-0.40600999999992382</v>
      </c>
      <c r="E736" s="105">
        <f>+Simülasyon!M739-Simülasyon!M$5</f>
        <v>-0.4849899999999252</v>
      </c>
      <c r="F736" s="105">
        <f>+Simülasyon!N739-Simülasyon!N$5</f>
        <v>-1.4143500000000131</v>
      </c>
      <c r="G736" s="105">
        <f>+Simülasyon!O739-Simülasyon!O$5</f>
        <v>-15.975442999999359</v>
      </c>
      <c r="H736" s="105">
        <f>+Simülasyon!P739-Simülasyon!P$5</f>
        <v>-4.7409399999996822</v>
      </c>
      <c r="I736" s="105">
        <f t="shared" si="22"/>
        <v>-23.253688999998985</v>
      </c>
      <c r="J736" s="105">
        <f t="shared" si="23"/>
        <v>80.06371900000272</v>
      </c>
    </row>
    <row r="737" spans="1:10" ht="15" thickBot="1" x14ac:dyDescent="0.35">
      <c r="A737" s="1">
        <v>735</v>
      </c>
      <c r="B737" s="95" t="s">
        <v>1075</v>
      </c>
      <c r="C737" s="105">
        <f>+Simülasyon!K740-Simülasyon!K$5</f>
        <v>-0.39246099999991202</v>
      </c>
      <c r="D737" s="105">
        <f>+Simülasyon!L740-Simülasyon!L$5</f>
        <v>-0.67677400000002308</v>
      </c>
      <c r="E737" s="105">
        <f>+Simülasyon!M740-Simülasyon!M$5</f>
        <v>-0.79440999999997075</v>
      </c>
      <c r="F737" s="105">
        <f>+Simülasyon!N740-Simülasyon!N$5</f>
        <v>-2.2848899999999048</v>
      </c>
      <c r="G737" s="105">
        <f>+Simülasyon!O740-Simülasyon!O$5</f>
        <v>-24.580654999997932</v>
      </c>
      <c r="H737" s="105">
        <f>+Simülasyon!P740-Simülasyon!P$5</f>
        <v>-7.469000999997661</v>
      </c>
      <c r="I737" s="105">
        <f t="shared" si="22"/>
        <v>-36.198190999995404</v>
      </c>
      <c r="J737" s="105">
        <f t="shared" si="23"/>
        <v>80.086703000000057</v>
      </c>
    </row>
    <row r="738" spans="1:10" ht="15" thickBot="1" x14ac:dyDescent="0.35">
      <c r="A738" s="1">
        <v>736</v>
      </c>
      <c r="B738" s="95" t="s">
        <v>1076</v>
      </c>
      <c r="C738" s="105">
        <f>+Simülasyon!K741-Simülasyon!K$5</f>
        <v>0.37042799999994713</v>
      </c>
      <c r="D738" s="105">
        <f>+Simülasyon!L741-Simülasyon!L$5</f>
        <v>0.74485899999990579</v>
      </c>
      <c r="E738" s="105">
        <f>+Simülasyon!M741-Simülasyon!M$5</f>
        <v>1.0214760000000069</v>
      </c>
      <c r="F738" s="105">
        <f>+Simülasyon!N741-Simülasyon!N$5</f>
        <v>3.449500000000171</v>
      </c>
      <c r="G738" s="105">
        <f>+Simülasyon!O741-Simülasyon!O$5</f>
        <v>75.448605000001407</v>
      </c>
      <c r="H738" s="105">
        <f>+Simülasyon!P741-Simülasyon!P$5</f>
        <v>64.518958000000566</v>
      </c>
      <c r="I738" s="105">
        <f t="shared" si="22"/>
        <v>145.553826000002</v>
      </c>
      <c r="J738" s="105">
        <f t="shared" si="23"/>
        <v>80.634173999999803</v>
      </c>
    </row>
    <row r="739" spans="1:10" ht="15" thickBot="1" x14ac:dyDescent="0.35">
      <c r="A739" s="1">
        <v>737</v>
      </c>
      <c r="B739" s="95" t="s">
        <v>1077</v>
      </c>
      <c r="C739" s="105">
        <f>+Simülasyon!K742-Simülasyon!K$5</f>
        <v>-0.32501000000002023</v>
      </c>
      <c r="D739" s="105">
        <f>+Simülasyon!L742-Simülasyon!L$5</f>
        <v>-0.53185400000006666</v>
      </c>
      <c r="E739" s="105">
        <f>+Simülasyon!M742-Simülasyon!M$5</f>
        <v>-0.59103199999992739</v>
      </c>
      <c r="F739" s="105">
        <f>+Simülasyon!N742-Simülasyon!N$5</f>
        <v>-1.6089230000002317</v>
      </c>
      <c r="G739" s="105">
        <f>+Simülasyon!O742-Simülasyon!O$5</f>
        <v>-14.272834999999759</v>
      </c>
      <c r="H739" s="105">
        <f>+Simülasyon!P742-Simülasyon!P$5</f>
        <v>-5.2838129999981902</v>
      </c>
      <c r="I739" s="105">
        <f t="shared" si="22"/>
        <v>-22.613466999998195</v>
      </c>
      <c r="J739" s="105">
        <f t="shared" si="23"/>
        <v>81.023434000003135</v>
      </c>
    </row>
    <row r="740" spans="1:10" ht="15" thickBot="1" x14ac:dyDescent="0.35">
      <c r="A740" s="1">
        <v>738</v>
      </c>
      <c r="B740" s="95" t="s">
        <v>1078</v>
      </c>
      <c r="C740" s="105">
        <f>+Simülasyon!K743-Simülasyon!K$5</f>
        <v>-9.3112000000019179E-2</v>
      </c>
      <c r="D740" s="105">
        <f>+Simülasyon!L743-Simülasyon!L$5</f>
        <v>-0.14921299999991788</v>
      </c>
      <c r="E740" s="105">
        <f>+Simülasyon!M743-Simülasyon!M$5</f>
        <v>-0.15828399999998055</v>
      </c>
      <c r="F740" s="105">
        <f>+Simülasyon!N743-Simülasyon!N$5</f>
        <v>-0.39516199999980017</v>
      </c>
      <c r="G740" s="105">
        <f>+Simülasyon!O743-Simülasyon!O$5</f>
        <v>1.0058260000005248</v>
      </c>
      <c r="H740" s="105">
        <f>+Simülasyon!P743-Simülasyon!P$5</f>
        <v>6.2173729999994976</v>
      </c>
      <c r="I740" s="105">
        <f t="shared" si="22"/>
        <v>6.4274280000003046</v>
      </c>
      <c r="J740" s="105">
        <f t="shared" si="23"/>
        <v>81.157659999999737</v>
      </c>
    </row>
    <row r="741" spans="1:10" ht="15" thickBot="1" x14ac:dyDescent="0.35">
      <c r="A741" s="1">
        <v>739</v>
      </c>
      <c r="B741" s="95" t="s">
        <v>1079</v>
      </c>
      <c r="C741" s="105">
        <f>+Simülasyon!K744-Simülasyon!K$5</f>
        <v>-1.0207000000036714E-2</v>
      </c>
      <c r="D741" s="105">
        <f>+Simülasyon!L744-Simülasyon!L$5</f>
        <v>-9.0838999999959924E-2</v>
      </c>
      <c r="E741" s="105">
        <f>+Simülasyon!M744-Simülasyon!M$5</f>
        <v>-0.21628599999996823</v>
      </c>
      <c r="F741" s="105">
        <f>+Simülasyon!N744-Simülasyon!N$5</f>
        <v>-1.0208250000000589</v>
      </c>
      <c r="G741" s="105">
        <f>+Simülasyon!O744-Simülasyon!O$5</f>
        <v>-45.702196999998705</v>
      </c>
      <c r="H741" s="105">
        <f>+Simülasyon!P744-Simülasyon!P$5</f>
        <v>-57.363335999998526</v>
      </c>
      <c r="I741" s="105">
        <f t="shared" si="22"/>
        <v>-104.40368999999725</v>
      </c>
      <c r="J741" s="105">
        <f t="shared" si="23"/>
        <v>81.459300000002941</v>
      </c>
    </row>
    <row r="742" spans="1:10" ht="15" thickBot="1" x14ac:dyDescent="0.35">
      <c r="A742" s="1">
        <v>740</v>
      </c>
      <c r="B742" s="95" t="s">
        <v>1080</v>
      </c>
      <c r="C742" s="105">
        <f>+Simülasyon!K745-Simülasyon!K$5</f>
        <v>-0.1505930000000717</v>
      </c>
      <c r="D742" s="105">
        <f>+Simülasyon!L745-Simülasyon!L$5</f>
        <v>-0.18374300000004951</v>
      </c>
      <c r="E742" s="105">
        <f>+Simülasyon!M745-Simülasyon!M$5</f>
        <v>-9.9188999999910266E-2</v>
      </c>
      <c r="F742" s="105">
        <f>+Simülasyon!N745-Simülasyon!N$5</f>
        <v>0.14651000000003478</v>
      </c>
      <c r="G742" s="105">
        <f>+Simülasyon!O745-Simülasyon!O$5</f>
        <v>40.052746000001207</v>
      </c>
      <c r="H742" s="105">
        <f>+Simülasyon!P745-Simülasyon!P$5</f>
        <v>61.344180000000051</v>
      </c>
      <c r="I742" s="105">
        <f t="shared" si="22"/>
        <v>101.10991100000126</v>
      </c>
      <c r="J742" s="105">
        <f t="shared" si="23"/>
        <v>81.501681000004965</v>
      </c>
    </row>
    <row r="743" spans="1:10" ht="15" thickBot="1" x14ac:dyDescent="0.35">
      <c r="A743" s="1">
        <v>741</v>
      </c>
      <c r="B743" s="95" t="s">
        <v>1081</v>
      </c>
      <c r="C743" s="105">
        <f>+Simülasyon!K746-Simülasyon!K$5</f>
        <v>-0.37556900000004134</v>
      </c>
      <c r="D743" s="105">
        <f>+Simülasyon!L746-Simülasyon!L$5</f>
        <v>-0.74858100000005834</v>
      </c>
      <c r="E743" s="105">
        <f>+Simülasyon!M746-Simülasyon!M$5</f>
        <v>-1.0144579999999905</v>
      </c>
      <c r="F743" s="105">
        <f>+Simülasyon!N746-Simülasyon!N$5</f>
        <v>-3.380261000000246</v>
      </c>
      <c r="G743" s="105">
        <f>+Simülasyon!O746-Simülasyon!O$5</f>
        <v>-69.350156999997125</v>
      </c>
      <c r="H743" s="105">
        <f>+Simülasyon!P746-Simülasyon!P$5</f>
        <v>-54.929572000000917</v>
      </c>
      <c r="I743" s="105">
        <f t="shared" si="22"/>
        <v>-129.79859799999838</v>
      </c>
      <c r="J743" s="105">
        <f t="shared" si="23"/>
        <v>82.958620000003748</v>
      </c>
    </row>
    <row r="744" spans="1:10" ht="15" thickBot="1" x14ac:dyDescent="0.35">
      <c r="A744" s="1">
        <v>742</v>
      </c>
      <c r="B744" s="95" t="s">
        <v>1082</v>
      </c>
      <c r="C744" s="105">
        <f>+Simülasyon!K747-Simülasyon!K$5</f>
        <v>0.16479899999990266</v>
      </c>
      <c r="D744" s="105">
        <f>+Simülasyon!L747-Simülasyon!L$5</f>
        <v>0.32460900000000947</v>
      </c>
      <c r="E744" s="105">
        <f>+Simülasyon!M747-Simülasyon!M$5</f>
        <v>0.42560000000003129</v>
      </c>
      <c r="F744" s="105">
        <f>+Simülasyon!N747-Simülasyon!N$5</f>
        <v>1.3407029999998485</v>
      </c>
      <c r="G744" s="105">
        <f>+Simülasyon!O747-Simülasyon!O$5</f>
        <v>16.570751000002929</v>
      </c>
      <c r="H744" s="105">
        <f>+Simülasyon!P747-Simülasyon!P$5</f>
        <v>-0.46252399999866611</v>
      </c>
      <c r="I744" s="105">
        <f t="shared" si="22"/>
        <v>18.363938000004055</v>
      </c>
      <c r="J744" s="105">
        <f t="shared" si="23"/>
        <v>83.248050000000944</v>
      </c>
    </row>
    <row r="745" spans="1:10" ht="15" thickBot="1" x14ac:dyDescent="0.35">
      <c r="A745" s="1">
        <v>743</v>
      </c>
      <c r="B745" s="95" t="s">
        <v>1083</v>
      </c>
      <c r="C745" s="105">
        <f>+Simülasyon!K748-Simülasyon!K$5</f>
        <v>-7.7833000000055108E-2</v>
      </c>
      <c r="D745" s="105">
        <f>+Simülasyon!L748-Simülasyon!L$5</f>
        <v>-0.17564199999992525</v>
      </c>
      <c r="E745" s="105">
        <f>+Simülasyon!M748-Simülasyon!M$5</f>
        <v>-0.2669229999999061</v>
      </c>
      <c r="F745" s="105">
        <f>+Simülasyon!N748-Simülasyon!N$5</f>
        <v>-0.99160600000004706</v>
      </c>
      <c r="G745" s="105">
        <f>+Simülasyon!O748-Simülasyon!O$5</f>
        <v>-29.685825999997178</v>
      </c>
      <c r="H745" s="105">
        <f>+Simülasyon!P748-Simülasyon!P$5</f>
        <v>-32.331427999997686</v>
      </c>
      <c r="I745" s="105">
        <f t="shared" si="22"/>
        <v>-63.529257999994798</v>
      </c>
      <c r="J745" s="105">
        <f t="shared" si="23"/>
        <v>83.390976000003207</v>
      </c>
    </row>
    <row r="746" spans="1:10" ht="15" thickBot="1" x14ac:dyDescent="0.35">
      <c r="A746" s="1">
        <v>744</v>
      </c>
      <c r="B746" s="95" t="s">
        <v>1084</v>
      </c>
      <c r="C746" s="105">
        <f>+Simülasyon!K749-Simülasyon!K$5</f>
        <v>0.39856000000008862</v>
      </c>
      <c r="D746" s="105">
        <f>+Simülasyon!L749-Simülasyon!L$5</f>
        <v>0.63826700000004166</v>
      </c>
      <c r="E746" s="105">
        <f>+Simülasyon!M749-Simülasyon!M$5</f>
        <v>0.6786410000000842</v>
      </c>
      <c r="F746" s="105">
        <f>+Simülasyon!N749-Simülasyon!N$5</f>
        <v>1.7021690000001399</v>
      </c>
      <c r="G746" s="105">
        <f>+Simülasyon!O749-Simülasyon!O$5</f>
        <v>-1.516976999999315</v>
      </c>
      <c r="H746" s="105">
        <f>+Simülasyon!P749-Simülasyon!P$5</f>
        <v>-22.576074000000517</v>
      </c>
      <c r="I746" s="105">
        <f t="shared" si="22"/>
        <v>-20.675413999999478</v>
      </c>
      <c r="J746" s="105">
        <f t="shared" si="23"/>
        <v>83.475935000002323</v>
      </c>
    </row>
    <row r="747" spans="1:10" ht="15" thickBot="1" x14ac:dyDescent="0.35">
      <c r="A747" s="1">
        <v>745</v>
      </c>
      <c r="B747" s="95" t="s">
        <v>1085</v>
      </c>
      <c r="C747" s="105">
        <f>+Simülasyon!K750-Simülasyon!K$5</f>
        <v>0.77451599999994869</v>
      </c>
      <c r="D747" s="105">
        <f>+Simülasyon!L750-Simülasyon!L$5</f>
        <v>1.2429449999999633</v>
      </c>
      <c r="E747" s="105">
        <f>+Simülasyon!M750-Simülasyon!M$5</f>
        <v>1.323835000000031</v>
      </c>
      <c r="F747" s="105">
        <f>+Simülasyon!N750-Simülasyon!N$5</f>
        <v>3.326343000000179</v>
      </c>
      <c r="G747" s="105">
        <f>+Simülasyon!O750-Simülasyon!O$5</f>
        <v>-3.0089029999980994</v>
      </c>
      <c r="H747" s="105">
        <f>+Simülasyon!P750-Simülasyon!P$5</f>
        <v>-45.26907299999948</v>
      </c>
      <c r="I747" s="105">
        <f t="shared" si="22"/>
        <v>-41.610336999997457</v>
      </c>
      <c r="J747" s="105">
        <f t="shared" si="23"/>
        <v>83.48577500000431</v>
      </c>
    </row>
    <row r="748" spans="1:10" ht="15" thickBot="1" x14ac:dyDescent="0.35">
      <c r="A748" s="1">
        <v>746</v>
      </c>
      <c r="B748" s="95" t="s">
        <v>1086</v>
      </c>
      <c r="C748" s="105">
        <f>+Simülasyon!K751-Simülasyon!K$5</f>
        <v>0.14653099999986807</v>
      </c>
      <c r="D748" s="105">
        <f>+Simülasyon!L751-Simülasyon!L$5</f>
        <v>0.27053699999987657</v>
      </c>
      <c r="E748" s="105">
        <f>+Simülasyon!M751-Simülasyon!M$5</f>
        <v>0.34414700000002085</v>
      </c>
      <c r="F748" s="105">
        <f>+Simülasyon!N751-Simülasyon!N$5</f>
        <v>1.0846830000000409</v>
      </c>
      <c r="G748" s="105">
        <f>+Simülasyon!O751-Simülasyon!O$5</f>
        <v>19.585910000001604</v>
      </c>
      <c r="H748" s="105">
        <f>+Simülasyon!P751-Simülasyon!P$5</f>
        <v>15.127275000002555</v>
      </c>
      <c r="I748" s="105">
        <f t="shared" si="22"/>
        <v>36.559083000003966</v>
      </c>
      <c r="J748" s="105">
        <f t="shared" si="23"/>
        <v>83.732344000000921</v>
      </c>
    </row>
    <row r="749" spans="1:10" ht="15" thickBot="1" x14ac:dyDescent="0.35">
      <c r="A749" s="1">
        <v>747</v>
      </c>
      <c r="B749" s="95" t="s">
        <v>1087</v>
      </c>
      <c r="C749" s="105">
        <f>+Simülasyon!K752-Simülasyon!K$5</f>
        <v>6.4889999999877546E-2</v>
      </c>
      <c r="D749" s="105">
        <f>+Simülasyon!L752-Simülasyon!L$5</f>
        <v>3.350999999997839E-2</v>
      </c>
      <c r="E749" s="105">
        <f>+Simülasyon!M752-Simülasyon!M$5</f>
        <v>-6.8831999999929394E-2</v>
      </c>
      <c r="F749" s="105">
        <f>+Simülasyon!N752-Simülasyon!N$5</f>
        <v>-0.56542399999989357</v>
      </c>
      <c r="G749" s="105">
        <f>+Simülasyon!O752-Simülasyon!O$5</f>
        <v>-33.478841000000102</v>
      </c>
      <c r="H749" s="105">
        <f>+Simülasyon!P752-Simülasyon!P$5</f>
        <v>-40.18243000000075</v>
      </c>
      <c r="I749" s="105">
        <f t="shared" si="22"/>
        <v>-74.197127000000819</v>
      </c>
      <c r="J749" s="105">
        <f t="shared" si="23"/>
        <v>83.773747000001322</v>
      </c>
    </row>
    <row r="750" spans="1:10" ht="15" thickBot="1" x14ac:dyDescent="0.35">
      <c r="A750" s="1">
        <v>748</v>
      </c>
      <c r="B750" s="95" t="s">
        <v>1088</v>
      </c>
      <c r="C750" s="105">
        <f>+Simülasyon!K753-Simülasyon!K$5</f>
        <v>-0.31168300000013005</v>
      </c>
      <c r="D750" s="105">
        <f>+Simülasyon!L753-Simülasyon!L$5</f>
        <v>-0.5785280000000057</v>
      </c>
      <c r="E750" s="105">
        <f>+Simülasyon!M753-Simülasyon!M$5</f>
        <v>-0.73108299999989868</v>
      </c>
      <c r="F750" s="105">
        <f>+Simülasyon!N753-Simülasyon!N$5</f>
        <v>-2.2735729999999421</v>
      </c>
      <c r="G750" s="105">
        <f>+Simülasyon!O753-Simülasyon!O$5</f>
        <v>-35.19065799999953</v>
      </c>
      <c r="H750" s="105">
        <f>+Simülasyon!P753-Simülasyon!P$5</f>
        <v>-19.957279999998718</v>
      </c>
      <c r="I750" s="105">
        <f t="shared" si="22"/>
        <v>-59.042804999998225</v>
      </c>
      <c r="J750" s="105">
        <f t="shared" si="23"/>
        <v>83.841232000000673</v>
      </c>
    </row>
    <row r="751" spans="1:10" ht="15" thickBot="1" x14ac:dyDescent="0.35">
      <c r="A751" s="1">
        <v>749</v>
      </c>
      <c r="B751" s="95" t="s">
        <v>1089</v>
      </c>
      <c r="C751" s="105">
        <f>+Simülasyon!K754-Simülasyon!K$5</f>
        <v>-0.24899499999992258</v>
      </c>
      <c r="D751" s="105">
        <f>+Simülasyon!L754-Simülasyon!L$5</f>
        <v>-0.39758200000005672</v>
      </c>
      <c r="E751" s="105">
        <f>+Simülasyon!M754-Simülasyon!M$5</f>
        <v>-0.41848099999992883</v>
      </c>
      <c r="F751" s="105">
        <f>+Simülasyon!N754-Simülasyon!N$5</f>
        <v>-1.0256190000000061</v>
      </c>
      <c r="G751" s="105">
        <f>+Simülasyon!O754-Simülasyon!O$5</f>
        <v>5.0089780000016617</v>
      </c>
      <c r="H751" s="105">
        <f>+Simülasyon!P754-Simülasyon!P$5</f>
        <v>22.308670000002166</v>
      </c>
      <c r="I751" s="105">
        <f t="shared" si="22"/>
        <v>25.226971000003914</v>
      </c>
      <c r="J751" s="105">
        <f t="shared" si="23"/>
        <v>83.976427000004946</v>
      </c>
    </row>
    <row r="752" spans="1:10" ht="15" thickBot="1" x14ac:dyDescent="0.35">
      <c r="A752" s="1">
        <v>750</v>
      </c>
      <c r="B752" s="95" t="s">
        <v>1090</v>
      </c>
      <c r="C752" s="105">
        <f>+Simülasyon!K755-Simülasyon!K$5</f>
        <v>-0.22314800000003743</v>
      </c>
      <c r="D752" s="105">
        <f>+Simülasyon!L755-Simülasyon!L$5</f>
        <v>-0.39414099999999053</v>
      </c>
      <c r="E752" s="105">
        <f>+Simülasyon!M755-Simülasyon!M$5</f>
        <v>-0.47234199999991233</v>
      </c>
      <c r="F752" s="105">
        <f>+Simülasyon!N755-Simülasyon!N$5</f>
        <v>-1.3789959999999155</v>
      </c>
      <c r="G752" s="105">
        <f>+Simülasyon!O755-Simülasyon!O$5</f>
        <v>-14.567848999999114</v>
      </c>
      <c r="H752" s="105">
        <f>+Simülasyon!P755-Simülasyon!P$5</f>
        <v>-2.4044119999998657</v>
      </c>
      <c r="I752" s="105">
        <f t="shared" si="22"/>
        <v>-19.440887999998836</v>
      </c>
      <c r="J752" s="105">
        <f t="shared" si="23"/>
        <v>84.024086000002626</v>
      </c>
    </row>
    <row r="753" spans="1:10" ht="15" thickBot="1" x14ac:dyDescent="0.35">
      <c r="A753" s="1">
        <v>751</v>
      </c>
      <c r="B753" s="95" t="s">
        <v>1091</v>
      </c>
      <c r="C753" s="105">
        <f>+Simülasyon!K756-Simülasyon!K$5</f>
        <v>-0.81922000000008666</v>
      </c>
      <c r="D753" s="105">
        <f>+Simülasyon!L756-Simülasyon!L$5</f>
        <v>-1.5745560000000296</v>
      </c>
      <c r="E753" s="105">
        <f>+Simülasyon!M756-Simülasyon!M$5</f>
        <v>-2.0691039999999248</v>
      </c>
      <c r="F753" s="105">
        <f>+Simülasyon!N756-Simülasyon!N$5</f>
        <v>-6.7184419999998681</v>
      </c>
      <c r="G753" s="105">
        <f>+Simülasyon!O756-Simülasyon!O$5</f>
        <v>-129.70033200000034</v>
      </c>
      <c r="H753" s="105">
        <f>+Simülasyon!P756-Simülasyon!P$5</f>
        <v>-102.57157799999914</v>
      </c>
      <c r="I753" s="105">
        <f t="shared" si="22"/>
        <v>-243.45323199999939</v>
      </c>
      <c r="J753" s="105">
        <f t="shared" si="23"/>
        <v>84.031767000004265</v>
      </c>
    </row>
    <row r="754" spans="1:10" ht="15" thickBot="1" x14ac:dyDescent="0.35">
      <c r="A754" s="1">
        <v>752</v>
      </c>
      <c r="B754" s="95" t="s">
        <v>1092</v>
      </c>
      <c r="C754" s="105">
        <f>+Simülasyon!K757-Simülasyon!K$5</f>
        <v>0.36028499999997621</v>
      </c>
      <c r="D754" s="105">
        <f>+Simülasyon!L757-Simülasyon!L$5</f>
        <v>0.77084700000000339</v>
      </c>
      <c r="E754" s="105">
        <f>+Simülasyon!M757-Simülasyon!M$5</f>
        <v>1.1140340000000606</v>
      </c>
      <c r="F754" s="105">
        <f>+Simülasyon!N757-Simülasyon!N$5</f>
        <v>3.9352420000000166</v>
      </c>
      <c r="G754" s="105">
        <f>+Simülasyon!O757-Simülasyon!O$5</f>
        <v>99.475685000001249</v>
      </c>
      <c r="H754" s="105">
        <f>+Simülasyon!P757-Simülasyon!P$5</f>
        <v>95.603070000001026</v>
      </c>
      <c r="I754" s="105">
        <f t="shared" si="22"/>
        <v>201.25916300000233</v>
      </c>
      <c r="J754" s="105">
        <f t="shared" si="23"/>
        <v>84.080739000004314</v>
      </c>
    </row>
    <row r="755" spans="1:10" ht="15" thickBot="1" x14ac:dyDescent="0.35">
      <c r="A755" s="1">
        <v>753</v>
      </c>
      <c r="B755" s="95" t="s">
        <v>1093</v>
      </c>
      <c r="C755" s="105">
        <f>+Simülasyon!K758-Simülasyon!K$5</f>
        <v>-0.15327300000012656</v>
      </c>
      <c r="D755" s="105">
        <f>+Simülasyon!L758-Simülasyon!L$5</f>
        <v>-0.2663319999999203</v>
      </c>
      <c r="E755" s="105">
        <f>+Simülasyon!M758-Simülasyon!M$5</f>
        <v>-0.31600699999989956</v>
      </c>
      <c r="F755" s="105">
        <f>+Simülasyon!N758-Simülasyon!N$5</f>
        <v>-0.92071500000020023</v>
      </c>
      <c r="G755" s="105">
        <f>+Simülasyon!O758-Simülasyon!O$5</f>
        <v>-11.136136999997689</v>
      </c>
      <c r="H755" s="105">
        <f>+Simülasyon!P758-Simülasyon!P$5</f>
        <v>-5.2909569999974337</v>
      </c>
      <c r="I755" s="105">
        <f t="shared" si="22"/>
        <v>-18.083420999995269</v>
      </c>
      <c r="J755" s="105">
        <f t="shared" si="23"/>
        <v>84.380635000003053</v>
      </c>
    </row>
    <row r="756" spans="1:10" ht="15" thickBot="1" x14ac:dyDescent="0.35">
      <c r="A756" s="1">
        <v>754</v>
      </c>
      <c r="B756" s="95" t="s">
        <v>1094</v>
      </c>
      <c r="C756" s="105">
        <f>+Simülasyon!K759-Simülasyon!K$5</f>
        <v>-7.7590999999983978E-2</v>
      </c>
      <c r="D756" s="105">
        <f>+Simülasyon!L759-Simülasyon!L$5</f>
        <v>-0.18687900000008995</v>
      </c>
      <c r="E756" s="105">
        <f>+Simülasyon!M759-Simülasyon!M$5</f>
        <v>-0.29947199999992336</v>
      </c>
      <c r="F756" s="105">
        <f>+Simülasyon!N759-Simülasyon!N$5</f>
        <v>-1.1605749999998807</v>
      </c>
      <c r="G756" s="105">
        <f>+Simülasyon!O759-Simülasyon!O$5</f>
        <v>-39.026997999997548</v>
      </c>
      <c r="H756" s="105">
        <f>+Simülasyon!P759-Simülasyon!P$5</f>
        <v>-45.904636999999639</v>
      </c>
      <c r="I756" s="105">
        <f t="shared" si="22"/>
        <v>-86.656151999997064</v>
      </c>
      <c r="J756" s="105">
        <f t="shared" si="23"/>
        <v>85.188850000003754</v>
      </c>
    </row>
    <row r="757" spans="1:10" ht="15" thickBot="1" x14ac:dyDescent="0.35">
      <c r="A757" s="1">
        <v>755</v>
      </c>
      <c r="B757" s="95" t="s">
        <v>1095</v>
      </c>
      <c r="C757" s="105">
        <f>+Simülasyon!K760-Simülasyon!K$5</f>
        <v>0.67329500000005282</v>
      </c>
      <c r="D757" s="105">
        <f>+Simülasyon!L760-Simülasyon!L$5</f>
        <v>1.252467999999908</v>
      </c>
      <c r="E757" s="105">
        <f>+Simülasyon!M760-Simülasyon!M$5</f>
        <v>1.594455000000039</v>
      </c>
      <c r="F757" s="105">
        <f>+Simülasyon!N760-Simülasyon!N$5</f>
        <v>5.0111419999998361</v>
      </c>
      <c r="G757" s="105">
        <f>+Simülasyon!O760-Simülasyon!O$5</f>
        <v>84.619203000002017</v>
      </c>
      <c r="H757" s="105">
        <f>+Simülasyon!P760-Simülasyon!P$5</f>
        <v>57.873404000001756</v>
      </c>
      <c r="I757" s="105">
        <f t="shared" si="22"/>
        <v>151.02396700000361</v>
      </c>
      <c r="J757" s="105">
        <f t="shared" si="23"/>
        <v>85.424174000002836</v>
      </c>
    </row>
    <row r="758" spans="1:10" ht="15" thickBot="1" x14ac:dyDescent="0.35">
      <c r="A758" s="1">
        <v>756</v>
      </c>
      <c r="B758" s="95" t="s">
        <v>1096</v>
      </c>
      <c r="C758" s="105">
        <f>+Simülasyon!K761-Simülasyon!K$5</f>
        <v>8.2544999999981883E-2</v>
      </c>
      <c r="D758" s="105">
        <f>+Simülasyon!L761-Simülasyon!L$5</f>
        <v>0.19483700000000681</v>
      </c>
      <c r="E758" s="105">
        <f>+Simülasyon!M761-Simülasyon!M$5</f>
        <v>0.30665400000009413</v>
      </c>
      <c r="F758" s="105">
        <f>+Simülasyon!N761-Simülasyon!N$5</f>
        <v>1.1750510000001668</v>
      </c>
      <c r="G758" s="105">
        <f>+Simülasyon!O761-Simülasyon!O$5</f>
        <v>38.393973000002006</v>
      </c>
      <c r="H758" s="105">
        <f>+Simülasyon!P761-Simülasyon!P$5</f>
        <v>44.227575000000797</v>
      </c>
      <c r="I758" s="105">
        <f t="shared" si="22"/>
        <v>84.380635000003053</v>
      </c>
      <c r="J758" s="105">
        <f t="shared" si="23"/>
        <v>85.498618999999735</v>
      </c>
    </row>
    <row r="759" spans="1:10" ht="15" thickBot="1" x14ac:dyDescent="0.35">
      <c r="A759" s="1">
        <v>757</v>
      </c>
      <c r="B759" s="95" t="s">
        <v>1097</v>
      </c>
      <c r="C759" s="105">
        <f>+Simülasyon!K762-Simülasyon!K$5</f>
        <v>-0.36329399999999623</v>
      </c>
      <c r="D759" s="105">
        <f>+Simülasyon!L762-Simülasyon!L$5</f>
        <v>-0.53813300000001618</v>
      </c>
      <c r="E759" s="105">
        <f>+Simülasyon!M762-Simülasyon!M$5</f>
        <v>-0.51184399999999641</v>
      </c>
      <c r="F759" s="105">
        <f>+Simülasyon!N762-Simülasyon!N$5</f>
        <v>-1.0746119999998882</v>
      </c>
      <c r="G759" s="105">
        <f>+Simülasyon!O762-Simülasyon!O$5</f>
        <v>17.085287000001699</v>
      </c>
      <c r="H759" s="105">
        <f>+Simülasyon!P762-Simülasyon!P$5</f>
        <v>35.896298999999999</v>
      </c>
      <c r="I759" s="105">
        <f t="shared" si="22"/>
        <v>50.493703000001801</v>
      </c>
      <c r="J759" s="105">
        <f t="shared" si="23"/>
        <v>85.590660000001435</v>
      </c>
    </row>
    <row r="760" spans="1:10" ht="15" thickBot="1" x14ac:dyDescent="0.35">
      <c r="A760" s="1">
        <v>758</v>
      </c>
      <c r="B760" s="95" t="s">
        <v>1098</v>
      </c>
      <c r="C760" s="105">
        <f>+Simülasyon!K763-Simülasyon!K$5</f>
        <v>0.28795599999989463</v>
      </c>
      <c r="D760" s="105">
        <f>+Simülasyon!L763-Simülasyon!L$5</f>
        <v>0.51725099999998747</v>
      </c>
      <c r="E760" s="105">
        <f>+Simülasyon!M763-Simülasyon!M$5</f>
        <v>0.63797299999998813</v>
      </c>
      <c r="F760" s="105">
        <f>+Simülasyon!N763-Simülasyon!N$5</f>
        <v>1.9474970000001122</v>
      </c>
      <c r="G760" s="105">
        <f>+Simülasyon!O763-Simülasyon!O$5</f>
        <v>30.53742400000192</v>
      </c>
      <c r="H760" s="105">
        <f>+Simülasyon!P763-Simülasyon!P$5</f>
        <v>21.334361000001081</v>
      </c>
      <c r="I760" s="105">
        <f t="shared" si="22"/>
        <v>55.262462000002984</v>
      </c>
      <c r="J760" s="105">
        <f t="shared" si="23"/>
        <v>85.704347000000212</v>
      </c>
    </row>
    <row r="761" spans="1:10" ht="15" thickBot="1" x14ac:dyDescent="0.35">
      <c r="A761" s="1">
        <v>759</v>
      </c>
      <c r="B761" s="95" t="s">
        <v>1099</v>
      </c>
      <c r="C761" s="105">
        <f>+Simülasyon!K764-Simülasyon!K$5</f>
        <v>0.53516700000000128</v>
      </c>
      <c r="D761" s="105">
        <f>+Simülasyon!L764-Simülasyon!L$5</f>
        <v>0.91454099999987193</v>
      </c>
      <c r="E761" s="105">
        <f>+Simülasyon!M764-Simülasyon!M$5</f>
        <v>1.0525410000000193</v>
      </c>
      <c r="F761" s="105">
        <f>+Simülasyon!N764-Simülasyon!N$5</f>
        <v>2.9297480000000178</v>
      </c>
      <c r="G761" s="105">
        <f>+Simülasyon!O764-Simülasyon!O$5</f>
        <v>19.199953999999707</v>
      </c>
      <c r="H761" s="105">
        <f>+Simülasyon!P764-Simülasyon!P$5</f>
        <v>-13.495043999999325</v>
      </c>
      <c r="I761" s="105">
        <f t="shared" si="22"/>
        <v>11.136907000000292</v>
      </c>
      <c r="J761" s="105">
        <f t="shared" si="23"/>
        <v>85.838142000002222</v>
      </c>
    </row>
    <row r="762" spans="1:10" ht="15" thickBot="1" x14ac:dyDescent="0.35">
      <c r="A762" s="1">
        <v>760</v>
      </c>
      <c r="B762" s="95" t="s">
        <v>1100</v>
      </c>
      <c r="C762" s="105">
        <f>+Simülasyon!K765-Simülasyon!K$5</f>
        <v>0.10531300000002375</v>
      </c>
      <c r="D762" s="105">
        <f>+Simülasyon!L765-Simülasyon!L$5</f>
        <v>0.19861900000000787</v>
      </c>
      <c r="E762" s="105">
        <f>+Simülasyon!M765-Simülasyon!M$5</f>
        <v>0.26015000000006694</v>
      </c>
      <c r="F762" s="105">
        <f>+Simülasyon!N765-Simülasyon!N$5</f>
        <v>0.85543599999982689</v>
      </c>
      <c r="G762" s="105">
        <f>+Simülasyon!O765-Simülasyon!O$5</f>
        <v>20.198882000000594</v>
      </c>
      <c r="H762" s="105">
        <f>+Simülasyon!P765-Simülasyon!P$5</f>
        <v>22.396279000000504</v>
      </c>
      <c r="I762" s="105">
        <f t="shared" si="22"/>
        <v>44.014679000001024</v>
      </c>
      <c r="J762" s="105">
        <f t="shared" si="23"/>
        <v>86.477649000001406</v>
      </c>
    </row>
    <row r="763" spans="1:10" ht="15" thickBot="1" x14ac:dyDescent="0.35">
      <c r="A763" s="1">
        <v>761</v>
      </c>
      <c r="B763" s="95" t="s">
        <v>1101</v>
      </c>
      <c r="C763" s="105">
        <f>+Simülasyon!K766-Simülasyon!K$5</f>
        <v>-0.186717999999928</v>
      </c>
      <c r="D763" s="105">
        <f>+Simülasyon!L766-Simülasyon!L$5</f>
        <v>-0.5074970000000576</v>
      </c>
      <c r="E763" s="105">
        <f>+Simülasyon!M766-Simülasyon!M$5</f>
        <v>-0.85732399999994868</v>
      </c>
      <c r="F763" s="105">
        <f>+Simülasyon!N766-Simülasyon!N$5</f>
        <v>-3.3859309999998004</v>
      </c>
      <c r="G763" s="105">
        <f>+Simülasyon!O766-Simülasyon!O$5</f>
        <v>-109.28189799999745</v>
      </c>
      <c r="H763" s="105">
        <f>+Simülasyon!P766-Simülasyon!P$5</f>
        <v>-117.72958899999867</v>
      </c>
      <c r="I763" s="105">
        <f t="shared" si="22"/>
        <v>-231.94895699999586</v>
      </c>
      <c r="J763" s="105">
        <f t="shared" si="23"/>
        <v>86.981604000003358</v>
      </c>
    </row>
    <row r="764" spans="1:10" ht="15" thickBot="1" x14ac:dyDescent="0.35">
      <c r="A764" s="1">
        <v>762</v>
      </c>
      <c r="B764" s="95" t="s">
        <v>1102</v>
      </c>
      <c r="C764" s="105">
        <f>+Simülasyon!K767-Simülasyon!K$5</f>
        <v>0.35062500000003638</v>
      </c>
      <c r="D764" s="105">
        <f>+Simülasyon!L767-Simülasyon!L$5</f>
        <v>0.65601300000002993</v>
      </c>
      <c r="E764" s="105">
        <f>+Simülasyon!M767-Simülasyon!M$5</f>
        <v>0.83726500000000215</v>
      </c>
      <c r="F764" s="105">
        <f>+Simülasyon!N767-Simülasyon!N$5</f>
        <v>2.6307950000000346</v>
      </c>
      <c r="G764" s="105">
        <f>+Simülasyon!O767-Simülasyon!O$5</f>
        <v>43.437520999999833</v>
      </c>
      <c r="H764" s="105">
        <f>+Simülasyon!P767-Simülasyon!P$5</f>
        <v>27.976717000001372</v>
      </c>
      <c r="I764" s="105">
        <f t="shared" si="22"/>
        <v>75.888936000001308</v>
      </c>
      <c r="J764" s="105">
        <f t="shared" si="23"/>
        <v>87.78773900000283</v>
      </c>
    </row>
    <row r="765" spans="1:10" ht="15" thickBot="1" x14ac:dyDescent="0.35">
      <c r="A765" s="1">
        <v>763</v>
      </c>
      <c r="B765" s="95" t="s">
        <v>1103</v>
      </c>
      <c r="C765" s="105">
        <f>+Simülasyon!K768-Simülasyon!K$5</f>
        <v>-0.16409700000008343</v>
      </c>
      <c r="D765" s="105">
        <f>+Simülasyon!L768-Simülasyon!L$5</f>
        <v>-0.17231900000001588</v>
      </c>
      <c r="E765" s="105">
        <f>+Simülasyon!M768-Simülasyon!M$5</f>
        <v>-4.0534999999977117E-2</v>
      </c>
      <c r="F765" s="105">
        <f>+Simülasyon!N768-Simülasyon!N$5</f>
        <v>0.46442900000010923</v>
      </c>
      <c r="G765" s="105">
        <f>+Simülasyon!O768-Simülasyon!O$5</f>
        <v>53.271437000003061</v>
      </c>
      <c r="H765" s="105">
        <f>+Simülasyon!P768-Simülasyon!P$5</f>
        <v>74.160072999999102</v>
      </c>
      <c r="I765" s="105">
        <f t="shared" si="22"/>
        <v>127.5189880000022</v>
      </c>
      <c r="J765" s="105">
        <f t="shared" si="23"/>
        <v>88.416851000003248</v>
      </c>
    </row>
    <row r="766" spans="1:10" ht="15" thickBot="1" x14ac:dyDescent="0.35">
      <c r="A766" s="1">
        <v>764</v>
      </c>
      <c r="B766" s="95" t="s">
        <v>1104</v>
      </c>
      <c r="C766" s="105">
        <f>+Simülasyon!K769-Simülasyon!K$5</f>
        <v>0.65760999999997694</v>
      </c>
      <c r="D766" s="105">
        <f>+Simülasyon!L769-Simülasyon!L$5</f>
        <v>1.1621439999998984</v>
      </c>
      <c r="E766" s="105">
        <f>+Simülasyon!M769-Simülasyon!M$5</f>
        <v>1.3965610000000197</v>
      </c>
      <c r="F766" s="105">
        <f>+Simülasyon!N769-Simülasyon!N$5</f>
        <v>4.111569000000145</v>
      </c>
      <c r="G766" s="105">
        <f>+Simülasyon!O769-Simülasyon!O$5</f>
        <v>47.945051000002422</v>
      </c>
      <c r="H766" s="105">
        <f>+Simülasyon!P769-Simülasyon!P$5</f>
        <v>14.498658000000432</v>
      </c>
      <c r="I766" s="105">
        <f t="shared" ref="I766:I829" si="24">+SUM(C766:H766)</f>
        <v>69.771593000002895</v>
      </c>
      <c r="J766" s="105">
        <f t="shared" si="23"/>
        <v>89.439521000000695</v>
      </c>
    </row>
    <row r="767" spans="1:10" ht="15" thickBot="1" x14ac:dyDescent="0.35">
      <c r="A767" s="1">
        <v>765</v>
      </c>
      <c r="B767" s="95" t="s">
        <v>1105</v>
      </c>
      <c r="C767" s="105">
        <f>+Simülasyon!K770-Simülasyon!K$5</f>
        <v>-0.25469799999996212</v>
      </c>
      <c r="D767" s="105">
        <f>+Simülasyon!L770-Simülasyon!L$5</f>
        <v>-0.66781700000001365</v>
      </c>
      <c r="E767" s="105">
        <f>+Simülasyon!M770-Simülasyon!M$5</f>
        <v>-1.1027829999999312</v>
      </c>
      <c r="F767" s="105">
        <f>+Simülasyon!N770-Simülasyon!N$5</f>
        <v>-4.2840980000000854</v>
      </c>
      <c r="G767" s="105">
        <f>+Simülasyon!O770-Simülasyon!O$5</f>
        <v>-132.84654099999898</v>
      </c>
      <c r="H767" s="105">
        <f>+Simülasyon!P770-Simülasyon!P$5</f>
        <v>-139.6837689999993</v>
      </c>
      <c r="I767" s="105">
        <f t="shared" si="24"/>
        <v>-278.83970599999827</v>
      </c>
      <c r="J767" s="105">
        <f t="shared" si="23"/>
        <v>89.666303000001903</v>
      </c>
    </row>
    <row r="768" spans="1:10" ht="15" thickBot="1" x14ac:dyDescent="0.35">
      <c r="A768" s="1">
        <v>766</v>
      </c>
      <c r="B768" s="95" t="s">
        <v>1106</v>
      </c>
      <c r="C768" s="105">
        <f>+Simülasyon!K771-Simülasyon!K$5</f>
        <v>0.40178599999990183</v>
      </c>
      <c r="D768" s="105">
        <f>+Simülasyon!L771-Simülasyon!L$5</f>
        <v>0.73752599999988888</v>
      </c>
      <c r="E768" s="105">
        <f>+Simülasyon!M771-Simülasyon!M$5</f>
        <v>0.93060800000000654</v>
      </c>
      <c r="F768" s="105">
        <f>+Simülasyon!N771-Simülasyon!N$5</f>
        <v>2.923432000000048</v>
      </c>
      <c r="G768" s="105">
        <f>+Simülasyon!O771-Simülasyon!O$5</f>
        <v>52.7391540000026</v>
      </c>
      <c r="H768" s="105">
        <f>+Simülasyon!P771-Simülasyon!P$5</f>
        <v>43.109935000000405</v>
      </c>
      <c r="I768" s="105">
        <f t="shared" si="24"/>
        <v>100.84244100000285</v>
      </c>
      <c r="J768" s="105">
        <f t="shared" si="23"/>
        <v>89.821900999999571</v>
      </c>
    </row>
    <row r="769" spans="1:10" ht="15" thickBot="1" x14ac:dyDescent="0.35">
      <c r="A769" s="1">
        <v>767</v>
      </c>
      <c r="B769" s="95" t="s">
        <v>1107</v>
      </c>
      <c r="C769" s="105">
        <f>+Simülasyon!K772-Simülasyon!K$5</f>
        <v>-0.32881199999997079</v>
      </c>
      <c r="D769" s="105">
        <f>+Simülasyon!L772-Simülasyon!L$5</f>
        <v>-0.66049199999997654</v>
      </c>
      <c r="E769" s="105">
        <f>+Simülasyon!M772-Simülasyon!M$5</f>
        <v>-0.89865499999996246</v>
      </c>
      <c r="F769" s="105">
        <f>+Simülasyon!N772-Simülasyon!N$5</f>
        <v>-2.9942369999998846</v>
      </c>
      <c r="G769" s="105">
        <f>+Simülasyon!O772-Simülasyon!O$5</f>
        <v>-60.116528999998991</v>
      </c>
      <c r="H769" s="105">
        <f>+Simülasyon!P772-Simülasyon!P$5</f>
        <v>-45.7759530000003</v>
      </c>
      <c r="I769" s="105">
        <f t="shared" si="24"/>
        <v>-110.77467799999908</v>
      </c>
      <c r="J769" s="105">
        <f t="shared" si="23"/>
        <v>89.874272000002748</v>
      </c>
    </row>
    <row r="770" spans="1:10" ht="15" thickBot="1" x14ac:dyDescent="0.35">
      <c r="A770" s="1">
        <v>768</v>
      </c>
      <c r="B770" s="95" t="s">
        <v>1108</v>
      </c>
      <c r="C770" s="105">
        <f>+Simülasyon!K773-Simülasyon!K$5</f>
        <v>0.28223800000000665</v>
      </c>
      <c r="D770" s="105">
        <f>+Simülasyon!L773-Simülasyon!L$5</f>
        <v>0.62644599999998718</v>
      </c>
      <c r="E770" s="105">
        <f>+Simülasyon!M773-Simülasyon!M$5</f>
        <v>0.93062800000006973</v>
      </c>
      <c r="F770" s="105">
        <f>+Simülasyon!N773-Simülasyon!N$5</f>
        <v>3.3595629999999801</v>
      </c>
      <c r="G770" s="105">
        <f>+Simülasyon!O773-Simülasyon!O$5</f>
        <v>89.993728000001283</v>
      </c>
      <c r="H770" s="105">
        <f>+Simülasyon!P773-Simülasyon!P$5</f>
        <v>89.970240000002377</v>
      </c>
      <c r="I770" s="105">
        <f t="shared" si="24"/>
        <v>185.1628430000037</v>
      </c>
      <c r="J770" s="105">
        <f t="shared" si="23"/>
        <v>90.369236000002275</v>
      </c>
    </row>
    <row r="771" spans="1:10" ht="15" thickBot="1" x14ac:dyDescent="0.35">
      <c r="A771" s="1">
        <v>769</v>
      </c>
      <c r="B771" s="95" t="s">
        <v>1109</v>
      </c>
      <c r="C771" s="105">
        <f>+Simülasyon!K774-Simülasyon!K$5</f>
        <v>0.49231699999995726</v>
      </c>
      <c r="D771" s="105">
        <f>+Simülasyon!L774-Simülasyon!L$5</f>
        <v>0.8653910000000451</v>
      </c>
      <c r="E771" s="105">
        <f>+Simülasyon!M774-Simülasyon!M$5</f>
        <v>1.041323000000034</v>
      </c>
      <c r="F771" s="105">
        <f>+Simülasyon!N774-Simülasyon!N$5</f>
        <v>3.0926930000000539</v>
      </c>
      <c r="G771" s="105">
        <f>+Simülasyon!O774-Simülasyon!O$5</f>
        <v>42.427478000001429</v>
      </c>
      <c r="H771" s="105">
        <f>+Simülasyon!P774-Simülasyon!P$5</f>
        <v>24.963056000000506</v>
      </c>
      <c r="I771" s="105">
        <f t="shared" si="24"/>
        <v>72.882258000002025</v>
      </c>
      <c r="J771" s="105">
        <f t="shared" si="23"/>
        <v>90.511695000000827</v>
      </c>
    </row>
    <row r="772" spans="1:10" ht="15" thickBot="1" x14ac:dyDescent="0.35">
      <c r="A772" s="1">
        <v>770</v>
      </c>
      <c r="B772" s="95" t="s">
        <v>1110</v>
      </c>
      <c r="C772" s="105">
        <f>+Simülasyon!K775-Simülasyon!K$5</f>
        <v>5.6248999999979787E-2</v>
      </c>
      <c r="D772" s="105">
        <f>+Simülasyon!L775-Simülasyon!L$5</f>
        <v>0.16211599999996906</v>
      </c>
      <c r="E772" s="105">
        <f>+Simülasyon!M775-Simülasyon!M$5</f>
        <v>0.28234500000007756</v>
      </c>
      <c r="F772" s="105">
        <f>+Simülasyon!N775-Simülasyon!N$5</f>
        <v>1.1405859999999848</v>
      </c>
      <c r="G772" s="105">
        <f>+Simülasyon!O775-Simülasyon!O$5</f>
        <v>38.885827000001882</v>
      </c>
      <c r="H772" s="105">
        <f>+Simülasyon!P775-Simülasyon!P$5</f>
        <v>43.246623999999429</v>
      </c>
      <c r="I772" s="105">
        <f t="shared" si="24"/>
        <v>83.773747000001322</v>
      </c>
      <c r="J772" s="105">
        <f t="shared" ref="J772:J835" si="25">+SMALL($I$3:$I$1002,A772)</f>
        <v>91.080103000003987</v>
      </c>
    </row>
    <row r="773" spans="1:10" ht="15" thickBot="1" x14ac:dyDescent="0.35">
      <c r="A773" s="1">
        <v>771</v>
      </c>
      <c r="B773" s="95" t="s">
        <v>1111</v>
      </c>
      <c r="C773" s="105">
        <f>+Simülasyon!K776-Simülasyon!K$5</f>
        <v>-0.1734599999999773</v>
      </c>
      <c r="D773" s="105">
        <f>+Simülasyon!L776-Simülasyon!L$5</f>
        <v>-0.35111499999993612</v>
      </c>
      <c r="E773" s="105">
        <f>+Simülasyon!M776-Simülasyon!M$5</f>
        <v>-0.48472299999991719</v>
      </c>
      <c r="F773" s="105">
        <f>+Simülasyon!N776-Simülasyon!N$5</f>
        <v>-1.6454619999999522</v>
      </c>
      <c r="G773" s="105">
        <f>+Simülasyon!O776-Simülasyon!O$5</f>
        <v>-36.93329299999823</v>
      </c>
      <c r="H773" s="105">
        <f>+Simülasyon!P776-Simülasyon!P$5</f>
        <v>-32.268100999997841</v>
      </c>
      <c r="I773" s="105">
        <f t="shared" si="24"/>
        <v>-71.856153999995854</v>
      </c>
      <c r="J773" s="105">
        <f t="shared" si="25"/>
        <v>91.89688900000283</v>
      </c>
    </row>
    <row r="774" spans="1:10" ht="15" thickBot="1" x14ac:dyDescent="0.35">
      <c r="A774" s="1">
        <v>772</v>
      </c>
      <c r="B774" s="95" t="s">
        <v>1112</v>
      </c>
      <c r="C774" s="105">
        <f>+Simülasyon!K777-Simülasyon!K$5</f>
        <v>0.34120400000006157</v>
      </c>
      <c r="D774" s="105">
        <f>+Simülasyon!L777-Simülasyon!L$5</f>
        <v>0.59598200000004908</v>
      </c>
      <c r="E774" s="105">
        <f>+Simülasyon!M777-Simülasyon!M$5</f>
        <v>0.70912200000009307</v>
      </c>
      <c r="F774" s="105">
        <f>+Simülasyon!N777-Simülasyon!N$5</f>
        <v>2.0666599999999562</v>
      </c>
      <c r="G774" s="105">
        <f>+Simülasyon!O777-Simülasyon!O$5</f>
        <v>23.86724200000026</v>
      </c>
      <c r="H774" s="105">
        <f>+Simülasyon!P777-Simülasyon!P$5</f>
        <v>9.4051480000016454</v>
      </c>
      <c r="I774" s="105">
        <f t="shared" si="24"/>
        <v>36.985358000002066</v>
      </c>
      <c r="J774" s="105">
        <f t="shared" si="25"/>
        <v>92.423959000004515</v>
      </c>
    </row>
    <row r="775" spans="1:10" ht="15" thickBot="1" x14ac:dyDescent="0.35">
      <c r="A775" s="1">
        <v>773</v>
      </c>
      <c r="B775" s="95" t="s">
        <v>1113</v>
      </c>
      <c r="C775" s="105">
        <f>+Simülasyon!K778-Simülasyon!K$5</f>
        <v>-2.2337999999990643E-2</v>
      </c>
      <c r="D775" s="105">
        <f>+Simülasyon!L778-Simülasyon!L$5</f>
        <v>-8.6195999999972628E-2</v>
      </c>
      <c r="E775" s="105">
        <f>+Simülasyon!M778-Simülasyon!M$5</f>
        <v>-0.16247399999997469</v>
      </c>
      <c r="F775" s="105">
        <f>+Simülasyon!N778-Simülasyon!N$5</f>
        <v>-0.6629440000001523</v>
      </c>
      <c r="G775" s="105">
        <f>+Simülasyon!O778-Simülasyon!O$5</f>
        <v>-19.102364999998827</v>
      </c>
      <c r="H775" s="105">
        <f>+Simülasyon!P778-Simülasyon!P$5</f>
        <v>-15.937609000000521</v>
      </c>
      <c r="I775" s="105">
        <f t="shared" si="24"/>
        <v>-35.973925999999437</v>
      </c>
      <c r="J775" s="105">
        <f t="shared" si="25"/>
        <v>93.239337000003047</v>
      </c>
    </row>
    <row r="776" spans="1:10" ht="15" thickBot="1" x14ac:dyDescent="0.35">
      <c r="A776" s="1">
        <v>774</v>
      </c>
      <c r="B776" s="95" t="s">
        <v>1114</v>
      </c>
      <c r="C776" s="105">
        <f>+Simülasyon!K779-Simülasyon!K$5</f>
        <v>-0.34674799999993411</v>
      </c>
      <c r="D776" s="105">
        <f>+Simülasyon!L779-Simülasyon!L$5</f>
        <v>-0.50984399999993002</v>
      </c>
      <c r="E776" s="105">
        <f>+Simülasyon!M779-Simülasyon!M$5</f>
        <v>-0.47346999999990658</v>
      </c>
      <c r="F776" s="105">
        <f>+Simülasyon!N779-Simülasyon!N$5</f>
        <v>-0.92448800000011033</v>
      </c>
      <c r="G776" s="105">
        <f>+Simülasyon!O779-Simülasyon!O$5</f>
        <v>24.524400000002061</v>
      </c>
      <c r="H776" s="105">
        <f>+Simülasyon!P779-Simülasyon!P$5</f>
        <v>47.431249000001117</v>
      </c>
      <c r="I776" s="105">
        <f t="shared" si="24"/>
        <v>69.701099000003296</v>
      </c>
      <c r="J776" s="105">
        <f t="shared" si="25"/>
        <v>93.314438999999879</v>
      </c>
    </row>
    <row r="777" spans="1:10" ht="15" thickBot="1" x14ac:dyDescent="0.35">
      <c r="A777" s="1">
        <v>775</v>
      </c>
      <c r="B777" s="95" t="s">
        <v>1115</v>
      </c>
      <c r="C777" s="105">
        <f>+Simülasyon!K780-Simülasyon!K$5</f>
        <v>0.55541399999992791</v>
      </c>
      <c r="D777" s="105">
        <f>+Simülasyon!L780-Simülasyon!L$5</f>
        <v>1.0039770000000772</v>
      </c>
      <c r="E777" s="105">
        <f>+Simülasyon!M780-Simülasyon!M$5</f>
        <v>1.2396019999999908</v>
      </c>
      <c r="F777" s="105">
        <f>+Simülasyon!N780-Simülasyon!N$5</f>
        <v>3.7797110000001339</v>
      </c>
      <c r="G777" s="105">
        <f>+Simülasyon!O780-Simülasyon!O$5</f>
        <v>56.570912000002863</v>
      </c>
      <c r="H777" s="105">
        <f>+Simülasyon!P780-Simülasyon!P$5</f>
        <v>34.891363000002457</v>
      </c>
      <c r="I777" s="105">
        <f t="shared" si="24"/>
        <v>98.04097900000545</v>
      </c>
      <c r="J777" s="105">
        <f t="shared" si="25"/>
        <v>93.441759000000729</v>
      </c>
    </row>
    <row r="778" spans="1:10" ht="15" thickBot="1" x14ac:dyDescent="0.35">
      <c r="A778" s="1">
        <v>776</v>
      </c>
      <c r="B778" s="95" t="s">
        <v>1116</v>
      </c>
      <c r="C778" s="105">
        <f>+Simülasyon!K781-Simülasyon!K$5</f>
        <v>0.60364899999990485</v>
      </c>
      <c r="D778" s="105">
        <f>+Simülasyon!L781-Simülasyon!L$5</f>
        <v>1.1771459999999934</v>
      </c>
      <c r="E778" s="105">
        <f>+Simülasyon!M781-Simülasyon!M$5</f>
        <v>1.5683150000000978</v>
      </c>
      <c r="F778" s="105">
        <f>+Simülasyon!N781-Simülasyon!N$5</f>
        <v>5.154077000000143</v>
      </c>
      <c r="G778" s="105">
        <f>+Simülasyon!O781-Simülasyon!O$5</f>
        <v>103.45054000000164</v>
      </c>
      <c r="H778" s="105">
        <f>+Simülasyon!P781-Simülasyon!P$5</f>
        <v>83.687569000001531</v>
      </c>
      <c r="I778" s="105">
        <f t="shared" si="24"/>
        <v>195.64129600000331</v>
      </c>
      <c r="J778" s="105">
        <f t="shared" si="25"/>
        <v>94.206922000001555</v>
      </c>
    </row>
    <row r="779" spans="1:10" ht="15" thickBot="1" x14ac:dyDescent="0.35">
      <c r="A779" s="1">
        <v>777</v>
      </c>
      <c r="B779" s="95" t="s">
        <v>1117</v>
      </c>
      <c r="C779" s="105">
        <f>+Simülasyon!K782-Simülasyon!K$5</f>
        <v>-0.1362899999999172</v>
      </c>
      <c r="D779" s="105">
        <f>+Simülasyon!L782-Simülasyon!L$5</f>
        <v>-0.17844200000013188</v>
      </c>
      <c r="E779" s="105">
        <f>+Simülasyon!M782-Simülasyon!M$5</f>
        <v>-0.11747099999990951</v>
      </c>
      <c r="F779" s="105">
        <f>+Simülasyon!N782-Simülasyon!N$5</f>
        <v>2.7916000000004715E-2</v>
      </c>
      <c r="G779" s="105">
        <f>+Simülasyon!O782-Simülasyon!O$5</f>
        <v>36.115539000002173</v>
      </c>
      <c r="H779" s="105">
        <f>+Simülasyon!P782-Simülasyon!P$5</f>
        <v>59.849483000001783</v>
      </c>
      <c r="I779" s="105">
        <f t="shared" si="24"/>
        <v>95.560735000004001</v>
      </c>
      <c r="J779" s="105">
        <f t="shared" si="25"/>
        <v>94.375028000002203</v>
      </c>
    </row>
    <row r="780" spans="1:10" ht="15" thickBot="1" x14ac:dyDescent="0.35">
      <c r="A780" s="1">
        <v>778</v>
      </c>
      <c r="B780" s="95" t="s">
        <v>1118</v>
      </c>
      <c r="C780" s="105">
        <f>+Simülasyon!K783-Simülasyon!K$5</f>
        <v>-1.5519000000040251E-2</v>
      </c>
      <c r="D780" s="105">
        <f>+Simülasyon!L783-Simülasyon!L$5</f>
        <v>6.5253999999868029E-2</v>
      </c>
      <c r="E780" s="105">
        <f>+Simülasyon!M783-Simülasyon!M$5</f>
        <v>0.20454800000004525</v>
      </c>
      <c r="F780" s="105">
        <f>+Simülasyon!N783-Simülasyon!N$5</f>
        <v>1.0320879999999306</v>
      </c>
      <c r="G780" s="105">
        <f>+Simülasyon!O783-Simülasyon!O$5</f>
        <v>45.259111000003031</v>
      </c>
      <c r="H780" s="105">
        <f>+Simülasyon!P783-Simülasyon!P$5</f>
        <v>52.42685100000017</v>
      </c>
      <c r="I780" s="105">
        <f t="shared" si="24"/>
        <v>98.972333000003005</v>
      </c>
      <c r="J780" s="105">
        <f t="shared" si="25"/>
        <v>95.350535000004584</v>
      </c>
    </row>
    <row r="781" spans="1:10" ht="15" thickBot="1" x14ac:dyDescent="0.35">
      <c r="A781" s="1">
        <v>779</v>
      </c>
      <c r="B781" s="95" t="s">
        <v>1119</v>
      </c>
      <c r="C781" s="105">
        <f>+Simülasyon!K784-Simülasyon!K$5</f>
        <v>0.25733199999990575</v>
      </c>
      <c r="D781" s="105">
        <f>+Simülasyon!L784-Simülasyon!L$5</f>
        <v>0.45073600000000624</v>
      </c>
      <c r="E781" s="105">
        <f>+Simülasyon!M784-Simülasyon!M$5</f>
        <v>0.52865000000008422</v>
      </c>
      <c r="F781" s="105">
        <f>+Simülasyon!N784-Simülasyon!N$5</f>
        <v>1.4935599999998885</v>
      </c>
      <c r="G781" s="105">
        <f>+Simülasyon!O784-Simülasyon!O$5</f>
        <v>8.3948090000012598</v>
      </c>
      <c r="H781" s="105">
        <f>+Simülasyon!P784-Simülasyon!P$5</f>
        <v>-12.017207000000781</v>
      </c>
      <c r="I781" s="105">
        <f t="shared" si="24"/>
        <v>-0.89211999999963609</v>
      </c>
      <c r="J781" s="105">
        <f t="shared" si="25"/>
        <v>95.560735000004001</v>
      </c>
    </row>
    <row r="782" spans="1:10" ht="15" thickBot="1" x14ac:dyDescent="0.35">
      <c r="A782" s="1">
        <v>780</v>
      </c>
      <c r="B782" s="95" t="s">
        <v>1120</v>
      </c>
      <c r="C782" s="105">
        <f>+Simülasyon!K785-Simülasyon!K$5</f>
        <v>-0.17541099999994003</v>
      </c>
      <c r="D782" s="105">
        <f>+Simülasyon!L785-Simülasyon!L$5</f>
        <v>-0.32784900000001471</v>
      </c>
      <c r="E782" s="105">
        <f>+Simülasyon!M785-Simülasyon!M$5</f>
        <v>-0.41886299999998755</v>
      </c>
      <c r="F782" s="105">
        <f>+Simülasyon!N785-Simülasyon!N$5</f>
        <v>-1.3190989999998237</v>
      </c>
      <c r="G782" s="105">
        <f>+Simülasyon!O785-Simülasyon!O$5</f>
        <v>-21.950473999997484</v>
      </c>
      <c r="H782" s="105">
        <f>+Simülasyon!P785-Simülasyon!P$5</f>
        <v>-14.267508000000817</v>
      </c>
      <c r="I782" s="105">
        <f t="shared" si="24"/>
        <v>-38.459203999998067</v>
      </c>
      <c r="J782" s="105">
        <f t="shared" si="25"/>
        <v>95.933537000004094</v>
      </c>
    </row>
    <row r="783" spans="1:10" ht="15" thickBot="1" x14ac:dyDescent="0.35">
      <c r="A783" s="1">
        <v>781</v>
      </c>
      <c r="B783" s="95" t="s">
        <v>1121</v>
      </c>
      <c r="C783" s="105">
        <f>+Simülasyon!K786-Simülasyon!K$5</f>
        <v>4.6685000000024957E-2</v>
      </c>
      <c r="D783" s="105">
        <f>+Simülasyon!L786-Simülasyon!L$5</f>
        <v>0.2022309999999834</v>
      </c>
      <c r="E783" s="105">
        <f>+Simülasyon!M786-Simülasyon!M$5</f>
        <v>0.40506600000003345</v>
      </c>
      <c r="F783" s="105">
        <f>+Simülasyon!N786-Simülasyon!N$5</f>
        <v>1.7388080000000627</v>
      </c>
      <c r="G783" s="105">
        <f>+Simülasyon!O786-Simülasyon!O$5</f>
        <v>61.701219000002311</v>
      </c>
      <c r="H783" s="105">
        <f>+Simülasyon!P786-Simülasyon!P$5</f>
        <v>65.821209000001545</v>
      </c>
      <c r="I783" s="105">
        <f t="shared" si="24"/>
        <v>129.91521800000396</v>
      </c>
      <c r="J783" s="105">
        <f t="shared" si="25"/>
        <v>96.207026000001861</v>
      </c>
    </row>
    <row r="784" spans="1:10" ht="15" thickBot="1" x14ac:dyDescent="0.35">
      <c r="A784" s="1">
        <v>782</v>
      </c>
      <c r="B784" s="95" t="s">
        <v>1122</v>
      </c>
      <c r="C784" s="105">
        <f>+Simülasyon!K787-Simülasyon!K$5</f>
        <v>-0.27222899999992478</v>
      </c>
      <c r="D784" s="105">
        <f>+Simülasyon!L787-Simülasyon!L$5</f>
        <v>-0.47961699999996199</v>
      </c>
      <c r="E784" s="105">
        <f>+Simülasyon!M787-Simülasyon!M$5</f>
        <v>-0.57432299999993575</v>
      </c>
      <c r="F784" s="105">
        <f>+Simülasyon!N787-Simülasyon!N$5</f>
        <v>-1.6940349999999853</v>
      </c>
      <c r="G784" s="105">
        <f>+Simülasyon!O787-Simülasyon!O$5</f>
        <v>-20.795514999997977</v>
      </c>
      <c r="H784" s="105">
        <f>+Simülasyon!P787-Simülasyon!P$5</f>
        <v>-8.9462789999997767</v>
      </c>
      <c r="I784" s="105">
        <f t="shared" si="24"/>
        <v>-32.761997999997561</v>
      </c>
      <c r="J784" s="105">
        <f t="shared" si="25"/>
        <v>96.541688000005479</v>
      </c>
    </row>
    <row r="785" spans="1:10" ht="15" thickBot="1" x14ac:dyDescent="0.35">
      <c r="A785" s="1">
        <v>783</v>
      </c>
      <c r="B785" s="95" t="s">
        <v>1123</v>
      </c>
      <c r="C785" s="105">
        <f>+Simülasyon!K788-Simülasyon!K$5</f>
        <v>-0.16337799999996605</v>
      </c>
      <c r="D785" s="105">
        <f>+Simülasyon!L788-Simülasyon!L$5</f>
        <v>-0.52574699999991026</v>
      </c>
      <c r="E785" s="105">
        <f>+Simülasyon!M788-Simülasyon!M$5</f>
        <v>-0.96335499999997865</v>
      </c>
      <c r="F785" s="105">
        <f>+Simülasyon!N788-Simülasyon!N$5</f>
        <v>-3.994137000000137</v>
      </c>
      <c r="G785" s="105">
        <f>+Simülasyon!O788-Simülasyon!O$5</f>
        <v>-140.05474799999865</v>
      </c>
      <c r="H785" s="105">
        <f>+Simülasyon!P788-Simülasyon!P$5</f>
        <v>-154.49372999999832</v>
      </c>
      <c r="I785" s="105">
        <f t="shared" si="24"/>
        <v>-300.19509499999697</v>
      </c>
      <c r="J785" s="105">
        <f t="shared" si="25"/>
        <v>96.895974000000251</v>
      </c>
    </row>
    <row r="786" spans="1:10" ht="15" thickBot="1" x14ac:dyDescent="0.35">
      <c r="A786" s="1">
        <v>784</v>
      </c>
      <c r="B786" s="95" t="s">
        <v>1124</v>
      </c>
      <c r="C786" s="105">
        <f>+Simülasyon!K789-Simülasyon!K$5</f>
        <v>-0.94201100000009319</v>
      </c>
      <c r="D786" s="105">
        <f>+Simülasyon!L789-Simülasyon!L$5</f>
        <v>-1.6263980000001084</v>
      </c>
      <c r="E786" s="105">
        <f>+Simülasyon!M789-Simülasyon!M$5</f>
        <v>-1.9146459999999479</v>
      </c>
      <c r="F786" s="105">
        <f>+Simülasyon!N789-Simülasyon!N$5</f>
        <v>-5.5456500000000233</v>
      </c>
      <c r="G786" s="105">
        <f>+Simülasyon!O789-Simülasyon!O$5</f>
        <v>-65.142399000000296</v>
      </c>
      <c r="H786" s="105">
        <f>+Simülasyon!P789-Simülasyon!P$5</f>
        <v>-28.852084999998624</v>
      </c>
      <c r="I786" s="105">
        <f t="shared" si="24"/>
        <v>-104.02318899999909</v>
      </c>
      <c r="J786" s="105">
        <f t="shared" si="25"/>
        <v>97.155105999999364</v>
      </c>
    </row>
    <row r="787" spans="1:10" ht="15" thickBot="1" x14ac:dyDescent="0.35">
      <c r="A787" s="1">
        <v>785</v>
      </c>
      <c r="B787" s="95" t="s">
        <v>1125</v>
      </c>
      <c r="C787" s="105">
        <f>+Simülasyon!K790-Simülasyon!K$5</f>
        <v>0.60289299999999457</v>
      </c>
      <c r="D787" s="105">
        <f>+Simülasyon!L790-Simülasyon!L$5</f>
        <v>1.1159119999999803</v>
      </c>
      <c r="E787" s="105">
        <f>+Simülasyon!M790-Simülasyon!M$5</f>
        <v>1.4112600000000839</v>
      </c>
      <c r="F787" s="105">
        <f>+Simülasyon!N790-Simülasyon!N$5</f>
        <v>4.4023619999998118</v>
      </c>
      <c r="G787" s="105">
        <f>+Simülasyon!O790-Simülasyon!O$5</f>
        <v>71.247280000003229</v>
      </c>
      <c r="H787" s="105">
        <f>+Simülasyon!P790-Simülasyon!P$5</f>
        <v>45.688193000001775</v>
      </c>
      <c r="I787" s="105">
        <f t="shared" si="24"/>
        <v>124.46790000000487</v>
      </c>
      <c r="J787" s="105">
        <f t="shared" si="25"/>
        <v>98.04097900000545</v>
      </c>
    </row>
    <row r="788" spans="1:10" ht="15" thickBot="1" x14ac:dyDescent="0.35">
      <c r="A788" s="1">
        <v>786</v>
      </c>
      <c r="B788" s="95" t="s">
        <v>1126</v>
      </c>
      <c r="C788" s="105">
        <f>+Simülasyon!K791-Simülasyon!K$5</f>
        <v>0.62329499999987092</v>
      </c>
      <c r="D788" s="105">
        <f>+Simülasyon!L791-Simülasyon!L$5</f>
        <v>1.1582240000000183</v>
      </c>
      <c r="E788" s="105">
        <f>+Simülasyon!M791-Simülasyon!M$5</f>
        <v>1.469722000000047</v>
      </c>
      <c r="F788" s="105">
        <f>+Simülasyon!N791-Simülasyon!N$5</f>
        <v>4.600695000000087</v>
      </c>
      <c r="G788" s="105">
        <f>+Simülasyon!O791-Simülasyon!O$5</f>
        <v>75.407916000000114</v>
      </c>
      <c r="H788" s="105">
        <f>+Simülasyon!P791-Simülasyon!P$5</f>
        <v>49.154821000000084</v>
      </c>
      <c r="I788" s="105">
        <f t="shared" si="24"/>
        <v>132.41467300000022</v>
      </c>
      <c r="J788" s="105">
        <f t="shared" si="25"/>
        <v>98.530174000004081</v>
      </c>
    </row>
    <row r="789" spans="1:10" ht="15" thickBot="1" x14ac:dyDescent="0.35">
      <c r="A789" s="1">
        <v>787</v>
      </c>
      <c r="B789" s="95" t="s">
        <v>1127</v>
      </c>
      <c r="C789" s="105">
        <f>+Simülasyon!K792-Simülasyon!K$5</f>
        <v>-0.39970900000002985</v>
      </c>
      <c r="D789" s="105">
        <f>+Simülasyon!L792-Simülasyon!L$5</f>
        <v>-0.74142000000006192</v>
      </c>
      <c r="E789" s="105">
        <f>+Simülasyon!M792-Simülasyon!M$5</f>
        <v>-0.94925100000000384</v>
      </c>
      <c r="F789" s="105">
        <f>+Simülasyon!N792-Simülasyon!N$5</f>
        <v>-3.0345189999998183</v>
      </c>
      <c r="G789" s="105">
        <f>+Simülasyon!O792-Simülasyon!O$5</f>
        <v>-60.273648999998841</v>
      </c>
      <c r="H789" s="105">
        <f>+Simülasyon!P792-Simülasyon!P$5</f>
        <v>-54.25232799999867</v>
      </c>
      <c r="I789" s="105">
        <f t="shared" si="24"/>
        <v>-119.65087599999742</v>
      </c>
      <c r="J789" s="105">
        <f t="shared" si="25"/>
        <v>98.561652000003619</v>
      </c>
    </row>
    <row r="790" spans="1:10" ht="15" thickBot="1" x14ac:dyDescent="0.35">
      <c r="A790" s="1">
        <v>788</v>
      </c>
      <c r="B790" s="95" t="s">
        <v>1128</v>
      </c>
      <c r="C790" s="105">
        <f>+Simülasyon!K793-Simülasyon!K$5</f>
        <v>0.32282400000008238</v>
      </c>
      <c r="D790" s="105">
        <f>+Simülasyon!L793-Simülasyon!L$5</f>
        <v>0.57301299999994626</v>
      </c>
      <c r="E790" s="105">
        <f>+Simülasyon!M793-Simülasyon!M$5</f>
        <v>0.70231499999999869</v>
      </c>
      <c r="F790" s="105">
        <f>+Simülasyon!N793-Simülasyon!N$5</f>
        <v>2.1474809999999707</v>
      </c>
      <c r="G790" s="105">
        <f>+Simülasyon!O793-Simülasyon!O$5</f>
        <v>36.836466000000655</v>
      </c>
      <c r="H790" s="105">
        <f>+Simülasyon!P793-Simülasyon!P$5</f>
        <v>31.499529000000621</v>
      </c>
      <c r="I790" s="105">
        <f t="shared" si="24"/>
        <v>72.081628000001274</v>
      </c>
      <c r="J790" s="105">
        <f t="shared" si="25"/>
        <v>98.886960000002773</v>
      </c>
    </row>
    <row r="791" spans="1:10" ht="15" thickBot="1" x14ac:dyDescent="0.35">
      <c r="A791" s="1">
        <v>789</v>
      </c>
      <c r="B791" s="95" t="s">
        <v>1129</v>
      </c>
      <c r="C791" s="105">
        <f>+Simülasyon!K794-Simülasyon!K$5</f>
        <v>-0.45011100000010629</v>
      </c>
      <c r="D791" s="105">
        <f>+Simülasyon!L794-Simülasyon!L$5</f>
        <v>-0.78988499999991291</v>
      </c>
      <c r="E791" s="105">
        <f>+Simülasyon!M794-Simülasyon!M$5</f>
        <v>-0.94278499999995802</v>
      </c>
      <c r="F791" s="105">
        <f>+Simülasyon!N794-Simülasyon!N$5</f>
        <v>-2.7501569999999447</v>
      </c>
      <c r="G791" s="105">
        <f>+Simülasyon!O794-Simülasyon!O$5</f>
        <v>-29.959130999999616</v>
      </c>
      <c r="H791" s="105">
        <f>+Simülasyon!P794-Simülasyon!P$5</f>
        <v>-6.137047000000166</v>
      </c>
      <c r="I791" s="105">
        <f t="shared" si="24"/>
        <v>-41.029115999999703</v>
      </c>
      <c r="J791" s="105">
        <f t="shared" si="25"/>
        <v>98.906896000003371</v>
      </c>
    </row>
    <row r="792" spans="1:10" ht="15" thickBot="1" x14ac:dyDescent="0.35">
      <c r="A792" s="1">
        <v>790</v>
      </c>
      <c r="B792" s="95" t="s">
        <v>1130</v>
      </c>
      <c r="C792" s="105">
        <f>+Simülasyon!K795-Simülasyon!K$5</f>
        <v>-0.43676299999992807</v>
      </c>
      <c r="D792" s="105">
        <f>+Simülasyon!L795-Simülasyon!L$5</f>
        <v>-0.66456500000003871</v>
      </c>
      <c r="E792" s="105">
        <f>+Simülasyon!M795-Simülasyon!M$5</f>
        <v>-0.65000499999996464</v>
      </c>
      <c r="F792" s="105">
        <f>+Simülasyon!N795-Simülasyon!N$5</f>
        <v>-1.4009030000001985</v>
      </c>
      <c r="G792" s="105">
        <f>+Simülasyon!O795-Simülasyon!O$5</f>
        <v>24.978492000002007</v>
      </c>
      <c r="H792" s="105">
        <f>+Simülasyon!P795-Simülasyon!P$5</f>
        <v>57.611301000000822</v>
      </c>
      <c r="I792" s="105">
        <f t="shared" si="24"/>
        <v>79.437557000002698</v>
      </c>
      <c r="J792" s="105">
        <f t="shared" si="25"/>
        <v>98.916286000000014</v>
      </c>
    </row>
    <row r="793" spans="1:10" ht="15" thickBot="1" x14ac:dyDescent="0.35">
      <c r="A793" s="1">
        <v>791</v>
      </c>
      <c r="B793" s="95" t="s">
        <v>1131</v>
      </c>
      <c r="C793" s="105">
        <f>+Simülasyon!K796-Simülasyon!K$5</f>
        <v>-0.38717799999994895</v>
      </c>
      <c r="D793" s="105">
        <f>+Simülasyon!L796-Simülasyon!L$5</f>
        <v>-0.81242500000007567</v>
      </c>
      <c r="E793" s="105">
        <f>+Simülasyon!M796-Simülasyon!M$5</f>
        <v>-1.1522380000000112</v>
      </c>
      <c r="F793" s="105">
        <f>+Simülasyon!N796-Simülasyon!N$5</f>
        <v>-3.9966589999999087</v>
      </c>
      <c r="G793" s="105">
        <f>+Simülasyon!O796-Simülasyon!O$5</f>
        <v>-93.989083999997092</v>
      </c>
      <c r="H793" s="105">
        <f>+Simülasyon!P796-Simülasyon!P$5</f>
        <v>-84.396783000000141</v>
      </c>
      <c r="I793" s="105">
        <f t="shared" si="24"/>
        <v>-184.73436699999718</v>
      </c>
      <c r="J793" s="105">
        <f t="shared" si="25"/>
        <v>98.972333000003005</v>
      </c>
    </row>
    <row r="794" spans="1:10" ht="15" thickBot="1" x14ac:dyDescent="0.35">
      <c r="A794" s="1">
        <v>792</v>
      </c>
      <c r="B794" s="95" t="s">
        <v>1132</v>
      </c>
      <c r="C794" s="105">
        <f>+Simülasyon!K797-Simülasyon!K$5</f>
        <v>1.7845999999963169E-2</v>
      </c>
      <c r="D794" s="105">
        <f>+Simülasyon!L797-Simülasyon!L$5</f>
        <v>3.9575000000013461E-2</v>
      </c>
      <c r="E794" s="105">
        <f>+Simülasyon!M797-Simülasyon!M$5</f>
        <v>5.3243000000065877E-2</v>
      </c>
      <c r="F794" s="105">
        <f>+Simülasyon!N797-Simülasyon!N$5</f>
        <v>0.15961000000015702</v>
      </c>
      <c r="G794" s="105">
        <f>+Simülasyon!O797-Simülasyon!O$5</f>
        <v>-1.4029649999974936</v>
      </c>
      <c r="H794" s="105">
        <f>+Simülasyon!P797-Simülasyon!P$5</f>
        <v>-8.9499240000004647</v>
      </c>
      <c r="I794" s="105">
        <f t="shared" si="24"/>
        <v>-10.082614999997759</v>
      </c>
      <c r="J794" s="105">
        <f t="shared" si="25"/>
        <v>99.745391000001973</v>
      </c>
    </row>
    <row r="795" spans="1:10" ht="15" thickBot="1" x14ac:dyDescent="0.35">
      <c r="A795" s="1">
        <v>793</v>
      </c>
      <c r="B795" s="95" t="s">
        <v>1133</v>
      </c>
      <c r="C795" s="105">
        <f>+Simülasyon!K798-Simülasyon!K$5</f>
        <v>-0.2332930000000033</v>
      </c>
      <c r="D795" s="105">
        <f>+Simülasyon!L798-Simülasyon!L$5</f>
        <v>-0.38453700000013669</v>
      </c>
      <c r="E795" s="105">
        <f>+Simülasyon!M798-Simülasyon!M$5</f>
        <v>-0.4201029999999264</v>
      </c>
      <c r="F795" s="105">
        <f>+Simülasyon!N798-Simülasyon!N$5</f>
        <v>-1.0824900000002344</v>
      </c>
      <c r="G795" s="105">
        <f>+Simülasyon!O798-Simülasyon!O$5</f>
        <v>1.5020390000026964</v>
      </c>
      <c r="H795" s="105">
        <f>+Simülasyon!P798-Simülasyon!P$5</f>
        <v>18.958321000001888</v>
      </c>
      <c r="I795" s="105">
        <f t="shared" si="24"/>
        <v>18.339937000004284</v>
      </c>
      <c r="J795" s="105">
        <f t="shared" si="25"/>
        <v>99.848365000001536</v>
      </c>
    </row>
    <row r="796" spans="1:10" ht="15" thickBot="1" x14ac:dyDescent="0.35">
      <c r="A796" s="1">
        <v>794</v>
      </c>
      <c r="B796" s="95" t="s">
        <v>1134</v>
      </c>
      <c r="C796" s="105">
        <f>+Simülasyon!K799-Simülasyon!K$5</f>
        <v>-0.94191000000000713</v>
      </c>
      <c r="D796" s="105">
        <f>+Simülasyon!L799-Simülasyon!L$5</f>
        <v>-1.6235970000000179</v>
      </c>
      <c r="E796" s="105">
        <f>+Simülasyon!M799-Simülasyon!M$5</f>
        <v>-1.8983059999999341</v>
      </c>
      <c r="F796" s="105">
        <f>+Simülasyon!N799-Simülasyon!N$5</f>
        <v>-5.4202960000002349</v>
      </c>
      <c r="G796" s="105">
        <f>+Simülasyon!O799-Simülasyon!O$5</f>
        <v>-51.516836999999214</v>
      </c>
      <c r="H796" s="105">
        <f>+Simülasyon!P799-Simülasyon!P$5</f>
        <v>-3.0768470000002708</v>
      </c>
      <c r="I796" s="105">
        <f t="shared" si="24"/>
        <v>-64.477792999999679</v>
      </c>
      <c r="J796" s="105">
        <f t="shared" si="25"/>
        <v>99.98375500000509</v>
      </c>
    </row>
    <row r="797" spans="1:10" ht="15" thickBot="1" x14ac:dyDescent="0.35">
      <c r="A797" s="1">
        <v>795</v>
      </c>
      <c r="B797" s="95" t="s">
        <v>1135</v>
      </c>
      <c r="C797" s="105">
        <f>+Simülasyon!K800-Simülasyon!K$5</f>
        <v>-0.48299999999994725</v>
      </c>
      <c r="D797" s="105">
        <f>+Simülasyon!L800-Simülasyon!L$5</f>
        <v>-0.81368900000006761</v>
      </c>
      <c r="E797" s="105">
        <f>+Simülasyon!M800-Simülasyon!M$5</f>
        <v>-0.92653199999995195</v>
      </c>
      <c r="F797" s="105">
        <f>+Simülasyon!N800-Simülasyon!N$5</f>
        <v>-2.568721000000096</v>
      </c>
      <c r="G797" s="105">
        <f>+Simülasyon!O800-Simülasyon!O$5</f>
        <v>-19.638621999998577</v>
      </c>
      <c r="H797" s="105">
        <f>+Simülasyon!P800-Simülasyon!P$5</f>
        <v>3.9908900000009453</v>
      </c>
      <c r="I797" s="105">
        <f t="shared" si="24"/>
        <v>-20.439673999997694</v>
      </c>
      <c r="J797" s="105">
        <f t="shared" si="25"/>
        <v>100.47345200000234</v>
      </c>
    </row>
    <row r="798" spans="1:10" ht="15" thickBot="1" x14ac:dyDescent="0.35">
      <c r="A798" s="1">
        <v>796</v>
      </c>
      <c r="B798" s="95" t="s">
        <v>1136</v>
      </c>
      <c r="C798" s="105">
        <f>+Simülasyon!K801-Simülasyon!K$5</f>
        <v>1.2065099999999802</v>
      </c>
      <c r="D798" s="105">
        <f>+Simülasyon!L801-Simülasyon!L$5</f>
        <v>2.1431279999999333</v>
      </c>
      <c r="E798" s="105">
        <f>+Simülasyon!M801-Simülasyon!M$5</f>
        <v>2.5994719999999916</v>
      </c>
      <c r="F798" s="105">
        <f>+Simülasyon!N801-Simülasyon!N$5</f>
        <v>7.7736009999998714</v>
      </c>
      <c r="G798" s="105">
        <f>+Simülasyon!O801-Simülasyon!O$5</f>
        <v>106.58645700000125</v>
      </c>
      <c r="H798" s="105">
        <f>+Simülasyon!P801-Simülasyon!P$5</f>
        <v>58.867725000000064</v>
      </c>
      <c r="I798" s="105">
        <f t="shared" si="24"/>
        <v>179.17689300000109</v>
      </c>
      <c r="J798" s="105">
        <f t="shared" si="25"/>
        <v>100.84244100000285</v>
      </c>
    </row>
    <row r="799" spans="1:10" ht="15" thickBot="1" x14ac:dyDescent="0.35">
      <c r="A799" s="1">
        <v>797</v>
      </c>
      <c r="B799" s="95" t="s">
        <v>1137</v>
      </c>
      <c r="C799" s="105">
        <f>+Simülasyon!K802-Simülasyon!K$5</f>
        <v>-2.2674999999935608E-2</v>
      </c>
      <c r="D799" s="105">
        <f>+Simülasyon!L802-Simülasyon!L$5</f>
        <v>-7.290699999998651E-2</v>
      </c>
      <c r="E799" s="105">
        <f>+Simülasyon!M802-Simülasyon!M$5</f>
        <v>-0.1256429999999682</v>
      </c>
      <c r="F799" s="105">
        <f>+Simülasyon!N802-Simülasyon!N$5</f>
        <v>-0.47521199999982855</v>
      </c>
      <c r="G799" s="105">
        <f>+Simülasyon!O802-Simülasyon!O$5</f>
        <v>-9.5728519999975106</v>
      </c>
      <c r="H799" s="105">
        <f>+Simülasyon!P802-Simülasyon!P$5</f>
        <v>-2.9811659999977564</v>
      </c>
      <c r="I799" s="105">
        <f t="shared" si="24"/>
        <v>-13.250454999994986</v>
      </c>
      <c r="J799" s="105">
        <f t="shared" si="25"/>
        <v>101.10991100000126</v>
      </c>
    </row>
    <row r="800" spans="1:10" ht="15" thickBot="1" x14ac:dyDescent="0.35">
      <c r="A800" s="1">
        <v>798</v>
      </c>
      <c r="B800" s="95" t="s">
        <v>1138</v>
      </c>
      <c r="C800" s="105">
        <f>+Simülasyon!K803-Simülasyon!K$5</f>
        <v>-8.0304999999952997E-2</v>
      </c>
      <c r="D800" s="105">
        <f>+Simülasyon!L803-Simülasyon!L$5</f>
        <v>2.1019999999907668E-2</v>
      </c>
      <c r="E800" s="105">
        <f>+Simülasyon!M803-Simülasyon!M$5</f>
        <v>0.24729600000000573</v>
      </c>
      <c r="F800" s="105">
        <f>+Simülasyon!N803-Simülasyon!N$5</f>
        <v>1.4775249999997868</v>
      </c>
      <c r="G800" s="105">
        <f>+Simülasyon!O803-Simülasyon!O$5</f>
        <v>74.056104999999661</v>
      </c>
      <c r="H800" s="105">
        <f>+Simülasyon!P803-Simülasyon!P$5</f>
        <v>87.426246999999421</v>
      </c>
      <c r="I800" s="105">
        <f t="shared" si="24"/>
        <v>163.14788799999883</v>
      </c>
      <c r="J800" s="105">
        <f t="shared" si="25"/>
        <v>101.86997600000257</v>
      </c>
    </row>
    <row r="801" spans="1:10" ht="15" thickBot="1" x14ac:dyDescent="0.35">
      <c r="A801" s="1">
        <v>799</v>
      </c>
      <c r="B801" s="95" t="s">
        <v>1139</v>
      </c>
      <c r="C801" s="105">
        <f>+Simülasyon!K804-Simülasyon!K$5</f>
        <v>-0.36391200000002755</v>
      </c>
      <c r="D801" s="105">
        <f>+Simülasyon!L804-Simülasyon!L$5</f>
        <v>-0.65758099999993647</v>
      </c>
      <c r="E801" s="105">
        <f>+Simülasyon!M804-Simülasyon!M$5</f>
        <v>-0.80345599999998285</v>
      </c>
      <c r="F801" s="105">
        <f>+Simülasyon!N804-Simülasyon!N$5</f>
        <v>-2.3900440000002163</v>
      </c>
      <c r="G801" s="105">
        <f>+Simülasyon!O804-Simülasyon!O$5</f>
        <v>-26.618720999998914</v>
      </c>
      <c r="H801" s="105">
        <f>+Simülasyon!P804-Simülasyon!P$5</f>
        <v>-3.5036259999978938</v>
      </c>
      <c r="I801" s="105">
        <f t="shared" si="24"/>
        <v>-34.337339999996971</v>
      </c>
      <c r="J801" s="105">
        <f t="shared" si="25"/>
        <v>102.77550000000201</v>
      </c>
    </row>
    <row r="802" spans="1:10" ht="15" thickBot="1" x14ac:dyDescent="0.35">
      <c r="A802" s="1">
        <v>800</v>
      </c>
      <c r="B802" s="95" t="s">
        <v>1140</v>
      </c>
      <c r="C802" s="105">
        <f>+Simülasyon!K805-Simülasyon!K$5</f>
        <v>0.23260200000004261</v>
      </c>
      <c r="D802" s="105">
        <f>+Simülasyon!L805-Simülasyon!L$5</f>
        <v>0.47866799999997056</v>
      </c>
      <c r="E802" s="105">
        <f>+Simülasyon!M805-Simülasyon!M$5</f>
        <v>0.67399399999999332</v>
      </c>
      <c r="F802" s="105">
        <f>+Simülasyon!N805-Simülasyon!N$5</f>
        <v>2.3398889999998573</v>
      </c>
      <c r="G802" s="105">
        <f>+Simülasyon!O805-Simülasyon!O$5</f>
        <v>58.131034000001819</v>
      </c>
      <c r="H802" s="105">
        <f>+Simülasyon!P805-Simülasyon!P$5</f>
        <v>56.707364000001689</v>
      </c>
      <c r="I802" s="105">
        <f t="shared" si="24"/>
        <v>118.56355100000337</v>
      </c>
      <c r="J802" s="105">
        <f t="shared" si="25"/>
        <v>103.20668800000078</v>
      </c>
    </row>
    <row r="803" spans="1:10" ht="15" thickBot="1" x14ac:dyDescent="0.35">
      <c r="A803" s="1">
        <v>801</v>
      </c>
      <c r="B803" s="95" t="s">
        <v>1141</v>
      </c>
      <c r="C803" s="105">
        <f>+Simülasyon!K806-Simülasyon!K$5</f>
        <v>-1.2276059999999234</v>
      </c>
      <c r="D803" s="105">
        <f>+Simülasyon!L806-Simülasyon!L$5</f>
        <v>-2.1150649999999587</v>
      </c>
      <c r="E803" s="105">
        <f>+Simülasyon!M806-Simülasyon!M$5</f>
        <v>-2.4735279999999875</v>
      </c>
      <c r="F803" s="105">
        <f>+Simülasyon!N806-Simülasyon!N$5</f>
        <v>-7.0582819999999629</v>
      </c>
      <c r="G803" s="105">
        <f>+Simülasyon!O806-Simülasyon!O$5</f>
        <v>-67.123331999999209</v>
      </c>
      <c r="H803" s="105">
        <f>+Simülasyon!P806-Simülasyon!P$5</f>
        <v>-5.2179169999981241</v>
      </c>
      <c r="I803" s="105">
        <f t="shared" si="24"/>
        <v>-85.215729999997166</v>
      </c>
      <c r="J803" s="105">
        <f t="shared" si="25"/>
        <v>103.21407700000429</v>
      </c>
    </row>
    <row r="804" spans="1:10" ht="15" thickBot="1" x14ac:dyDescent="0.35">
      <c r="A804" s="1">
        <v>802</v>
      </c>
      <c r="B804" s="95" t="s">
        <v>1142</v>
      </c>
      <c r="C804" s="105">
        <f>+Simülasyon!K807-Simülasyon!K$5</f>
        <v>-0.30986400000006142</v>
      </c>
      <c r="D804" s="105">
        <f>+Simülasyon!L807-Simülasyon!L$5</f>
        <v>-0.64977300000009564</v>
      </c>
      <c r="E804" s="105">
        <f>+Simülasyon!M807-Simülasyon!M$5</f>
        <v>-0.92465999999990345</v>
      </c>
      <c r="F804" s="105">
        <f>+Simülasyon!N807-Simülasyon!N$5</f>
        <v>-3.2346099999999751</v>
      </c>
      <c r="G804" s="105">
        <f>+Simülasyon!O807-Simülasyon!O$5</f>
        <v>-79.875557999999728</v>
      </c>
      <c r="H804" s="105">
        <f>+Simülasyon!P807-Simülasyon!P$5</f>
        <v>-75.862348999999085</v>
      </c>
      <c r="I804" s="105">
        <f t="shared" si="24"/>
        <v>-160.85681399999885</v>
      </c>
      <c r="J804" s="105">
        <f t="shared" si="25"/>
        <v>103.5146980000028</v>
      </c>
    </row>
    <row r="805" spans="1:10" ht="15" thickBot="1" x14ac:dyDescent="0.35">
      <c r="A805" s="1">
        <v>803</v>
      </c>
      <c r="B805" s="95" t="s">
        <v>1143</v>
      </c>
      <c r="C805" s="105">
        <f>+Simülasyon!K808-Simülasyon!K$5</f>
        <v>0.67245400000001609</v>
      </c>
      <c r="D805" s="105">
        <f>+Simülasyon!L808-Simülasyon!L$5</f>
        <v>1.1227030000000013</v>
      </c>
      <c r="E805" s="105">
        <f>+Simülasyon!M808-Simülasyon!M$5</f>
        <v>1.2599440000000186</v>
      </c>
      <c r="F805" s="105">
        <f>+Simülasyon!N808-Simülasyon!N$5</f>
        <v>3.4050010000000839</v>
      </c>
      <c r="G805" s="105">
        <f>+Simülasyon!O808-Simülasyon!O$5</f>
        <v>16.859426000002713</v>
      </c>
      <c r="H805" s="105">
        <f>+Simülasyon!P808-Simülasyon!P$5</f>
        <v>-19.64944800000012</v>
      </c>
      <c r="I805" s="105">
        <f t="shared" si="24"/>
        <v>3.6700800000027129</v>
      </c>
      <c r="J805" s="105">
        <f t="shared" si="25"/>
        <v>103.90860900000473</v>
      </c>
    </row>
    <row r="806" spans="1:10" ht="15" thickBot="1" x14ac:dyDescent="0.35">
      <c r="A806" s="1">
        <v>804</v>
      </c>
      <c r="B806" s="95" t="s">
        <v>1144</v>
      </c>
      <c r="C806" s="105">
        <f>+Simülasyon!K809-Simülasyon!K$5</f>
        <v>-0.16671900000005735</v>
      </c>
      <c r="D806" s="105">
        <f>+Simülasyon!L809-Simülasyon!L$5</f>
        <v>-0.35320200000001023</v>
      </c>
      <c r="E806" s="105">
        <f>+Simülasyon!M809-Simülasyon!M$5</f>
        <v>-0.50464899999997215</v>
      </c>
      <c r="F806" s="105">
        <f>+Simülasyon!N809-Simülasyon!N$5</f>
        <v>-1.7614010000002054</v>
      </c>
      <c r="G806" s="105">
        <f>+Simülasyon!O809-Simülasyon!O$5</f>
        <v>-41.840058999998291</v>
      </c>
      <c r="H806" s="105">
        <f>+Simülasyon!P809-Simülasyon!P$5</f>
        <v>-37.476255999998102</v>
      </c>
      <c r="I806" s="105">
        <f t="shared" si="24"/>
        <v>-82.102285999996639</v>
      </c>
      <c r="J806" s="105">
        <f t="shared" si="25"/>
        <v>104.01477200000204</v>
      </c>
    </row>
    <row r="807" spans="1:10" ht="15" thickBot="1" x14ac:dyDescent="0.35">
      <c r="A807" s="1">
        <v>805</v>
      </c>
      <c r="B807" s="95" t="s">
        <v>1145</v>
      </c>
      <c r="C807" s="105">
        <f>+Simülasyon!K810-Simülasyon!K$5</f>
        <v>1.1725099999998747</v>
      </c>
      <c r="D807" s="105">
        <f>+Simülasyon!L810-Simülasyon!L$5</f>
        <v>2.062842000000046</v>
      </c>
      <c r="E807" s="105">
        <f>+Simülasyon!M810-Simülasyon!M$5</f>
        <v>2.469284000000016</v>
      </c>
      <c r="F807" s="105">
        <f>+Simülasyon!N810-Simülasyon!N$5</f>
        <v>7.2423109999999724</v>
      </c>
      <c r="G807" s="105">
        <f>+Simülasyon!O810-Simülasyon!O$5</f>
        <v>84.333988000002137</v>
      </c>
      <c r="H807" s="105">
        <f>+Simülasyon!P810-Simülasyon!P$5</f>
        <v>28.112707000000228</v>
      </c>
      <c r="I807" s="105">
        <f t="shared" si="24"/>
        <v>125.39364200000227</v>
      </c>
      <c r="J807" s="105">
        <f t="shared" si="25"/>
        <v>105.9680800000026</v>
      </c>
    </row>
    <row r="808" spans="1:10" ht="15" thickBot="1" x14ac:dyDescent="0.35">
      <c r="A808" s="1">
        <v>806</v>
      </c>
      <c r="B808" s="95" t="s">
        <v>1146</v>
      </c>
      <c r="C808" s="105">
        <f>+Simülasyon!K811-Simülasyon!K$5</f>
        <v>0.53441900000007081</v>
      </c>
      <c r="D808" s="105">
        <f>+Simülasyon!L811-Simülasyon!L$5</f>
        <v>1.0430590000000848</v>
      </c>
      <c r="E808" s="105">
        <f>+Simülasyon!M811-Simülasyon!M$5</f>
        <v>1.3997630000000072</v>
      </c>
      <c r="F808" s="105">
        <f>+Simülasyon!N811-Simülasyon!N$5</f>
        <v>4.6647259999999733</v>
      </c>
      <c r="G808" s="105">
        <f>+Simülasyon!O811-Simülasyon!O$5</f>
        <v>103.50665700000172</v>
      </c>
      <c r="H808" s="105">
        <f>+Simülasyon!P811-Simülasyon!P$5</f>
        <v>96.294850000002043</v>
      </c>
      <c r="I808" s="105">
        <f t="shared" si="24"/>
        <v>207.4434740000039</v>
      </c>
      <c r="J808" s="105">
        <f t="shared" si="25"/>
        <v>105.98461100000077</v>
      </c>
    </row>
    <row r="809" spans="1:10" ht="15" thickBot="1" x14ac:dyDescent="0.35">
      <c r="A809" s="1">
        <v>807</v>
      </c>
      <c r="B809" s="95" t="s">
        <v>1147</v>
      </c>
      <c r="C809" s="105">
        <f>+Simülasyon!K812-Simülasyon!K$5</f>
        <v>-0.62238400000001093</v>
      </c>
      <c r="D809" s="105">
        <f>+Simülasyon!L812-Simülasyon!L$5</f>
        <v>-1.1796289999999772</v>
      </c>
      <c r="E809" s="105">
        <f>+Simülasyon!M812-Simülasyon!M$5</f>
        <v>-1.5314049999999497</v>
      </c>
      <c r="F809" s="105">
        <f>+Simülasyon!N812-Simülasyon!N$5</f>
        <v>-4.9206850000000486</v>
      </c>
      <c r="G809" s="105">
        <f>+Simülasyon!O812-Simülasyon!O$5</f>
        <v>-92.873836999999185</v>
      </c>
      <c r="H809" s="105">
        <f>+Simülasyon!P812-Simülasyon!P$5</f>
        <v>-73.220141999998305</v>
      </c>
      <c r="I809" s="105">
        <f t="shared" si="24"/>
        <v>-174.34808199999748</v>
      </c>
      <c r="J809" s="105">
        <f t="shared" si="25"/>
        <v>107.20957500000259</v>
      </c>
    </row>
    <row r="810" spans="1:10" ht="15" thickBot="1" x14ac:dyDescent="0.35">
      <c r="A810" s="1">
        <v>808</v>
      </c>
      <c r="B810" s="95" t="s">
        <v>1148</v>
      </c>
      <c r="C810" s="105">
        <f>+Simülasyon!K813-Simülasyon!K$5</f>
        <v>-0.18049300000006951</v>
      </c>
      <c r="D810" s="105">
        <f>+Simülasyon!L813-Simülasyon!L$5</f>
        <v>-0.27118799999993826</v>
      </c>
      <c r="E810" s="105">
        <f>+Simülasyon!M813-Simülasyon!M$5</f>
        <v>-0.2581199999999626</v>
      </c>
      <c r="F810" s="105">
        <f>+Simülasyon!N813-Simülasyon!N$5</f>
        <v>-0.52925000000004729</v>
      </c>
      <c r="G810" s="105">
        <f>+Simülasyon!O813-Simülasyon!O$5</f>
        <v>12.108863000001293</v>
      </c>
      <c r="H810" s="105">
        <f>+Simülasyon!P813-Simülasyon!P$5</f>
        <v>24.540149000000383</v>
      </c>
      <c r="I810" s="105">
        <f t="shared" si="24"/>
        <v>35.409961000001658</v>
      </c>
      <c r="J810" s="105">
        <f t="shared" si="25"/>
        <v>107.51670700000284</v>
      </c>
    </row>
    <row r="811" spans="1:10" ht="15" thickBot="1" x14ac:dyDescent="0.35">
      <c r="A811" s="1">
        <v>809</v>
      </c>
      <c r="B811" s="95" t="s">
        <v>1149</v>
      </c>
      <c r="C811" s="105">
        <f>+Simülasyon!K814-Simülasyon!K$5</f>
        <v>-0.53202499999997599</v>
      </c>
      <c r="D811" s="105">
        <f>+Simülasyon!L814-Simülasyon!L$5</f>
        <v>-1.0883929999999964</v>
      </c>
      <c r="E811" s="105">
        <f>+Simülasyon!M814-Simülasyon!M$5</f>
        <v>-1.521511999999916</v>
      </c>
      <c r="F811" s="105">
        <f>+Simülasyon!N814-Simülasyon!N$5</f>
        <v>-5.2463389999998071</v>
      </c>
      <c r="G811" s="105">
        <f>+Simülasyon!O814-Simülasyon!O$5</f>
        <v>-127.03028899999845</v>
      </c>
      <c r="H811" s="105">
        <f>+Simülasyon!P814-Simülasyon!P$5</f>
        <v>-122.12318199999936</v>
      </c>
      <c r="I811" s="105">
        <f t="shared" si="24"/>
        <v>-257.5417399999975</v>
      </c>
      <c r="J811" s="105">
        <f t="shared" si="25"/>
        <v>108.10516900000164</v>
      </c>
    </row>
    <row r="812" spans="1:10" ht="15" thickBot="1" x14ac:dyDescent="0.35">
      <c r="A812" s="1">
        <v>810</v>
      </c>
      <c r="B812" s="95" t="s">
        <v>1150</v>
      </c>
      <c r="C812" s="105">
        <f>+Simülasyon!K815-Simülasyon!K$5</f>
        <v>-0.41987900000003719</v>
      </c>
      <c r="D812" s="105">
        <f>+Simülasyon!L815-Simülasyon!L$5</f>
        <v>-0.70668399999999565</v>
      </c>
      <c r="E812" s="105">
        <f>+Simülasyon!M815-Simülasyon!M$5</f>
        <v>-0.80345299999999042</v>
      </c>
      <c r="F812" s="105">
        <f>+Simülasyon!N815-Simülasyon!N$5</f>
        <v>-2.2170970000001944</v>
      </c>
      <c r="G812" s="105">
        <f>+Simülasyon!O815-Simülasyon!O$5</f>
        <v>-15.693084999998973</v>
      </c>
      <c r="H812" s="105">
        <f>+Simülasyon!P815-Simülasyon!P$5</f>
        <v>5.7697340000013355</v>
      </c>
      <c r="I812" s="105">
        <f t="shared" si="24"/>
        <v>-14.070463999997855</v>
      </c>
      <c r="J812" s="105">
        <f t="shared" si="25"/>
        <v>108.56831700000157</v>
      </c>
    </row>
    <row r="813" spans="1:10" ht="15" thickBot="1" x14ac:dyDescent="0.35">
      <c r="A813" s="1">
        <v>811</v>
      </c>
      <c r="B813" s="95" t="s">
        <v>1151</v>
      </c>
      <c r="C813" s="105">
        <f>+Simülasyon!K816-Simülasyon!K$5</f>
        <v>-0.17601200000012795</v>
      </c>
      <c r="D813" s="105">
        <f>+Simülasyon!L816-Simülasyon!L$5</f>
        <v>-0.36176799999998366</v>
      </c>
      <c r="E813" s="105">
        <f>+Simülasyon!M816-Simülasyon!M$5</f>
        <v>-0.50780099999997219</v>
      </c>
      <c r="F813" s="105">
        <f>+Simülasyon!N816-Simülasyon!N$5</f>
        <v>-1.7632079999998496</v>
      </c>
      <c r="G813" s="105">
        <f>+Simülasyon!O816-Simülasyon!O$5</f>
        <v>-43.617365999998583</v>
      </c>
      <c r="H813" s="105">
        <f>+Simülasyon!P816-Simülasyon!P$5</f>
        <v>-42.383301999998366</v>
      </c>
      <c r="I813" s="105">
        <f t="shared" si="24"/>
        <v>-88.809456999996883</v>
      </c>
      <c r="J813" s="105">
        <f t="shared" si="25"/>
        <v>108.58162200000356</v>
      </c>
    </row>
    <row r="814" spans="1:10" ht="15" thickBot="1" x14ac:dyDescent="0.35">
      <c r="A814" s="1">
        <v>812</v>
      </c>
      <c r="B814" s="95" t="s">
        <v>1152</v>
      </c>
      <c r="C814" s="105">
        <f>+Simülasyon!K817-Simülasyon!K$5</f>
        <v>7.8780000000051587E-2</v>
      </c>
      <c r="D814" s="105">
        <f>+Simülasyon!L817-Simülasyon!L$5</f>
        <v>0.12881399999992027</v>
      </c>
      <c r="E814" s="105">
        <f>+Simülasyon!M817-Simülasyon!M$5</f>
        <v>0.14851400000009107</v>
      </c>
      <c r="F814" s="105">
        <f>+Simülasyon!N817-Simülasyon!N$5</f>
        <v>0.43834199999992052</v>
      </c>
      <c r="G814" s="105">
        <f>+Simülasyon!O817-Simülasyon!O$5</f>
        <v>9.117102000000159</v>
      </c>
      <c r="H814" s="105">
        <f>+Simülasyon!P817-Simülasyon!P$5</f>
        <v>11.69436499999938</v>
      </c>
      <c r="I814" s="105">
        <f t="shared" si="24"/>
        <v>21.605916999999522</v>
      </c>
      <c r="J814" s="105">
        <f t="shared" si="25"/>
        <v>109.53602200000194</v>
      </c>
    </row>
    <row r="815" spans="1:10" ht="15" thickBot="1" x14ac:dyDescent="0.35">
      <c r="A815" s="1">
        <v>813</v>
      </c>
      <c r="B815" s="95" t="s">
        <v>1153</v>
      </c>
      <c r="C815" s="105">
        <f>+Simülasyon!K818-Simülasyon!K$5</f>
        <v>0.37310499999989588</v>
      </c>
      <c r="D815" s="105">
        <f>+Simülasyon!L818-Simülasyon!L$5</f>
        <v>0.69660700000008546</v>
      </c>
      <c r="E815" s="105">
        <f>+Simülasyon!M818-Simülasyon!M$5</f>
        <v>0.89112600000009934</v>
      </c>
      <c r="F815" s="105">
        <f>+Simülasyon!N818-Simülasyon!N$5</f>
        <v>2.8188799999998082</v>
      </c>
      <c r="G815" s="105">
        <f>+Simülasyon!O818-Simülasyon!O$5</f>
        <v>50.240587000000232</v>
      </c>
      <c r="H815" s="105">
        <f>+Simülasyon!P818-Simülasyon!P$5</f>
        <v>38.294133999999758</v>
      </c>
      <c r="I815" s="105">
        <f t="shared" si="24"/>
        <v>93.314438999999879</v>
      </c>
      <c r="J815" s="105">
        <f t="shared" si="25"/>
        <v>109.97212700000307</v>
      </c>
    </row>
    <row r="816" spans="1:10" ht="15" thickBot="1" x14ac:dyDescent="0.35">
      <c r="A816" s="1">
        <v>814</v>
      </c>
      <c r="B816" s="95" t="s">
        <v>1154</v>
      </c>
      <c r="C816" s="105">
        <f>+Simülasyon!K819-Simülasyon!K$5</f>
        <v>-0.11460699999997814</v>
      </c>
      <c r="D816" s="105">
        <f>+Simülasyon!L819-Simülasyon!L$5</f>
        <v>-0.2499119999999948</v>
      </c>
      <c r="E816" s="105">
        <f>+Simülasyon!M819-Simülasyon!M$5</f>
        <v>-0.36890199999993456</v>
      </c>
      <c r="F816" s="105">
        <f>+Simülasyon!N819-Simülasyon!N$5</f>
        <v>-1.3303280000000086</v>
      </c>
      <c r="G816" s="105">
        <f>+Simülasyon!O819-Simülasyon!O$5</f>
        <v>-36.028270999999222</v>
      </c>
      <c r="H816" s="105">
        <f>+Simülasyon!P819-Simülasyon!P$5</f>
        <v>-36.446769999998651</v>
      </c>
      <c r="I816" s="105">
        <f t="shared" si="24"/>
        <v>-74.538789999997789</v>
      </c>
      <c r="J816" s="105">
        <f t="shared" si="25"/>
        <v>110.37731200000508</v>
      </c>
    </row>
    <row r="817" spans="1:10" ht="15" thickBot="1" x14ac:dyDescent="0.35">
      <c r="A817" s="1">
        <v>815</v>
      </c>
      <c r="B817" s="95" t="s">
        <v>1155</v>
      </c>
      <c r="C817" s="105">
        <f>+Simülasyon!K820-Simülasyon!K$5</f>
        <v>0.25271999999995387</v>
      </c>
      <c r="D817" s="105">
        <f>+Simülasyon!L820-Simülasyon!L$5</f>
        <v>0.45204499999999825</v>
      </c>
      <c r="E817" s="105">
        <f>+Simülasyon!M820-Simülasyon!M$5</f>
        <v>0.55144500000005792</v>
      </c>
      <c r="F817" s="105">
        <f>+Simülasyon!N820-Simülasyon!N$5</f>
        <v>1.6556329999998525</v>
      </c>
      <c r="G817" s="105">
        <f>+Simülasyon!O820-Simülasyon!O$5</f>
        <v>22.565310000001773</v>
      </c>
      <c r="H817" s="105">
        <f>+Simülasyon!P820-Simülasyon!P$5</f>
        <v>11.847186999999394</v>
      </c>
      <c r="I817" s="105">
        <f t="shared" si="24"/>
        <v>37.32434000000103</v>
      </c>
      <c r="J817" s="105">
        <f t="shared" si="25"/>
        <v>111.65262600000358</v>
      </c>
    </row>
    <row r="818" spans="1:10" ht="15" thickBot="1" x14ac:dyDescent="0.35">
      <c r="A818" s="1">
        <v>816</v>
      </c>
      <c r="B818" s="95" t="s">
        <v>1156</v>
      </c>
      <c r="C818" s="105">
        <f>+Simülasyon!K821-Simülasyon!K$5</f>
        <v>0.3981300000000374</v>
      </c>
      <c r="D818" s="105">
        <f>+Simülasyon!L821-Simülasyon!L$5</f>
        <v>0.80444499999998698</v>
      </c>
      <c r="E818" s="105">
        <f>+Simülasyon!M821-Simülasyon!M$5</f>
        <v>1.1151920000000928</v>
      </c>
      <c r="F818" s="105">
        <f>+Simülasyon!N821-Simülasyon!N$5</f>
        <v>3.8300720000002002</v>
      </c>
      <c r="G818" s="105">
        <f>+Simülasyon!O821-Simülasyon!O$5</f>
        <v>93.635846000001038</v>
      </c>
      <c r="H818" s="105">
        <f>+Simülasyon!P821-Simülasyon!P$5</f>
        <v>92.808490999999776</v>
      </c>
      <c r="I818" s="105">
        <f t="shared" si="24"/>
        <v>192.59217600000113</v>
      </c>
      <c r="J818" s="105">
        <f t="shared" si="25"/>
        <v>112.17559900000435</v>
      </c>
    </row>
    <row r="819" spans="1:10" ht="15" thickBot="1" x14ac:dyDescent="0.35">
      <c r="A819" s="1">
        <v>817</v>
      </c>
      <c r="B819" s="95" t="s">
        <v>1157</v>
      </c>
      <c r="C819" s="105">
        <f>+Simülasyon!K822-Simülasyon!K$5</f>
        <v>0.19682099999999991</v>
      </c>
      <c r="D819" s="105">
        <f>+Simülasyon!L822-Simülasyon!L$5</f>
        <v>0.34662800000000971</v>
      </c>
      <c r="E819" s="105">
        <f>+Simülasyon!M822-Simülasyon!M$5</f>
        <v>0.4196430000000646</v>
      </c>
      <c r="F819" s="105">
        <f>+Simülasyon!N822-Simülasyon!N$5</f>
        <v>1.2661140000000159</v>
      </c>
      <c r="G819" s="105">
        <f>+Simülasyon!O822-Simülasyon!O$5</f>
        <v>20.408250000000407</v>
      </c>
      <c r="H819" s="105">
        <f>+Simülasyon!P822-Simülasyon!P$5</f>
        <v>16.354575000001205</v>
      </c>
      <c r="I819" s="105">
        <f t="shared" si="24"/>
        <v>38.992031000001703</v>
      </c>
      <c r="J819" s="105">
        <f t="shared" si="25"/>
        <v>114.17818900000384</v>
      </c>
    </row>
    <row r="820" spans="1:10" ht="15" thickBot="1" x14ac:dyDescent="0.35">
      <c r="A820" s="1">
        <v>818</v>
      </c>
      <c r="B820" s="95" t="s">
        <v>1158</v>
      </c>
      <c r="C820" s="105">
        <f>+Simülasyon!K823-Simülasyon!K$5</f>
        <v>0.52421499999991283</v>
      </c>
      <c r="D820" s="105">
        <f>+Simülasyon!L823-Simülasyon!L$5</f>
        <v>0.86069799999995666</v>
      </c>
      <c r="E820" s="105">
        <f>+Simülasyon!M823-Simülasyon!M$5</f>
        <v>0.94700399999999263</v>
      </c>
      <c r="F820" s="105">
        <f>+Simülasyon!N823-Simülasyon!N$5</f>
        <v>2.5023430000001099</v>
      </c>
      <c r="G820" s="105">
        <f>+Simülasyon!O823-Simülasyon!O$5</f>
        <v>8.7800100000022212</v>
      </c>
      <c r="H820" s="105">
        <f>+Simülasyon!P823-Simülasyon!P$5</f>
        <v>-18.949968000000808</v>
      </c>
      <c r="I820" s="105">
        <f t="shared" si="24"/>
        <v>-5.3356979999986152</v>
      </c>
      <c r="J820" s="105">
        <f t="shared" si="25"/>
        <v>114.32544800000164</v>
      </c>
    </row>
    <row r="821" spans="1:10" ht="15" thickBot="1" x14ac:dyDescent="0.35">
      <c r="A821" s="1">
        <v>819</v>
      </c>
      <c r="B821" s="95" t="s">
        <v>1159</v>
      </c>
      <c r="C821" s="105">
        <f>+Simülasyon!K824-Simülasyon!K$5</f>
        <v>-0.18316299999992225</v>
      </c>
      <c r="D821" s="105">
        <f>+Simülasyon!L824-Simülasyon!L$5</f>
        <v>-0.32155099999999948</v>
      </c>
      <c r="E821" s="105">
        <f>+Simülasyon!M824-Simülasyon!M$5</f>
        <v>-0.38244899999995141</v>
      </c>
      <c r="F821" s="105">
        <f>+Simülasyon!N824-Simülasyon!N$5</f>
        <v>-1.1038629999998193</v>
      </c>
      <c r="G821" s="105">
        <f>+Simülasyon!O824-Simülasyon!O$5</f>
        <v>-10.747653999998874</v>
      </c>
      <c r="H821" s="105">
        <f>+Simülasyon!P824-Simülasyon!P$5</f>
        <v>-0.99393000000054599</v>
      </c>
      <c r="I821" s="105">
        <f t="shared" si="24"/>
        <v>-13.732609999999113</v>
      </c>
      <c r="J821" s="105">
        <f t="shared" si="25"/>
        <v>114.85535699999946</v>
      </c>
    </row>
    <row r="822" spans="1:10" ht="15" thickBot="1" x14ac:dyDescent="0.35">
      <c r="A822" s="1">
        <v>820</v>
      </c>
      <c r="B822" s="95" t="s">
        <v>1160</v>
      </c>
      <c r="C822" s="105">
        <f>+Simülasyon!K825-Simülasyon!K$5</f>
        <v>4.9436999999898035E-2</v>
      </c>
      <c r="D822" s="105">
        <f>+Simülasyon!L825-Simülasyon!L$5</f>
        <v>0.13890700000001743</v>
      </c>
      <c r="E822" s="105">
        <f>+Simülasyon!M825-Simülasyon!M$5</f>
        <v>0.23738700000001245</v>
      </c>
      <c r="F822" s="105">
        <f>+Simülasyon!N825-Simülasyon!N$5</f>
        <v>0.9384570000001986</v>
      </c>
      <c r="G822" s="105">
        <f>+Simülasyon!O825-Simülasyon!O$5</f>
        <v>29.42453100000057</v>
      </c>
      <c r="H822" s="105">
        <f>+Simülasyon!P825-Simülasyon!P$5</f>
        <v>30.257637999999133</v>
      </c>
      <c r="I822" s="105">
        <f t="shared" si="24"/>
        <v>61.04635699999983</v>
      </c>
      <c r="J822" s="105">
        <f t="shared" si="25"/>
        <v>115.16917600000318</v>
      </c>
    </row>
    <row r="823" spans="1:10" ht="15" thickBot="1" x14ac:dyDescent="0.35">
      <c r="A823" s="1">
        <v>821</v>
      </c>
      <c r="B823" s="95" t="s">
        <v>1161</v>
      </c>
      <c r="C823" s="105">
        <f>+Simülasyon!K826-Simülasyon!K$5</f>
        <v>0.13688999999999396</v>
      </c>
      <c r="D823" s="105">
        <f>+Simülasyon!L826-Simülasyon!L$5</f>
        <v>0.13103499999988344</v>
      </c>
      <c r="E823" s="105">
        <f>+Simülasyon!M826-Simülasyon!M$5</f>
        <v>1.6040000000430155E-3</v>
      </c>
      <c r="F823" s="105">
        <f>+Simülasyon!N826-Simülasyon!N$5</f>
        <v>-0.53209800000013274</v>
      </c>
      <c r="G823" s="105">
        <f>+Simülasyon!O826-Simülasyon!O$5</f>
        <v>-49.438431999999011</v>
      </c>
      <c r="H823" s="105">
        <f>+Simülasyon!P826-Simülasyon!P$5</f>
        <v>-66.610704999999143</v>
      </c>
      <c r="I823" s="105">
        <f t="shared" si="24"/>
        <v>-116.31170599999837</v>
      </c>
      <c r="J823" s="105">
        <f t="shared" si="25"/>
        <v>116.0036640000003</v>
      </c>
    </row>
    <row r="824" spans="1:10" ht="15" thickBot="1" x14ac:dyDescent="0.35">
      <c r="A824" s="1">
        <v>822</v>
      </c>
      <c r="B824" s="95" t="s">
        <v>1162</v>
      </c>
      <c r="C824" s="105">
        <f>+Simülasyon!K827-Simülasyon!K$5</f>
        <v>-0.1928330000000642</v>
      </c>
      <c r="D824" s="105">
        <f>+Simülasyon!L827-Simülasyon!L$5</f>
        <v>-0.31054300000005242</v>
      </c>
      <c r="E824" s="105">
        <f>+Simülasyon!M827-Simülasyon!M$5</f>
        <v>-0.32738299999994069</v>
      </c>
      <c r="F824" s="105">
        <f>+Simülasyon!N827-Simülasyon!N$5</f>
        <v>-0.7958730000000287</v>
      </c>
      <c r="G824" s="105">
        <f>+Simülasyon!O827-Simülasyon!O$5</f>
        <v>5.9716540000008536</v>
      </c>
      <c r="H824" s="105">
        <f>+Simülasyon!P827-Simülasyon!P$5</f>
        <v>21.848980999999185</v>
      </c>
      <c r="I824" s="105">
        <f t="shared" si="24"/>
        <v>26.194002999999952</v>
      </c>
      <c r="J824" s="105">
        <f t="shared" si="25"/>
        <v>116.28312800000117</v>
      </c>
    </row>
    <row r="825" spans="1:10" ht="15" thickBot="1" x14ac:dyDescent="0.35">
      <c r="A825" s="1">
        <v>823</v>
      </c>
      <c r="B825" s="95" t="s">
        <v>1163</v>
      </c>
      <c r="C825" s="105">
        <f>+Simülasyon!K828-Simülasyon!K$5</f>
        <v>-0.34834000000000742</v>
      </c>
      <c r="D825" s="105">
        <f>+Simülasyon!L828-Simülasyon!L$5</f>
        <v>-0.62463700000012068</v>
      </c>
      <c r="E825" s="105">
        <f>+Simülasyon!M828-Simülasyon!M$5</f>
        <v>-0.76862199999993663</v>
      </c>
      <c r="F825" s="105">
        <f>+Simülasyon!N828-Simülasyon!N$5</f>
        <v>-2.3387550000002193</v>
      </c>
      <c r="G825" s="105">
        <f>+Simülasyon!O828-Simülasyon!O$5</f>
        <v>-36.009597999996913</v>
      </c>
      <c r="H825" s="105">
        <f>+Simülasyon!P828-Simülasyon!P$5</f>
        <v>-24.197901999999885</v>
      </c>
      <c r="I825" s="105">
        <f t="shared" si="24"/>
        <v>-64.287853999997083</v>
      </c>
      <c r="J825" s="105">
        <f t="shared" si="25"/>
        <v>116.70909100000108</v>
      </c>
    </row>
    <row r="826" spans="1:10" ht="15" thickBot="1" x14ac:dyDescent="0.35">
      <c r="A826" s="1">
        <v>824</v>
      </c>
      <c r="B826" s="95" t="s">
        <v>1164</v>
      </c>
      <c r="C826" s="105">
        <f>+Simülasyon!K829-Simülasyon!K$5</f>
        <v>-0.12850600000001577</v>
      </c>
      <c r="D826" s="105">
        <f>+Simülasyon!L829-Simülasyon!L$5</f>
        <v>-0.22198099999991427</v>
      </c>
      <c r="E826" s="105">
        <f>+Simülasyon!M829-Simülasyon!M$5</f>
        <v>-0.26075299999990875</v>
      </c>
      <c r="F826" s="105">
        <f>+Simülasyon!N829-Simülasyon!N$5</f>
        <v>-0.75132399999984045</v>
      </c>
      <c r="G826" s="105">
        <f>+Simülasyon!O829-Simülasyon!O$5</f>
        <v>-8.8301240000000689</v>
      </c>
      <c r="H826" s="105">
        <f>+Simülasyon!P829-Simülasyon!P$5</f>
        <v>-4.9609639999980573</v>
      </c>
      <c r="I826" s="105">
        <f t="shared" si="24"/>
        <v>-15.153651999997805</v>
      </c>
      <c r="J826" s="105">
        <f t="shared" si="25"/>
        <v>118.56355100000337</v>
      </c>
    </row>
    <row r="827" spans="1:10" ht="15" thickBot="1" x14ac:dyDescent="0.35">
      <c r="A827" s="1">
        <v>825</v>
      </c>
      <c r="B827" s="95" t="s">
        <v>1165</v>
      </c>
      <c r="C827" s="105">
        <f>+Simülasyon!K830-Simülasyon!K$5</f>
        <v>-0.23358600000005936</v>
      </c>
      <c r="D827" s="105">
        <f>+Simülasyon!L830-Simülasyon!L$5</f>
        <v>-0.3639259999999922</v>
      </c>
      <c r="E827" s="105">
        <f>+Simülasyon!M830-Simülasyon!M$5</f>
        <v>-0.37931499999990592</v>
      </c>
      <c r="F827" s="105">
        <f>+Simülasyon!N830-Simülasyon!N$5</f>
        <v>-0.94177200000012817</v>
      </c>
      <c r="G827" s="105">
        <f>+Simülasyon!O830-Simülasyon!O$5</f>
        <v>-2.0979489999990619</v>
      </c>
      <c r="H827" s="105">
        <f>+Simülasyon!P830-Simülasyon!P$5</f>
        <v>4.3580060000022058</v>
      </c>
      <c r="I827" s="105">
        <f t="shared" si="24"/>
        <v>0.34145800000305826</v>
      </c>
      <c r="J827" s="105">
        <f t="shared" si="25"/>
        <v>119.21961599999952</v>
      </c>
    </row>
    <row r="828" spans="1:10" ht="15" thickBot="1" x14ac:dyDescent="0.35">
      <c r="A828" s="1">
        <v>826</v>
      </c>
      <c r="B828" s="95" t="s">
        <v>1166</v>
      </c>
      <c r="C828" s="105">
        <f>+Simülasyon!K831-Simülasyon!K$5</f>
        <v>6.9230999999945197E-2</v>
      </c>
      <c r="D828" s="105">
        <f>+Simülasyon!L831-Simülasyon!L$5</f>
        <v>0.10400000000004184</v>
      </c>
      <c r="E828" s="105">
        <f>+Simülasyon!M831-Simülasyon!M$5</f>
        <v>0.10035600000003342</v>
      </c>
      <c r="F828" s="105">
        <f>+Simülasyon!N831-Simülasyon!N$5</f>
        <v>0.21564399999988382</v>
      </c>
      <c r="G828" s="105">
        <f>+Simülasyon!O831-Simülasyon!O$5</f>
        <v>-2.9729339999976219</v>
      </c>
      <c r="H828" s="105">
        <f>+Simülasyon!P831-Simülasyon!P$5</f>
        <v>-6.2529599999979837</v>
      </c>
      <c r="I828" s="105">
        <f t="shared" si="24"/>
        <v>-8.7366629999957013</v>
      </c>
      <c r="J828" s="105">
        <f t="shared" si="25"/>
        <v>119.26254800000311</v>
      </c>
    </row>
    <row r="829" spans="1:10" ht="15" thickBot="1" x14ac:dyDescent="0.35">
      <c r="A829" s="1">
        <v>827</v>
      </c>
      <c r="B829" s="95" t="s">
        <v>1167</v>
      </c>
      <c r="C829" s="105">
        <f>+Simülasyon!K832-Simülasyon!K$5</f>
        <v>0.4642029999999977</v>
      </c>
      <c r="D829" s="105">
        <f>+Simülasyon!L832-Simülasyon!L$5</f>
        <v>0.8315069999998741</v>
      </c>
      <c r="E829" s="105">
        <f>+Simülasyon!M832-Simülasyon!M$5</f>
        <v>1.0237769999999955</v>
      </c>
      <c r="F829" s="105">
        <f>+Simülasyon!N832-Simülasyon!N$5</f>
        <v>3.1320909999999458</v>
      </c>
      <c r="G829" s="105">
        <f>+Simülasyon!O832-Simülasyon!O$5</f>
        <v>51.963708000002953</v>
      </c>
      <c r="H829" s="105">
        <f>+Simülasyon!P832-Simülasyon!P$5</f>
        <v>41.146366000000853</v>
      </c>
      <c r="I829" s="105">
        <f t="shared" si="24"/>
        <v>98.561652000003619</v>
      </c>
      <c r="J829" s="105">
        <f t="shared" si="25"/>
        <v>119.39424900000392</v>
      </c>
    </row>
    <row r="830" spans="1:10" ht="15" thickBot="1" x14ac:dyDescent="0.35">
      <c r="A830" s="1">
        <v>828</v>
      </c>
      <c r="B830" s="95" t="s">
        <v>1168</v>
      </c>
      <c r="C830" s="105">
        <f>+Simülasyon!K833-Simülasyon!K$5</f>
        <v>7.0844000000079177E-2</v>
      </c>
      <c r="D830" s="105">
        <f>+Simülasyon!L833-Simülasyon!L$5</f>
        <v>0.21049399999992602</v>
      </c>
      <c r="E830" s="105">
        <f>+Simülasyon!M833-Simülasyon!M$5</f>
        <v>0.37521100000003571</v>
      </c>
      <c r="F830" s="105">
        <f>+Simülasyon!N833-Simülasyon!N$5</f>
        <v>1.5469069999999192</v>
      </c>
      <c r="G830" s="105">
        <f>+Simülasyon!O833-Simülasyon!O$5</f>
        <v>55.809425000003102</v>
      </c>
      <c r="H830" s="105">
        <f>+Simülasyon!P833-Simülasyon!P$5</f>
        <v>64.524153000002116</v>
      </c>
      <c r="I830" s="105">
        <f t="shared" ref="I830:I893" si="26">+SUM(C830:H830)</f>
        <v>122.53703400000518</v>
      </c>
      <c r="J830" s="105">
        <f t="shared" si="25"/>
        <v>119.64988700000276</v>
      </c>
    </row>
    <row r="831" spans="1:10" ht="15" thickBot="1" x14ac:dyDescent="0.35">
      <c r="A831" s="1">
        <v>829</v>
      </c>
      <c r="B831" s="95" t="s">
        <v>1169</v>
      </c>
      <c r="C831" s="105">
        <f>+Simülasyon!K834-Simülasyon!K$5</f>
        <v>-0.50043899999991481</v>
      </c>
      <c r="D831" s="105">
        <f>+Simülasyon!L834-Simülasyon!L$5</f>
        <v>-0.9665740000000369</v>
      </c>
      <c r="E831" s="105">
        <f>+Simülasyon!M834-Simülasyon!M$5</f>
        <v>-1.277247999999986</v>
      </c>
      <c r="F831" s="105">
        <f>+Simülasyon!N834-Simülasyon!N$5</f>
        <v>-4.1716660000001866</v>
      </c>
      <c r="G831" s="105">
        <f>+Simülasyon!O834-Simülasyon!O$5</f>
        <v>-83.177325999997265</v>
      </c>
      <c r="H831" s="105">
        <f>+Simülasyon!P834-Simülasyon!P$5</f>
        <v>-68.454246999997849</v>
      </c>
      <c r="I831" s="105">
        <f t="shared" si="26"/>
        <v>-158.54749999999524</v>
      </c>
      <c r="J831" s="105">
        <f t="shared" si="25"/>
        <v>120.78209000000129</v>
      </c>
    </row>
    <row r="832" spans="1:10" ht="15" thickBot="1" x14ac:dyDescent="0.35">
      <c r="A832" s="1">
        <v>830</v>
      </c>
      <c r="B832" s="95" t="s">
        <v>1170</v>
      </c>
      <c r="C832" s="105">
        <f>+Simülasyon!K835-Simülasyon!K$5</f>
        <v>-0.22305099999994127</v>
      </c>
      <c r="D832" s="105">
        <f>+Simülasyon!L835-Simülasyon!L$5</f>
        <v>-0.40107699999998658</v>
      </c>
      <c r="E832" s="105">
        <f>+Simülasyon!M835-Simülasyon!M$5</f>
        <v>-0.4894329999999627</v>
      </c>
      <c r="F832" s="105">
        <f>+Simülasyon!N835-Simülasyon!N$5</f>
        <v>-1.4611660000000484</v>
      </c>
      <c r="G832" s="105">
        <f>+Simülasyon!O835-Simülasyon!O$5</f>
        <v>-17.311173999998573</v>
      </c>
      <c r="H832" s="105">
        <f>+Simülasyon!P835-Simülasyon!P$5</f>
        <v>-4.4163189999999304</v>
      </c>
      <c r="I832" s="105">
        <f t="shared" si="26"/>
        <v>-24.302219999998442</v>
      </c>
      <c r="J832" s="105">
        <f t="shared" si="25"/>
        <v>122.53703400000518</v>
      </c>
    </row>
    <row r="833" spans="1:10" ht="15" thickBot="1" x14ac:dyDescent="0.35">
      <c r="A833" s="1">
        <v>831</v>
      </c>
      <c r="B833" s="95" t="s">
        <v>1171</v>
      </c>
      <c r="C833" s="105">
        <f>+Simülasyon!K836-Simülasyon!K$5</f>
        <v>7.5033000000075845E-2</v>
      </c>
      <c r="D833" s="105">
        <f>+Simülasyon!L836-Simülasyon!L$5</f>
        <v>0.21370699999988574</v>
      </c>
      <c r="E833" s="105">
        <f>+Simülasyon!M836-Simülasyon!M$5</f>
        <v>0.36632200000008197</v>
      </c>
      <c r="F833" s="105">
        <f>+Simülasyon!N836-Simülasyon!N$5</f>
        <v>1.4505479999997988</v>
      </c>
      <c r="G833" s="105">
        <f>+Simülasyon!O836-Simülasyon!O$5</f>
        <v>44.937378000002354</v>
      </c>
      <c r="H833" s="105">
        <f>+Simülasyon!P836-Simülasyon!P$5</f>
        <v>45.380971000002319</v>
      </c>
      <c r="I833" s="105">
        <f t="shared" si="26"/>
        <v>92.423959000004515</v>
      </c>
      <c r="J833" s="105">
        <f t="shared" si="25"/>
        <v>123.39787999999987</v>
      </c>
    </row>
    <row r="834" spans="1:10" ht="15" thickBot="1" x14ac:dyDescent="0.35">
      <c r="A834" s="1">
        <v>832</v>
      </c>
      <c r="B834" s="95" t="s">
        <v>1172</v>
      </c>
      <c r="C834" s="105">
        <f>+Simülasyon!K837-Simülasyon!K$5</f>
        <v>0.20390399999996589</v>
      </c>
      <c r="D834" s="105">
        <f>+Simülasyon!L837-Simülasyon!L$5</f>
        <v>0.38860099999988051</v>
      </c>
      <c r="E834" s="105">
        <f>+Simülasyon!M837-Simülasyon!M$5</f>
        <v>0.50652100000002065</v>
      </c>
      <c r="F834" s="105">
        <f>+Simülasyon!N837-Simülasyon!N$5</f>
        <v>1.6274979999998322</v>
      </c>
      <c r="G834" s="105">
        <f>+Simülasyon!O837-Simülasyon!O$5</f>
        <v>29.529058000000077</v>
      </c>
      <c r="H834" s="105">
        <f>+Simülasyon!P837-Simülasyon!P$5</f>
        <v>20.900276000000304</v>
      </c>
      <c r="I834" s="105">
        <f t="shared" si="26"/>
        <v>53.15585800000008</v>
      </c>
      <c r="J834" s="105">
        <f t="shared" si="25"/>
        <v>124.46790000000487</v>
      </c>
    </row>
    <row r="835" spans="1:10" ht="15" thickBot="1" x14ac:dyDescent="0.35">
      <c r="A835" s="1">
        <v>833</v>
      </c>
      <c r="B835" s="95" t="s">
        <v>1173</v>
      </c>
      <c r="C835" s="105">
        <f>+Simülasyon!K838-Simülasyon!K$5</f>
        <v>0.63409599999999955</v>
      </c>
      <c r="D835" s="105">
        <f>+Simülasyon!L838-Simülasyon!L$5</f>
        <v>1.1888759999999365</v>
      </c>
      <c r="E835" s="105">
        <f>+Simülasyon!M838-Simülasyon!M$5</f>
        <v>1.5190280000000485</v>
      </c>
      <c r="F835" s="105">
        <f>+Simülasyon!N838-Simülasyon!N$5</f>
        <v>4.7785389999999097</v>
      </c>
      <c r="G835" s="105">
        <f>+Simülasyon!O838-Simülasyon!O$5</f>
        <v>77.876422000001185</v>
      </c>
      <c r="H835" s="105">
        <f>+Simülasyon!P838-Simülasyon!P$5</f>
        <v>47.30385600000227</v>
      </c>
      <c r="I835" s="105">
        <f t="shared" si="26"/>
        <v>133.30081700000335</v>
      </c>
      <c r="J835" s="105">
        <f t="shared" si="25"/>
        <v>124.65277200000276</v>
      </c>
    </row>
    <row r="836" spans="1:10" ht="15" thickBot="1" x14ac:dyDescent="0.35">
      <c r="A836" s="1">
        <v>834</v>
      </c>
      <c r="B836" s="95" t="s">
        <v>1174</v>
      </c>
      <c r="C836" s="105">
        <f>+Simülasyon!K839-Simülasyon!K$5</f>
        <v>-0.49584299999992254</v>
      </c>
      <c r="D836" s="105">
        <f>+Simülasyon!L839-Simülasyon!L$5</f>
        <v>-0.99499199999991106</v>
      </c>
      <c r="E836" s="105">
        <f>+Simülasyon!M839-Simülasyon!M$5</f>
        <v>-1.3590679999999793</v>
      </c>
      <c r="F836" s="105">
        <f>+Simülasyon!N839-Simülasyon!N$5</f>
        <v>-4.5636110000000372</v>
      </c>
      <c r="G836" s="105">
        <f>+Simülasyon!O839-Simülasyon!O$5</f>
        <v>-97.537795999996888</v>
      </c>
      <c r="H836" s="105">
        <f>+Simülasyon!P839-Simülasyon!P$5</f>
        <v>-81.951490999999805</v>
      </c>
      <c r="I836" s="105">
        <f t="shared" si="26"/>
        <v>-186.90280099999654</v>
      </c>
      <c r="J836" s="105">
        <f t="shared" ref="J836:J899" si="27">+SMALL($I$3:$I$1002,A836)</f>
        <v>124.95242400000166</v>
      </c>
    </row>
    <row r="837" spans="1:10" ht="15" thickBot="1" x14ac:dyDescent="0.35">
      <c r="A837" s="1">
        <v>835</v>
      </c>
      <c r="B837" s="95" t="s">
        <v>1175</v>
      </c>
      <c r="C837" s="105">
        <f>+Simülasyon!K840-Simülasyon!K$5</f>
        <v>-9.2603000000053726E-2</v>
      </c>
      <c r="D837" s="105">
        <f>+Simülasyon!L840-Simülasyon!L$5</f>
        <v>-9.1016000000081476E-2</v>
      </c>
      <c r="E837" s="105">
        <f>+Simülasyon!M840-Simülasyon!M$5</f>
        <v>-9.166999999933978E-3</v>
      </c>
      <c r="F837" s="105">
        <f>+Simülasyon!N840-Simülasyon!N$5</f>
        <v>0.32561500000019805</v>
      </c>
      <c r="G837" s="105">
        <f>+Simülasyon!O840-Simülasyon!O$5</f>
        <v>32.12786000000051</v>
      </c>
      <c r="H837" s="105">
        <f>+Simülasyon!P840-Simülasyon!P$5</f>
        <v>44.030431999999564</v>
      </c>
      <c r="I837" s="105">
        <f t="shared" si="26"/>
        <v>76.291121000000203</v>
      </c>
      <c r="J837" s="105">
        <f t="shared" si="27"/>
        <v>125.36173000000076</v>
      </c>
    </row>
    <row r="838" spans="1:10" ht="15" thickBot="1" x14ac:dyDescent="0.35">
      <c r="A838" s="1">
        <v>836</v>
      </c>
      <c r="B838" s="95" t="s">
        <v>1176</v>
      </c>
      <c r="C838" s="105">
        <f>+Simülasyon!K841-Simülasyon!K$5</f>
        <v>-0.16445900000007896</v>
      </c>
      <c r="D838" s="105">
        <f>+Simülasyon!L841-Simülasyon!L$5</f>
        <v>-0.351854000000003</v>
      </c>
      <c r="E838" s="105">
        <f>+Simülasyon!M841-Simülasyon!M$5</f>
        <v>-0.50760700000000725</v>
      </c>
      <c r="F838" s="105">
        <f>+Simülasyon!N841-Simülasyon!N$5</f>
        <v>-1.7887679999998909</v>
      </c>
      <c r="G838" s="105">
        <f>+Simülasyon!O841-Simülasyon!O$5</f>
        <v>-44.693403999997827</v>
      </c>
      <c r="H838" s="105">
        <f>+Simülasyon!P841-Simülasyon!P$5</f>
        <v>-42.836950999997498</v>
      </c>
      <c r="I838" s="105">
        <f t="shared" si="26"/>
        <v>-90.343042999995305</v>
      </c>
      <c r="J838" s="105">
        <f t="shared" si="27"/>
        <v>125.39364200000227</v>
      </c>
    </row>
    <row r="839" spans="1:10" ht="15" thickBot="1" x14ac:dyDescent="0.35">
      <c r="A839" s="1">
        <v>837</v>
      </c>
      <c r="B839" s="95" t="s">
        <v>1177</v>
      </c>
      <c r="C839" s="105">
        <f>+Simülasyon!K842-Simülasyon!K$5</f>
        <v>3.8135000000011132E-2</v>
      </c>
      <c r="D839" s="105">
        <f>+Simülasyon!L842-Simülasyon!L$5</f>
        <v>0.11454800000001342</v>
      </c>
      <c r="E839" s="105">
        <f>+Simülasyon!M842-Simülasyon!M$5</f>
        <v>0.20966800000007879</v>
      </c>
      <c r="F839" s="105">
        <f>+Simülasyon!N842-Simülasyon!N$5</f>
        <v>0.89180900000019392</v>
      </c>
      <c r="G839" s="105">
        <f>+Simülasyon!O842-Simülasyon!O$5</f>
        <v>36.261067000003095</v>
      </c>
      <c r="H839" s="105">
        <f>+Simülasyon!P842-Simülasyon!P$5</f>
        <v>46.461200000001554</v>
      </c>
      <c r="I839" s="105">
        <f t="shared" si="26"/>
        <v>83.976427000004946</v>
      </c>
      <c r="J839" s="105">
        <f t="shared" si="27"/>
        <v>125.75969600000246</v>
      </c>
    </row>
    <row r="840" spans="1:10" ht="15" thickBot="1" x14ac:dyDescent="0.35">
      <c r="A840" s="1">
        <v>838</v>
      </c>
      <c r="B840" s="95" t="s">
        <v>1178</v>
      </c>
      <c r="C840" s="105">
        <f>+Simülasyon!K843-Simülasyon!K$5</f>
        <v>0.43182899999987967</v>
      </c>
      <c r="D840" s="105">
        <f>+Simülasyon!L843-Simülasyon!L$5</f>
        <v>0.80577999999991334</v>
      </c>
      <c r="E840" s="105">
        <f>+Simülasyon!M843-Simülasyon!M$5</f>
        <v>1.0294000000000096</v>
      </c>
      <c r="F840" s="105">
        <f>+Simülasyon!N843-Simülasyon!N$5</f>
        <v>3.2500589999999647</v>
      </c>
      <c r="G840" s="105">
        <f>+Simülasyon!O843-Simülasyon!O$5</f>
        <v>56.754622000000381</v>
      </c>
      <c r="H840" s="105">
        <f>+Simülasyon!P843-Simülasyon!P$5</f>
        <v>40.934998000000633</v>
      </c>
      <c r="I840" s="105">
        <f t="shared" si="26"/>
        <v>103.20668800000078</v>
      </c>
      <c r="J840" s="105">
        <f t="shared" si="27"/>
        <v>126.04470900000251</v>
      </c>
    </row>
    <row r="841" spans="1:10" ht="15" thickBot="1" x14ac:dyDescent="0.35">
      <c r="A841" s="1">
        <v>839</v>
      </c>
      <c r="B841" s="95" t="s">
        <v>1179</v>
      </c>
      <c r="C841" s="105">
        <f>+Simülasyon!K844-Simülasyon!K$5</f>
        <v>-0.72952499999996689</v>
      </c>
      <c r="D841" s="105">
        <f>+Simülasyon!L844-Simülasyon!L$5</f>
        <v>-1.2683159999999134</v>
      </c>
      <c r="E841" s="105">
        <f>+Simülasyon!M844-Simülasyon!M$5</f>
        <v>-1.501013999999941</v>
      </c>
      <c r="F841" s="105">
        <f>+Simülasyon!N844-Simülasyon!N$5</f>
        <v>-4.3618940000001203</v>
      </c>
      <c r="G841" s="105">
        <f>+Simülasyon!O844-Simülasyon!O$5</f>
        <v>-49.538364000000001</v>
      </c>
      <c r="H841" s="105">
        <f>+Simülasyon!P844-Simülasyon!P$5</f>
        <v>-16.88853399999789</v>
      </c>
      <c r="I841" s="105">
        <f t="shared" si="26"/>
        <v>-74.287646999997833</v>
      </c>
      <c r="J841" s="105">
        <f t="shared" si="27"/>
        <v>126.73569599999951</v>
      </c>
    </row>
    <row r="842" spans="1:10" ht="15" thickBot="1" x14ac:dyDescent="0.35">
      <c r="A842" s="1">
        <v>840</v>
      </c>
      <c r="B842" s="95" t="s">
        <v>1180</v>
      </c>
      <c r="C842" s="105">
        <f>+Simülasyon!K845-Simülasyon!K$5</f>
        <v>-0.39475900000002184</v>
      </c>
      <c r="D842" s="105">
        <f>+Simülasyon!L845-Simülasyon!L$5</f>
        <v>-0.66334800000004179</v>
      </c>
      <c r="E842" s="105">
        <f>+Simülasyon!M845-Simülasyon!M$5</f>
        <v>-0.75096999999993841</v>
      </c>
      <c r="F842" s="105">
        <f>+Simülasyon!N845-Simülasyon!N$5</f>
        <v>-2.0591600000002472</v>
      </c>
      <c r="G842" s="105">
        <f>+Simülasyon!O845-Simülasyon!O$5</f>
        <v>-13.404266999998072</v>
      </c>
      <c r="H842" s="105">
        <f>+Simülasyon!P845-Simülasyon!P$5</f>
        <v>6.4468940000006114</v>
      </c>
      <c r="I842" s="105">
        <f t="shared" si="26"/>
        <v>-10.82560999999771</v>
      </c>
      <c r="J842" s="105">
        <f t="shared" si="27"/>
        <v>127.51762000000076</v>
      </c>
    </row>
    <row r="843" spans="1:10" ht="15" thickBot="1" x14ac:dyDescent="0.35">
      <c r="A843" s="1">
        <v>841</v>
      </c>
      <c r="B843" s="95" t="s">
        <v>1181</v>
      </c>
      <c r="C843" s="105">
        <f>+Simülasyon!K846-Simülasyon!K$5</f>
        <v>0.63709700000003977</v>
      </c>
      <c r="D843" s="105">
        <f>+Simülasyon!L846-Simülasyon!L$5</f>
        <v>1.2091490000000249</v>
      </c>
      <c r="E843" s="105">
        <f>+Simülasyon!M846-Simülasyon!M$5</f>
        <v>1.5676970000000665</v>
      </c>
      <c r="F843" s="105">
        <f>+Simülasyon!N846-Simülasyon!N$5</f>
        <v>5.0112629999998717</v>
      </c>
      <c r="G843" s="105">
        <f>+Simülasyon!O846-Simülasyon!O$5</f>
        <v>90.088167000001704</v>
      </c>
      <c r="H843" s="105">
        <f>+Simülasyon!P846-Simülasyon!P$5</f>
        <v>65.623783999999432</v>
      </c>
      <c r="I843" s="105">
        <f t="shared" si="26"/>
        <v>164.13715700000114</v>
      </c>
      <c r="J843" s="105">
        <f t="shared" si="27"/>
        <v>127.5189880000022</v>
      </c>
    </row>
    <row r="844" spans="1:10" ht="15" thickBot="1" x14ac:dyDescent="0.35">
      <c r="A844" s="1">
        <v>842</v>
      </c>
      <c r="B844" s="95" t="s">
        <v>1182</v>
      </c>
      <c r="C844" s="105">
        <f>+Simülasyon!K847-Simülasyon!K$5</f>
        <v>0.67623000000003231</v>
      </c>
      <c r="D844" s="105">
        <f>+Simülasyon!L847-Simülasyon!L$5</f>
        <v>1.2071980000000622</v>
      </c>
      <c r="E844" s="105">
        <f>+Simülasyon!M847-Simülasyon!M$5</f>
        <v>1.4704670000000988</v>
      </c>
      <c r="F844" s="105">
        <f>+Simülasyon!N847-Simülasyon!N$5</f>
        <v>4.4183109999999033</v>
      </c>
      <c r="G844" s="105">
        <f>+Simülasyon!O847-Simülasyon!O$5</f>
        <v>61.388279000002512</v>
      </c>
      <c r="H844" s="105">
        <f>+Simülasyon!P847-Simülasyon!P$5</f>
        <v>33.615014999999403</v>
      </c>
      <c r="I844" s="105">
        <f t="shared" si="26"/>
        <v>102.77550000000201</v>
      </c>
      <c r="J844" s="105">
        <f t="shared" si="27"/>
        <v>128.14927300000238</v>
      </c>
    </row>
    <row r="845" spans="1:10" ht="15" thickBot="1" x14ac:dyDescent="0.35">
      <c r="A845" s="1">
        <v>843</v>
      </c>
      <c r="B845" s="95" t="s">
        <v>1183</v>
      </c>
      <c r="C845" s="105">
        <f>+Simülasyon!K848-Simülasyon!K$5</f>
        <v>-0.65210999999999331</v>
      </c>
      <c r="D845" s="105">
        <f>+Simülasyon!L848-Simülasyon!L$5</f>
        <v>-1.2034289999999146</v>
      </c>
      <c r="E845" s="105">
        <f>+Simülasyon!M848-Simülasyon!M$5</f>
        <v>-1.5239550000000008</v>
      </c>
      <c r="F845" s="105">
        <f>+Simülasyon!N848-Simülasyon!N$5</f>
        <v>-4.7807779999998274</v>
      </c>
      <c r="G845" s="105">
        <f>+Simülasyon!O848-Simülasyon!O$5</f>
        <v>-83.750826999999845</v>
      </c>
      <c r="H845" s="105">
        <f>+Simülasyon!P848-Simülasyon!P$5</f>
        <v>-63.598579999998037</v>
      </c>
      <c r="I845" s="105">
        <f t="shared" si="26"/>
        <v>-155.50967899999762</v>
      </c>
      <c r="J845" s="105">
        <f t="shared" si="27"/>
        <v>128.31870200000196</v>
      </c>
    </row>
    <row r="846" spans="1:10" ht="15" thickBot="1" x14ac:dyDescent="0.35">
      <c r="A846" s="1">
        <v>844</v>
      </c>
      <c r="B846" s="95" t="s">
        <v>1184</v>
      </c>
      <c r="C846" s="105">
        <f>+Simülasyon!K849-Simülasyon!K$5</f>
        <v>-0.16039399999999659</v>
      </c>
      <c r="D846" s="105">
        <f>+Simülasyon!L849-Simülasyon!L$5</f>
        <v>-0.35600199999998949</v>
      </c>
      <c r="E846" s="105">
        <f>+Simülasyon!M849-Simülasyon!M$5</f>
        <v>-0.53112599999997201</v>
      </c>
      <c r="F846" s="105">
        <f>+Simülasyon!N849-Simülasyon!N$5</f>
        <v>-1.9340550000001713</v>
      </c>
      <c r="G846" s="105">
        <f>+Simülasyon!O849-Simülasyon!O$5</f>
        <v>-53.457988999998634</v>
      </c>
      <c r="H846" s="105">
        <f>+Simülasyon!P849-Simülasyon!P$5</f>
        <v>-54.858217999997578</v>
      </c>
      <c r="I846" s="105">
        <f t="shared" si="26"/>
        <v>-111.29778399999634</v>
      </c>
      <c r="J846" s="105">
        <f t="shared" si="27"/>
        <v>128.38868900000341</v>
      </c>
    </row>
    <row r="847" spans="1:10" ht="15" thickBot="1" x14ac:dyDescent="0.35">
      <c r="A847" s="1">
        <v>845</v>
      </c>
      <c r="B847" s="95" t="s">
        <v>1185</v>
      </c>
      <c r="C847" s="105">
        <f>+Simülasyon!K850-Simülasyon!K$5</f>
        <v>-0.38697999999999411</v>
      </c>
      <c r="D847" s="105">
        <f>+Simülasyon!L850-Simülasyon!L$5</f>
        <v>-0.6959070000000338</v>
      </c>
      <c r="E847" s="105">
        <f>+Simülasyon!M850-Simülasyon!M$5</f>
        <v>-0.85552499999994325</v>
      </c>
      <c r="F847" s="105">
        <f>+Simülasyon!N850-Simülasyon!N$5</f>
        <v>-2.5989180000001397</v>
      </c>
      <c r="G847" s="105">
        <f>+Simülasyon!O850-Simülasyon!O$5</f>
        <v>-38.647123999999167</v>
      </c>
      <c r="H847" s="105">
        <f>+Simülasyon!P850-Simülasyon!P$5</f>
        <v>-23.837478999997984</v>
      </c>
      <c r="I847" s="105">
        <f t="shared" si="26"/>
        <v>-67.021932999997262</v>
      </c>
      <c r="J847" s="105">
        <f t="shared" si="27"/>
        <v>128.62814500000161</v>
      </c>
    </row>
    <row r="848" spans="1:10" ht="15" thickBot="1" x14ac:dyDescent="0.35">
      <c r="A848" s="1">
        <v>846</v>
      </c>
      <c r="B848" s="95" t="s">
        <v>1186</v>
      </c>
      <c r="C848" s="105">
        <f>+Simülasyon!K851-Simülasyon!K$5</f>
        <v>0.48237399999993613</v>
      </c>
      <c r="D848" s="105">
        <f>+Simülasyon!L851-Simülasyon!L$5</f>
        <v>0.83042299999988245</v>
      </c>
      <c r="E848" s="105">
        <f>+Simülasyon!M851-Simülasyon!M$5</f>
        <v>0.97471500000006017</v>
      </c>
      <c r="F848" s="105">
        <f>+Simülasyon!N851-Simülasyon!N$5</f>
        <v>2.8071810000001278</v>
      </c>
      <c r="G848" s="105">
        <f>+Simülasyon!O851-Simülasyon!O$5</f>
        <v>31.646796000000904</v>
      </c>
      <c r="H848" s="105">
        <f>+Simülasyon!P851-Simülasyon!P$5</f>
        <v>12.204184000001987</v>
      </c>
      <c r="I848" s="105">
        <f t="shared" si="26"/>
        <v>48.945673000002898</v>
      </c>
      <c r="J848" s="105">
        <f t="shared" si="27"/>
        <v>129.66071800000179</v>
      </c>
    </row>
    <row r="849" spans="1:10" ht="15" thickBot="1" x14ac:dyDescent="0.35">
      <c r="A849" s="1">
        <v>847</v>
      </c>
      <c r="B849" s="95" t="s">
        <v>1187</v>
      </c>
      <c r="C849" s="105">
        <f>+Simülasyon!K852-Simülasyon!K$5</f>
        <v>-0.26942299999996067</v>
      </c>
      <c r="D849" s="105">
        <f>+Simülasyon!L852-Simülasyon!L$5</f>
        <v>-0.36234200000012606</v>
      </c>
      <c r="E849" s="105">
        <f>+Simülasyon!M852-Simülasyon!M$5</f>
        <v>-0.28086999999993623</v>
      </c>
      <c r="F849" s="105">
        <f>+Simülasyon!N852-Simülasyon!N$5</f>
        <v>-0.3073620000000119</v>
      </c>
      <c r="G849" s="105">
        <f>+Simülasyon!O852-Simülasyon!O$5</f>
        <v>35.681304000001546</v>
      </c>
      <c r="H849" s="105">
        <f>+Simülasyon!P852-Simülasyon!P$5</f>
        <v>55.204996000000392</v>
      </c>
      <c r="I849" s="105">
        <f t="shared" si="26"/>
        <v>89.666303000001903</v>
      </c>
      <c r="J849" s="105">
        <f t="shared" si="27"/>
        <v>129.91521800000396</v>
      </c>
    </row>
    <row r="850" spans="1:10" ht="15" thickBot="1" x14ac:dyDescent="0.35">
      <c r="A850" s="1">
        <v>848</v>
      </c>
      <c r="B850" s="95" t="s">
        <v>1188</v>
      </c>
      <c r="C850" s="105">
        <f>+Simülasyon!K853-Simülasyon!K$5</f>
        <v>1.8110000000888249E-3</v>
      </c>
      <c r="D850" s="105">
        <f>+Simülasyon!L853-Simülasyon!L$5</f>
        <v>-1.0553000000072643E-2</v>
      </c>
      <c r="E850" s="105">
        <f>+Simülasyon!M853-Simülasyon!M$5</f>
        <v>-2.8083999999921616E-2</v>
      </c>
      <c r="F850" s="105">
        <f>+Simülasyon!N853-Simülasyon!N$5</f>
        <v>-0.12267400000018824</v>
      </c>
      <c r="G850" s="105">
        <f>+Simülasyon!O853-Simülasyon!O$5</f>
        <v>-2.7731459999995423</v>
      </c>
      <c r="H850" s="105">
        <f>+Simülasyon!P853-Simülasyon!P$5</f>
        <v>-0.66250299999956042</v>
      </c>
      <c r="I850" s="105">
        <f t="shared" si="26"/>
        <v>-3.5951489999991963</v>
      </c>
      <c r="J850" s="105">
        <f t="shared" si="27"/>
        <v>130.40000300000213</v>
      </c>
    </row>
    <row r="851" spans="1:10" ht="15" thickBot="1" x14ac:dyDescent="0.35">
      <c r="A851" s="1">
        <v>849</v>
      </c>
      <c r="B851" s="95" t="s">
        <v>1189</v>
      </c>
      <c r="C851" s="105">
        <f>+Simülasyon!K854-Simülasyon!K$5</f>
        <v>1.2024659999999585</v>
      </c>
      <c r="D851" s="105">
        <f>+Simülasyon!L854-Simülasyon!L$5</f>
        <v>2.1997679999999491</v>
      </c>
      <c r="E851" s="105">
        <f>+Simülasyon!M854-Simülasyon!M$5</f>
        <v>2.7527049999999917</v>
      </c>
      <c r="F851" s="105">
        <f>+Simülasyon!N854-Simülasyon!N$5</f>
        <v>8.5027780000000348</v>
      </c>
      <c r="G851" s="105">
        <f>+Simülasyon!O854-Simülasyon!O$5</f>
        <v>134.01730900000257</v>
      </c>
      <c r="H851" s="105">
        <f>+Simülasyon!P854-Simülasyon!P$5</f>
        <v>85.980343999999604</v>
      </c>
      <c r="I851" s="105">
        <f t="shared" si="26"/>
        <v>234.65537000000211</v>
      </c>
      <c r="J851" s="105">
        <f t="shared" si="27"/>
        <v>130.73766100000057</v>
      </c>
    </row>
    <row r="852" spans="1:10" ht="15" thickBot="1" x14ac:dyDescent="0.35">
      <c r="A852" s="1">
        <v>850</v>
      </c>
      <c r="B852" s="95" t="s">
        <v>1190</v>
      </c>
      <c r="C852" s="105">
        <f>+Simülasyon!K855-Simülasyon!K$5</f>
        <v>0.13225699999998142</v>
      </c>
      <c r="D852" s="105">
        <f>+Simülasyon!L855-Simülasyon!L$5</f>
        <v>0.42947499999991123</v>
      </c>
      <c r="E852" s="105">
        <f>+Simülasyon!M855-Simülasyon!M$5</f>
        <v>0.78511600000001636</v>
      </c>
      <c r="F852" s="105">
        <f>+Simülasyon!N855-Simülasyon!N$5</f>
        <v>3.2317629999997735</v>
      </c>
      <c r="G852" s="105">
        <f>+Simülasyon!O855-Simülasyon!O$5</f>
        <v>109.77961700000014</v>
      </c>
      <c r="H852" s="105">
        <f>+Simülasyon!P855-Simülasyon!P$5</f>
        <v>117.34031600000162</v>
      </c>
      <c r="I852" s="105">
        <f t="shared" si="26"/>
        <v>231.69854400000145</v>
      </c>
      <c r="J852" s="105">
        <f t="shared" si="27"/>
        <v>131.14647900000284</v>
      </c>
    </row>
    <row r="853" spans="1:10" ht="15" thickBot="1" x14ac:dyDescent="0.35">
      <c r="A853" s="1">
        <v>851</v>
      </c>
      <c r="B853" s="95" t="s">
        <v>1191</v>
      </c>
      <c r="C853" s="105">
        <f>+Simülasyon!K856-Simülasyon!K$5</f>
        <v>-8.8390000000799773E-3</v>
      </c>
      <c r="D853" s="105">
        <f>+Simülasyon!L856-Simülasyon!L$5</f>
        <v>3.8988000000017564E-2</v>
      </c>
      <c r="E853" s="105">
        <f>+Simülasyon!M856-Simülasyon!M$5</f>
        <v>0.12550100000009934</v>
      </c>
      <c r="F853" s="105">
        <f>+Simülasyon!N856-Simülasyon!N$5</f>
        <v>0.64081600000008621</v>
      </c>
      <c r="G853" s="105">
        <f>+Simülasyon!O856-Simülasyon!O$5</f>
        <v>29.961362000001827</v>
      </c>
      <c r="H853" s="105">
        <f>+Simülasyon!P856-Simülasyon!P$5</f>
        <v>36.272031000000425</v>
      </c>
      <c r="I853" s="105">
        <f t="shared" si="26"/>
        <v>67.029859000002375</v>
      </c>
      <c r="J853" s="105">
        <f t="shared" si="27"/>
        <v>131.82687700000201</v>
      </c>
    </row>
    <row r="854" spans="1:10" ht="15" thickBot="1" x14ac:dyDescent="0.35">
      <c r="A854" s="1">
        <v>852</v>
      </c>
      <c r="B854" s="95" t="s">
        <v>1192</v>
      </c>
      <c r="C854" s="105">
        <f>+Simülasyon!K857-Simülasyon!K$5</f>
        <v>-0.65134600000010323</v>
      </c>
      <c r="D854" s="105">
        <f>+Simülasyon!L857-Simülasyon!L$5</f>
        <v>-1.2829389999999421</v>
      </c>
      <c r="E854" s="105">
        <f>+Simülasyon!M857-Simülasyon!M$5</f>
        <v>-1.7324800000000096</v>
      </c>
      <c r="F854" s="105">
        <f>+Simülasyon!N857-Simülasyon!N$5</f>
        <v>-5.7850530000000617</v>
      </c>
      <c r="G854" s="105">
        <f>+Simülasyon!O857-Simülasyon!O$5</f>
        <v>-126.75016399999731</v>
      </c>
      <c r="H854" s="105">
        <f>+Simülasyon!P857-Simülasyon!P$5</f>
        <v>-114.47994199999812</v>
      </c>
      <c r="I854" s="105">
        <f t="shared" si="26"/>
        <v>-250.68192399999555</v>
      </c>
      <c r="J854" s="105">
        <f t="shared" si="27"/>
        <v>131.92079600000443</v>
      </c>
    </row>
    <row r="855" spans="1:10" ht="15" thickBot="1" x14ac:dyDescent="0.35">
      <c r="A855" s="1">
        <v>853</v>
      </c>
      <c r="B855" s="95" t="s">
        <v>1193</v>
      </c>
      <c r="C855" s="105">
        <f>+Simülasyon!K858-Simülasyon!K$5</f>
        <v>-0.42327199999999721</v>
      </c>
      <c r="D855" s="105">
        <f>+Simülasyon!L858-Simülasyon!L$5</f>
        <v>-0.58885699999996177</v>
      </c>
      <c r="E855" s="105">
        <f>+Simülasyon!M858-Simülasyon!M$5</f>
        <v>-0.49065199999995457</v>
      </c>
      <c r="F855" s="105">
        <f>+Simülasyon!N858-Simülasyon!N$5</f>
        <v>-0.71005400000012742</v>
      </c>
      <c r="G855" s="105">
        <f>+Simülasyon!O858-Simülasyon!O$5</f>
        <v>48.580558000001474</v>
      </c>
      <c r="H855" s="105">
        <f>+Simülasyon!P858-Simülasyon!P$5</f>
        <v>81.149896999999328</v>
      </c>
      <c r="I855" s="105">
        <f t="shared" si="26"/>
        <v>127.51762000000076</v>
      </c>
      <c r="J855" s="105">
        <f t="shared" si="27"/>
        <v>132.41467300000022</v>
      </c>
    </row>
    <row r="856" spans="1:10" ht="15" thickBot="1" x14ac:dyDescent="0.35">
      <c r="A856" s="1">
        <v>854</v>
      </c>
      <c r="B856" s="95" t="s">
        <v>1194</v>
      </c>
      <c r="C856" s="105">
        <f>+Simülasyon!K859-Simülasyon!K$5</f>
        <v>-0.18711499999994885</v>
      </c>
      <c r="D856" s="105">
        <f>+Simülasyon!L859-Simülasyon!L$5</f>
        <v>-0.39343499999995402</v>
      </c>
      <c r="E856" s="105">
        <f>+Simülasyon!M859-Simülasyon!M$5</f>
        <v>-0.56119100000000799</v>
      </c>
      <c r="F856" s="105">
        <f>+Simülasyon!N859-Simülasyon!N$5</f>
        <v>-1.959418999999798</v>
      </c>
      <c r="G856" s="105">
        <f>+Simülasyon!O859-Simülasyon!O$5</f>
        <v>-47.713380999997753</v>
      </c>
      <c r="H856" s="105">
        <f>+Simülasyon!P859-Simülasyon!P$5</f>
        <v>-44.22834199999852</v>
      </c>
      <c r="I856" s="105">
        <f t="shared" si="26"/>
        <v>-95.042882999995982</v>
      </c>
      <c r="J856" s="105">
        <f t="shared" si="27"/>
        <v>132.55883100000335</v>
      </c>
    </row>
    <row r="857" spans="1:10" ht="15" thickBot="1" x14ac:dyDescent="0.35">
      <c r="A857" s="1">
        <v>855</v>
      </c>
      <c r="B857" s="95" t="s">
        <v>1195</v>
      </c>
      <c r="C857" s="105">
        <f>+Simülasyon!K860-Simülasyon!K$5</f>
        <v>-0.2577209999999468</v>
      </c>
      <c r="D857" s="105">
        <f>+Simülasyon!L860-Simülasyon!L$5</f>
        <v>-0.55798099999992701</v>
      </c>
      <c r="E857" s="105">
        <f>+Simülasyon!M860-Simülasyon!M$5</f>
        <v>-0.81155300000000352</v>
      </c>
      <c r="F857" s="105">
        <f>+Simülasyon!N860-Simülasyon!N$5</f>
        <v>-2.8680450000001656</v>
      </c>
      <c r="G857" s="105">
        <f>+Simülasyon!O860-Simülasyon!O$5</f>
        <v>-70.358795999996801</v>
      </c>
      <c r="H857" s="105">
        <f>+Simülasyon!P860-Simülasyon!P$5</f>
        <v>-63.830449999997654</v>
      </c>
      <c r="I857" s="105">
        <f t="shared" si="26"/>
        <v>-138.6845459999945</v>
      </c>
      <c r="J857" s="105">
        <f t="shared" si="27"/>
        <v>132.75261900000112</v>
      </c>
    </row>
    <row r="858" spans="1:10" ht="15" thickBot="1" x14ac:dyDescent="0.35">
      <c r="A858" s="1">
        <v>856</v>
      </c>
      <c r="B858" s="95" t="s">
        <v>1196</v>
      </c>
      <c r="C858" s="105">
        <f>+Simülasyon!K861-Simülasyon!K$5</f>
        <v>4.9854999999979555E-2</v>
      </c>
      <c r="D858" s="105">
        <f>+Simülasyon!L861-Simülasyon!L$5</f>
        <v>1.1201999999912005E-2</v>
      </c>
      <c r="E858" s="105">
        <f>+Simülasyon!M861-Simülasyon!M$5</f>
        <v>-9.2756000000008498E-2</v>
      </c>
      <c r="F858" s="105">
        <f>+Simülasyon!N861-Simülasyon!N$5</f>
        <v>-0.63647099999980128</v>
      </c>
      <c r="G858" s="105">
        <f>+Simülasyon!O861-Simülasyon!O$5</f>
        <v>-36.014229999997042</v>
      </c>
      <c r="H858" s="105">
        <f>+Simülasyon!P861-Simülasyon!P$5</f>
        <v>-44.033757999997761</v>
      </c>
      <c r="I858" s="105">
        <f t="shared" si="26"/>
        <v>-80.716157999994721</v>
      </c>
      <c r="J858" s="105">
        <f t="shared" si="27"/>
        <v>133.08721300000173</v>
      </c>
    </row>
    <row r="859" spans="1:10" ht="15" thickBot="1" x14ac:dyDescent="0.35">
      <c r="A859" s="1">
        <v>857</v>
      </c>
      <c r="B859" s="95" t="s">
        <v>1197</v>
      </c>
      <c r="C859" s="105">
        <f>+Simülasyon!K862-Simülasyon!K$5</f>
        <v>0.38886699999989105</v>
      </c>
      <c r="D859" s="105">
        <f>+Simülasyon!L862-Simülasyon!L$5</f>
        <v>0.52061600000001818</v>
      </c>
      <c r="E859" s="105">
        <f>+Simülasyon!M862-Simülasyon!M$5</f>
        <v>0.40069400000004407</v>
      </c>
      <c r="F859" s="105">
        <f>+Simülasyon!N862-Simülasyon!N$5</f>
        <v>0.42146700000012061</v>
      </c>
      <c r="G859" s="105">
        <f>+Simülasyon!O862-Simülasyon!O$5</f>
        <v>-51.885088999999425</v>
      </c>
      <c r="H859" s="105">
        <f>+Simülasyon!P862-Simülasyon!P$5</f>
        <v>-79.001776999997674</v>
      </c>
      <c r="I859" s="105">
        <f t="shared" si="26"/>
        <v>-129.15522199999702</v>
      </c>
      <c r="J859" s="105">
        <f t="shared" si="27"/>
        <v>133.11264800000311</v>
      </c>
    </row>
    <row r="860" spans="1:10" ht="15" thickBot="1" x14ac:dyDescent="0.35">
      <c r="A860" s="1">
        <v>858</v>
      </c>
      <c r="B860" s="95" t="s">
        <v>1198</v>
      </c>
      <c r="C860" s="105">
        <f>+Simülasyon!K863-Simülasyon!K$5</f>
        <v>-0.37339799999995194</v>
      </c>
      <c r="D860" s="105">
        <f>+Simülasyon!L863-Simülasyon!L$5</f>
        <v>-0.78103200000009565</v>
      </c>
      <c r="E860" s="105">
        <f>+Simülasyon!M863-Simülasyon!M$5</f>
        <v>-1.1164440000000013</v>
      </c>
      <c r="F860" s="105">
        <f>+Simülasyon!N863-Simülasyon!N$5</f>
        <v>-3.9287850000000617</v>
      </c>
      <c r="G860" s="105">
        <f>+Simülasyon!O863-Simülasyon!O$5</f>
        <v>-102.04132199999731</v>
      </c>
      <c r="H860" s="105">
        <f>+Simülasyon!P863-Simülasyon!P$5</f>
        <v>-103.66712899999766</v>
      </c>
      <c r="I860" s="105">
        <f t="shared" si="26"/>
        <v>-211.90810999999508</v>
      </c>
      <c r="J860" s="105">
        <f t="shared" si="27"/>
        <v>133.30081700000335</v>
      </c>
    </row>
    <row r="861" spans="1:10" ht="15" thickBot="1" x14ac:dyDescent="0.35">
      <c r="A861" s="1">
        <v>859</v>
      </c>
      <c r="B861" s="95" t="s">
        <v>1199</v>
      </c>
      <c r="C861" s="105">
        <f>+Simülasyon!K864-Simülasyon!K$5</f>
        <v>-9.6238000000084867E-2</v>
      </c>
      <c r="D861" s="105">
        <f>+Simülasyon!L864-Simülasyon!L$5</f>
        <v>9.8000000002684828E-4</v>
      </c>
      <c r="E861" s="105">
        <f>+Simülasyon!M864-Simülasyon!M$5</f>
        <v>0.23462100000006103</v>
      </c>
      <c r="F861" s="105">
        <f>+Simülasyon!N864-Simülasyon!N$5</f>
        <v>1.4859569999998712</v>
      </c>
      <c r="G861" s="105">
        <f>+Simülasyon!O864-Simülasyon!O$5</f>
        <v>78.976799000000028</v>
      </c>
      <c r="H861" s="105">
        <f>+Simülasyon!P864-Simülasyon!P$5</f>
        <v>95.612895000002027</v>
      </c>
      <c r="I861" s="105">
        <f t="shared" si="26"/>
        <v>176.21501400000193</v>
      </c>
      <c r="J861" s="105">
        <f t="shared" si="27"/>
        <v>133.77751500000159</v>
      </c>
    </row>
    <row r="862" spans="1:10" ht="15" thickBot="1" x14ac:dyDescent="0.35">
      <c r="A862" s="1">
        <v>860</v>
      </c>
      <c r="B862" s="95" t="s">
        <v>1200</v>
      </c>
      <c r="C862" s="105">
        <f>+Simülasyon!K865-Simülasyon!K$5</f>
        <v>-0.14418700000010176</v>
      </c>
      <c r="D862" s="105">
        <f>+Simülasyon!L865-Simülasyon!L$5</f>
        <v>-0.28074399999991329</v>
      </c>
      <c r="E862" s="105">
        <f>+Simülasyon!M865-Simülasyon!M$5</f>
        <v>-0.37661800000000767</v>
      </c>
      <c r="F862" s="105">
        <f>+Simülasyon!N865-Simülasyon!N$5</f>
        <v>-1.251350999999886</v>
      </c>
      <c r="G862" s="105">
        <f>+Simülasyon!O865-Simülasyon!O$5</f>
        <v>-27.393302999997104</v>
      </c>
      <c r="H862" s="105">
        <f>+Simülasyon!P865-Simülasyon!P$5</f>
        <v>-24.963576999998622</v>
      </c>
      <c r="I862" s="105">
        <f t="shared" si="26"/>
        <v>-54.409779999995635</v>
      </c>
      <c r="J862" s="105">
        <f t="shared" si="27"/>
        <v>134.7092800000039</v>
      </c>
    </row>
    <row r="863" spans="1:10" ht="15" thickBot="1" x14ac:dyDescent="0.35">
      <c r="A863" s="1">
        <v>861</v>
      </c>
      <c r="B863" s="95" t="s">
        <v>1201</v>
      </c>
      <c r="C863" s="105">
        <f>+Simülasyon!K866-Simülasyon!K$5</f>
        <v>0.18380699999988792</v>
      </c>
      <c r="D863" s="105">
        <f>+Simülasyon!L866-Simülasyon!L$5</f>
        <v>0.29265400000008412</v>
      </c>
      <c r="E863" s="105">
        <f>+Simülasyon!M866-Simülasyon!M$5</f>
        <v>0.30028200000003835</v>
      </c>
      <c r="F863" s="105">
        <f>+Simülasyon!N866-Simülasyon!N$5</f>
        <v>0.68384800000012547</v>
      </c>
      <c r="G863" s="105">
        <f>+Simülasyon!O866-Simülasyon!O$5</f>
        <v>-11.924928999997064</v>
      </c>
      <c r="H863" s="105">
        <f>+Simülasyon!P866-Simülasyon!P$5</f>
        <v>-31.486755999998422</v>
      </c>
      <c r="I863" s="105">
        <f t="shared" si="26"/>
        <v>-41.951093999995351</v>
      </c>
      <c r="J863" s="105">
        <f t="shared" si="27"/>
        <v>136.16399300000376</v>
      </c>
    </row>
    <row r="864" spans="1:10" ht="15" thickBot="1" x14ac:dyDescent="0.35">
      <c r="A864" s="1">
        <v>862</v>
      </c>
      <c r="B864" s="95" t="s">
        <v>1202</v>
      </c>
      <c r="C864" s="105">
        <f>+Simülasyon!K867-Simülasyon!K$5</f>
        <v>-0.20750199999997676</v>
      </c>
      <c r="D864" s="105">
        <f>+Simülasyon!L867-Simülasyon!L$5</f>
        <v>-0.51166000000011991</v>
      </c>
      <c r="E864" s="105">
        <f>+Simülasyon!M867-Simülasyon!M$5</f>
        <v>-0.8222569999999223</v>
      </c>
      <c r="F864" s="105">
        <f>+Simülasyon!N867-Simülasyon!N$5</f>
        <v>-3.1570449999999255</v>
      </c>
      <c r="G864" s="105">
        <f>+Simülasyon!O867-Simülasyon!O$5</f>
        <v>-98.733256999999867</v>
      </c>
      <c r="H864" s="105">
        <f>+Simülasyon!P867-Simülasyon!P$5</f>
        <v>-107.24581100000069</v>
      </c>
      <c r="I864" s="105">
        <f t="shared" si="26"/>
        <v>-210.6775320000005</v>
      </c>
      <c r="J864" s="105">
        <f t="shared" si="27"/>
        <v>136.87358600000312</v>
      </c>
    </row>
    <row r="865" spans="1:10" ht="15" thickBot="1" x14ac:dyDescent="0.35">
      <c r="A865" s="1">
        <v>863</v>
      </c>
      <c r="B865" s="95" t="s">
        <v>1203</v>
      </c>
      <c r="C865" s="105">
        <f>+Simülasyon!K868-Simülasyon!K$5</f>
        <v>0.71287699999993492</v>
      </c>
      <c r="D865" s="105">
        <f>+Simülasyon!L868-Simülasyon!L$5</f>
        <v>1.3335460000000694</v>
      </c>
      <c r="E865" s="105">
        <f>+Simülasyon!M868-Simülasyon!M$5</f>
        <v>1.7112150000000383</v>
      </c>
      <c r="F865" s="105">
        <f>+Simülasyon!N868-Simülasyon!N$5</f>
        <v>5.4345419999999649</v>
      </c>
      <c r="G865" s="105">
        <f>+Simülasyon!O868-Simülasyon!O$5</f>
        <v>98.224891000001662</v>
      </c>
      <c r="H865" s="105">
        <f>+Simülasyon!P868-Simülasyon!P$5</f>
        <v>74.385425000000396</v>
      </c>
      <c r="I865" s="105">
        <f t="shared" si="26"/>
        <v>181.80249600000207</v>
      </c>
      <c r="J865" s="105">
        <f t="shared" si="27"/>
        <v>138.0620340000014</v>
      </c>
    </row>
    <row r="866" spans="1:10" ht="15" thickBot="1" x14ac:dyDescent="0.35">
      <c r="A866" s="1">
        <v>864</v>
      </c>
      <c r="B866" s="95" t="s">
        <v>1204</v>
      </c>
      <c r="C866" s="105">
        <f>+Simülasyon!K869-Simülasyon!K$5</f>
        <v>0.89272699999992255</v>
      </c>
      <c r="D866" s="105">
        <f>+Simülasyon!L869-Simülasyon!L$5</f>
        <v>1.6209690000000592</v>
      </c>
      <c r="E866" s="105">
        <f>+Simülasyon!M869-Simülasyon!M$5</f>
        <v>2.0108200000000807</v>
      </c>
      <c r="F866" s="105">
        <f>+Simülasyon!N869-Simülasyon!N$5</f>
        <v>6.1460560000000442</v>
      </c>
      <c r="G866" s="105">
        <f>+Simülasyon!O869-Simülasyon!O$5</f>
        <v>91.058001000001241</v>
      </c>
      <c r="H866" s="105">
        <f>+Simülasyon!P869-Simülasyon!P$5</f>
        <v>52.128863000001729</v>
      </c>
      <c r="I866" s="105">
        <f t="shared" si="26"/>
        <v>153.85743600000308</v>
      </c>
      <c r="J866" s="105">
        <f t="shared" si="27"/>
        <v>138.29519499999992</v>
      </c>
    </row>
    <row r="867" spans="1:10" ht="15" thickBot="1" x14ac:dyDescent="0.35">
      <c r="A867" s="1">
        <v>865</v>
      </c>
      <c r="B867" s="95" t="s">
        <v>1205</v>
      </c>
      <c r="C867" s="105">
        <f>+Simülasyon!K870-Simülasyon!K$5</f>
        <v>0.39075200000002042</v>
      </c>
      <c r="D867" s="105">
        <f>+Simülasyon!L870-Simülasyon!L$5</f>
        <v>0.73840300000006209</v>
      </c>
      <c r="E867" s="105">
        <f>+Simülasyon!M870-Simülasyon!M$5</f>
        <v>0.94888900000000831</v>
      </c>
      <c r="F867" s="105">
        <f>+Simülasyon!N870-Simülasyon!N$5</f>
        <v>2.9927819999998064</v>
      </c>
      <c r="G867" s="105">
        <f>+Simülasyon!O870-Simülasyon!O$5</f>
        <v>48.256928000002517</v>
      </c>
      <c r="H867" s="105">
        <f>+Simülasyon!P870-Simülasyon!P$5</f>
        <v>27.695680000000721</v>
      </c>
      <c r="I867" s="105">
        <f t="shared" si="26"/>
        <v>81.023434000003135</v>
      </c>
      <c r="J867" s="105">
        <f t="shared" si="27"/>
        <v>138.8862860000022</v>
      </c>
    </row>
    <row r="868" spans="1:10" ht="15" thickBot="1" x14ac:dyDescent="0.35">
      <c r="A868" s="1">
        <v>866</v>
      </c>
      <c r="B868" s="95" t="s">
        <v>1206</v>
      </c>
      <c r="C868" s="105">
        <f>+Simülasyon!K871-Simülasyon!K$5</f>
        <v>0.21982299999990573</v>
      </c>
      <c r="D868" s="105">
        <f>+Simülasyon!L871-Simülasyon!L$5</f>
        <v>0.45171699999991688</v>
      </c>
      <c r="E868" s="105">
        <f>+Simülasyon!M871-Simülasyon!M$5</f>
        <v>0.62717300000008436</v>
      </c>
      <c r="F868" s="105">
        <f>+Simülasyon!N871-Simülasyon!N$5</f>
        <v>2.1371540000000095</v>
      </c>
      <c r="G868" s="105">
        <f>+Simülasyon!O871-Simülasyon!O$5</f>
        <v>45.98245500000121</v>
      </c>
      <c r="H868" s="105">
        <f>+Simülasyon!P871-Simülasyon!P$5</f>
        <v>36.172338000000309</v>
      </c>
      <c r="I868" s="105">
        <f t="shared" si="26"/>
        <v>85.590660000001435</v>
      </c>
      <c r="J868" s="105">
        <f t="shared" si="27"/>
        <v>139.53423900000178</v>
      </c>
    </row>
    <row r="869" spans="1:10" ht="15" thickBot="1" x14ac:dyDescent="0.35">
      <c r="A869" s="1">
        <v>867</v>
      </c>
      <c r="B869" s="95" t="s">
        <v>1207</v>
      </c>
      <c r="C869" s="105">
        <f>+Simülasyon!K872-Simülasyon!K$5</f>
        <v>-0.81637100000011742</v>
      </c>
      <c r="D869" s="105">
        <f>+Simülasyon!L872-Simülasyon!L$5</f>
        <v>-1.4050600000000486</v>
      </c>
      <c r="E869" s="105">
        <f>+Simülasyon!M872-Simülasyon!M$5</f>
        <v>-1.6376699999999573</v>
      </c>
      <c r="F869" s="105">
        <f>+Simülasyon!N872-Simülasyon!N$5</f>
        <v>-4.6449179999999615</v>
      </c>
      <c r="G869" s="105">
        <f>+Simülasyon!O872-Simülasyon!O$5</f>
        <v>-40.597416999997222</v>
      </c>
      <c r="H869" s="105">
        <f>+Simülasyon!P872-Simülasyon!P$5</f>
        <v>3.419238000002224</v>
      </c>
      <c r="I869" s="105">
        <f t="shared" si="26"/>
        <v>-45.682197999995083</v>
      </c>
      <c r="J869" s="105">
        <f t="shared" si="27"/>
        <v>140.31737800000144</v>
      </c>
    </row>
    <row r="870" spans="1:10" ht="15" thickBot="1" x14ac:dyDescent="0.35">
      <c r="A870" s="1">
        <v>868</v>
      </c>
      <c r="B870" s="95" t="s">
        <v>1208</v>
      </c>
      <c r="C870" s="105">
        <f>+Simülasyon!K873-Simülasyon!K$5</f>
        <v>-0.45774600000004284</v>
      </c>
      <c r="D870" s="105">
        <f>+Simülasyon!L873-Simülasyon!L$5</f>
        <v>-0.63447199999995973</v>
      </c>
      <c r="E870" s="105">
        <f>+Simülasyon!M873-Simülasyon!M$5</f>
        <v>-0.52768800000001193</v>
      </c>
      <c r="F870" s="105">
        <f>+Simülasyon!N873-Simülasyon!N$5</f>
        <v>-0.76714099999981045</v>
      </c>
      <c r="G870" s="105">
        <f>+Simülasyon!O873-Simülasyon!O$5</f>
        <v>49.793600000000879</v>
      </c>
      <c r="H870" s="105">
        <f>+Simülasyon!P873-Simülasyon!P$5</f>
        <v>80.982136000002356</v>
      </c>
      <c r="I870" s="105">
        <f t="shared" si="26"/>
        <v>128.38868900000341</v>
      </c>
      <c r="J870" s="105">
        <f t="shared" si="27"/>
        <v>140.7513710000045</v>
      </c>
    </row>
    <row r="871" spans="1:10" ht="15" thickBot="1" x14ac:dyDescent="0.35">
      <c r="A871" s="1">
        <v>869</v>
      </c>
      <c r="B871" s="95" t="s">
        <v>1209</v>
      </c>
      <c r="C871" s="105">
        <f>+Simülasyon!K874-Simülasyon!K$5</f>
        <v>0.13990300000000389</v>
      </c>
      <c r="D871" s="105">
        <f>+Simülasyon!L874-Simülasyon!L$5</f>
        <v>0.15076099999987491</v>
      </c>
      <c r="E871" s="105">
        <f>+Simülasyon!M874-Simülasyon!M$5</f>
        <v>4.7366000000010899E-2</v>
      </c>
      <c r="F871" s="105">
        <f>+Simülasyon!N874-Simülasyon!N$5</f>
        <v>-0.31711899999982052</v>
      </c>
      <c r="G871" s="105">
        <f>+Simülasyon!O874-Simülasyon!O$5</f>
        <v>-39.383746999999858</v>
      </c>
      <c r="H871" s="105">
        <f>+Simülasyon!P874-Simülasyon!P$5</f>
        <v>-53.730185000000347</v>
      </c>
      <c r="I871" s="105">
        <f t="shared" si="26"/>
        <v>-93.093021000000135</v>
      </c>
      <c r="J871" s="105">
        <f t="shared" si="27"/>
        <v>142.01712900000302</v>
      </c>
    </row>
    <row r="872" spans="1:10" ht="15" thickBot="1" x14ac:dyDescent="0.35">
      <c r="A872" s="1">
        <v>870</v>
      </c>
      <c r="B872" s="95" t="s">
        <v>1210</v>
      </c>
      <c r="C872" s="105">
        <f>+Simülasyon!K875-Simülasyon!K$5</f>
        <v>-0.57962900000006812</v>
      </c>
      <c r="D872" s="105">
        <f>+Simülasyon!L875-Simülasyon!L$5</f>
        <v>-1.0677410000000691</v>
      </c>
      <c r="E872" s="105">
        <f>+Simülasyon!M875-Simülasyon!M$5</f>
        <v>-1.3396070000000009</v>
      </c>
      <c r="F872" s="105">
        <f>+Simülasyon!N875-Simülasyon!N$5</f>
        <v>-4.1255649999998241</v>
      </c>
      <c r="G872" s="105">
        <f>+Simülasyon!O875-Simülasyon!O$5</f>
        <v>-60.148832999999286</v>
      </c>
      <c r="H872" s="105">
        <f>+Simülasyon!P875-Simülasyon!P$5</f>
        <v>-29.854373999998643</v>
      </c>
      <c r="I872" s="105">
        <f t="shared" si="26"/>
        <v>-97.115748999997891</v>
      </c>
      <c r="J872" s="105">
        <f t="shared" si="27"/>
        <v>142.32697100000303</v>
      </c>
    </row>
    <row r="873" spans="1:10" ht="15" thickBot="1" x14ac:dyDescent="0.35">
      <c r="A873" s="1">
        <v>871</v>
      </c>
      <c r="B873" s="95" t="s">
        <v>1211</v>
      </c>
      <c r="C873" s="105">
        <f>+Simülasyon!K876-Simülasyon!K$5</f>
        <v>0.52371599999992213</v>
      </c>
      <c r="D873" s="105">
        <f>+Simülasyon!L876-Simülasyon!L$5</f>
        <v>0.81597499999998035</v>
      </c>
      <c r="E873" s="105">
        <f>+Simülasyon!M876-Simülasyon!M$5</f>
        <v>0.83134000000006836</v>
      </c>
      <c r="F873" s="105">
        <f>+Simülasyon!N876-Simülasyon!N$5</f>
        <v>1.94079899999997</v>
      </c>
      <c r="G873" s="105">
        <f>+Simülasyon!O876-Simülasyon!O$5</f>
        <v>-15.666635999998107</v>
      </c>
      <c r="H873" s="105">
        <f>+Simülasyon!P876-Simülasyon!P$5</f>
        <v>-47.742582999999286</v>
      </c>
      <c r="I873" s="105">
        <f t="shared" si="26"/>
        <v>-59.297388999997452</v>
      </c>
      <c r="J873" s="105">
        <f t="shared" si="27"/>
        <v>142.591596000001</v>
      </c>
    </row>
    <row r="874" spans="1:10" ht="15" thickBot="1" x14ac:dyDescent="0.35">
      <c r="A874" s="1">
        <v>872</v>
      </c>
      <c r="B874" s="95" t="s">
        <v>1212</v>
      </c>
      <c r="C874" s="105">
        <f>+Simülasyon!K877-Simülasyon!K$5</f>
        <v>0.32839399999988927</v>
      </c>
      <c r="D874" s="105">
        <f>+Simülasyon!L877-Simülasyon!L$5</f>
        <v>0.55671099999995022</v>
      </c>
      <c r="E874" s="105">
        <f>+Simülasyon!M877-Simülasyon!M$5</f>
        <v>0.63677800000004936</v>
      </c>
      <c r="F874" s="105">
        <f>+Simülasyon!N877-Simülasyon!N$5</f>
        <v>1.7709570000001804</v>
      </c>
      <c r="G874" s="105">
        <f>+Simülasyon!O877-Simülasyon!O$5</f>
        <v>13.73210200000176</v>
      </c>
      <c r="H874" s="105">
        <f>+Simülasyon!P877-Simülasyon!P$5</f>
        <v>-2.1406600000009348</v>
      </c>
      <c r="I874" s="105">
        <f t="shared" si="26"/>
        <v>14.884282000000894</v>
      </c>
      <c r="J874" s="105">
        <f t="shared" si="27"/>
        <v>143.51217700000018</v>
      </c>
    </row>
    <row r="875" spans="1:10" ht="15" thickBot="1" x14ac:dyDescent="0.35">
      <c r="A875" s="1">
        <v>873</v>
      </c>
      <c r="B875" s="95" t="s">
        <v>1213</v>
      </c>
      <c r="C875" s="105">
        <f>+Simülasyon!K878-Simülasyon!K$5</f>
        <v>-0.39816799999994146</v>
      </c>
      <c r="D875" s="105">
        <f>+Simülasyon!L878-Simülasyon!L$5</f>
        <v>-0.76499800000010509</v>
      </c>
      <c r="E875" s="105">
        <f>+Simülasyon!M878-Simülasyon!M$5</f>
        <v>-0.99858799999992698</v>
      </c>
      <c r="F875" s="105">
        <f>+Simülasyon!N878-Simülasyon!N$5</f>
        <v>-3.2047459999998864</v>
      </c>
      <c r="G875" s="105">
        <f>+Simülasyon!O878-Simülasyon!O$5</f>
        <v>-55.615243999996892</v>
      </c>
      <c r="H875" s="105">
        <f>+Simülasyon!P878-Simülasyon!P$5</f>
        <v>-35.588116999999329</v>
      </c>
      <c r="I875" s="105">
        <f t="shared" si="26"/>
        <v>-96.569860999996081</v>
      </c>
      <c r="J875" s="105">
        <f t="shared" si="27"/>
        <v>143.59764099999938</v>
      </c>
    </row>
    <row r="876" spans="1:10" ht="15" thickBot="1" x14ac:dyDescent="0.35">
      <c r="A876" s="1">
        <v>874</v>
      </c>
      <c r="B876" s="95" t="s">
        <v>1214</v>
      </c>
      <c r="C876" s="105">
        <f>+Simülasyon!K879-Simülasyon!K$5</f>
        <v>-2.2144999999909487E-2</v>
      </c>
      <c r="D876" s="105">
        <f>+Simülasyon!L879-Simülasyon!L$5</f>
        <v>-0.18487099999993006</v>
      </c>
      <c r="E876" s="105">
        <f>+Simülasyon!M879-Simülasyon!M$5</f>
        <v>-0.42006499999990865</v>
      </c>
      <c r="F876" s="105">
        <f>+Simülasyon!N879-Simülasyon!N$5</f>
        <v>-1.9089739999999438</v>
      </c>
      <c r="G876" s="105">
        <f>+Simülasyon!O879-Simülasyon!O$5</f>
        <v>-73.133810999999696</v>
      </c>
      <c r="H876" s="105">
        <f>+Simülasyon!P879-Simülasyon!P$5</f>
        <v>-79.084274999997433</v>
      </c>
      <c r="I876" s="105">
        <f t="shared" si="26"/>
        <v>-154.75414099999682</v>
      </c>
      <c r="J876" s="105">
        <f t="shared" si="27"/>
        <v>145.27198800000383</v>
      </c>
    </row>
    <row r="877" spans="1:10" ht="15" thickBot="1" x14ac:dyDescent="0.35">
      <c r="A877" s="1">
        <v>875</v>
      </c>
      <c r="B877" s="95" t="s">
        <v>1215</v>
      </c>
      <c r="C877" s="105">
        <f>+Simülasyon!K880-Simülasyon!K$5</f>
        <v>0.1516950000000179</v>
      </c>
      <c r="D877" s="105">
        <f>+Simülasyon!L880-Simülasyon!L$5</f>
        <v>0.24428599999987455</v>
      </c>
      <c r="E877" s="105">
        <f>+Simülasyon!M880-Simülasyon!M$5</f>
        <v>0.25413700000001427</v>
      </c>
      <c r="F877" s="105">
        <f>+Simülasyon!N880-Simülasyon!N$5</f>
        <v>0.59462500000017826</v>
      </c>
      <c r="G877" s="105">
        <f>+Simülasyon!O880-Simülasyon!O$5</f>
        <v>-8.3482399999993504</v>
      </c>
      <c r="H877" s="105">
        <f>+Simülasyon!P880-Simülasyon!P$5</f>
        <v>-24.016224999999395</v>
      </c>
      <c r="I877" s="105">
        <f t="shared" si="26"/>
        <v>-31.11972199999866</v>
      </c>
      <c r="J877" s="105">
        <f t="shared" si="27"/>
        <v>145.553826000002</v>
      </c>
    </row>
    <row r="878" spans="1:10" ht="15" thickBot="1" x14ac:dyDescent="0.35">
      <c r="A878" s="1">
        <v>876</v>
      </c>
      <c r="B878" s="95" t="s">
        <v>1216</v>
      </c>
      <c r="C878" s="105">
        <f>+Simülasyon!K881-Simülasyon!K$5</f>
        <v>0.21070099999997183</v>
      </c>
      <c r="D878" s="105">
        <f>+Simülasyon!L881-Simülasyon!L$5</f>
        <v>0.29758100000003651</v>
      </c>
      <c r="E878" s="105">
        <f>+Simülasyon!M881-Simülasyon!M$5</f>
        <v>0.25339800000006107</v>
      </c>
      <c r="F878" s="105">
        <f>+Simülasyon!N881-Simülasyon!N$5</f>
        <v>0.38464100000010149</v>
      </c>
      <c r="G878" s="105">
        <f>+Simülasyon!O881-Simülasyon!O$5</f>
        <v>-24.530609999997978</v>
      </c>
      <c r="H878" s="105">
        <f>+Simülasyon!P881-Simülasyon!P$5</f>
        <v>-41.864199999999983</v>
      </c>
      <c r="I878" s="105">
        <f t="shared" si="26"/>
        <v>-65.24848899999779</v>
      </c>
      <c r="J878" s="105">
        <f t="shared" si="27"/>
        <v>146.08435800000154</v>
      </c>
    </row>
    <row r="879" spans="1:10" ht="15" thickBot="1" x14ac:dyDescent="0.35">
      <c r="A879" s="1">
        <v>877</v>
      </c>
      <c r="B879" s="95" t="s">
        <v>1217</v>
      </c>
      <c r="C879" s="105">
        <f>+Simülasyon!K882-Simülasyon!K$5</f>
        <v>-5.2670000000034634E-3</v>
      </c>
      <c r="D879" s="105">
        <f>+Simülasyon!L882-Simülasyon!L$5</f>
        <v>1.4666999999917607E-2</v>
      </c>
      <c r="E879" s="105">
        <f>+Simülasyon!M882-Simülasyon!M$5</f>
        <v>4.8216000000024906E-2</v>
      </c>
      <c r="F879" s="105">
        <f>+Simülasyon!N882-Simülasyon!N$5</f>
        <v>0.23950699999977587</v>
      </c>
      <c r="G879" s="105">
        <f>+Simülasyon!O882-Simülasyon!O$5</f>
        <v>8.8407939999997325</v>
      </c>
      <c r="H879" s="105">
        <f>+Simülasyon!P882-Simülasyon!P$5</f>
        <v>8.0444549999992887</v>
      </c>
      <c r="I879" s="105">
        <f t="shared" si="26"/>
        <v>17.182371999998736</v>
      </c>
      <c r="J879" s="105">
        <f t="shared" si="27"/>
        <v>146.66149000000178</v>
      </c>
    </row>
    <row r="880" spans="1:10" ht="15" thickBot="1" x14ac:dyDescent="0.35">
      <c r="A880" s="1">
        <v>878</v>
      </c>
      <c r="B880" s="95" t="s">
        <v>1218</v>
      </c>
      <c r="C880" s="105">
        <f>+Simülasyon!K883-Simülasyon!K$5</f>
        <v>0.1169879999999921</v>
      </c>
      <c r="D880" s="105">
        <f>+Simülasyon!L883-Simülasyon!L$5</f>
        <v>0.27681299999994735</v>
      </c>
      <c r="E880" s="105">
        <f>+Simülasyon!M883-Simülasyon!M$5</f>
        <v>0.43226300000003448</v>
      </c>
      <c r="F880" s="105">
        <f>+Simülasyon!N883-Simülasyon!N$5</f>
        <v>1.6301579999999376</v>
      </c>
      <c r="G880" s="105">
        <f>+Simülasyon!O883-Simülasyon!O$5</f>
        <v>49.055071000002499</v>
      </c>
      <c r="H880" s="105">
        <f>+Simülasyon!P883-Simülasyon!P$5</f>
        <v>52.39731600000232</v>
      </c>
      <c r="I880" s="105">
        <f t="shared" si="26"/>
        <v>103.90860900000473</v>
      </c>
      <c r="J880" s="105">
        <f t="shared" si="27"/>
        <v>146.70533000000057</v>
      </c>
    </row>
    <row r="881" spans="1:10" ht="15" thickBot="1" x14ac:dyDescent="0.35">
      <c r="A881" s="1">
        <v>879</v>
      </c>
      <c r="B881" s="95" t="s">
        <v>1219</v>
      </c>
      <c r="C881" s="105">
        <f>+Simülasyon!K884-Simülasyon!K$5</f>
        <v>-0.1620620000001054</v>
      </c>
      <c r="D881" s="105">
        <f>+Simülasyon!L884-Simülasyon!L$5</f>
        <v>-0.39404100000001563</v>
      </c>
      <c r="E881" s="105">
        <f>+Simülasyon!M884-Simülasyon!M$5</f>
        <v>-0.62212399999998524</v>
      </c>
      <c r="F881" s="105">
        <f>+Simülasyon!N884-Simülasyon!N$5</f>
        <v>-2.345154999999977</v>
      </c>
      <c r="G881" s="105">
        <f>+Simülasyon!O884-Simülasyon!O$5</f>
        <v>-68.267463000000134</v>
      </c>
      <c r="H881" s="105">
        <f>+Simülasyon!P884-Simülasyon!P$5</f>
        <v>-69.83339899999919</v>
      </c>
      <c r="I881" s="105">
        <f t="shared" si="26"/>
        <v>-141.62424399999941</v>
      </c>
      <c r="J881" s="105">
        <f t="shared" si="27"/>
        <v>147.04307000000404</v>
      </c>
    </row>
    <row r="882" spans="1:10" ht="15" thickBot="1" x14ac:dyDescent="0.35">
      <c r="A882" s="1">
        <v>880</v>
      </c>
      <c r="B882" s="95" t="s">
        <v>1220</v>
      </c>
      <c r="C882" s="105">
        <f>+Simülasyon!K885-Simülasyon!K$5</f>
        <v>-0.38156299999991461</v>
      </c>
      <c r="D882" s="105">
        <f>+Simülasyon!L885-Simülasyon!L$5</f>
        <v>-0.7879769999999553</v>
      </c>
      <c r="E882" s="105">
        <f>+Simülasyon!M885-Simülasyon!M$5</f>
        <v>-1.1080259999999953</v>
      </c>
      <c r="F882" s="105">
        <f>+Simülasyon!N885-Simülasyon!N$5</f>
        <v>-3.8322689999999966</v>
      </c>
      <c r="G882" s="105">
        <f>+Simülasyon!O885-Simülasyon!O$5</f>
        <v>-92.403604999999516</v>
      </c>
      <c r="H882" s="105">
        <f>+Simülasyon!P885-Simülasyon!P$5</f>
        <v>-87.814527999998973</v>
      </c>
      <c r="I882" s="105">
        <f t="shared" si="26"/>
        <v>-186.32796799999835</v>
      </c>
      <c r="J882" s="105">
        <f t="shared" si="27"/>
        <v>147.4634560000012</v>
      </c>
    </row>
    <row r="883" spans="1:10" ht="15" thickBot="1" x14ac:dyDescent="0.35">
      <c r="A883" s="1">
        <v>881</v>
      </c>
      <c r="B883" s="95" t="s">
        <v>1221</v>
      </c>
      <c r="C883" s="105">
        <f>+Simülasyon!K886-Simülasyon!K$5</f>
        <v>0.16843599999992875</v>
      </c>
      <c r="D883" s="105">
        <f>+Simülasyon!L886-Simülasyon!L$5</f>
        <v>0.25199500000007902</v>
      </c>
      <c r="E883" s="105">
        <f>+Simülasyon!M886-Simülasyon!M$5</f>
        <v>0.24719400000003589</v>
      </c>
      <c r="F883" s="105">
        <f>+Simülasyon!N886-Simülasyon!N$5</f>
        <v>0.55746499999986554</v>
      </c>
      <c r="G883" s="105">
        <f>+Simülasyon!O886-Simülasyon!O$5</f>
        <v>-3.2694359999986773</v>
      </c>
      <c r="H883" s="105">
        <f>+Simülasyon!P886-Simülasyon!P$5</f>
        <v>-8.8177919999980077</v>
      </c>
      <c r="I883" s="105">
        <f t="shared" si="26"/>
        <v>-10.862137999996776</v>
      </c>
      <c r="J883" s="105">
        <f t="shared" si="27"/>
        <v>147.93326299999978</v>
      </c>
    </row>
    <row r="884" spans="1:10" ht="15" thickBot="1" x14ac:dyDescent="0.35">
      <c r="A884" s="1">
        <v>882</v>
      </c>
      <c r="B884" s="95" t="s">
        <v>1222</v>
      </c>
      <c r="C884" s="105">
        <f>+Simülasyon!K887-Simülasyon!K$5</f>
        <v>0.78016299999990224</v>
      </c>
      <c r="D884" s="105">
        <f>+Simülasyon!L887-Simülasyon!L$5</f>
        <v>1.3707819999999629</v>
      </c>
      <c r="E884" s="105">
        <f>+Simülasyon!M887-Simülasyon!M$5</f>
        <v>1.6393659999999954</v>
      </c>
      <c r="F884" s="105">
        <f>+Simülasyon!N887-Simülasyon!N$5</f>
        <v>4.8119090000000142</v>
      </c>
      <c r="G884" s="105">
        <f>+Simülasyon!O887-Simülasyon!O$5</f>
        <v>57.219819000001735</v>
      </c>
      <c r="H884" s="105">
        <f>+Simülasyon!P887-Simülasyon!P$5</f>
        <v>21.159565000001749</v>
      </c>
      <c r="I884" s="105">
        <f t="shared" si="26"/>
        <v>86.981604000003358</v>
      </c>
      <c r="J884" s="105">
        <f t="shared" si="27"/>
        <v>148.04806600000109</v>
      </c>
    </row>
    <row r="885" spans="1:10" ht="15" thickBot="1" x14ac:dyDescent="0.35">
      <c r="A885" s="1">
        <v>883</v>
      </c>
      <c r="B885" s="95" t="s">
        <v>1223</v>
      </c>
      <c r="C885" s="105">
        <f>+Simülasyon!K888-Simülasyon!K$5</f>
        <v>0.18993799999998373</v>
      </c>
      <c r="D885" s="105">
        <f>+Simülasyon!L888-Simülasyon!L$5</f>
        <v>0.3588839999999891</v>
      </c>
      <c r="E885" s="105">
        <f>+Simülasyon!M888-Simülasyon!M$5</f>
        <v>0.46524300000010044</v>
      </c>
      <c r="F885" s="105">
        <f>+Simülasyon!N888-Simülasyon!N$5</f>
        <v>1.4933639999999286</v>
      </c>
      <c r="G885" s="105">
        <f>+Simülasyon!O888-Simülasyon!O$5</f>
        <v>28.258903000001737</v>
      </c>
      <c r="H885" s="105">
        <f>+Simülasyon!P888-Simülasyon!P$5</f>
        <v>22.803685999999288</v>
      </c>
      <c r="I885" s="105">
        <f t="shared" si="26"/>
        <v>53.570018000001028</v>
      </c>
      <c r="J885" s="105">
        <f t="shared" si="27"/>
        <v>148.50249400000507</v>
      </c>
    </row>
    <row r="886" spans="1:10" ht="15" thickBot="1" x14ac:dyDescent="0.35">
      <c r="A886" s="1">
        <v>884</v>
      </c>
      <c r="B886" s="95" t="s">
        <v>1224</v>
      </c>
      <c r="C886" s="105">
        <f>+Simülasyon!K889-Simülasyon!K$5</f>
        <v>-2.8565999999955238E-2</v>
      </c>
      <c r="D886" s="105">
        <f>+Simülasyon!L889-Simülasyon!L$5</f>
        <v>-0.18113700000003519</v>
      </c>
      <c r="E886" s="105">
        <f>+Simülasyon!M889-Simülasyon!M$5</f>
        <v>-0.39624599999990551</v>
      </c>
      <c r="F886" s="105">
        <f>+Simülasyon!N889-Simülasyon!N$5</f>
        <v>-1.7781239999999343</v>
      </c>
      <c r="G886" s="105">
        <f>+Simülasyon!O889-Simülasyon!O$5</f>
        <v>-68.693509999997332</v>
      </c>
      <c r="H886" s="105">
        <f>+Simülasyon!P889-Simülasyon!P$5</f>
        <v>-77.089222999999038</v>
      </c>
      <c r="I886" s="105">
        <f t="shared" si="26"/>
        <v>-148.1668059999962</v>
      </c>
      <c r="J886" s="105">
        <f t="shared" si="27"/>
        <v>149.42372700000283</v>
      </c>
    </row>
    <row r="887" spans="1:10" ht="15" thickBot="1" x14ac:dyDescent="0.35">
      <c r="A887" s="1">
        <v>885</v>
      </c>
      <c r="B887" s="95" t="s">
        <v>1225</v>
      </c>
      <c r="C887" s="105">
        <f>+Simülasyon!K890-Simülasyon!K$5</f>
        <v>-0.14148999999997613</v>
      </c>
      <c r="D887" s="105">
        <f>+Simülasyon!L890-Simülasyon!L$5</f>
        <v>-0.30099599999994098</v>
      </c>
      <c r="E887" s="105">
        <f>+Simülasyon!M890-Simülasyon!M$5</f>
        <v>-0.43181799999990744</v>
      </c>
      <c r="F887" s="105">
        <f>+Simülasyon!N890-Simülasyon!N$5</f>
        <v>-1.5064290000000256</v>
      </c>
      <c r="G887" s="105">
        <f>+Simülasyon!O890-Simülasyon!O$5</f>
        <v>-35.659404999998515</v>
      </c>
      <c r="H887" s="105">
        <f>+Simülasyon!P890-Simülasyon!P$5</f>
        <v>-31.969949999998789</v>
      </c>
      <c r="I887" s="105">
        <f t="shared" si="26"/>
        <v>-70.010087999997154</v>
      </c>
      <c r="J887" s="105">
        <f t="shared" si="27"/>
        <v>149.96622600000103</v>
      </c>
    </row>
    <row r="888" spans="1:10" ht="15" thickBot="1" x14ac:dyDescent="0.35">
      <c r="A888" s="1">
        <v>886</v>
      </c>
      <c r="B888" s="95" t="s">
        <v>1226</v>
      </c>
      <c r="C888" s="105">
        <f>+Simülasyon!K891-Simülasyon!K$5</f>
        <v>0.58806499999991502</v>
      </c>
      <c r="D888" s="105">
        <f>+Simülasyon!L891-Simülasyon!L$5</f>
        <v>1.127036999999973</v>
      </c>
      <c r="E888" s="105">
        <f>+Simülasyon!M891-Simülasyon!M$5</f>
        <v>1.481928000000039</v>
      </c>
      <c r="F888" s="105">
        <f>+Simülasyon!N891-Simülasyon!N$5</f>
        <v>4.8211489999998776</v>
      </c>
      <c r="G888" s="105">
        <f>+Simülasyon!O891-Simülasyon!O$5</f>
        <v>96.130219000002398</v>
      </c>
      <c r="H888" s="105">
        <f>+Simülasyon!P891-Simülasyon!P$5</f>
        <v>80.53321700000015</v>
      </c>
      <c r="I888" s="105">
        <f t="shared" si="26"/>
        <v>184.68161500000235</v>
      </c>
      <c r="J888" s="105">
        <f t="shared" si="27"/>
        <v>150.12716200000295</v>
      </c>
    </row>
    <row r="889" spans="1:10" ht="15" thickBot="1" x14ac:dyDescent="0.35">
      <c r="A889" s="1">
        <v>887</v>
      </c>
      <c r="B889" s="95" t="s">
        <v>1227</v>
      </c>
      <c r="C889" s="105">
        <f>+Simülasyon!K892-Simülasyon!K$5</f>
        <v>-0.50223200000004908</v>
      </c>
      <c r="D889" s="105">
        <f>+Simülasyon!L892-Simülasyon!L$5</f>
        <v>-1.0861050000000887</v>
      </c>
      <c r="E889" s="105">
        <f>+Simülasyon!M892-Simülasyon!M$5</f>
        <v>-1.5860529999999926</v>
      </c>
      <c r="F889" s="105">
        <f>+Simülasyon!N892-Simülasyon!N$5</f>
        <v>-5.664162000000033</v>
      </c>
      <c r="G889" s="105">
        <f>+Simülasyon!O892-Simülasyon!O$5</f>
        <v>-148.56131900000037</v>
      </c>
      <c r="H889" s="105">
        <f>+Simülasyon!P892-Simülasyon!P$5</f>
        <v>-146.84942600000068</v>
      </c>
      <c r="I889" s="105">
        <f t="shared" si="26"/>
        <v>-304.24929700000121</v>
      </c>
      <c r="J889" s="105">
        <f t="shared" si="27"/>
        <v>151.02396700000361</v>
      </c>
    </row>
    <row r="890" spans="1:10" ht="15" thickBot="1" x14ac:dyDescent="0.35">
      <c r="A890" s="1">
        <v>888</v>
      </c>
      <c r="B890" s="95" t="s">
        <v>1228</v>
      </c>
      <c r="C890" s="105">
        <f>+Simülasyon!K893-Simülasyon!K$5</f>
        <v>-0.36748499999998785</v>
      </c>
      <c r="D890" s="105">
        <f>+Simülasyon!L893-Simülasyon!L$5</f>
        <v>-0.49906400000008944</v>
      </c>
      <c r="E890" s="105">
        <f>+Simülasyon!M893-Simülasyon!M$5</f>
        <v>-0.39539800000000014</v>
      </c>
      <c r="F890" s="105">
        <f>+Simülasyon!N893-Simülasyon!N$5</f>
        <v>-0.47409199999992779</v>
      </c>
      <c r="G890" s="105">
        <f>+Simülasyon!O893-Simülasyon!O$5</f>
        <v>46.932595000002038</v>
      </c>
      <c r="H890" s="105">
        <f>+Simülasyon!P893-Simülasyon!P$5</f>
        <v>74.197693000001891</v>
      </c>
      <c r="I890" s="105">
        <f t="shared" si="26"/>
        <v>119.39424900000392</v>
      </c>
      <c r="J890" s="105">
        <f t="shared" si="27"/>
        <v>151.75646700000448</v>
      </c>
    </row>
    <row r="891" spans="1:10" ht="15" thickBot="1" x14ac:dyDescent="0.35">
      <c r="A891" s="1">
        <v>889</v>
      </c>
      <c r="B891" s="95" t="s">
        <v>1229</v>
      </c>
      <c r="C891" s="105">
        <f>+Simülasyon!K894-Simülasyon!K$5</f>
        <v>-0.15065900000013244</v>
      </c>
      <c r="D891" s="105">
        <f>+Simülasyon!L894-Simülasyon!L$5</f>
        <v>-0.19700000000011642</v>
      </c>
      <c r="E891" s="105">
        <f>+Simülasyon!M894-Simülasyon!M$5</f>
        <v>-0.14425099999994018</v>
      </c>
      <c r="F891" s="105">
        <f>+Simülasyon!N894-Simülasyon!N$5</f>
        <v>-0.11914500000011685</v>
      </c>
      <c r="G891" s="105">
        <f>+Simülasyon!O894-Simülasyon!O$5</f>
        <v>20.763640000001033</v>
      </c>
      <c r="H891" s="105">
        <f>+Simülasyon!P894-Simülasyon!P$5</f>
        <v>30.080875999999989</v>
      </c>
      <c r="I891" s="105">
        <f t="shared" si="26"/>
        <v>50.233461000000716</v>
      </c>
      <c r="J891" s="105">
        <f t="shared" si="27"/>
        <v>151.89751400000227</v>
      </c>
    </row>
    <row r="892" spans="1:10" ht="15" thickBot="1" x14ac:dyDescent="0.35">
      <c r="A892" s="1">
        <v>890</v>
      </c>
      <c r="B892" s="95" t="s">
        <v>1230</v>
      </c>
      <c r="C892" s="105">
        <f>+Simülasyon!K895-Simülasyon!K$5</f>
        <v>0.2160670000000664</v>
      </c>
      <c r="D892" s="105">
        <f>+Simülasyon!L895-Simülasyon!L$5</f>
        <v>0.40139900000008311</v>
      </c>
      <c r="E892" s="105">
        <f>+Simülasyon!M895-Simülasyon!M$5</f>
        <v>0.51156600000001617</v>
      </c>
      <c r="F892" s="105">
        <f>+Simülasyon!N895-Simülasyon!N$5</f>
        <v>1.6132309999998142</v>
      </c>
      <c r="G892" s="105">
        <f>+Simülasyon!O895-Simülasyon!O$5</f>
        <v>28.270455000001675</v>
      </c>
      <c r="H892" s="105">
        <f>+Simülasyon!P895-Simülasyon!P$5</f>
        <v>20.513601999999082</v>
      </c>
      <c r="I892" s="105">
        <f t="shared" si="26"/>
        <v>51.526320000000737</v>
      </c>
      <c r="J892" s="105">
        <f t="shared" si="27"/>
        <v>152.25573700000257</v>
      </c>
    </row>
    <row r="893" spans="1:10" ht="15" thickBot="1" x14ac:dyDescent="0.35">
      <c r="A893" s="1">
        <v>891</v>
      </c>
      <c r="B893" s="95" t="s">
        <v>1231</v>
      </c>
      <c r="C893" s="105">
        <f>+Simülasyon!K896-Simülasyon!K$5</f>
        <v>-0.27634600000010323</v>
      </c>
      <c r="D893" s="105">
        <f>+Simülasyon!L896-Simülasyon!L$5</f>
        <v>-0.44307800000001407</v>
      </c>
      <c r="E893" s="105">
        <f>+Simülasyon!M896-Simülasyon!M$5</f>
        <v>-0.47863499999994019</v>
      </c>
      <c r="F893" s="105">
        <f>+Simülasyon!N896-Simülasyon!N$5</f>
        <v>-1.2526659999998628</v>
      </c>
      <c r="G893" s="105">
        <f>+Simülasyon!O896-Simülasyon!O$5</f>
        <v>-7.1756769999992684</v>
      </c>
      <c r="H893" s="105">
        <f>+Simülasyon!P896-Simülasyon!P$5</f>
        <v>0.81340500000078464</v>
      </c>
      <c r="I893" s="105">
        <f t="shared" si="26"/>
        <v>-8.8129969999984041</v>
      </c>
      <c r="J893" s="105">
        <f t="shared" si="27"/>
        <v>152.3438080000044</v>
      </c>
    </row>
    <row r="894" spans="1:10" ht="15" thickBot="1" x14ac:dyDescent="0.35">
      <c r="A894" s="1">
        <v>892</v>
      </c>
      <c r="B894" s="95" t="s">
        <v>1232</v>
      </c>
      <c r="C894" s="105">
        <f>+Simülasyon!K897-Simülasyon!K$5</f>
        <v>0.23915199999987635</v>
      </c>
      <c r="D894" s="105">
        <f>+Simülasyon!L897-Simülasyon!L$5</f>
        <v>0.29156799999987015</v>
      </c>
      <c r="E894" s="105">
        <f>+Simülasyon!M897-Simülasyon!M$5</f>
        <v>0.16351700000006986</v>
      </c>
      <c r="F894" s="105">
        <f>+Simülasyon!N897-Simülasyon!N$5</f>
        <v>-0.18006800000011935</v>
      </c>
      <c r="G894" s="105">
        <f>+Simülasyon!O897-Simülasyon!O$5</f>
        <v>-57.451616999998805</v>
      </c>
      <c r="H894" s="105">
        <f>+Simülasyon!P897-Simülasyon!P$5</f>
        <v>-86.340003999997862</v>
      </c>
      <c r="I894" s="105">
        <f t="shared" ref="I894:I957" si="28">+SUM(C894:H894)</f>
        <v>-143.27745199999697</v>
      </c>
      <c r="J894" s="105">
        <f t="shared" si="27"/>
        <v>152.35868000000232</v>
      </c>
    </row>
    <row r="895" spans="1:10" ht="15" thickBot="1" x14ac:dyDescent="0.35">
      <c r="A895" s="1">
        <v>893</v>
      </c>
      <c r="B895" s="95" t="s">
        <v>1233</v>
      </c>
      <c r="C895" s="105">
        <f>+Simülasyon!K898-Simülasyon!K$5</f>
        <v>-0.39869700000008379</v>
      </c>
      <c r="D895" s="105">
        <f>+Simülasyon!L898-Simülasyon!L$5</f>
        <v>-0.63482100000010178</v>
      </c>
      <c r="E895" s="105">
        <f>+Simülasyon!M898-Simülasyon!M$5</f>
        <v>-0.67219999999997526</v>
      </c>
      <c r="F895" s="105">
        <f>+Simülasyon!N898-Simülasyon!N$5</f>
        <v>-1.6927599999999074</v>
      </c>
      <c r="G895" s="105">
        <f>+Simülasyon!O898-Simülasyon!O$5</f>
        <v>-1.1127599999999802</v>
      </c>
      <c r="H895" s="105">
        <f>+Simülasyon!P898-Simülasyon!P$5</f>
        <v>16.751716999999189</v>
      </c>
      <c r="I895" s="105">
        <f t="shared" si="28"/>
        <v>12.240478999999141</v>
      </c>
      <c r="J895" s="105">
        <f t="shared" si="27"/>
        <v>152.45412199999987</v>
      </c>
    </row>
    <row r="896" spans="1:10" ht="15" thickBot="1" x14ac:dyDescent="0.35">
      <c r="A896" s="1">
        <v>894</v>
      </c>
      <c r="B896" s="95" t="s">
        <v>1234</v>
      </c>
      <c r="C896" s="105">
        <f>+Simülasyon!K899-Simülasyon!K$5</f>
        <v>0.15258700000003955</v>
      </c>
      <c r="D896" s="105">
        <f>+Simülasyon!L899-Simülasyon!L$5</f>
        <v>0.18030700000008437</v>
      </c>
      <c r="E896" s="105">
        <f>+Simülasyon!M899-Simülasyon!M$5</f>
        <v>9.5720000000028449E-2</v>
      </c>
      <c r="F896" s="105">
        <f>+Simülasyon!N899-Simülasyon!N$5</f>
        <v>-0.12179000000014639</v>
      </c>
      <c r="G896" s="105">
        <f>+Simülasyon!O899-Simülasyon!O$5</f>
        <v>-31.507338999999774</v>
      </c>
      <c r="H896" s="105">
        <f>+Simülasyon!P899-Simülasyon!P$5</f>
        <v>-43.071813999998994</v>
      </c>
      <c r="I896" s="105">
        <f t="shared" si="28"/>
        <v>-74.272328999998763</v>
      </c>
      <c r="J896" s="105">
        <f t="shared" si="27"/>
        <v>152.63234300000238</v>
      </c>
    </row>
    <row r="897" spans="1:10" ht="15" thickBot="1" x14ac:dyDescent="0.35">
      <c r="A897" s="1">
        <v>895</v>
      </c>
      <c r="B897" s="95" t="s">
        <v>1235</v>
      </c>
      <c r="C897" s="105">
        <f>+Simülasyon!K900-Simülasyon!K$5</f>
        <v>0.75459099999989121</v>
      </c>
      <c r="D897" s="105">
        <f>+Simülasyon!L900-Simülasyon!L$5</f>
        <v>1.358880999999883</v>
      </c>
      <c r="E897" s="105">
        <f>+Simülasyon!M900-Simülasyon!M$5</f>
        <v>1.6738149999999905</v>
      </c>
      <c r="F897" s="105">
        <f>+Simülasyon!N900-Simülasyon!N$5</f>
        <v>5.0861070000000836</v>
      </c>
      <c r="G897" s="105">
        <f>+Simülasyon!O900-Simülasyon!O$5</f>
        <v>74.825483000000531</v>
      </c>
      <c r="H897" s="105">
        <f>+Simülasyon!P900-Simülasyon!P$5</f>
        <v>44.619825000001583</v>
      </c>
      <c r="I897" s="105">
        <f t="shared" si="28"/>
        <v>128.31870200000196</v>
      </c>
      <c r="J897" s="105">
        <f t="shared" si="27"/>
        <v>153.51263300000346</v>
      </c>
    </row>
    <row r="898" spans="1:10" ht="15" thickBot="1" x14ac:dyDescent="0.35">
      <c r="A898" s="1">
        <v>896</v>
      </c>
      <c r="B898" s="95" t="s">
        <v>1236</v>
      </c>
      <c r="C898" s="105">
        <f>+Simülasyon!K901-Simülasyon!K$5</f>
        <v>7.3026999999910913E-2</v>
      </c>
      <c r="D898" s="105">
        <f>+Simülasyon!L901-Simülasyon!L$5</f>
        <v>-1.9369999999980791E-2</v>
      </c>
      <c r="E898" s="105">
        <f>+Simülasyon!M901-Simülasyon!M$5</f>
        <v>-0.22945399999991878</v>
      </c>
      <c r="F898" s="105">
        <f>+Simülasyon!N901-Simülasyon!N$5</f>
        <v>-1.3890569999998661</v>
      </c>
      <c r="G898" s="105">
        <f>+Simülasyon!O901-Simülasyon!O$5</f>
        <v>-72.910216999996919</v>
      </c>
      <c r="H898" s="105">
        <f>+Simülasyon!P901-Simülasyon!P$5</f>
        <v>-89.52279599999747</v>
      </c>
      <c r="I898" s="105">
        <f t="shared" si="28"/>
        <v>-163.99786699999424</v>
      </c>
      <c r="J898" s="105">
        <f t="shared" si="27"/>
        <v>153.85743600000308</v>
      </c>
    </row>
    <row r="899" spans="1:10" ht="15" thickBot="1" x14ac:dyDescent="0.35">
      <c r="A899" s="1">
        <v>897</v>
      </c>
      <c r="B899" s="95" t="s">
        <v>1237</v>
      </c>
      <c r="C899" s="105">
        <f>+Simülasyon!K902-Simülasyon!K$5</f>
        <v>0.16956200000004173</v>
      </c>
      <c r="D899" s="105">
        <f>+Simülasyon!L902-Simülasyon!L$5</f>
        <v>0.2312890000000607</v>
      </c>
      <c r="E899" s="105">
        <f>+Simülasyon!M902-Simülasyon!M$5</f>
        <v>0.18220500000006723</v>
      </c>
      <c r="F899" s="105">
        <f>+Simülasyon!N902-Simülasyon!N$5</f>
        <v>0.19821599999977479</v>
      </c>
      <c r="G899" s="105">
        <f>+Simülasyon!O902-Simülasyon!O$5</f>
        <v>-25.175998999999138</v>
      </c>
      <c r="H899" s="105">
        <f>+Simülasyon!P902-Simülasyon!P$5</f>
        <v>-40.934986000000208</v>
      </c>
      <c r="I899" s="105">
        <f t="shared" si="28"/>
        <v>-65.329712999999401</v>
      </c>
      <c r="J899" s="105">
        <f t="shared" si="27"/>
        <v>153.8868890000017</v>
      </c>
    </row>
    <row r="900" spans="1:10" ht="15" thickBot="1" x14ac:dyDescent="0.35">
      <c r="A900" s="1">
        <v>898</v>
      </c>
      <c r="B900" s="95" t="s">
        <v>1238</v>
      </c>
      <c r="C900" s="105">
        <f>+Simülasyon!K903-Simülasyon!K$5</f>
        <v>-1.1759660000000167</v>
      </c>
      <c r="D900" s="105">
        <f>+Simülasyon!L903-Simülasyon!L$5</f>
        <v>-1.98767399999997</v>
      </c>
      <c r="E900" s="105">
        <f>+Simülasyon!M903-Simülasyon!M$5</f>
        <v>-2.2724439999999504</v>
      </c>
      <c r="F900" s="105">
        <f>+Simülasyon!N903-Simülasyon!N$5</f>
        <v>-6.3219210000002022</v>
      </c>
      <c r="G900" s="105">
        <f>+Simülasyon!O903-Simülasyon!O$5</f>
        <v>-49.275700999998662</v>
      </c>
      <c r="H900" s="105">
        <f>+Simülasyon!P903-Simülasyon!P$5</f>
        <v>8.8623919999990903</v>
      </c>
      <c r="I900" s="105">
        <f t="shared" si="28"/>
        <v>-52.171313999999711</v>
      </c>
      <c r="J900" s="105">
        <f t="shared" ref="J900:J963" si="29">+SMALL($I$3:$I$1002,A900)</f>
        <v>154.9669220000003</v>
      </c>
    </row>
    <row r="901" spans="1:10" ht="15" thickBot="1" x14ac:dyDescent="0.35">
      <c r="A901" s="1">
        <v>899</v>
      </c>
      <c r="B901" s="95" t="s">
        <v>1239</v>
      </c>
      <c r="C901" s="105">
        <f>+Simülasyon!K904-Simülasyon!K$5</f>
        <v>0.32449799999994866</v>
      </c>
      <c r="D901" s="105">
        <f>+Simülasyon!L904-Simülasyon!L$5</f>
        <v>0.71455700000001343</v>
      </c>
      <c r="E901" s="105">
        <f>+Simülasyon!M904-Simülasyon!M$5</f>
        <v>1.0607140000000754</v>
      </c>
      <c r="F901" s="105">
        <f>+Simülasyon!N904-Simülasyon!N$5</f>
        <v>3.8415570000001935</v>
      </c>
      <c r="G901" s="105">
        <f>+Simülasyon!O904-Simülasyon!O$5</f>
        <v>105.30593200000294</v>
      </c>
      <c r="H901" s="105">
        <f>+Simülasyon!P904-Simülasyon!P$5</f>
        <v>107.40071299999909</v>
      </c>
      <c r="I901" s="105">
        <f t="shared" si="28"/>
        <v>218.64797100000226</v>
      </c>
      <c r="J901" s="105">
        <f t="shared" si="29"/>
        <v>155.24806100000376</v>
      </c>
    </row>
    <row r="902" spans="1:10" ht="15" thickBot="1" x14ac:dyDescent="0.35">
      <c r="A902" s="1">
        <v>900</v>
      </c>
      <c r="B902" s="95" t="s">
        <v>1240</v>
      </c>
      <c r="C902" s="105">
        <f>+Simülasyon!K905-Simülasyon!K$5</f>
        <v>-0.21123499999998785</v>
      </c>
      <c r="D902" s="105">
        <f>+Simülasyon!L905-Simülasyon!L$5</f>
        <v>-0.40452899999991132</v>
      </c>
      <c r="E902" s="105">
        <f>+Simülasyon!M905-Simülasyon!M$5</f>
        <v>-0.53209599999991042</v>
      </c>
      <c r="F902" s="105">
        <f>+Simülasyon!N905-Simülasyon!N$5</f>
        <v>-1.7327679999998509</v>
      </c>
      <c r="G902" s="105">
        <f>+Simülasyon!O905-Simülasyon!O$5</f>
        <v>-34.700799999998708</v>
      </c>
      <c r="H902" s="105">
        <f>+Simülasyon!P905-Simülasyon!P$5</f>
        <v>-28.722036999999546</v>
      </c>
      <c r="I902" s="105">
        <f t="shared" si="28"/>
        <v>-66.303464999997914</v>
      </c>
      <c r="J902" s="105">
        <f t="shared" si="29"/>
        <v>155.7436530000017</v>
      </c>
    </row>
    <row r="903" spans="1:10" ht="15" thickBot="1" x14ac:dyDescent="0.35">
      <c r="A903" s="1">
        <v>901</v>
      </c>
      <c r="B903" s="95" t="s">
        <v>1241</v>
      </c>
      <c r="C903" s="105">
        <f>+Simülasyon!K906-Simülasyon!K$5</f>
        <v>0.47106099999996331</v>
      </c>
      <c r="D903" s="105">
        <f>+Simülasyon!L906-Simülasyon!L$5</f>
        <v>0.73758500000008098</v>
      </c>
      <c r="E903" s="105">
        <f>+Simülasyon!M906-Simülasyon!M$5</f>
        <v>0.75851700000009714</v>
      </c>
      <c r="F903" s="105">
        <f>+Simülasyon!N906-Simülasyon!N$5</f>
        <v>1.806199000000106</v>
      </c>
      <c r="G903" s="105">
        <f>+Simülasyon!O906-Simülasyon!O$5</f>
        <v>-10.506804999997257</v>
      </c>
      <c r="H903" s="105">
        <f>+Simülasyon!P906-Simülasyon!P$5</f>
        <v>-37.641938000000664</v>
      </c>
      <c r="I903" s="105">
        <f t="shared" si="28"/>
        <v>-44.375380999997674</v>
      </c>
      <c r="J903" s="105">
        <f t="shared" si="29"/>
        <v>155.95993000000544</v>
      </c>
    </row>
    <row r="904" spans="1:10" ht="15" thickBot="1" x14ac:dyDescent="0.35">
      <c r="A904" s="1">
        <v>902</v>
      </c>
      <c r="B904" s="95" t="s">
        <v>1242</v>
      </c>
      <c r="C904" s="105">
        <f>+Simülasyon!K907-Simülasyon!K$5</f>
        <v>9.6600000000080399E-2</v>
      </c>
      <c r="D904" s="105">
        <f>+Simülasyon!L907-Simülasyon!L$5</f>
        <v>0.26432900000008885</v>
      </c>
      <c r="E904" s="105">
        <f>+Simülasyon!M907-Simülasyon!M$5</f>
        <v>0.44619600000009996</v>
      </c>
      <c r="F904" s="105">
        <f>+Simülasyon!N907-Simülasyon!N$5</f>
        <v>1.7547249999997803</v>
      </c>
      <c r="G904" s="105">
        <f>+Simülasyon!O907-Simülasyon!O$5</f>
        <v>54.926332000002731</v>
      </c>
      <c r="H904" s="105">
        <f>+Simülasyon!P907-Simülasyon!P$5</f>
        <v>56.69000700000106</v>
      </c>
      <c r="I904" s="105">
        <f t="shared" si="28"/>
        <v>114.17818900000384</v>
      </c>
      <c r="J904" s="105">
        <f t="shared" si="29"/>
        <v>156.1255020000001</v>
      </c>
    </row>
    <row r="905" spans="1:10" ht="15" thickBot="1" x14ac:dyDescent="0.35">
      <c r="A905" s="1">
        <v>903</v>
      </c>
      <c r="B905" s="95" t="s">
        <v>1243</v>
      </c>
      <c r="C905" s="105">
        <f>+Simülasyon!K908-Simülasyon!K$5</f>
        <v>-0.16968900000006215</v>
      </c>
      <c r="D905" s="105">
        <f>+Simülasyon!L908-Simülasyon!L$5</f>
        <v>-0.33814200000006167</v>
      </c>
      <c r="E905" s="105">
        <f>+Simülasyon!M908-Simülasyon!M$5</f>
        <v>-0.46056899999996403</v>
      </c>
      <c r="F905" s="105">
        <f>+Simülasyon!N908-Simülasyon!N$5</f>
        <v>-1.5476400000002286</v>
      </c>
      <c r="G905" s="105">
        <f>+Simülasyon!O908-Simülasyon!O$5</f>
        <v>-33.980462999999872</v>
      </c>
      <c r="H905" s="105">
        <f>+Simülasyon!P908-Simülasyon!P$5</f>
        <v>-29.700511999999435</v>
      </c>
      <c r="I905" s="105">
        <f t="shared" si="28"/>
        <v>-66.197014999999624</v>
      </c>
      <c r="J905" s="105">
        <f t="shared" si="29"/>
        <v>156.14486900000509</v>
      </c>
    </row>
    <row r="906" spans="1:10" ht="15" thickBot="1" x14ac:dyDescent="0.35">
      <c r="A906" s="1">
        <v>904</v>
      </c>
      <c r="B906" s="95" t="s">
        <v>1244</v>
      </c>
      <c r="C906" s="105">
        <f>+Simülasyon!K909-Simülasyon!K$5</f>
        <v>-0.14761199999998098</v>
      </c>
      <c r="D906" s="105">
        <f>+Simülasyon!L909-Simülasyon!L$5</f>
        <v>-0.19737699999996039</v>
      </c>
      <c r="E906" s="105">
        <f>+Simülasyon!M909-Simülasyon!M$5</f>
        <v>-0.15068999999994048</v>
      </c>
      <c r="F906" s="105">
        <f>+Simülasyon!N909-Simülasyon!N$5</f>
        <v>-0.14298700000017561</v>
      </c>
      <c r="G906" s="105">
        <f>+Simülasyon!O909-Simülasyon!O$5</f>
        <v>22.102864000000409</v>
      </c>
      <c r="H906" s="105">
        <f>+Simülasyon!P909-Simülasyon!P$5</f>
        <v>35.695755000000645</v>
      </c>
      <c r="I906" s="105">
        <f t="shared" si="28"/>
        <v>57.159953000000996</v>
      </c>
      <c r="J906" s="105">
        <f t="shared" si="29"/>
        <v>156.87501700000234</v>
      </c>
    </row>
    <row r="907" spans="1:10" ht="15" thickBot="1" x14ac:dyDescent="0.35">
      <c r="A907" s="1">
        <v>905</v>
      </c>
      <c r="B907" s="95" t="s">
        <v>1245</v>
      </c>
      <c r="C907" s="105">
        <f>+Simülasyon!K910-Simülasyon!K$5</f>
        <v>0.40638599999988401</v>
      </c>
      <c r="D907" s="105">
        <f>+Simülasyon!L910-Simülasyon!L$5</f>
        <v>0.73882000000003245</v>
      </c>
      <c r="E907" s="105">
        <f>+Simülasyon!M910-Simülasyon!M$5</f>
        <v>0.92325700000003508</v>
      </c>
      <c r="F907" s="105">
        <f>+Simülasyon!N910-Simülasyon!N$5</f>
        <v>2.8642429999999877</v>
      </c>
      <c r="G907" s="105">
        <f>+Simülasyon!O910-Simülasyon!O$5</f>
        <v>49.183339000002888</v>
      </c>
      <c r="H907" s="105">
        <f>+Simülasyon!P910-Simülasyon!P$5</f>
        <v>39.12329200000022</v>
      </c>
      <c r="I907" s="105">
        <f t="shared" si="28"/>
        <v>93.239337000003047</v>
      </c>
      <c r="J907" s="105">
        <f t="shared" si="29"/>
        <v>158.48930900000084</v>
      </c>
    </row>
    <row r="908" spans="1:10" ht="15" thickBot="1" x14ac:dyDescent="0.35">
      <c r="A908" s="1">
        <v>906</v>
      </c>
      <c r="B908" s="95" t="s">
        <v>1246</v>
      </c>
      <c r="C908" s="105">
        <f>+Simülasyon!K911-Simülasyon!K$5</f>
        <v>-0.22625399999992624</v>
      </c>
      <c r="D908" s="105">
        <f>+Simülasyon!L911-Simülasyon!L$5</f>
        <v>-0.39434699999992517</v>
      </c>
      <c r="E908" s="105">
        <f>+Simülasyon!M911-Simülasyon!M$5</f>
        <v>-0.46807200000000648</v>
      </c>
      <c r="F908" s="105">
        <f>+Simülasyon!N911-Simülasyon!N$5</f>
        <v>-1.3649610000002212</v>
      </c>
      <c r="G908" s="105">
        <f>+Simülasyon!O911-Simülasyon!O$5</f>
        <v>-16.265692999997555</v>
      </c>
      <c r="H908" s="105">
        <f>+Simülasyon!P911-Simülasyon!P$5</f>
        <v>-6.8535640000009153</v>
      </c>
      <c r="I908" s="105">
        <f t="shared" si="28"/>
        <v>-25.572890999998549</v>
      </c>
      <c r="J908" s="105">
        <f t="shared" si="29"/>
        <v>161.41137399999934</v>
      </c>
    </row>
    <row r="909" spans="1:10" ht="15" thickBot="1" x14ac:dyDescent="0.35">
      <c r="A909" s="1">
        <v>907</v>
      </c>
      <c r="B909" s="95" t="s">
        <v>1247</v>
      </c>
      <c r="C909" s="105">
        <f>+Simülasyon!K912-Simülasyon!K$5</f>
        <v>-3.300000000763248E-4</v>
      </c>
      <c r="D909" s="105">
        <f>+Simülasyon!L912-Simülasyon!L$5</f>
        <v>-2.9236999999966429E-2</v>
      </c>
      <c r="E909" s="105">
        <f>+Simülasyon!M912-Simülasyon!M$5</f>
        <v>-7.4856999999951768E-2</v>
      </c>
      <c r="F909" s="105">
        <f>+Simülasyon!N912-Simülasyon!N$5</f>
        <v>-0.3559690000001865</v>
      </c>
      <c r="G909" s="105">
        <f>+Simülasyon!O912-Simülasyon!O$5</f>
        <v>-15.03960399999778</v>
      </c>
      <c r="H909" s="105">
        <f>+Simülasyon!P912-Simülasyon!P$5</f>
        <v>-17.500123999998323</v>
      </c>
      <c r="I909" s="105">
        <f t="shared" si="28"/>
        <v>-33.000120999996284</v>
      </c>
      <c r="J909" s="105">
        <f t="shared" si="29"/>
        <v>161.65517700000373</v>
      </c>
    </row>
    <row r="910" spans="1:10" ht="15" thickBot="1" x14ac:dyDescent="0.35">
      <c r="A910" s="1">
        <v>908</v>
      </c>
      <c r="B910" s="95" t="s">
        <v>1248</v>
      </c>
      <c r="C910" s="105">
        <f>+Simülasyon!K913-Simülasyon!K$5</f>
        <v>-7.550800000012714E-2</v>
      </c>
      <c r="D910" s="105">
        <f>+Simülasyon!L913-Simülasyon!L$5</f>
        <v>-0.16661999999996624</v>
      </c>
      <c r="E910" s="105">
        <f>+Simülasyon!M913-Simülasyon!M$5</f>
        <v>-0.24089799999990191</v>
      </c>
      <c r="F910" s="105">
        <f>+Simülasyon!N913-Simülasyon!N$5</f>
        <v>-0.83728800000017145</v>
      </c>
      <c r="G910" s="105">
        <f>+Simülasyon!O913-Simülasyon!O$5</f>
        <v>-17.391223999999056</v>
      </c>
      <c r="H910" s="105">
        <f>+Simülasyon!P913-Simülasyon!P$5</f>
        <v>-11.487599000000046</v>
      </c>
      <c r="I910" s="105">
        <f t="shared" si="28"/>
        <v>-30.199136999999268</v>
      </c>
      <c r="J910" s="105">
        <f t="shared" si="29"/>
        <v>163.07216500000186</v>
      </c>
    </row>
    <row r="911" spans="1:10" ht="15" thickBot="1" x14ac:dyDescent="0.35">
      <c r="A911" s="1">
        <v>909</v>
      </c>
      <c r="B911" s="95" t="s">
        <v>1249</v>
      </c>
      <c r="C911" s="105">
        <f>+Simülasyon!K914-Simülasyon!K$5</f>
        <v>-0.26325700000006691</v>
      </c>
      <c r="D911" s="105">
        <f>+Simülasyon!L914-Simülasyon!L$5</f>
        <v>-0.50154999999995198</v>
      </c>
      <c r="E911" s="105">
        <f>+Simülasyon!M914-Simülasyon!M$5</f>
        <v>-0.65976899999998295</v>
      </c>
      <c r="F911" s="105">
        <f>+Simülasyon!N914-Simülasyon!N$5</f>
        <v>-2.1597010000000409</v>
      </c>
      <c r="G911" s="105">
        <f>+Simülasyon!O914-Simülasyon!O$5</f>
        <v>-45.915805999997247</v>
      </c>
      <c r="H911" s="105">
        <f>+Simülasyon!P914-Simülasyon!P$5</f>
        <v>-42.348568999997951</v>
      </c>
      <c r="I911" s="105">
        <f t="shared" si="28"/>
        <v>-91.848651999995241</v>
      </c>
      <c r="J911" s="105">
        <f t="shared" si="29"/>
        <v>163.14788799999883</v>
      </c>
    </row>
    <row r="912" spans="1:10" ht="15" thickBot="1" x14ac:dyDescent="0.35">
      <c r="A912" s="1">
        <v>910</v>
      </c>
      <c r="B912" s="95" t="s">
        <v>1250</v>
      </c>
      <c r="C912" s="105">
        <f>+Simülasyon!K915-Simülasyon!K$5</f>
        <v>0.45564899999999398</v>
      </c>
      <c r="D912" s="105">
        <f>+Simülasyon!L915-Simülasyon!L$5</f>
        <v>0.88103499999988344</v>
      </c>
      <c r="E912" s="105">
        <f>+Simülasyon!M915-Simülasyon!M$5</f>
        <v>1.1684290000000601</v>
      </c>
      <c r="F912" s="105">
        <f>+Simülasyon!N915-Simülasyon!N$5</f>
        <v>3.833107999999811</v>
      </c>
      <c r="G912" s="105">
        <f>+Simülasyon!O915-Simülasyon!O$5</f>
        <v>78.508907000003092</v>
      </c>
      <c r="H912" s="105">
        <f>+Simülasyon!P915-Simülasyon!P$5</f>
        <v>66.909339000001637</v>
      </c>
      <c r="I912" s="105">
        <f t="shared" si="28"/>
        <v>151.75646700000448</v>
      </c>
      <c r="J912" s="105">
        <f t="shared" si="29"/>
        <v>163.52013500000282</v>
      </c>
    </row>
    <row r="913" spans="1:10" ht="15" thickBot="1" x14ac:dyDescent="0.35">
      <c r="A913" s="1">
        <v>911</v>
      </c>
      <c r="B913" s="95" t="s">
        <v>1251</v>
      </c>
      <c r="C913" s="105">
        <f>+Simülasyon!K916-Simülasyon!K$5</f>
        <v>1.1299200000000837</v>
      </c>
      <c r="D913" s="105">
        <f>+Simülasyon!L916-Simülasyon!L$5</f>
        <v>2.2206160000000637</v>
      </c>
      <c r="E913" s="105">
        <f>+Simülasyon!M916-Simülasyon!M$5</f>
        <v>2.9875440000000708</v>
      </c>
      <c r="F913" s="105">
        <f>+Simülasyon!N916-Simülasyon!N$5</f>
        <v>9.931430999999975</v>
      </c>
      <c r="G913" s="105">
        <f>+Simülasyon!O916-Simülasyon!O$5</f>
        <v>211.77843900000153</v>
      </c>
      <c r="H913" s="105">
        <f>+Simülasyon!P916-Simülasyon!P$5</f>
        <v>184.77959399999963</v>
      </c>
      <c r="I913" s="105">
        <f t="shared" si="28"/>
        <v>412.82754400000135</v>
      </c>
      <c r="J913" s="105">
        <f t="shared" si="29"/>
        <v>164.13715700000114</v>
      </c>
    </row>
    <row r="914" spans="1:10" ht="15" thickBot="1" x14ac:dyDescent="0.35">
      <c r="A914" s="1">
        <v>912</v>
      </c>
      <c r="B914" s="95" t="s">
        <v>1252</v>
      </c>
      <c r="C914" s="105">
        <f>+Simülasyon!K917-Simülasyon!K$5</f>
        <v>1.026004999999941</v>
      </c>
      <c r="D914" s="105">
        <f>+Simülasyon!L917-Simülasyon!L$5</f>
        <v>1.7523750000000291</v>
      </c>
      <c r="E914" s="105">
        <f>+Simülasyon!M917-Simülasyon!M$5</f>
        <v>2.03086600000006</v>
      </c>
      <c r="F914" s="105">
        <f>+Simülasyon!N917-Simülasyon!N$5</f>
        <v>5.7693739999999707</v>
      </c>
      <c r="G914" s="105">
        <f>+Simülasyon!O917-Simülasyon!O$5</f>
        <v>57.862894000001688</v>
      </c>
      <c r="H914" s="105">
        <f>+Simülasyon!P917-Simülasyon!P$5</f>
        <v>15.639225000002625</v>
      </c>
      <c r="I914" s="105">
        <f t="shared" si="28"/>
        <v>84.080739000004314</v>
      </c>
      <c r="J914" s="105">
        <f t="shared" si="29"/>
        <v>164.95413600000177</v>
      </c>
    </row>
    <row r="915" spans="1:10" ht="15" thickBot="1" x14ac:dyDescent="0.35">
      <c r="A915" s="1">
        <v>913</v>
      </c>
      <c r="B915" s="95" t="s">
        <v>1253</v>
      </c>
      <c r="C915" s="105">
        <f>+Simülasyon!K918-Simülasyon!K$5</f>
        <v>-2.0487000000002809E-2</v>
      </c>
      <c r="D915" s="105">
        <f>+Simülasyon!L918-Simülasyon!L$5</f>
        <v>2.705799999989722E-2</v>
      </c>
      <c r="E915" s="105">
        <f>+Simülasyon!M918-Simülasyon!M$5</f>
        <v>0.11970600000006471</v>
      </c>
      <c r="F915" s="105">
        <f>+Simülasyon!N918-Simülasyon!N$5</f>
        <v>0.64345099999991362</v>
      </c>
      <c r="G915" s="105">
        <f>+Simülasyon!O918-Simülasyon!O$5</f>
        <v>29.645605000001524</v>
      </c>
      <c r="H915" s="105">
        <f>+Simülasyon!P918-Simülasyon!P$5</f>
        <v>34.260900000001129</v>
      </c>
      <c r="I915" s="105">
        <f t="shared" si="28"/>
        <v>64.676233000002526</v>
      </c>
      <c r="J915" s="105">
        <f t="shared" si="29"/>
        <v>164.98319600000036</v>
      </c>
    </row>
    <row r="916" spans="1:10" ht="15" thickBot="1" x14ac:dyDescent="0.35">
      <c r="A916" s="1">
        <v>914</v>
      </c>
      <c r="B916" s="95" t="s">
        <v>1254</v>
      </c>
      <c r="C916" s="105">
        <f>+Simülasyon!K919-Simülasyon!K$5</f>
        <v>0.774447999999893</v>
      </c>
      <c r="D916" s="105">
        <f>+Simülasyon!L919-Simülasyon!L$5</f>
        <v>1.3984169999998812</v>
      </c>
      <c r="E916" s="105">
        <f>+Simülasyon!M919-Simülasyon!M$5</f>
        <v>1.7279530000000705</v>
      </c>
      <c r="F916" s="105">
        <f>+Simülasyon!N919-Simülasyon!N$5</f>
        <v>5.271172000000206</v>
      </c>
      <c r="G916" s="105">
        <f>+Simülasyon!O919-Simülasyon!O$5</f>
        <v>79.485666000000492</v>
      </c>
      <c r="H916" s="105">
        <f>+Simülasyon!P919-Simülasyon!P$5</f>
        <v>49.637538999999379</v>
      </c>
      <c r="I916" s="105">
        <f t="shared" si="28"/>
        <v>138.29519499999992</v>
      </c>
      <c r="J916" s="105">
        <f t="shared" si="29"/>
        <v>167.7748370000038</v>
      </c>
    </row>
    <row r="917" spans="1:10" ht="15" thickBot="1" x14ac:dyDescent="0.35">
      <c r="A917" s="1">
        <v>915</v>
      </c>
      <c r="B917" s="95" t="s">
        <v>1255</v>
      </c>
      <c r="C917" s="105">
        <f>+Simülasyon!K920-Simülasyon!K$5</f>
        <v>-0.1273430000001099</v>
      </c>
      <c r="D917" s="105">
        <f>+Simülasyon!L920-Simülasyon!L$5</f>
        <v>-0.19904999999994288</v>
      </c>
      <c r="E917" s="105">
        <f>+Simülasyon!M920-Simülasyon!M$5</f>
        <v>-0.19391599999994469</v>
      </c>
      <c r="F917" s="105">
        <f>+Simülasyon!N920-Simülasyon!N$5</f>
        <v>-0.39288500000020576</v>
      </c>
      <c r="G917" s="105">
        <f>+Simülasyon!O920-Simülasyon!O$5</f>
        <v>13.535866000001988</v>
      </c>
      <c r="H917" s="105">
        <f>+Simülasyon!P920-Simülasyon!P$5</f>
        <v>29.310282000002189</v>
      </c>
      <c r="I917" s="105">
        <f t="shared" si="28"/>
        <v>41.932954000003974</v>
      </c>
      <c r="J917" s="105">
        <f t="shared" si="29"/>
        <v>170.59025900000381</v>
      </c>
    </row>
    <row r="918" spans="1:10" ht="15" thickBot="1" x14ac:dyDescent="0.35">
      <c r="A918" s="1">
        <v>916</v>
      </c>
      <c r="B918" s="95" t="s">
        <v>1256</v>
      </c>
      <c r="C918" s="105">
        <f>+Simülasyon!K921-Simülasyon!K$5</f>
        <v>0.24265900000000329</v>
      </c>
      <c r="D918" s="105">
        <f>+Simülasyon!L921-Simülasyon!L$5</f>
        <v>0.41471099999989747</v>
      </c>
      <c r="E918" s="105">
        <f>+Simülasyon!M921-Simülasyon!M$5</f>
        <v>0.47818900000004305</v>
      </c>
      <c r="F918" s="105">
        <f>+Simülasyon!N921-Simülasyon!N$5</f>
        <v>1.3305099999997765</v>
      </c>
      <c r="G918" s="105">
        <f>+Simülasyon!O921-Simülasyon!O$5</f>
        <v>8.4761290000024019</v>
      </c>
      <c r="H918" s="105">
        <f>+Simülasyon!P921-Simülasyon!P$5</f>
        <v>-6.6331289999980072</v>
      </c>
      <c r="I918" s="105">
        <f t="shared" si="28"/>
        <v>4.309069000004115</v>
      </c>
      <c r="J918" s="105">
        <f t="shared" si="29"/>
        <v>170.67924200000311</v>
      </c>
    </row>
    <row r="919" spans="1:10" ht="15" thickBot="1" x14ac:dyDescent="0.35">
      <c r="A919" s="1">
        <v>917</v>
      </c>
      <c r="B919" s="95" t="s">
        <v>1257</v>
      </c>
      <c r="C919" s="105">
        <f>+Simülasyon!K922-Simülasyon!K$5</f>
        <v>0.54514300000005278</v>
      </c>
      <c r="D919" s="105">
        <f>+Simülasyon!L922-Simülasyon!L$5</f>
        <v>0.99234299999989162</v>
      </c>
      <c r="E919" s="105">
        <f>+Simülasyon!M922-Simülasyon!M$5</f>
        <v>1.2286250000000791</v>
      </c>
      <c r="F919" s="105">
        <f>+Simülasyon!N922-Simülasyon!N$5</f>
        <v>3.7268530000001192</v>
      </c>
      <c r="G919" s="105">
        <f>+Simülasyon!O922-Simülasyon!O$5</f>
        <v>50.060153000002174</v>
      </c>
      <c r="H919" s="105">
        <f>+Simülasyon!P922-Simülasyon!P$5</f>
        <v>20.685660999999527</v>
      </c>
      <c r="I919" s="105">
        <f t="shared" si="28"/>
        <v>77.238778000001844</v>
      </c>
      <c r="J919" s="105">
        <f t="shared" si="29"/>
        <v>172.86909200000048</v>
      </c>
    </row>
    <row r="920" spans="1:10" ht="15" thickBot="1" x14ac:dyDescent="0.35">
      <c r="A920" s="1">
        <v>918</v>
      </c>
      <c r="B920" s="95" t="s">
        <v>1258</v>
      </c>
      <c r="C920" s="105">
        <f>+Simülasyon!K923-Simülasyon!K$5</f>
        <v>-0.28774799999996503</v>
      </c>
      <c r="D920" s="105">
        <f>+Simülasyon!L923-Simülasyon!L$5</f>
        <v>-0.48365499999999884</v>
      </c>
      <c r="E920" s="105">
        <f>+Simülasyon!M923-Simülasyon!M$5</f>
        <v>-0.55020899999999529</v>
      </c>
      <c r="F920" s="105">
        <f>+Simülasyon!N923-Simülasyon!N$5</f>
        <v>-1.5302249999999731</v>
      </c>
      <c r="G920" s="105">
        <f>+Simülasyon!O923-Simülasyon!O$5</f>
        <v>-12.944056999996974</v>
      </c>
      <c r="H920" s="105">
        <f>+Simülasyon!P923-Simülasyon!P$5</f>
        <v>-0.57542499999908614</v>
      </c>
      <c r="I920" s="105">
        <f t="shared" si="28"/>
        <v>-16.371318999995992</v>
      </c>
      <c r="J920" s="105">
        <f t="shared" si="29"/>
        <v>173.16562600000168</v>
      </c>
    </row>
    <row r="921" spans="1:10" ht="15" thickBot="1" x14ac:dyDescent="0.35">
      <c r="A921" s="1">
        <v>919</v>
      </c>
      <c r="B921" s="95" t="s">
        <v>1259</v>
      </c>
      <c r="C921" s="105">
        <f>+Simülasyon!K924-Simülasyon!K$5</f>
        <v>-5.3620000001046719E-3</v>
      </c>
      <c r="D921" s="105">
        <f>+Simülasyon!L924-Simülasyon!L$5</f>
        <v>-0.13496499999996558</v>
      </c>
      <c r="E921" s="105">
        <f>+Simülasyon!M924-Simülasyon!M$5</f>
        <v>-0.3378899999999021</v>
      </c>
      <c r="F921" s="105">
        <f>+Simülasyon!N924-Simülasyon!N$5</f>
        <v>-1.6070819999999912</v>
      </c>
      <c r="G921" s="105">
        <f>+Simülasyon!O924-Simülasyon!O$5</f>
        <v>-67.669873999999254</v>
      </c>
      <c r="H921" s="105">
        <f>+Simülasyon!P924-Simülasyon!P$5</f>
        <v>-78.764384999998583</v>
      </c>
      <c r="I921" s="105">
        <f t="shared" si="28"/>
        <v>-148.5195579999978</v>
      </c>
      <c r="J921" s="105">
        <f t="shared" si="29"/>
        <v>173.20781900000156</v>
      </c>
    </row>
    <row r="922" spans="1:10" ht="15" thickBot="1" x14ac:dyDescent="0.35">
      <c r="A922" s="1">
        <v>920</v>
      </c>
      <c r="B922" s="95" t="s">
        <v>1260</v>
      </c>
      <c r="C922" s="105">
        <f>+Simülasyon!K925-Simülasyon!K$5</f>
        <v>-0.44790899999998146</v>
      </c>
      <c r="D922" s="105">
        <f>+Simülasyon!L925-Simülasyon!L$5</f>
        <v>-0.59536400000001777</v>
      </c>
      <c r="E922" s="105">
        <f>+Simülasyon!M925-Simülasyon!M$5</f>
        <v>-0.4432049999999208</v>
      </c>
      <c r="F922" s="105">
        <f>+Simülasyon!N925-Simülasyon!N$5</f>
        <v>-0.36441999999988184</v>
      </c>
      <c r="G922" s="105">
        <f>+Simülasyon!O925-Simülasyon!O$5</f>
        <v>70.248432000000321</v>
      </c>
      <c r="H922" s="105">
        <f>+Simülasyon!P925-Simülasyon!P$5</f>
        <v>109.24348599999939</v>
      </c>
      <c r="I922" s="105">
        <f t="shared" si="28"/>
        <v>177.64101999999991</v>
      </c>
      <c r="J922" s="105">
        <f t="shared" si="29"/>
        <v>174.95774300000369</v>
      </c>
    </row>
    <row r="923" spans="1:10" ht="15" thickBot="1" x14ac:dyDescent="0.35">
      <c r="A923" s="1">
        <v>921</v>
      </c>
      <c r="B923" s="95" t="s">
        <v>1261</v>
      </c>
      <c r="C923" s="105">
        <f>+Simülasyon!K926-Simülasyon!K$5</f>
        <v>-0.20192399999996269</v>
      </c>
      <c r="D923" s="105">
        <f>+Simülasyon!L926-Simülasyon!L$5</f>
        <v>-0.28506199999992532</v>
      </c>
      <c r="E923" s="105">
        <f>+Simülasyon!M926-Simülasyon!M$5</f>
        <v>-0.23547099999996135</v>
      </c>
      <c r="F923" s="105">
        <f>+Simülasyon!N926-Simülasyon!N$5</f>
        <v>-0.30466900000010355</v>
      </c>
      <c r="G923" s="105">
        <f>+Simülasyon!O926-Simülasyon!O$5</f>
        <v>30.958153999999922</v>
      </c>
      <c r="H923" s="105">
        <f>+Simülasyon!P926-Simülasyon!P$5</f>
        <v>53.801316000000952</v>
      </c>
      <c r="I923" s="105">
        <f t="shared" si="28"/>
        <v>83.732344000000921</v>
      </c>
      <c r="J923" s="105">
        <f t="shared" si="29"/>
        <v>176.21501400000193</v>
      </c>
    </row>
    <row r="924" spans="1:10" ht="15" thickBot="1" x14ac:dyDescent="0.35">
      <c r="A924" s="1">
        <v>922</v>
      </c>
      <c r="B924" s="95" t="s">
        <v>1262</v>
      </c>
      <c r="C924" s="105">
        <f>+Simülasyon!K927-Simülasyon!K$5</f>
        <v>0.29775100000006205</v>
      </c>
      <c r="D924" s="105">
        <f>+Simülasyon!L927-Simülasyon!L$5</f>
        <v>0.39008699999999408</v>
      </c>
      <c r="E924" s="105">
        <f>+Simülasyon!M927-Simülasyon!M$5</f>
        <v>0.27430200000003424</v>
      </c>
      <c r="F924" s="105">
        <f>+Simülasyon!N927-Simülasyon!N$5</f>
        <v>0.11396500000000742</v>
      </c>
      <c r="G924" s="105">
        <f>+Simülasyon!O927-Simülasyon!O$5</f>
        <v>-57.13714699999764</v>
      </c>
      <c r="H924" s="105">
        <f>+Simülasyon!P927-Simülasyon!P$5</f>
        <v>-90.16671999999744</v>
      </c>
      <c r="I924" s="105">
        <f t="shared" si="28"/>
        <v>-146.22776199999498</v>
      </c>
      <c r="J924" s="105">
        <f t="shared" si="29"/>
        <v>177.64101999999991</v>
      </c>
    </row>
    <row r="925" spans="1:10" ht="15" thickBot="1" x14ac:dyDescent="0.35">
      <c r="A925" s="1">
        <v>923</v>
      </c>
      <c r="B925" s="95" t="s">
        <v>1263</v>
      </c>
      <c r="C925" s="105">
        <f>+Simülasyon!K928-Simülasyon!K$5</f>
        <v>0.43184599999995044</v>
      </c>
      <c r="D925" s="105">
        <f>+Simülasyon!L928-Simülasyon!L$5</f>
        <v>0.9325699999999415</v>
      </c>
      <c r="E925" s="105">
        <f>+Simülasyon!M928-Simülasyon!M$5</f>
        <v>1.3562140000000227</v>
      </c>
      <c r="F925" s="105">
        <f>+Simülasyon!N928-Simülasyon!N$5</f>
        <v>4.8146310000001904</v>
      </c>
      <c r="G925" s="105">
        <f>+Simülasyon!O928-Simülasyon!O$5</f>
        <v>122.42672900000252</v>
      </c>
      <c r="H925" s="105">
        <f>+Simülasyon!P928-Simülasyon!P$5</f>
        <v>117.0485860000008</v>
      </c>
      <c r="I925" s="105">
        <f t="shared" si="28"/>
        <v>247.01057600000343</v>
      </c>
      <c r="J925" s="105">
        <f t="shared" si="29"/>
        <v>177.76266700000167</v>
      </c>
    </row>
    <row r="926" spans="1:10" ht="15" thickBot="1" x14ac:dyDescent="0.35">
      <c r="A926" s="1">
        <v>924</v>
      </c>
      <c r="B926" s="95" t="s">
        <v>1264</v>
      </c>
      <c r="C926" s="105">
        <f>+Simülasyon!K929-Simülasyon!K$5</f>
        <v>0.19612800000004427</v>
      </c>
      <c r="D926" s="105">
        <f>+Simülasyon!L929-Simülasyon!L$5</f>
        <v>0.24985300000003008</v>
      </c>
      <c r="E926" s="105">
        <f>+Simülasyon!M929-Simülasyon!M$5</f>
        <v>0.1603059999999914</v>
      </c>
      <c r="F926" s="105">
        <f>+Simülasyon!N929-Simülasyon!N$5</f>
        <v>-2.8949999999895226E-2</v>
      </c>
      <c r="G926" s="105">
        <f>+Simülasyon!O929-Simülasyon!O$5</f>
        <v>-43.052901999999449</v>
      </c>
      <c r="H926" s="105">
        <f>+Simülasyon!P929-Simülasyon!P$5</f>
        <v>-66.674369000000297</v>
      </c>
      <c r="I926" s="105">
        <f t="shared" si="28"/>
        <v>-109.14993399999958</v>
      </c>
      <c r="J926" s="105">
        <f t="shared" si="29"/>
        <v>177.79241900000352</v>
      </c>
    </row>
    <row r="927" spans="1:10" ht="15" thickBot="1" x14ac:dyDescent="0.35">
      <c r="A927" s="1">
        <v>925</v>
      </c>
      <c r="B927" s="95" t="s">
        <v>1265</v>
      </c>
      <c r="C927" s="105">
        <f>+Simülasyon!K930-Simülasyon!K$5</f>
        <v>0.36209800000005998</v>
      </c>
      <c r="D927" s="105">
        <f>+Simülasyon!L930-Simülasyon!L$5</f>
        <v>0.51775700000007419</v>
      </c>
      <c r="E927" s="105">
        <f>+Simülasyon!M930-Simülasyon!M$5</f>
        <v>0.44931700000006458</v>
      </c>
      <c r="F927" s="105">
        <f>+Simülasyon!N930-Simülasyon!N$5</f>
        <v>0.71468000000004395</v>
      </c>
      <c r="G927" s="105">
        <f>+Simülasyon!O930-Simülasyon!O$5</f>
        <v>-42.052010999999766</v>
      </c>
      <c r="H927" s="105">
        <f>+Simülasyon!P930-Simülasyon!P$5</f>
        <v>-74.530156999997416</v>
      </c>
      <c r="I927" s="105">
        <f t="shared" si="28"/>
        <v>-114.53831599999694</v>
      </c>
      <c r="J927" s="105">
        <f t="shared" si="29"/>
        <v>177.91886399999976</v>
      </c>
    </row>
    <row r="928" spans="1:10" ht="15" thickBot="1" x14ac:dyDescent="0.35">
      <c r="A928" s="1">
        <v>926</v>
      </c>
      <c r="B928" s="95" t="s">
        <v>1266</v>
      </c>
      <c r="C928" s="105">
        <f>+Simülasyon!K931-Simülasyon!K$5</f>
        <v>-0.79724499999997533</v>
      </c>
      <c r="D928" s="105">
        <f>+Simülasyon!L931-Simülasyon!L$5</f>
        <v>-1.2053639999999177</v>
      </c>
      <c r="E928" s="105">
        <f>+Simülasyon!M931-Simülasyon!M$5</f>
        <v>-1.1696239999999989</v>
      </c>
      <c r="F928" s="105">
        <f>+Simülasyon!N931-Simülasyon!N$5</f>
        <v>-2.4902210000000196</v>
      </c>
      <c r="G928" s="105">
        <f>+Simülasyon!O931-Simülasyon!O$5</f>
        <v>45.043345000001864</v>
      </c>
      <c r="H928" s="105">
        <f>+Simülasyon!P931-Simülasyon!P$5</f>
        <v>100.15334799999982</v>
      </c>
      <c r="I928" s="105">
        <f t="shared" si="28"/>
        <v>139.53423900000178</v>
      </c>
      <c r="J928" s="105">
        <f t="shared" si="29"/>
        <v>179.00047600000335</v>
      </c>
    </row>
    <row r="929" spans="1:10" ht="15" thickBot="1" x14ac:dyDescent="0.35">
      <c r="A929" s="1">
        <v>927</v>
      </c>
      <c r="B929" s="95" t="s">
        <v>1267</v>
      </c>
      <c r="C929" s="105">
        <f>+Simülasyon!K932-Simülasyon!K$5</f>
        <v>0.17081400000006397</v>
      </c>
      <c r="D929" s="105">
        <f>+Simülasyon!L932-Simülasyon!L$5</f>
        <v>0.35517699999991237</v>
      </c>
      <c r="E929" s="105">
        <f>+Simülasyon!M932-Simülasyon!M$5</f>
        <v>0.49935800000002928</v>
      </c>
      <c r="F929" s="105">
        <f>+Simülasyon!N932-Simülasyon!N$5</f>
        <v>1.7196129999997538</v>
      </c>
      <c r="G929" s="105">
        <f>+Simülasyon!O932-Simülasyon!O$5</f>
        <v>38.964854000001651</v>
      </c>
      <c r="H929" s="105">
        <f>+Simülasyon!P932-Simülasyon!P$5</f>
        <v>33.355774999999994</v>
      </c>
      <c r="I929" s="105">
        <f t="shared" si="28"/>
        <v>75.065591000001405</v>
      </c>
      <c r="J929" s="105">
        <f t="shared" si="29"/>
        <v>179.17689300000109</v>
      </c>
    </row>
    <row r="930" spans="1:10" ht="15" thickBot="1" x14ac:dyDescent="0.35">
      <c r="A930" s="1">
        <v>928</v>
      </c>
      <c r="B930" s="95" t="s">
        <v>1268</v>
      </c>
      <c r="C930" s="105">
        <f>+Simülasyon!K933-Simülasyon!K$5</f>
        <v>-0.55051099999991493</v>
      </c>
      <c r="D930" s="105">
        <f>+Simülasyon!L933-Simülasyon!L$5</f>
        <v>-0.89616799999998875</v>
      </c>
      <c r="E930" s="105">
        <f>+Simülasyon!M933-Simülasyon!M$5</f>
        <v>-0.97719199999994544</v>
      </c>
      <c r="F930" s="105">
        <f>+Simülasyon!N933-Simülasyon!N$5</f>
        <v>-2.5533780000000661</v>
      </c>
      <c r="G930" s="105">
        <f>+Simülasyon!O933-Simülasyon!O$5</f>
        <v>-6.8718799999987823</v>
      </c>
      <c r="H930" s="105">
        <f>+Simülasyon!P933-Simülasyon!P$5</f>
        <v>22.756779999999708</v>
      </c>
      <c r="I930" s="105">
        <f t="shared" si="28"/>
        <v>10.90765100000101</v>
      </c>
      <c r="J930" s="105">
        <f t="shared" si="29"/>
        <v>179.84374600000115</v>
      </c>
    </row>
    <row r="931" spans="1:10" ht="15" thickBot="1" x14ac:dyDescent="0.35">
      <c r="A931" s="1">
        <v>929</v>
      </c>
      <c r="B931" s="95" t="s">
        <v>1269</v>
      </c>
      <c r="C931" s="105">
        <f>+Simülasyon!K934-Simülasyon!K$5</f>
        <v>0.4015159999999014</v>
      </c>
      <c r="D931" s="105">
        <f>+Simülasyon!L934-Simülasyon!L$5</f>
        <v>0.73938799999996263</v>
      </c>
      <c r="E931" s="105">
        <f>+Simülasyon!M934-Simülasyon!M$5</f>
        <v>0.93339500000001863</v>
      </c>
      <c r="F931" s="105">
        <f>+Simülasyon!N934-Simülasyon!N$5</f>
        <v>2.9153430000001208</v>
      </c>
      <c r="G931" s="105">
        <f>+Simülasyon!O934-Simülasyon!O$5</f>
        <v>49.870977000002313</v>
      </c>
      <c r="H931" s="105">
        <f>+Simülasyon!P934-Simülasyon!P$5</f>
        <v>37.036270000000513</v>
      </c>
      <c r="I931" s="105">
        <f t="shared" si="28"/>
        <v>91.89688900000283</v>
      </c>
      <c r="J931" s="105">
        <f t="shared" si="29"/>
        <v>181.80249600000207</v>
      </c>
    </row>
    <row r="932" spans="1:10" ht="15" thickBot="1" x14ac:dyDescent="0.35">
      <c r="A932" s="1">
        <v>930</v>
      </c>
      <c r="B932" s="95" t="s">
        <v>1270</v>
      </c>
      <c r="C932" s="105">
        <f>+Simülasyon!K935-Simülasyon!K$5</f>
        <v>-7.5661000000081913E-2</v>
      </c>
      <c r="D932" s="105">
        <f>+Simülasyon!L935-Simülasyon!L$5</f>
        <v>-0.20463599999993676</v>
      </c>
      <c r="E932" s="105">
        <f>+Simülasyon!M935-Simülasyon!M$5</f>
        <v>-0.35411599999997634</v>
      </c>
      <c r="F932" s="105">
        <f>+Simülasyon!N935-Simülasyon!N$5</f>
        <v>-1.4497870000000148</v>
      </c>
      <c r="G932" s="105">
        <f>+Simülasyon!O935-Simülasyon!O$5</f>
        <v>-54.918571999998676</v>
      </c>
      <c r="H932" s="105">
        <f>+Simülasyon!P935-Simülasyon!P$5</f>
        <v>-67.945293000000675</v>
      </c>
      <c r="I932" s="105">
        <f t="shared" si="28"/>
        <v>-124.94806499999936</v>
      </c>
      <c r="J932" s="105">
        <f t="shared" si="29"/>
        <v>182.85092100000224</v>
      </c>
    </row>
    <row r="933" spans="1:10" ht="15" thickBot="1" x14ac:dyDescent="0.35">
      <c r="A933" s="1">
        <v>931</v>
      </c>
      <c r="B933" s="95" t="s">
        <v>1271</v>
      </c>
      <c r="C933" s="105">
        <f>+Simülasyon!K936-Simülasyon!K$5</f>
        <v>0.34273099999995793</v>
      </c>
      <c r="D933" s="105">
        <f>+Simülasyon!L936-Simülasyon!L$5</f>
        <v>0.67282099999988532</v>
      </c>
      <c r="E933" s="105">
        <f>+Simülasyon!M936-Simülasyon!M$5</f>
        <v>0.90404799999998886</v>
      </c>
      <c r="F933" s="105">
        <f>+Simülasyon!N936-Simülasyon!N$5</f>
        <v>2.9953730000001997</v>
      </c>
      <c r="G933" s="105">
        <f>+Simülasyon!O936-Simülasyon!O$5</f>
        <v>62.354194999999891</v>
      </c>
      <c r="H933" s="105">
        <f>+Simülasyon!P936-Simülasyon!P$5</f>
        <v>51.950447999999597</v>
      </c>
      <c r="I933" s="105">
        <f t="shared" si="28"/>
        <v>119.21961599999952</v>
      </c>
      <c r="J933" s="105">
        <f t="shared" si="29"/>
        <v>184.68161500000235</v>
      </c>
    </row>
    <row r="934" spans="1:10" ht="15" thickBot="1" x14ac:dyDescent="0.35">
      <c r="A934" s="1">
        <v>932</v>
      </c>
      <c r="B934" s="95" t="s">
        <v>1272</v>
      </c>
      <c r="C934" s="105">
        <f>+Simülasyon!K937-Simülasyon!K$5</f>
        <v>-0.12361800000007861</v>
      </c>
      <c r="D934" s="105">
        <f>+Simülasyon!L937-Simülasyon!L$5</f>
        <v>-0.31556300000011106</v>
      </c>
      <c r="E934" s="105">
        <f>+Simülasyon!M937-Simülasyon!M$5</f>
        <v>-0.5106349999999793</v>
      </c>
      <c r="F934" s="105">
        <f>+Simülasyon!N937-Simülasyon!N$5</f>
        <v>-1.9411460000001171</v>
      </c>
      <c r="G934" s="105">
        <f>+Simülasyon!O937-Simülasyon!O$5</f>
        <v>-55.262234999998327</v>
      </c>
      <c r="H934" s="105">
        <f>+Simülasyon!P937-Simülasyon!P$5</f>
        <v>-52.690531000000192</v>
      </c>
      <c r="I934" s="105">
        <f t="shared" si="28"/>
        <v>-110.8437279999988</v>
      </c>
      <c r="J934" s="105">
        <f t="shared" si="29"/>
        <v>184.78620400000341</v>
      </c>
    </row>
    <row r="935" spans="1:10" ht="15" thickBot="1" x14ac:dyDescent="0.35">
      <c r="A935" s="1">
        <v>933</v>
      </c>
      <c r="B935" s="95" t="s">
        <v>1273</v>
      </c>
      <c r="C935" s="105">
        <f>+Simülasyon!K938-Simülasyon!K$5</f>
        <v>0.75395000000003165</v>
      </c>
      <c r="D935" s="105">
        <f>+Simülasyon!L938-Simülasyon!L$5</f>
        <v>1.5270439999999326</v>
      </c>
      <c r="E935" s="105">
        <f>+Simülasyon!M938-Simülasyon!M$5</f>
        <v>2.1133720000000267</v>
      </c>
      <c r="F935" s="105">
        <f>+Simülasyon!N938-Simülasyon!N$5</f>
        <v>7.2153410000000804</v>
      </c>
      <c r="G935" s="105">
        <f>+Simülasyon!O938-Simülasyon!O$5</f>
        <v>168.69894900000145</v>
      </c>
      <c r="H935" s="105">
        <f>+Simülasyon!P938-Simülasyon!P$5</f>
        <v>157.6778000000013</v>
      </c>
      <c r="I935" s="105">
        <f t="shared" si="28"/>
        <v>337.98645600000282</v>
      </c>
      <c r="J935" s="105">
        <f t="shared" si="29"/>
        <v>185.1628430000037</v>
      </c>
    </row>
    <row r="936" spans="1:10" ht="15" thickBot="1" x14ac:dyDescent="0.35">
      <c r="A936" s="1">
        <v>934</v>
      </c>
      <c r="B936" s="95" t="s">
        <v>1274</v>
      </c>
      <c r="C936" s="105">
        <f>+Simülasyon!K939-Simülasyon!K$5</f>
        <v>0.35183699999993223</v>
      </c>
      <c r="D936" s="105">
        <f>+Simülasyon!L939-Simülasyon!L$5</f>
        <v>0.5476019999998698</v>
      </c>
      <c r="E936" s="105">
        <f>+Simülasyon!M939-Simülasyon!M$5</f>
        <v>0.55434999999999945</v>
      </c>
      <c r="F936" s="105">
        <f>+Simülasyon!N939-Simülasyon!N$5</f>
        <v>1.2772749999999178</v>
      </c>
      <c r="G936" s="105">
        <f>+Simülasyon!O939-Simülasyon!O$5</f>
        <v>-13.059947999998258</v>
      </c>
      <c r="H936" s="105">
        <f>+Simülasyon!P939-Simülasyon!P$5</f>
        <v>-36.502942999999505</v>
      </c>
      <c r="I936" s="105">
        <f t="shared" si="28"/>
        <v>-46.831826999998043</v>
      </c>
      <c r="J936" s="105">
        <f t="shared" si="29"/>
        <v>188.21700300000248</v>
      </c>
    </row>
    <row r="937" spans="1:10" ht="15" thickBot="1" x14ac:dyDescent="0.35">
      <c r="A937" s="1">
        <v>935</v>
      </c>
      <c r="B937" s="95" t="s">
        <v>1275</v>
      </c>
      <c r="C937" s="105">
        <f>+Simülasyon!K940-Simülasyon!K$5</f>
        <v>-5.6258000000070751E-2</v>
      </c>
      <c r="D937" s="105">
        <f>+Simülasyon!L940-Simülasyon!L$5</f>
        <v>-9.6426999999948748E-2</v>
      </c>
      <c r="E937" s="105">
        <f>+Simülasyon!M940-Simülasyon!M$5</f>
        <v>-0.11010199999998349</v>
      </c>
      <c r="F937" s="105">
        <f>+Simülasyon!N940-Simülasyon!N$5</f>
        <v>-0.29483699999991586</v>
      </c>
      <c r="G937" s="105">
        <f>+Simülasyon!O940-Simülasyon!O$5</f>
        <v>-0.20829400000002352</v>
      </c>
      <c r="H937" s="105">
        <f>+Simülasyon!P940-Simülasyon!P$5</f>
        <v>4.7665970000016387</v>
      </c>
      <c r="I937" s="105">
        <f t="shared" si="28"/>
        <v>4.0006790000016963</v>
      </c>
      <c r="J937" s="105">
        <f t="shared" si="29"/>
        <v>188.98174600000084</v>
      </c>
    </row>
    <row r="938" spans="1:10" ht="15" thickBot="1" x14ac:dyDescent="0.35">
      <c r="A938" s="1">
        <v>936</v>
      </c>
      <c r="B938" s="95" t="s">
        <v>1276</v>
      </c>
      <c r="C938" s="105">
        <f>+Simülasyon!K941-Simülasyon!K$5</f>
        <v>0.45989699999995537</v>
      </c>
      <c r="D938" s="105">
        <f>+Simülasyon!L941-Simülasyon!L$5</f>
        <v>0.76001900000005662</v>
      </c>
      <c r="E938" s="105">
        <f>+Simülasyon!M941-Simülasyon!M$5</f>
        <v>0.84916800000007697</v>
      </c>
      <c r="F938" s="105">
        <f>+Simülasyon!N941-Simülasyon!N$5</f>
        <v>2.3049890000002051</v>
      </c>
      <c r="G938" s="105">
        <f>+Simülasyon!O941-Simülasyon!O$5</f>
        <v>16.385393000000477</v>
      </c>
      <c r="H938" s="105">
        <f>+Simülasyon!P941-Simülasyon!P$5</f>
        <v>-1.8734330000006594</v>
      </c>
      <c r="I938" s="105">
        <f t="shared" si="28"/>
        <v>18.886033000000111</v>
      </c>
      <c r="J938" s="105">
        <f t="shared" si="29"/>
        <v>189.19069400000092</v>
      </c>
    </row>
    <row r="939" spans="1:10" ht="15" thickBot="1" x14ac:dyDescent="0.35">
      <c r="A939" s="1">
        <v>937</v>
      </c>
      <c r="B939" s="95" t="s">
        <v>1277</v>
      </c>
      <c r="C939" s="105">
        <f>+Simülasyon!K942-Simülasyon!K$5</f>
        <v>0.20051199999988967</v>
      </c>
      <c r="D939" s="105">
        <f>+Simülasyon!L942-Simülasyon!L$5</f>
        <v>0.40974299999993491</v>
      </c>
      <c r="E939" s="105">
        <f>+Simülasyon!M942-Simülasyon!M$5</f>
        <v>0.5714860000000499</v>
      </c>
      <c r="F939" s="105">
        <f>+Simülasyon!N942-Simülasyon!N$5</f>
        <v>1.9626929999999447</v>
      </c>
      <c r="G939" s="105">
        <f>+Simülasyon!O942-Simülasyon!O$5</f>
        <v>47.189276000000973</v>
      </c>
      <c r="H939" s="105">
        <f>+Simülasyon!P942-Simülasyon!P$5</f>
        <v>45.873316000001068</v>
      </c>
      <c r="I939" s="105">
        <f t="shared" si="28"/>
        <v>96.207026000001861</v>
      </c>
      <c r="J939" s="105">
        <f t="shared" si="29"/>
        <v>190.55815400000449</v>
      </c>
    </row>
    <row r="940" spans="1:10" ht="15" thickBot="1" x14ac:dyDescent="0.35">
      <c r="A940" s="1">
        <v>938</v>
      </c>
      <c r="B940" s="95" t="s">
        <v>1278</v>
      </c>
      <c r="C940" s="105">
        <f>+Simülasyon!K943-Simülasyon!K$5</f>
        <v>0.19598599999994804</v>
      </c>
      <c r="D940" s="105">
        <f>+Simülasyon!L943-Simülasyon!L$5</f>
        <v>0.35314999999991414</v>
      </c>
      <c r="E940" s="105">
        <f>+Simülasyon!M943-Simülasyon!M$5</f>
        <v>0.44285000000002128</v>
      </c>
      <c r="F940" s="105">
        <f>+Simülasyon!N943-Simülasyon!N$5</f>
        <v>1.399073000000044</v>
      </c>
      <c r="G940" s="105">
        <f>+Simülasyon!O943-Simülasyon!O$5</f>
        <v>28.7456110000021</v>
      </c>
      <c r="H940" s="105">
        <f>+Simülasyon!P943-Simülasyon!P$5</f>
        <v>29.146392000002379</v>
      </c>
      <c r="I940" s="105">
        <f t="shared" si="28"/>
        <v>60.283062000004406</v>
      </c>
      <c r="J940" s="105">
        <f t="shared" si="29"/>
        <v>190.78630700000156</v>
      </c>
    </row>
    <row r="941" spans="1:10" ht="15" thickBot="1" x14ac:dyDescent="0.35">
      <c r="A941" s="1">
        <v>939</v>
      </c>
      <c r="B941" s="95" t="s">
        <v>1279</v>
      </c>
      <c r="C941" s="105">
        <f>+Simülasyon!K944-Simülasyon!K$5</f>
        <v>-0.19268200000010438</v>
      </c>
      <c r="D941" s="105">
        <f>+Simülasyon!L944-Simülasyon!L$5</f>
        <v>-0.35202299999991737</v>
      </c>
      <c r="E941" s="105">
        <f>+Simülasyon!M944-Simülasyon!M$5</f>
        <v>-0.43728199999998196</v>
      </c>
      <c r="F941" s="105">
        <f>+Simülasyon!N944-Simülasyon!N$5</f>
        <v>-1.3292780000001585</v>
      </c>
      <c r="G941" s="105">
        <f>+Simülasyon!O944-Simülasyon!O$5</f>
        <v>-18.136782999998104</v>
      </c>
      <c r="H941" s="105">
        <f>+Simülasyon!P944-Simülasyon!P$5</f>
        <v>-7.9046539999981178</v>
      </c>
      <c r="I941" s="105">
        <f t="shared" si="28"/>
        <v>-28.352701999996384</v>
      </c>
      <c r="J941" s="105">
        <f t="shared" si="29"/>
        <v>191.71753200000376</v>
      </c>
    </row>
    <row r="942" spans="1:10" ht="15" thickBot="1" x14ac:dyDescent="0.35">
      <c r="A942" s="1">
        <v>940</v>
      </c>
      <c r="B942" s="95" t="s">
        <v>1280</v>
      </c>
      <c r="C942" s="105">
        <f>+Simülasyon!K945-Simülasyon!K$5</f>
        <v>0.30469399999992675</v>
      </c>
      <c r="D942" s="105">
        <f>+Simülasyon!L945-Simülasyon!L$5</f>
        <v>0.50365499999998065</v>
      </c>
      <c r="E942" s="105">
        <f>+Simülasyon!M945-Simülasyon!M$5</f>
        <v>0.55272800000000188</v>
      </c>
      <c r="F942" s="105">
        <f>+Simülasyon!N945-Simülasyon!N$5</f>
        <v>1.4389580000001843</v>
      </c>
      <c r="G942" s="105">
        <f>+Simülasyon!O945-Simülasyon!O$5</f>
        <v>-0.13079599999764469</v>
      </c>
      <c r="H942" s="105">
        <f>+Simülasyon!P945-Simülasyon!P$5</f>
        <v>-21.875392999998439</v>
      </c>
      <c r="I942" s="105">
        <f t="shared" si="28"/>
        <v>-19.20615399999599</v>
      </c>
      <c r="J942" s="105">
        <f t="shared" si="29"/>
        <v>192.59217600000113</v>
      </c>
    </row>
    <row r="943" spans="1:10" ht="15" thickBot="1" x14ac:dyDescent="0.35">
      <c r="A943" s="1">
        <v>941</v>
      </c>
      <c r="B943" s="95" t="s">
        <v>1281</v>
      </c>
      <c r="C943" s="105">
        <f>+Simülasyon!K946-Simülasyon!K$5</f>
        <v>-0.92625500000008287</v>
      </c>
      <c r="D943" s="105">
        <f>+Simülasyon!L946-Simülasyon!L$5</f>
        <v>-1.7202350000000024</v>
      </c>
      <c r="E943" s="105">
        <f>+Simülasyon!M946-Simülasyon!M$5</f>
        <v>-2.1905359999999519</v>
      </c>
      <c r="F943" s="105">
        <f>+Simülasyon!N946-Simülasyon!N$5</f>
        <v>-6.9087429999999586</v>
      </c>
      <c r="G943" s="105">
        <f>+Simülasyon!O946-Simülasyon!O$5</f>
        <v>-121.88332799999989</v>
      </c>
      <c r="H943" s="105">
        <f>+Simülasyon!P946-Simülasyon!P$5</f>
        <v>-91.34500399999888</v>
      </c>
      <c r="I943" s="105">
        <f t="shared" si="28"/>
        <v>-224.97410099999877</v>
      </c>
      <c r="J943" s="105">
        <f t="shared" si="29"/>
        <v>193.44552300000169</v>
      </c>
    </row>
    <row r="944" spans="1:10" ht="15" thickBot="1" x14ac:dyDescent="0.35">
      <c r="A944" s="1">
        <v>942</v>
      </c>
      <c r="B944" s="95" t="s">
        <v>1282</v>
      </c>
      <c r="C944" s="105">
        <f>+Simülasyon!K947-Simülasyon!K$5</f>
        <v>-0.28773700000010649</v>
      </c>
      <c r="D944" s="105">
        <f>+Simülasyon!L947-Simülasyon!L$5</f>
        <v>-0.53948300000001836</v>
      </c>
      <c r="E944" s="105">
        <f>+Simülasyon!M947-Simülasyon!M$5</f>
        <v>-0.69263200000000325</v>
      </c>
      <c r="F944" s="105">
        <f>+Simülasyon!N947-Simülasyon!N$5</f>
        <v>-2.1965730000001713</v>
      </c>
      <c r="G944" s="105">
        <f>+Simülasyon!O947-Simülasyon!O$5</f>
        <v>-38.696590999999898</v>
      </c>
      <c r="H944" s="105">
        <f>+Simülasyon!P947-Simülasyon!P$5</f>
        <v>-27.499428999999509</v>
      </c>
      <c r="I944" s="105">
        <f t="shared" si="28"/>
        <v>-69.912444999999707</v>
      </c>
      <c r="J944" s="105">
        <f t="shared" si="29"/>
        <v>193.44787800000256</v>
      </c>
    </row>
    <row r="945" spans="1:10" ht="15" thickBot="1" x14ac:dyDescent="0.35">
      <c r="A945" s="1">
        <v>943</v>
      </c>
      <c r="B945" s="95" t="s">
        <v>1283</v>
      </c>
      <c r="C945" s="105">
        <f>+Simülasyon!K948-Simülasyon!K$5</f>
        <v>-0.23015000000009422</v>
      </c>
      <c r="D945" s="105">
        <f>+Simülasyon!L948-Simülasyon!L$5</f>
        <v>-0.34404799999992974</v>
      </c>
      <c r="E945" s="105">
        <f>+Simülasyon!M948-Simülasyon!M$5</f>
        <v>-0.32529099999999289</v>
      </c>
      <c r="F945" s="105">
        <f>+Simülasyon!N948-Simülasyon!N$5</f>
        <v>-0.65605099999993399</v>
      </c>
      <c r="G945" s="105">
        <f>+Simülasyon!O948-Simülasyon!O$5</f>
        <v>16.298990000002959</v>
      </c>
      <c r="H945" s="105">
        <f>+Simülasyon!P948-Simülasyon!P$5</f>
        <v>32.782092000001285</v>
      </c>
      <c r="I945" s="105">
        <f t="shared" si="28"/>
        <v>47.525542000004293</v>
      </c>
      <c r="J945" s="105">
        <f t="shared" si="29"/>
        <v>193.47374900000023</v>
      </c>
    </row>
    <row r="946" spans="1:10" ht="15" thickBot="1" x14ac:dyDescent="0.35">
      <c r="A946" s="1">
        <v>944</v>
      </c>
      <c r="B946" s="95" t="s">
        <v>1284</v>
      </c>
      <c r="C946" s="105">
        <f>+Simülasyon!K949-Simülasyon!K$5</f>
        <v>0.47787500000004002</v>
      </c>
      <c r="D946" s="105">
        <f>+Simülasyon!L949-Simülasyon!L$5</f>
        <v>0.82563899999991008</v>
      </c>
      <c r="E946" s="105">
        <f>+Simülasyon!M949-Simülasyon!M$5</f>
        <v>0.96884299999999257</v>
      </c>
      <c r="F946" s="105">
        <f>+Simülasyon!N949-Simülasyon!N$5</f>
        <v>2.7745519999998578</v>
      </c>
      <c r="G946" s="105">
        <f>+Simülasyon!O949-Simülasyon!O$5</f>
        <v>27.989450000000943</v>
      </c>
      <c r="H946" s="105">
        <f>+Simülasyon!P949-Simülasyon!P$5</f>
        <v>5.3182440000018687</v>
      </c>
      <c r="I946" s="105">
        <f t="shared" si="28"/>
        <v>38.354603000002612</v>
      </c>
      <c r="J946" s="105">
        <f t="shared" si="29"/>
        <v>194.0378870000003</v>
      </c>
    </row>
    <row r="947" spans="1:10" ht="15" thickBot="1" x14ac:dyDescent="0.35">
      <c r="A947" s="1">
        <v>945</v>
      </c>
      <c r="B947" s="95" t="s">
        <v>1285</v>
      </c>
      <c r="C947" s="105">
        <f>+Simülasyon!K950-Simülasyon!K$5</f>
        <v>0.87739899999996851</v>
      </c>
      <c r="D947" s="105">
        <f>+Simülasyon!L950-Simülasyon!L$5</f>
        <v>1.5997909999998683</v>
      </c>
      <c r="E947" s="105">
        <f>+Simülasyon!M950-Simülasyon!M$5</f>
        <v>1.9965410000000929</v>
      </c>
      <c r="F947" s="105">
        <f>+Simülasyon!N950-Simülasyon!N$5</f>
        <v>6.1587049999998271</v>
      </c>
      <c r="G947" s="105">
        <f>+Simülasyon!O950-Simülasyon!O$5</f>
        <v>97.821379000000888</v>
      </c>
      <c r="H947" s="105">
        <f>+Simülasyon!P950-Simülasyon!P$5</f>
        <v>64.711811000001035</v>
      </c>
      <c r="I947" s="105">
        <f t="shared" si="28"/>
        <v>173.16562600000168</v>
      </c>
      <c r="J947" s="105">
        <f t="shared" si="29"/>
        <v>194.50995699999964</v>
      </c>
    </row>
    <row r="948" spans="1:10" ht="15" thickBot="1" x14ac:dyDescent="0.35">
      <c r="A948" s="1">
        <v>946</v>
      </c>
      <c r="B948" s="95" t="s">
        <v>1286</v>
      </c>
      <c r="C948" s="105">
        <f>+Simülasyon!K951-Simülasyon!K$5</f>
        <v>-0.22454500000003463</v>
      </c>
      <c r="D948" s="105">
        <f>+Simülasyon!L951-Simülasyon!L$5</f>
        <v>-0.38175700000010693</v>
      </c>
      <c r="E948" s="105">
        <f>+Simülasyon!M951-Simülasyon!M$5</f>
        <v>-0.44142499999998108</v>
      </c>
      <c r="F948" s="105">
        <f>+Simülasyon!N951-Simülasyon!N$5</f>
        <v>-1.2587520000001859</v>
      </c>
      <c r="G948" s="105">
        <f>+Simülasyon!O951-Simülasyon!O$5</f>
        <v>-14.076021999997465</v>
      </c>
      <c r="H948" s="105">
        <f>+Simülasyon!P951-Simülasyon!P$5</f>
        <v>-6.1814830000002985</v>
      </c>
      <c r="I948" s="105">
        <f t="shared" si="28"/>
        <v>-22.563983999998072</v>
      </c>
      <c r="J948" s="105">
        <f t="shared" si="29"/>
        <v>194.86154000000272</v>
      </c>
    </row>
    <row r="949" spans="1:10" ht="15" thickBot="1" x14ac:dyDescent="0.35">
      <c r="A949" s="1">
        <v>947</v>
      </c>
      <c r="B949" s="95" t="s">
        <v>1287</v>
      </c>
      <c r="C949" s="105">
        <f>+Simülasyon!K952-Simülasyon!K$5</f>
        <v>-0.73174900000003618</v>
      </c>
      <c r="D949" s="105">
        <f>+Simülasyon!L952-Simülasyon!L$5</f>
        <v>-1.3760409999999865</v>
      </c>
      <c r="E949" s="105">
        <f>+Simülasyon!M952-Simülasyon!M$5</f>
        <v>-1.7751519999999346</v>
      </c>
      <c r="F949" s="105">
        <f>+Simülasyon!N952-Simülasyon!N$5</f>
        <v>-5.6667480000000978</v>
      </c>
      <c r="G949" s="105">
        <f>+Simülasyon!O952-Simülasyon!O$5</f>
        <v>-105.20391000000018</v>
      </c>
      <c r="H949" s="105">
        <f>+Simülasyon!P952-Simülasyon!P$5</f>
        <v>-83.948453000000882</v>
      </c>
      <c r="I949" s="105">
        <f t="shared" si="28"/>
        <v>-198.70205300000111</v>
      </c>
      <c r="J949" s="105">
        <f t="shared" si="29"/>
        <v>195.64129600000331</v>
      </c>
    </row>
    <row r="950" spans="1:10" ht="15" thickBot="1" x14ac:dyDescent="0.35">
      <c r="A950" s="1">
        <v>948</v>
      </c>
      <c r="B950" s="95" t="s">
        <v>1288</v>
      </c>
      <c r="C950" s="105">
        <f>+Simülasyon!K953-Simülasyon!K$5</f>
        <v>-0.277896999999939</v>
      </c>
      <c r="D950" s="105">
        <f>+Simülasyon!L953-Simülasyon!L$5</f>
        <v>-0.51122499999996762</v>
      </c>
      <c r="E950" s="105">
        <f>+Simülasyon!M953-Simülasyon!M$5</f>
        <v>-0.64755900000000111</v>
      </c>
      <c r="F950" s="105">
        <f>+Simülasyon!N953-Simülasyon!N$5</f>
        <v>-2.032118999999966</v>
      </c>
      <c r="G950" s="105">
        <f>+Simülasyon!O953-Simülasyon!O$5</f>
        <v>-36.054248999997071</v>
      </c>
      <c r="H950" s="105">
        <f>+Simülasyon!P953-Simülasyon!P$5</f>
        <v>-27.50314299999809</v>
      </c>
      <c r="I950" s="105">
        <f t="shared" si="28"/>
        <v>-67.026191999995035</v>
      </c>
      <c r="J950" s="105">
        <f t="shared" si="29"/>
        <v>195.8577500000041</v>
      </c>
    </row>
    <row r="951" spans="1:10" ht="15" thickBot="1" x14ac:dyDescent="0.35">
      <c r="A951" s="1">
        <v>949</v>
      </c>
      <c r="B951" s="95" t="s">
        <v>1289</v>
      </c>
      <c r="C951" s="105">
        <f>+Simülasyon!K954-Simülasyon!K$5</f>
        <v>-6.1144000000012966E-2</v>
      </c>
      <c r="D951" s="105">
        <f>+Simülasyon!L954-Simülasyon!L$5</f>
        <v>-0.15130700000008801</v>
      </c>
      <c r="E951" s="105">
        <f>+Simülasyon!M954-Simülasyon!M$5</f>
        <v>-0.24373800000000756</v>
      </c>
      <c r="F951" s="105">
        <f>+Simülasyon!N954-Simülasyon!N$5</f>
        <v>-0.93743399999993926</v>
      </c>
      <c r="G951" s="105">
        <f>+Simülasyon!O954-Simülasyon!O$5</f>
        <v>-29.267227999996976</v>
      </c>
      <c r="H951" s="105">
        <f>+Simülasyon!P954-Simülasyon!P$5</f>
        <v>-31.668363999997382</v>
      </c>
      <c r="I951" s="105">
        <f t="shared" si="28"/>
        <v>-62.329214999994406</v>
      </c>
      <c r="J951" s="105">
        <f t="shared" si="29"/>
        <v>195.98627300000101</v>
      </c>
    </row>
    <row r="952" spans="1:10" ht="15" thickBot="1" x14ac:dyDescent="0.35">
      <c r="A952" s="1">
        <v>950</v>
      </c>
      <c r="B952" s="95" t="s">
        <v>1290</v>
      </c>
      <c r="C952" s="105">
        <f>+Simülasyon!K955-Simülasyon!K$5</f>
        <v>0.44323200000008001</v>
      </c>
      <c r="D952" s="105">
        <f>+Simülasyon!L955-Simülasyon!L$5</f>
        <v>1.0136039999999866</v>
      </c>
      <c r="E952" s="105">
        <f>+Simülasyon!M955-Simülasyon!M$5</f>
        <v>1.539726000000087</v>
      </c>
      <c r="F952" s="105">
        <f>+Simülasyon!N955-Simülasyon!N$5</f>
        <v>5.6546229999999014</v>
      </c>
      <c r="G952" s="105">
        <f>+Simülasyon!O955-Simülasyon!O$5</f>
        <v>157.01047800000015</v>
      </c>
      <c r="H952" s="105">
        <f>+Simülasyon!P955-Simülasyon!P$5</f>
        <v>158.10028900000179</v>
      </c>
      <c r="I952" s="105">
        <f t="shared" si="28"/>
        <v>323.761952000002</v>
      </c>
      <c r="J952" s="105">
        <f t="shared" si="29"/>
        <v>197.06284600000174</v>
      </c>
    </row>
    <row r="953" spans="1:10" ht="15" thickBot="1" x14ac:dyDescent="0.35">
      <c r="A953" s="1">
        <v>951</v>
      </c>
      <c r="B953" s="95" t="s">
        <v>1291</v>
      </c>
      <c r="C953" s="105">
        <f>+Simülasyon!K956-Simülasyon!K$5</f>
        <v>-0.16826900000000933</v>
      </c>
      <c r="D953" s="105">
        <f>+Simülasyon!L956-Simülasyon!L$5</f>
        <v>-0.32196700000008605</v>
      </c>
      <c r="E953" s="105">
        <f>+Simülasyon!M956-Simülasyon!M$5</f>
        <v>-0.42156299999999192</v>
      </c>
      <c r="F953" s="105">
        <f>+Simülasyon!N956-Simülasyon!N$5</f>
        <v>-1.358560000000125</v>
      </c>
      <c r="G953" s="105">
        <f>+Simülasyon!O956-Simülasyon!O$5</f>
        <v>-25.657251999997243</v>
      </c>
      <c r="H953" s="105">
        <f>+Simülasyon!P956-Simülasyon!P$5</f>
        <v>-20.532769999997981</v>
      </c>
      <c r="I953" s="105">
        <f t="shared" si="28"/>
        <v>-48.460380999995436</v>
      </c>
      <c r="J953" s="105">
        <f t="shared" si="29"/>
        <v>197.55219599999919</v>
      </c>
    </row>
    <row r="954" spans="1:10" ht="15" thickBot="1" x14ac:dyDescent="0.35">
      <c r="A954" s="1">
        <v>952</v>
      </c>
      <c r="B954" s="95" t="s">
        <v>1292</v>
      </c>
      <c r="C954" s="105">
        <f>+Simülasyon!K957-Simülasyon!K$5</f>
        <v>-0.57506899999998495</v>
      </c>
      <c r="D954" s="105">
        <f>+Simülasyon!L957-Simülasyon!L$5</f>
        <v>-1.0487020000000484</v>
      </c>
      <c r="E954" s="105">
        <f>+Simülasyon!M957-Simülasyon!M$5</f>
        <v>-1.3175390000000107</v>
      </c>
      <c r="F954" s="105">
        <f>+Simülasyon!N957-Simülasyon!N$5</f>
        <v>-4.1094509999998081</v>
      </c>
      <c r="G954" s="105">
        <f>+Simülasyon!O957-Simülasyon!O$5</f>
        <v>-72.974189999997179</v>
      </c>
      <c r="H954" s="105">
        <f>+Simülasyon!P957-Simülasyon!P$5</f>
        <v>-59.903824000000895</v>
      </c>
      <c r="I954" s="105">
        <f t="shared" si="28"/>
        <v>-139.92877499999793</v>
      </c>
      <c r="J954" s="105">
        <f t="shared" si="29"/>
        <v>197.58103400000209</v>
      </c>
    </row>
    <row r="955" spans="1:10" ht="15" thickBot="1" x14ac:dyDescent="0.35">
      <c r="A955" s="1">
        <v>953</v>
      </c>
      <c r="B955" s="95" t="s">
        <v>1293</v>
      </c>
      <c r="C955" s="105">
        <f>+Simülasyon!K958-Simülasyon!K$5</f>
        <v>-0.41115800000011404</v>
      </c>
      <c r="D955" s="105">
        <f>+Simülasyon!L958-Simülasyon!L$5</f>
        <v>-0.65436199999999189</v>
      </c>
      <c r="E955" s="105">
        <f>+Simülasyon!M958-Simülasyon!M$5</f>
        <v>-0.69702499999993961</v>
      </c>
      <c r="F955" s="105">
        <f>+Simülasyon!N958-Simülasyon!N$5</f>
        <v>-1.7801020000001699</v>
      </c>
      <c r="G955" s="105">
        <f>+Simülasyon!O958-Simülasyon!O$5</f>
        <v>-4.9391209999994317</v>
      </c>
      <c r="H955" s="105">
        <f>+Simülasyon!P958-Simülasyon!P$5</f>
        <v>10.703444999999192</v>
      </c>
      <c r="I955" s="105">
        <f t="shared" si="28"/>
        <v>2.2216769999995449</v>
      </c>
      <c r="J955" s="105">
        <f t="shared" si="29"/>
        <v>198.23513100000173</v>
      </c>
    </row>
    <row r="956" spans="1:10" ht="15" thickBot="1" x14ac:dyDescent="0.35">
      <c r="A956" s="1">
        <v>954</v>
      </c>
      <c r="B956" s="95" t="s">
        <v>1294</v>
      </c>
      <c r="C956" s="105">
        <f>+Simülasyon!K959-Simülasyon!K$5</f>
        <v>-0.71544100000005528</v>
      </c>
      <c r="D956" s="105">
        <f>+Simülasyon!L959-Simülasyon!L$5</f>
        <v>-1.2572030000001178</v>
      </c>
      <c r="E956" s="105">
        <f>+Simülasyon!M959-Simülasyon!M$5</f>
        <v>-1.4994349999999486</v>
      </c>
      <c r="F956" s="105">
        <f>+Simülasyon!N959-Simülasyon!N$5</f>
        <v>-4.3733590000001641</v>
      </c>
      <c r="G956" s="105">
        <f>+Simülasyon!O959-Simülasyon!O$5</f>
        <v>-46.898318999999901</v>
      </c>
      <c r="H956" s="105">
        <f>+Simülasyon!P959-Simülasyon!P$5</f>
        <v>-8.1086479999976291</v>
      </c>
      <c r="I956" s="105">
        <f t="shared" si="28"/>
        <v>-62.852404999997816</v>
      </c>
      <c r="J956" s="105">
        <f t="shared" si="29"/>
        <v>200.48243600000455</v>
      </c>
    </row>
    <row r="957" spans="1:10" ht="15" thickBot="1" x14ac:dyDescent="0.35">
      <c r="A957" s="1">
        <v>955</v>
      </c>
      <c r="B957" s="95" t="s">
        <v>1295</v>
      </c>
      <c r="C957" s="105">
        <f>+Simülasyon!K960-Simülasyon!K$5</f>
        <v>0.32849699999997028</v>
      </c>
      <c r="D957" s="105">
        <f>+Simülasyon!L960-Simülasyon!L$5</f>
        <v>0.5578370000000632</v>
      </c>
      <c r="E957" s="105">
        <f>+Simülasyon!M960-Simülasyon!M$5</f>
        <v>0.6344210000000885</v>
      </c>
      <c r="F957" s="105">
        <f>+Simülasyon!N960-Simülasyon!N$5</f>
        <v>1.731539999999768</v>
      </c>
      <c r="G957" s="105">
        <f>+Simülasyon!O960-Simülasyon!O$5</f>
        <v>7.1324580000000424</v>
      </c>
      <c r="H957" s="105">
        <f>+Simülasyon!P960-Simülasyon!P$5</f>
        <v>-15.690310999998474</v>
      </c>
      <c r="I957" s="105">
        <f t="shared" si="28"/>
        <v>-5.3055579999985412</v>
      </c>
      <c r="J957" s="105">
        <f t="shared" si="29"/>
        <v>201.2486500000025</v>
      </c>
    </row>
    <row r="958" spans="1:10" ht="15" thickBot="1" x14ac:dyDescent="0.35">
      <c r="A958" s="1">
        <v>956</v>
      </c>
      <c r="B958" s="95" t="s">
        <v>1296</v>
      </c>
      <c r="C958" s="105">
        <f>+Simülasyon!K961-Simülasyon!K$5</f>
        <v>-0.13773300000002564</v>
      </c>
      <c r="D958" s="105">
        <f>+Simülasyon!L961-Simülasyon!L$5</f>
        <v>-0.10590400000000955</v>
      </c>
      <c r="E958" s="105">
        <f>+Simülasyon!M961-Simülasyon!M$5</f>
        <v>6.4076000000000022E-2</v>
      </c>
      <c r="F958" s="105">
        <f>+Simülasyon!N961-Simülasyon!N$5</f>
        <v>0.85355299999991985</v>
      </c>
      <c r="G958" s="105">
        <f>+Simülasyon!O961-Simülasyon!O$5</f>
        <v>63.359466000001703</v>
      </c>
      <c r="H958" s="105">
        <f>+Simülasyon!P961-Simülasyon!P$5</f>
        <v>83.429997999999614</v>
      </c>
      <c r="I958" s="105">
        <f t="shared" ref="I958:I1002" si="30">+SUM(C958:H958)</f>
        <v>147.4634560000012</v>
      </c>
      <c r="J958" s="105">
        <f t="shared" si="29"/>
        <v>201.25916300000233</v>
      </c>
    </row>
    <row r="959" spans="1:10" ht="15" thickBot="1" x14ac:dyDescent="0.35">
      <c r="A959" s="1">
        <v>957</v>
      </c>
      <c r="B959" s="95" t="s">
        <v>1297</v>
      </c>
      <c r="C959" s="105">
        <f>+Simülasyon!K962-Simülasyon!K$5</f>
        <v>-0.289649000000054</v>
      </c>
      <c r="D959" s="105">
        <f>+Simülasyon!L962-Simülasyon!L$5</f>
        <v>-0.58224500000005719</v>
      </c>
      <c r="E959" s="105">
        <f>+Simülasyon!M962-Simülasyon!M$5</f>
        <v>-0.79832099999998718</v>
      </c>
      <c r="F959" s="105">
        <f>+Simülasyon!N962-Simülasyon!N$5</f>
        <v>-2.7025220000000445</v>
      </c>
      <c r="G959" s="105">
        <f>+Simülasyon!O962-Simülasyon!O$5</f>
        <v>-60.793637999999191</v>
      </c>
      <c r="H959" s="105">
        <f>+Simülasyon!P962-Simülasyon!P$5</f>
        <v>-54.781646999999793</v>
      </c>
      <c r="I959" s="105">
        <f t="shared" si="30"/>
        <v>-119.94802199999913</v>
      </c>
      <c r="J959" s="105">
        <f t="shared" si="29"/>
        <v>202.20124899999973</v>
      </c>
    </row>
    <row r="960" spans="1:10" ht="15" thickBot="1" x14ac:dyDescent="0.35">
      <c r="A960" s="1">
        <v>958</v>
      </c>
      <c r="B960" s="95" t="s">
        <v>1298</v>
      </c>
      <c r="C960" s="105">
        <f>+Simülasyon!K963-Simülasyon!K$5</f>
        <v>-0.58285000000000764</v>
      </c>
      <c r="D960" s="105">
        <f>+Simülasyon!L963-Simülasyon!L$5</f>
        <v>-1.0354279999999108</v>
      </c>
      <c r="E960" s="105">
        <f>+Simülasyon!M963-Simülasyon!M$5</f>
        <v>-1.2575219999999945</v>
      </c>
      <c r="F960" s="105">
        <f>+Simülasyon!N963-Simülasyon!N$5</f>
        <v>-3.7653960000002371</v>
      </c>
      <c r="G960" s="105">
        <f>+Simülasyon!O963-Simülasyon!O$5</f>
        <v>-52.627673999999388</v>
      </c>
      <c r="H960" s="105">
        <f>+Simülasyon!P963-Simülasyon!P$5</f>
        <v>-30.690787999999884</v>
      </c>
      <c r="I960" s="105">
        <f t="shared" si="30"/>
        <v>-89.959657999999422</v>
      </c>
      <c r="J960" s="105">
        <f t="shared" si="29"/>
        <v>205.4464380000029</v>
      </c>
    </row>
    <row r="961" spans="1:10" ht="15" thickBot="1" x14ac:dyDescent="0.35">
      <c r="A961" s="1">
        <v>959</v>
      </c>
      <c r="B961" s="95" t="s">
        <v>1299</v>
      </c>
      <c r="C961" s="105">
        <f>+Simülasyon!K964-Simülasyon!K$5</f>
        <v>0.32171599999992395</v>
      </c>
      <c r="D961" s="105">
        <f>+Simülasyon!L964-Simülasyon!L$5</f>
        <v>0.54443799999990006</v>
      </c>
      <c r="E961" s="105">
        <f>+Simülasyon!M964-Simülasyon!M$5</f>
        <v>0.62338400000010097</v>
      </c>
      <c r="F961" s="105">
        <f>+Simülasyon!N964-Simülasyon!N$5</f>
        <v>1.7368329999999332</v>
      </c>
      <c r="G961" s="105">
        <f>+Simülasyon!O964-Simülasyon!O$5</f>
        <v>14.089002000000619</v>
      </c>
      <c r="H961" s="105">
        <f>+Simülasyon!P964-Simülasyon!P$5</f>
        <v>-1.3257989999983693</v>
      </c>
      <c r="I961" s="105">
        <f t="shared" si="30"/>
        <v>15.989574000002108</v>
      </c>
      <c r="J961" s="105">
        <f t="shared" si="29"/>
        <v>205.48966100000075</v>
      </c>
    </row>
    <row r="962" spans="1:10" ht="15" thickBot="1" x14ac:dyDescent="0.35">
      <c r="A962" s="1">
        <v>960</v>
      </c>
      <c r="B962" s="95" t="s">
        <v>1300</v>
      </c>
      <c r="C962" s="105">
        <f>+Simülasyon!K965-Simülasyon!K$5</f>
        <v>0.49596199999996315</v>
      </c>
      <c r="D962" s="105">
        <f>+Simülasyon!L965-Simülasyon!L$5</f>
        <v>0.80080900000007205</v>
      </c>
      <c r="E962" s="105">
        <f>+Simülasyon!M965-Simülasyon!M$5</f>
        <v>0.86102800000003299</v>
      </c>
      <c r="F962" s="105">
        <f>+Simülasyon!N965-Simülasyon!N$5</f>
        <v>2.2057070000000749</v>
      </c>
      <c r="G962" s="105">
        <f>+Simülasyon!O965-Simülasyon!O$5</f>
        <v>2.8912940000009257</v>
      </c>
      <c r="H962" s="105">
        <f>+Simülasyon!P965-Simülasyon!P$5</f>
        <v>-21.861719000000448</v>
      </c>
      <c r="I962" s="105">
        <f t="shared" si="30"/>
        <v>-14.60691899999938</v>
      </c>
      <c r="J962" s="105">
        <f t="shared" si="29"/>
        <v>207.4434740000039</v>
      </c>
    </row>
    <row r="963" spans="1:10" ht="15" thickBot="1" x14ac:dyDescent="0.35">
      <c r="A963" s="1">
        <v>961</v>
      </c>
      <c r="B963" s="95" t="s">
        <v>1301</v>
      </c>
      <c r="C963" s="105">
        <f>+Simülasyon!K966-Simülasyon!K$5</f>
        <v>-8.923400000003312E-2</v>
      </c>
      <c r="D963" s="105">
        <f>+Simülasyon!L966-Simülasyon!L$5</f>
        <v>-0.19493299999999181</v>
      </c>
      <c r="E963" s="105">
        <f>+Simülasyon!M966-Simülasyon!M$5</f>
        <v>-0.29115899999999328</v>
      </c>
      <c r="F963" s="105">
        <f>+Simülasyon!N966-Simülasyon!N$5</f>
        <v>-1.0725109999998494</v>
      </c>
      <c r="G963" s="105">
        <f>+Simülasyon!O966-Simülasyon!O$5</f>
        <v>-32.270520999998553</v>
      </c>
      <c r="H963" s="105">
        <f>+Simülasyon!P966-Simülasyon!P$5</f>
        <v>-36.155071999997745</v>
      </c>
      <c r="I963" s="105">
        <f t="shared" si="30"/>
        <v>-70.073429999996165</v>
      </c>
      <c r="J963" s="105">
        <f t="shared" si="29"/>
        <v>209.12819500000023</v>
      </c>
    </row>
    <row r="964" spans="1:10" ht="15" thickBot="1" x14ac:dyDescent="0.35">
      <c r="A964" s="1">
        <v>962</v>
      </c>
      <c r="B964" s="95" t="s">
        <v>1302</v>
      </c>
      <c r="C964" s="105">
        <f>+Simülasyon!K967-Simülasyon!K$5</f>
        <v>0.43825199999992037</v>
      </c>
      <c r="D964" s="105">
        <f>+Simülasyon!L967-Simülasyon!L$5</f>
        <v>0.81342199999994591</v>
      </c>
      <c r="E964" s="105">
        <f>+Simülasyon!M967-Simülasyon!M$5</f>
        <v>1.0343030000000226</v>
      </c>
      <c r="F964" s="105">
        <f>+Simülasyon!N967-Simülasyon!N$5</f>
        <v>3.2491740000000391</v>
      </c>
      <c r="G964" s="105">
        <f>+Simülasyon!O967-Simülasyon!O$5</f>
        <v>55.344089000001986</v>
      </c>
      <c r="H964" s="105">
        <f>+Simülasyon!P967-Simülasyon!P$5</f>
        <v>38.969124999999622</v>
      </c>
      <c r="I964" s="105">
        <f t="shared" si="30"/>
        <v>99.848365000001536</v>
      </c>
      <c r="J964" s="105">
        <f t="shared" ref="J964:J1002" si="31">+SMALL($I$3:$I$1002,A964)</f>
        <v>210.65005300000234</v>
      </c>
    </row>
    <row r="965" spans="1:10" ht="15" thickBot="1" x14ac:dyDescent="0.35">
      <c r="A965" s="1">
        <v>963</v>
      </c>
      <c r="B965" s="95" t="s">
        <v>1303</v>
      </c>
      <c r="C965" s="105">
        <f>+Simülasyon!K968-Simülasyon!K$5</f>
        <v>0.20670500000005632</v>
      </c>
      <c r="D965" s="105">
        <f>+Simülasyon!L968-Simülasyon!L$5</f>
        <v>0.39805699999988065</v>
      </c>
      <c r="E965" s="105">
        <f>+Simülasyon!M968-Simülasyon!M$5</f>
        <v>0.53139100000009876</v>
      </c>
      <c r="F965" s="105">
        <f>+Simülasyon!N968-Simülasyon!N$5</f>
        <v>1.7706090000001495</v>
      </c>
      <c r="G965" s="105">
        <f>+Simülasyon!O968-Simülasyon!O$5</f>
        <v>41.09654700000101</v>
      </c>
      <c r="H965" s="105">
        <f>+Simülasyon!P968-Simülasyon!P$5</f>
        <v>41.185541000002559</v>
      </c>
      <c r="I965" s="105">
        <f t="shared" si="30"/>
        <v>85.188850000003754</v>
      </c>
      <c r="J965" s="105">
        <f t="shared" si="31"/>
        <v>211.6621260000029</v>
      </c>
    </row>
    <row r="966" spans="1:10" ht="15" thickBot="1" x14ac:dyDescent="0.35">
      <c r="A966" s="1">
        <v>964</v>
      </c>
      <c r="B966" s="95" t="s">
        <v>1304</v>
      </c>
      <c r="C966" s="105">
        <f>+Simülasyon!K969-Simülasyon!K$5</f>
        <v>-6.1664999999948122E-2</v>
      </c>
      <c r="D966" s="105">
        <f>+Simülasyon!L969-Simülasyon!L$5</f>
        <v>-4.663099999993392E-2</v>
      </c>
      <c r="E966" s="105">
        <f>+Simülasyon!M969-Simülasyon!M$5</f>
        <v>3.0302000000006046E-2</v>
      </c>
      <c r="F966" s="105">
        <f>+Simülasyon!N969-Simülasyon!N$5</f>
        <v>0.38685799999984738</v>
      </c>
      <c r="G966" s="105">
        <f>+Simülasyon!O969-Simülasyon!O$5</f>
        <v>27.939938000003167</v>
      </c>
      <c r="H966" s="105">
        <f>+Simülasyon!P969-Simülasyon!P$5</f>
        <v>35.947417999999743</v>
      </c>
      <c r="I966" s="105">
        <f t="shared" si="30"/>
        <v>64.196220000002882</v>
      </c>
      <c r="J966" s="105">
        <f t="shared" si="31"/>
        <v>213.1998840000017</v>
      </c>
    </row>
    <row r="967" spans="1:10" ht="15" thickBot="1" x14ac:dyDescent="0.35">
      <c r="A967" s="1">
        <v>965</v>
      </c>
      <c r="B967" s="95" t="s">
        <v>1305</v>
      </c>
      <c r="C967" s="105">
        <f>+Simülasyon!K970-Simülasyon!K$5</f>
        <v>0.12528500000007625</v>
      </c>
      <c r="D967" s="105">
        <f>+Simülasyon!L970-Simülasyon!L$5</f>
        <v>0.2034120000000712</v>
      </c>
      <c r="E967" s="105">
        <f>+Simülasyon!M970-Simülasyon!M$5</f>
        <v>0.21856800000000476</v>
      </c>
      <c r="F967" s="105">
        <f>+Simülasyon!N970-Simülasyon!N$5</f>
        <v>0.55069499999990512</v>
      </c>
      <c r="G967" s="105">
        <f>+Simülasyon!O970-Simülasyon!O$5</f>
        <v>-1.5591889999996056</v>
      </c>
      <c r="H967" s="105">
        <f>+Simülasyon!P970-Simülasyon!P$5</f>
        <v>-10.893789999998262</v>
      </c>
      <c r="I967" s="105">
        <f t="shared" si="30"/>
        <v>-11.35501899999781</v>
      </c>
      <c r="J967" s="105">
        <f t="shared" si="31"/>
        <v>213.31636400000446</v>
      </c>
    </row>
    <row r="968" spans="1:10" ht="15" thickBot="1" x14ac:dyDescent="0.35">
      <c r="A968" s="1">
        <v>966</v>
      </c>
      <c r="B968" s="95" t="s">
        <v>1306</v>
      </c>
      <c r="C968" s="105">
        <f>+Simülasyon!K971-Simülasyon!K$5</f>
        <v>-0.15787199999999757</v>
      </c>
      <c r="D968" s="105">
        <f>+Simülasyon!L971-Simülasyon!L$5</f>
        <v>-0.39927699999998367</v>
      </c>
      <c r="E968" s="105">
        <f>+Simülasyon!M971-Simülasyon!M$5</f>
        <v>-0.64783799999997882</v>
      </c>
      <c r="F968" s="105">
        <f>+Simülasyon!N971-Simülasyon!N$5</f>
        <v>-2.4827359999999317</v>
      </c>
      <c r="G968" s="105">
        <f>+Simülasyon!O971-Simülasyon!O$5</f>
        <v>-74.986356999997952</v>
      </c>
      <c r="H968" s="105">
        <f>+Simülasyon!P971-Simülasyon!P$5</f>
        <v>-77.785039999998844</v>
      </c>
      <c r="I968" s="105">
        <f t="shared" si="30"/>
        <v>-156.45911999999669</v>
      </c>
      <c r="J968" s="105">
        <f t="shared" si="31"/>
        <v>213.34469900000352</v>
      </c>
    </row>
    <row r="969" spans="1:10" ht="15" thickBot="1" x14ac:dyDescent="0.35">
      <c r="A969" s="1">
        <v>967</v>
      </c>
      <c r="B969" s="95" t="s">
        <v>1307</v>
      </c>
      <c r="C969" s="105">
        <f>+Simülasyon!K972-Simülasyon!K$5</f>
        <v>-4.8146000000087952E-2</v>
      </c>
      <c r="D969" s="105">
        <f>+Simülasyon!L972-Simülasyon!L$5</f>
        <v>-1.8076000000064596E-2</v>
      </c>
      <c r="E969" s="105">
        <f>+Simülasyon!M972-Simülasyon!M$5</f>
        <v>6.4750000000003638E-2</v>
      </c>
      <c r="F969" s="105">
        <f>+Simülasyon!N972-Simülasyon!N$5</f>
        <v>0.46935600000006161</v>
      </c>
      <c r="G969" s="105">
        <f>+Simülasyon!O972-Simülasyon!O$5</f>
        <v>24.725717000001168</v>
      </c>
      <c r="H969" s="105">
        <f>+Simülasyon!P972-Simülasyon!P$5</f>
        <v>27.717624000000797</v>
      </c>
      <c r="I969" s="105">
        <f t="shared" si="30"/>
        <v>52.911225000001878</v>
      </c>
      <c r="J969" s="105">
        <f t="shared" si="31"/>
        <v>215.68234000000177</v>
      </c>
    </row>
    <row r="970" spans="1:10" ht="15" thickBot="1" x14ac:dyDescent="0.35">
      <c r="A970" s="1">
        <v>968</v>
      </c>
      <c r="B970" s="95" t="s">
        <v>1308</v>
      </c>
      <c r="C970" s="105">
        <f>+Simülasyon!K973-Simülasyon!K$5</f>
        <v>0.37070300000004863</v>
      </c>
      <c r="D970" s="105">
        <f>+Simülasyon!L973-Simülasyon!L$5</f>
        <v>0.62811899999996967</v>
      </c>
      <c r="E970" s="105">
        <f>+Simülasyon!M973-Simülasyon!M$5</f>
        <v>0.72066900000004352</v>
      </c>
      <c r="F970" s="105">
        <f>+Simülasyon!N973-Simülasyon!N$5</f>
        <v>2.0122590000000855</v>
      </c>
      <c r="G970" s="105">
        <f>+Simülasyon!O973-Simülasyon!O$5</f>
        <v>16.083834000000934</v>
      </c>
      <c r="H970" s="105">
        <f>+Simülasyon!P973-Simülasyon!P$5</f>
        <v>-3.3402819999973872</v>
      </c>
      <c r="I970" s="105">
        <f t="shared" si="30"/>
        <v>16.475302000003694</v>
      </c>
      <c r="J970" s="105">
        <f t="shared" si="31"/>
        <v>216.00350800000092</v>
      </c>
    </row>
    <row r="971" spans="1:10" ht="15" thickBot="1" x14ac:dyDescent="0.35">
      <c r="A971" s="1">
        <v>969</v>
      </c>
      <c r="B971" s="95" t="s">
        <v>1309</v>
      </c>
      <c r="C971" s="105">
        <f>+Simülasyon!K974-Simülasyon!K$5</f>
        <v>0.65373599999998078</v>
      </c>
      <c r="D971" s="105">
        <f>+Simülasyon!L974-Simülasyon!L$5</f>
        <v>1.2396329999999125</v>
      </c>
      <c r="E971" s="105">
        <f>+Simülasyon!M974-Simülasyon!M$5</f>
        <v>1.6142140000000609</v>
      </c>
      <c r="F971" s="105">
        <f>+Simülasyon!N974-Simülasyon!N$5</f>
        <v>5.2040529999999308</v>
      </c>
      <c r="G971" s="105">
        <f>+Simülasyon!O974-Simülasyon!O$5</f>
        <v>101.01046200000201</v>
      </c>
      <c r="H971" s="105">
        <f>+Simülasyon!P974-Simülasyon!P$5</f>
        <v>83.725780000000668</v>
      </c>
      <c r="I971" s="105">
        <f t="shared" si="30"/>
        <v>193.44787800000256</v>
      </c>
      <c r="J971" s="105">
        <f t="shared" si="31"/>
        <v>218.64797100000226</v>
      </c>
    </row>
    <row r="972" spans="1:10" ht="15" thickBot="1" x14ac:dyDescent="0.35">
      <c r="A972" s="1">
        <v>970</v>
      </c>
      <c r="B972" s="95" t="s">
        <v>1310</v>
      </c>
      <c r="C972" s="105">
        <f>+Simülasyon!K975-Simülasyon!K$5</f>
        <v>-0.24056399999994937</v>
      </c>
      <c r="D972" s="105">
        <f>+Simülasyon!L975-Simülasyon!L$5</f>
        <v>-0.27842800000007628</v>
      </c>
      <c r="E972" s="105">
        <f>+Simülasyon!M975-Simülasyon!M$5</f>
        <v>-0.13343799999995554</v>
      </c>
      <c r="F972" s="105">
        <f>+Simülasyon!N975-Simülasyon!N$5</f>
        <v>0.2873779999999897</v>
      </c>
      <c r="G972" s="105">
        <f>+Simülasyon!O975-Simülasyon!O$5</f>
        <v>55.86436600000161</v>
      </c>
      <c r="H972" s="105">
        <f>+Simülasyon!P975-Simülasyon!P$5</f>
        <v>77.613334000001487</v>
      </c>
      <c r="I972" s="105">
        <f t="shared" si="30"/>
        <v>133.11264800000311</v>
      </c>
      <c r="J972" s="105">
        <f t="shared" si="31"/>
        <v>220.88928500000122</v>
      </c>
    </row>
    <row r="973" spans="1:10" ht="15" thickBot="1" x14ac:dyDescent="0.35">
      <c r="A973" s="1">
        <v>971</v>
      </c>
      <c r="B973" s="95" t="s">
        <v>1311</v>
      </c>
      <c r="C973" s="105">
        <f>+Simülasyon!K976-Simülasyon!K$5</f>
        <v>-0.5902849999999944</v>
      </c>
      <c r="D973" s="105">
        <f>+Simülasyon!L976-Simülasyon!L$5</f>
        <v>-1.0593510000001061</v>
      </c>
      <c r="E973" s="105">
        <f>+Simülasyon!M976-Simülasyon!M$5</f>
        <v>-1.2976919999999836</v>
      </c>
      <c r="F973" s="105">
        <f>+Simülasyon!N976-Simülasyon!N$5</f>
        <v>-3.9115019999999276</v>
      </c>
      <c r="G973" s="105">
        <f>+Simülasyon!O976-Simülasyon!O$5</f>
        <v>-53.847588999997242</v>
      </c>
      <c r="H973" s="105">
        <f>+Simülasyon!P976-Simülasyon!P$5</f>
        <v>-27.14558599999873</v>
      </c>
      <c r="I973" s="105">
        <f t="shared" si="30"/>
        <v>-87.852004999995984</v>
      </c>
      <c r="J973" s="105">
        <f t="shared" si="31"/>
        <v>222.51242200000218</v>
      </c>
    </row>
    <row r="974" spans="1:10" ht="15" thickBot="1" x14ac:dyDescent="0.35">
      <c r="A974" s="1">
        <v>972</v>
      </c>
      <c r="B974" s="95" t="s">
        <v>1312</v>
      </c>
      <c r="C974" s="105">
        <f>+Simülasyon!K977-Simülasyon!K$5</f>
        <v>0.67188399999986359</v>
      </c>
      <c r="D974" s="105">
        <f>+Simülasyon!L977-Simülasyon!L$5</f>
        <v>1.2203380000000834</v>
      </c>
      <c r="E974" s="105">
        <f>+Simülasyon!M977-Simülasyon!M$5</f>
        <v>1.5152239999999892</v>
      </c>
      <c r="F974" s="105">
        <f>+Simülasyon!N977-Simülasyon!N$5</f>
        <v>4.6485849999999118</v>
      </c>
      <c r="G974" s="105">
        <f>+Simülasyon!O977-Simülasyon!O$5</f>
        <v>71.936932000000525</v>
      </c>
      <c r="H974" s="105">
        <f>+Simülasyon!P977-Simülasyon!P$5</f>
        <v>46.742732999999134</v>
      </c>
      <c r="I974" s="105">
        <f t="shared" si="30"/>
        <v>126.73569599999951</v>
      </c>
      <c r="J974" s="105">
        <f t="shared" si="31"/>
        <v>226.55308900000341</v>
      </c>
    </row>
    <row r="975" spans="1:10" ht="15" thickBot="1" x14ac:dyDescent="0.35">
      <c r="A975" s="1">
        <v>973</v>
      </c>
      <c r="B975" s="95" t="s">
        <v>1313</v>
      </c>
      <c r="C975" s="105">
        <f>+Simülasyon!K978-Simülasyon!K$5</f>
        <v>0.37758200000007491</v>
      </c>
      <c r="D975" s="105">
        <f>+Simülasyon!L978-Simülasyon!L$5</f>
        <v>0.62199499999996988</v>
      </c>
      <c r="E975" s="105">
        <f>+Simülasyon!M978-Simülasyon!M$5</f>
        <v>0.69272000000000844</v>
      </c>
      <c r="F975" s="105">
        <f>+Simülasyon!N978-Simülasyon!N$5</f>
        <v>1.8825569999999061</v>
      </c>
      <c r="G975" s="105">
        <f>+Simülasyon!O978-Simülasyon!O$5</f>
        <v>14.558380000002217</v>
      </c>
      <c r="H975" s="105">
        <f>+Simülasyon!P978-Simülasyon!P$5</f>
        <v>1.6808110000019951</v>
      </c>
      <c r="I975" s="105">
        <f t="shared" si="30"/>
        <v>19.814045000004171</v>
      </c>
      <c r="J975" s="105">
        <f t="shared" si="31"/>
        <v>231.69854400000145</v>
      </c>
    </row>
    <row r="976" spans="1:10" ht="15" thickBot="1" x14ac:dyDescent="0.35">
      <c r="A976" s="1">
        <v>974</v>
      </c>
      <c r="B976" s="95" t="s">
        <v>1314</v>
      </c>
      <c r="C976" s="105">
        <f>+Simülasyon!K979-Simülasyon!K$5</f>
        <v>0.98999099999991813</v>
      </c>
      <c r="D976" s="105">
        <f>+Simülasyon!L979-Simülasyon!L$5</f>
        <v>1.801719999999932</v>
      </c>
      <c r="E976" s="105">
        <f>+Simülasyon!M979-Simülasyon!M$5</f>
        <v>2.2471669999999904</v>
      </c>
      <c r="F976" s="105">
        <f>+Simülasyon!N979-Simülasyon!N$5</f>
        <v>6.930569000000105</v>
      </c>
      <c r="G976" s="105">
        <f>+Simülasyon!O979-Simülasyon!O$5</f>
        <v>111.00385200000164</v>
      </c>
      <c r="H976" s="105">
        <f>+Simülasyon!P979-Simülasyon!P$5</f>
        <v>75.26183200000014</v>
      </c>
      <c r="I976" s="105">
        <f t="shared" si="30"/>
        <v>198.23513100000173</v>
      </c>
      <c r="J976" s="105">
        <f t="shared" si="31"/>
        <v>234.65537000000211</v>
      </c>
    </row>
    <row r="977" spans="1:10" ht="15" thickBot="1" x14ac:dyDescent="0.35">
      <c r="A977" s="1">
        <v>975</v>
      </c>
      <c r="B977" s="95" t="s">
        <v>1315</v>
      </c>
      <c r="C977" s="105">
        <f>+Simülasyon!K980-Simülasyon!K$5</f>
        <v>0.16804000000001906</v>
      </c>
      <c r="D977" s="105">
        <f>+Simülasyon!L980-Simülasyon!L$5</f>
        <v>0.23906399999987116</v>
      </c>
      <c r="E977" s="105">
        <f>+Simülasyon!M980-Simülasyon!M$5</f>
        <v>0.21149600000001101</v>
      </c>
      <c r="F977" s="105">
        <f>+Simülasyon!N980-Simülasyon!N$5</f>
        <v>0.3724779999997736</v>
      </c>
      <c r="G977" s="105">
        <f>+Simülasyon!O980-Simülasyon!O$5</f>
        <v>-13.679650999998557</v>
      </c>
      <c r="H977" s="105">
        <f>+Simülasyon!P980-Simülasyon!P$5</f>
        <v>-24.23657699999967</v>
      </c>
      <c r="I977" s="105">
        <f t="shared" si="30"/>
        <v>-36.925149999998553</v>
      </c>
      <c r="J977" s="105">
        <f t="shared" si="31"/>
        <v>236.56747600000199</v>
      </c>
    </row>
    <row r="978" spans="1:10" ht="15" thickBot="1" x14ac:dyDescent="0.35">
      <c r="A978" s="1">
        <v>976</v>
      </c>
      <c r="B978" s="95" t="s">
        <v>1316</v>
      </c>
      <c r="C978" s="105">
        <f>+Simülasyon!K981-Simülasyon!K$5</f>
        <v>-9.811600000011822E-2</v>
      </c>
      <c r="D978" s="105">
        <f>+Simülasyon!L981-Simülasyon!L$5</f>
        <v>-0.28789499999993495</v>
      </c>
      <c r="E978" s="105">
        <f>+Simülasyon!M981-Simülasyon!M$5</f>
        <v>-0.50132599999994909</v>
      </c>
      <c r="F978" s="105">
        <f>+Simülasyon!N981-Simülasyon!N$5</f>
        <v>-2.0001010000000861</v>
      </c>
      <c r="G978" s="105">
        <f>+Simülasyon!O981-Simülasyon!O$5</f>
        <v>-62.429893999997148</v>
      </c>
      <c r="H978" s="105">
        <f>+Simülasyon!P981-Simülasyon!P$5</f>
        <v>-62.598813000000519</v>
      </c>
      <c r="I978" s="105">
        <f t="shared" si="30"/>
        <v>-127.91614499999775</v>
      </c>
      <c r="J978" s="105">
        <f t="shared" si="31"/>
        <v>238.7877500000003</v>
      </c>
    </row>
    <row r="979" spans="1:10" ht="15" thickBot="1" x14ac:dyDescent="0.35">
      <c r="A979" s="1">
        <v>977</v>
      </c>
      <c r="B979" s="95" t="s">
        <v>1317</v>
      </c>
      <c r="C979" s="105">
        <f>+Simülasyon!K982-Simülasyon!K$5</f>
        <v>-0.1021290000001045</v>
      </c>
      <c r="D979" s="105">
        <f>+Simülasyon!L982-Simülasyon!L$5</f>
        <v>-0.13989700000001903</v>
      </c>
      <c r="E979" s="105">
        <f>+Simülasyon!M982-Simülasyon!M$5</f>
        <v>-0.11876899999992929</v>
      </c>
      <c r="F979" s="105">
        <f>+Simülasyon!N982-Simülasyon!N$5</f>
        <v>-0.20594900000014604</v>
      </c>
      <c r="G979" s="105">
        <f>+Simülasyon!O982-Simülasyon!O$5</f>
        <v>4.5477590000009513</v>
      </c>
      <c r="H979" s="105">
        <f>+Simülasyon!P982-Simülasyon!P$5</f>
        <v>4.7453810000006342</v>
      </c>
      <c r="I979" s="105">
        <f t="shared" si="30"/>
        <v>8.7263960000013867</v>
      </c>
      <c r="J979" s="105">
        <f t="shared" si="31"/>
        <v>239.56402399999968</v>
      </c>
    </row>
    <row r="980" spans="1:10" ht="15" thickBot="1" x14ac:dyDescent="0.35">
      <c r="A980" s="1">
        <v>978</v>
      </c>
      <c r="B980" s="95" t="s">
        <v>1318</v>
      </c>
      <c r="C980" s="105">
        <f>+Simülasyon!K983-Simülasyon!K$5</f>
        <v>6.9745000000011714E-2</v>
      </c>
      <c r="D980" s="105">
        <f>+Simülasyon!L983-Simülasyon!L$5</f>
        <v>0.33486100000004626</v>
      </c>
      <c r="E980" s="105">
        <f>+Simülasyon!M983-Simülasyon!M$5</f>
        <v>0.69019900000000689</v>
      </c>
      <c r="F980" s="105">
        <f>+Simülasyon!N983-Simülasyon!N$5</f>
        <v>3.0167069999997693</v>
      </c>
      <c r="G980" s="105">
        <f>+Simülasyon!O983-Simülasyon!O$5</f>
        <v>111.77757600000041</v>
      </c>
      <c r="H980" s="105">
        <f>+Simülasyon!P983-Simülasyon!P$5</f>
        <v>123.67493599999943</v>
      </c>
      <c r="I980" s="105">
        <f t="shared" si="30"/>
        <v>239.56402399999968</v>
      </c>
      <c r="J980" s="105">
        <f t="shared" si="31"/>
        <v>240.85502000000406</v>
      </c>
    </row>
    <row r="981" spans="1:10" ht="15" thickBot="1" x14ac:dyDescent="0.35">
      <c r="A981" s="1">
        <v>979</v>
      </c>
      <c r="B981" s="95" t="s">
        <v>1319</v>
      </c>
      <c r="C981" s="105">
        <f>+Simülasyon!K984-Simülasyon!K$5</f>
        <v>0.8478979999999865</v>
      </c>
      <c r="D981" s="105">
        <f>+Simülasyon!L984-Simülasyon!L$5</f>
        <v>1.390386000000035</v>
      </c>
      <c r="E981" s="105">
        <f>+Simülasyon!M984-Simülasyon!M$5</f>
        <v>1.5247450000000526</v>
      </c>
      <c r="F981" s="105">
        <f>+Simülasyon!N984-Simülasyon!N$5</f>
        <v>4.0050439999999981</v>
      </c>
      <c r="G981" s="105">
        <f>+Simülasyon!O984-Simülasyon!O$5</f>
        <v>11.330182000001514</v>
      </c>
      <c r="H981" s="105">
        <f>+Simülasyon!P984-Simülasyon!P$5</f>
        <v>-34.47491699999955</v>
      </c>
      <c r="I981" s="105">
        <f t="shared" si="30"/>
        <v>-15.376661999997964</v>
      </c>
      <c r="J981" s="105">
        <f t="shared" si="31"/>
        <v>247.01057600000343</v>
      </c>
    </row>
    <row r="982" spans="1:10" ht="15" thickBot="1" x14ac:dyDescent="0.35">
      <c r="A982" s="1">
        <v>980</v>
      </c>
      <c r="B982" s="95" t="s">
        <v>1320</v>
      </c>
      <c r="C982" s="105">
        <f>+Simülasyon!K985-Simülasyon!K$5</f>
        <v>0.16563399999995454</v>
      </c>
      <c r="D982" s="105">
        <f>+Simülasyon!L985-Simülasyon!L$5</f>
        <v>0.19282099999986713</v>
      </c>
      <c r="E982" s="105">
        <f>+Simülasyon!M985-Simülasyon!M$5</f>
        <v>9.6491000000014537E-2</v>
      </c>
      <c r="F982" s="105">
        <f>+Simülasyon!N985-Simülasyon!N$5</f>
        <v>-0.16488200000003417</v>
      </c>
      <c r="G982" s="105">
        <f>+Simülasyon!O985-Simülasyon!O$5</f>
        <v>-34.796484999998938</v>
      </c>
      <c r="H982" s="105">
        <f>+Simülasyon!P985-Simülasyon!P$5</f>
        <v>-46.075381999999081</v>
      </c>
      <c r="I982" s="105">
        <f t="shared" si="30"/>
        <v>-80.581802999998217</v>
      </c>
      <c r="J982" s="105">
        <f t="shared" si="31"/>
        <v>249.88729200000046</v>
      </c>
    </row>
    <row r="983" spans="1:10" ht="15" thickBot="1" x14ac:dyDescent="0.35">
      <c r="A983" s="1">
        <v>981</v>
      </c>
      <c r="B983" s="95" t="s">
        <v>1321</v>
      </c>
      <c r="C983" s="105">
        <f>+Simülasyon!K986-Simülasyon!K$5</f>
        <v>8.2331000000067434E-2</v>
      </c>
      <c r="D983" s="105">
        <f>+Simülasyon!L986-Simülasyon!L$5</f>
        <v>0.1762140000000727</v>
      </c>
      <c r="E983" s="105">
        <f>+Simülasyon!M986-Simülasyon!M$5</f>
        <v>0.2504509999999982</v>
      </c>
      <c r="F983" s="105">
        <f>+Simülasyon!N986-Simülasyon!N$5</f>
        <v>0.86794300000019575</v>
      </c>
      <c r="G983" s="105">
        <f>+Simülasyon!O986-Simülasyon!O$5</f>
        <v>19.068827000002784</v>
      </c>
      <c r="H983" s="105">
        <f>+Simülasyon!P986-Simülasyon!P$5</f>
        <v>14.922353000001749</v>
      </c>
      <c r="I983" s="105">
        <f t="shared" si="30"/>
        <v>35.368119000004867</v>
      </c>
      <c r="J983" s="105">
        <f t="shared" si="31"/>
        <v>254.00292399999898</v>
      </c>
    </row>
    <row r="984" spans="1:10" ht="15" thickBot="1" x14ac:dyDescent="0.35">
      <c r="A984" s="1">
        <v>982</v>
      </c>
      <c r="B984" s="95" t="s">
        <v>1322</v>
      </c>
      <c r="C984" s="105">
        <f>+Simülasyon!K987-Simülasyon!K$5</f>
        <v>0.13125799999988885</v>
      </c>
      <c r="D984" s="105">
        <f>+Simülasyon!L987-Simülasyon!L$5</f>
        <v>5.0571999999874606E-2</v>
      </c>
      <c r="E984" s="105">
        <f>+Simülasyon!M987-Simülasyon!M$5</f>
        <v>-0.18346099999996568</v>
      </c>
      <c r="F984" s="105">
        <f>+Simülasyon!N987-Simülasyon!N$5</f>
        <v>-1.3609529999998813</v>
      </c>
      <c r="G984" s="105">
        <f>+Simülasyon!O987-Simülasyon!O$5</f>
        <v>-77.158633999999438</v>
      </c>
      <c r="H984" s="105">
        <f>+Simülasyon!P987-Simülasyon!P$5</f>
        <v>-92.38245299999835</v>
      </c>
      <c r="I984" s="105">
        <f t="shared" si="30"/>
        <v>-170.90367099999787</v>
      </c>
      <c r="J984" s="105">
        <f t="shared" si="31"/>
        <v>254.55335400000274</v>
      </c>
    </row>
    <row r="985" spans="1:10" ht="15" thickBot="1" x14ac:dyDescent="0.35">
      <c r="A985" s="1">
        <v>983</v>
      </c>
      <c r="B985" s="95" t="s">
        <v>1323</v>
      </c>
      <c r="C985" s="105">
        <f>+Simülasyon!K988-Simülasyon!K$5</f>
        <v>-0.78826200000003155</v>
      </c>
      <c r="D985" s="105">
        <f>+Simülasyon!L988-Simülasyon!L$5</f>
        <v>-1.4599370000000818</v>
      </c>
      <c r="E985" s="105">
        <f>+Simülasyon!M988-Simülasyon!M$5</f>
        <v>-1.8476819999999634</v>
      </c>
      <c r="F985" s="105">
        <f>+Simülasyon!N988-Simülasyon!N$5</f>
        <v>-5.7651350000001003</v>
      </c>
      <c r="G985" s="105">
        <f>+Simülasyon!O988-Simülasyon!O$5</f>
        <v>-93.965538000000379</v>
      </c>
      <c r="H985" s="105">
        <f>+Simülasyon!P988-Simülasyon!P$5</f>
        <v>-61.663867999999638</v>
      </c>
      <c r="I985" s="105">
        <f t="shared" si="30"/>
        <v>-165.49042200000019</v>
      </c>
      <c r="J985" s="105">
        <f t="shared" si="31"/>
        <v>258.89772100000289</v>
      </c>
    </row>
    <row r="986" spans="1:10" ht="15" thickBot="1" x14ac:dyDescent="0.35">
      <c r="A986" s="1">
        <v>984</v>
      </c>
      <c r="B986" s="95" t="s">
        <v>1324</v>
      </c>
      <c r="C986" s="105">
        <f>+Simülasyon!K989-Simülasyon!K$5</f>
        <v>0.39085000000000036</v>
      </c>
      <c r="D986" s="105">
        <f>+Simülasyon!L989-Simülasyon!L$5</f>
        <v>0.75380799999993542</v>
      </c>
      <c r="E986" s="105">
        <f>+Simülasyon!M989-Simülasyon!M$5</f>
        <v>0.99860100000000784</v>
      </c>
      <c r="F986" s="105">
        <f>+Simülasyon!N989-Simülasyon!N$5</f>
        <v>3.2790169999998398</v>
      </c>
      <c r="G986" s="105">
        <f>+Simülasyon!O989-Simülasyon!O$5</f>
        <v>67.909041000002617</v>
      </c>
      <c r="H986" s="105">
        <f>+Simülasyon!P989-Simülasyon!P$5</f>
        <v>58.589479000002029</v>
      </c>
      <c r="I986" s="105">
        <f t="shared" si="30"/>
        <v>131.92079600000443</v>
      </c>
      <c r="J986" s="105">
        <f t="shared" si="31"/>
        <v>259.35285200000226</v>
      </c>
    </row>
    <row r="987" spans="1:10" ht="15" thickBot="1" x14ac:dyDescent="0.35">
      <c r="A987" s="1">
        <v>985</v>
      </c>
      <c r="B987" s="95" t="s">
        <v>1325</v>
      </c>
      <c r="C987" s="105">
        <f>+Simülasyon!K990-Simülasyon!K$5</f>
        <v>0.35148800000001756</v>
      </c>
      <c r="D987" s="105">
        <f>+Simülasyon!L990-Simülasyon!L$5</f>
        <v>0.47679100000004837</v>
      </c>
      <c r="E987" s="105">
        <f>+Simülasyon!M990-Simülasyon!M$5</f>
        <v>0.3729600000000346</v>
      </c>
      <c r="F987" s="105">
        <f>+Simülasyon!N990-Simülasyon!N$5</f>
        <v>0.40404399999988527</v>
      </c>
      <c r="G987" s="105">
        <f>+Simülasyon!O990-Simülasyon!O$5</f>
        <v>-51.265305999997508</v>
      </c>
      <c r="H987" s="105">
        <f>+Simülasyon!P990-Simülasyon!P$5</f>
        <v>-82.972631000000547</v>
      </c>
      <c r="I987" s="105">
        <f t="shared" si="30"/>
        <v>-132.63265399999807</v>
      </c>
      <c r="J987" s="105">
        <f t="shared" si="31"/>
        <v>261.9768720000003</v>
      </c>
    </row>
    <row r="988" spans="1:10" ht="15" thickBot="1" x14ac:dyDescent="0.35">
      <c r="A988" s="1">
        <v>986</v>
      </c>
      <c r="B988" s="95" t="s">
        <v>1326</v>
      </c>
      <c r="C988" s="105">
        <f>+Simülasyon!K991-Simülasyon!K$5</f>
        <v>0.43780100000003586</v>
      </c>
      <c r="D988" s="105">
        <f>+Simülasyon!L991-Simülasyon!L$5</f>
        <v>0.65213199999993776</v>
      </c>
      <c r="E988" s="105">
        <f>+Simülasyon!M991-Simülasyon!M$5</f>
        <v>0.60680600000000595</v>
      </c>
      <c r="F988" s="105">
        <f>+Simülasyon!N991-Simülasyon!N$5</f>
        <v>1.1539459999999053</v>
      </c>
      <c r="G988" s="105">
        <f>+Simülasyon!O991-Simülasyon!O$5</f>
        <v>-40.712063999999373</v>
      </c>
      <c r="H988" s="105">
        <f>+Simülasyon!P991-Simülasyon!P$5</f>
        <v>-80.544855000000098</v>
      </c>
      <c r="I988" s="105">
        <f t="shared" si="30"/>
        <v>-118.40623399999959</v>
      </c>
      <c r="J988" s="105">
        <f t="shared" si="31"/>
        <v>273.89869100000271</v>
      </c>
    </row>
    <row r="989" spans="1:10" ht="15" thickBot="1" x14ac:dyDescent="0.35">
      <c r="A989" s="1">
        <v>987</v>
      </c>
      <c r="B989" s="95" t="s">
        <v>1327</v>
      </c>
      <c r="C989" s="105">
        <f>+Simülasyon!K992-Simülasyon!K$5</f>
        <v>-0.79071300000009614</v>
      </c>
      <c r="D989" s="105">
        <f>+Simülasyon!L992-Simülasyon!L$5</f>
        <v>-1.4283609999999953</v>
      </c>
      <c r="E989" s="105">
        <f>+Simülasyon!M992-Simülasyon!M$5</f>
        <v>-1.7607799999999543</v>
      </c>
      <c r="F989" s="105">
        <f>+Simülasyon!N992-Simülasyon!N$5</f>
        <v>-5.3420449999998709</v>
      </c>
      <c r="G989" s="105">
        <f>+Simülasyon!O992-Simülasyon!O$5</f>
        <v>-76.174506999999721</v>
      </c>
      <c r="H989" s="105">
        <f>+Simülasyon!P992-Simülasyon!P$5</f>
        <v>-41.647026999999071</v>
      </c>
      <c r="I989" s="105">
        <f t="shared" si="30"/>
        <v>-127.14343299999871</v>
      </c>
      <c r="J989" s="105">
        <f t="shared" si="31"/>
        <v>276.94727000000148</v>
      </c>
    </row>
    <row r="990" spans="1:10" ht="15" thickBot="1" x14ac:dyDescent="0.35">
      <c r="A990" s="1">
        <v>988</v>
      </c>
      <c r="B990" s="95" t="s">
        <v>1328</v>
      </c>
      <c r="C990" s="105">
        <f>+Simülasyon!K993-Simülasyon!K$5</f>
        <v>0.35798199999999269</v>
      </c>
      <c r="D990" s="105">
        <f>+Simülasyon!L993-Simülasyon!L$5</f>
        <v>0.61475199999995311</v>
      </c>
      <c r="E990" s="105">
        <f>+Simülasyon!M993-Simülasyon!M$5</f>
        <v>0.71753400000000056</v>
      </c>
      <c r="F990" s="105">
        <f>+Simülasyon!N993-Simülasyon!N$5</f>
        <v>2.0471990000000915</v>
      </c>
      <c r="G990" s="105">
        <f>+Simülasyon!O993-Simülasyon!O$5</f>
        <v>20.305277000003116</v>
      </c>
      <c r="H990" s="105">
        <f>+Simülasyon!P993-Simülasyon!P$5</f>
        <v>3.9056049999999232</v>
      </c>
      <c r="I990" s="105">
        <f t="shared" si="30"/>
        <v>27.948349000003077</v>
      </c>
      <c r="J990" s="105">
        <f t="shared" si="31"/>
        <v>278.70742200000416</v>
      </c>
    </row>
    <row r="991" spans="1:10" ht="15" thickBot="1" x14ac:dyDescent="0.35">
      <c r="A991" s="1">
        <v>989</v>
      </c>
      <c r="B991" s="95" t="s">
        <v>1329</v>
      </c>
      <c r="C991" s="105">
        <f>+Simülasyon!K994-Simülasyon!K$5</f>
        <v>0.45017000000007101</v>
      </c>
      <c r="D991" s="105">
        <f>+Simülasyon!L994-Simülasyon!L$5</f>
        <v>0.85661499999991975</v>
      </c>
      <c r="E991" s="105">
        <f>+Simülasyon!M994-Simülasyon!M$5</f>
        <v>1.1161670000000186</v>
      </c>
      <c r="F991" s="105">
        <f>+Simülasyon!N994-Simülasyon!N$5</f>
        <v>3.5951190000000679</v>
      </c>
      <c r="G991" s="105">
        <f>+Simülasyon!O994-Simülasyon!O$5</f>
        <v>67.574609000002965</v>
      </c>
      <c r="H991" s="105">
        <f>+Simülasyon!P994-Simülasyon!P$5</f>
        <v>52.167015999999421</v>
      </c>
      <c r="I991" s="105">
        <f t="shared" si="30"/>
        <v>125.75969600000246</v>
      </c>
      <c r="J991" s="105">
        <f t="shared" si="31"/>
        <v>296.28166499999918</v>
      </c>
    </row>
    <row r="992" spans="1:10" ht="15" thickBot="1" x14ac:dyDescent="0.35">
      <c r="A992" s="1">
        <v>990</v>
      </c>
      <c r="B992" s="95" t="s">
        <v>1330</v>
      </c>
      <c r="C992" s="105">
        <f>+Simülasyon!K995-Simülasyon!K$5</f>
        <v>0.69411999999988439</v>
      </c>
      <c r="D992" s="105">
        <f>+Simülasyon!L995-Simülasyon!L$5</f>
        <v>1.125966999999946</v>
      </c>
      <c r="E992" s="105">
        <f>+Simülasyon!M995-Simülasyon!M$5</f>
        <v>1.216951999999992</v>
      </c>
      <c r="F992" s="105">
        <f>+Simülasyon!N995-Simülasyon!N$5</f>
        <v>3.1258509999997841</v>
      </c>
      <c r="G992" s="105">
        <f>+Simülasyon!O995-Simülasyon!O$5</f>
        <v>2.9237090000024182</v>
      </c>
      <c r="H992" s="105">
        <f>+Simülasyon!P995-Simülasyon!P$5</f>
        <v>-35.390226999999868</v>
      </c>
      <c r="I992" s="105">
        <f t="shared" si="30"/>
        <v>-26.303627999997843</v>
      </c>
      <c r="J992" s="105">
        <f t="shared" si="31"/>
        <v>301.94192500000122</v>
      </c>
    </row>
    <row r="993" spans="1:10" ht="15" thickBot="1" x14ac:dyDescent="0.35">
      <c r="A993" s="1">
        <v>991</v>
      </c>
      <c r="B993" s="95" t="s">
        <v>1331</v>
      </c>
      <c r="C993" s="105">
        <f>+Simülasyon!K996-Simülasyon!K$5</f>
        <v>0.25611600000001999</v>
      </c>
      <c r="D993" s="105">
        <f>+Simülasyon!L996-Simülasyon!L$5</f>
        <v>0.53179299999987961</v>
      </c>
      <c r="E993" s="105">
        <f>+Simülasyon!M996-Simülasyon!M$5</f>
        <v>0.74362900000005538</v>
      </c>
      <c r="F993" s="105">
        <f>+Simülasyon!N996-Simülasyon!N$5</f>
        <v>2.5372080000001915</v>
      </c>
      <c r="G993" s="105">
        <f>+Simülasyon!O996-Simülasyon!O$5</f>
        <v>54.036255000002711</v>
      </c>
      <c r="H993" s="105">
        <f>+Simülasyon!P996-Simülasyon!P$5</f>
        <v>40.781958999999915</v>
      </c>
      <c r="I993" s="105">
        <f t="shared" si="30"/>
        <v>98.886960000002773</v>
      </c>
      <c r="J993" s="105">
        <f t="shared" si="31"/>
        <v>304.62921500000198</v>
      </c>
    </row>
    <row r="994" spans="1:10" ht="15" thickBot="1" x14ac:dyDescent="0.35">
      <c r="A994" s="1">
        <v>992</v>
      </c>
      <c r="B994" s="95" t="s">
        <v>1332</v>
      </c>
      <c r="C994" s="105">
        <f>+Simülasyon!K997-Simülasyon!K$5</f>
        <v>-0.43908400000009351</v>
      </c>
      <c r="D994" s="105">
        <f>+Simülasyon!L997-Simülasyon!L$5</f>
        <v>-0.92884099999992031</v>
      </c>
      <c r="E994" s="105">
        <f>+Simülasyon!M997-Simülasyon!M$5</f>
        <v>-1.3290059999999357</v>
      </c>
      <c r="F994" s="105">
        <f>+Simülasyon!N997-Simülasyon!N$5</f>
        <v>-4.6555690000000141</v>
      </c>
      <c r="G994" s="105">
        <f>+Simülasyon!O997-Simülasyon!O$5</f>
        <v>-114.14203300000008</v>
      </c>
      <c r="H994" s="105">
        <f>+Simülasyon!P997-Simülasyon!P$5</f>
        <v>-107.39245999999912</v>
      </c>
      <c r="I994" s="105">
        <f t="shared" si="30"/>
        <v>-228.88699299999917</v>
      </c>
      <c r="J994" s="105">
        <f t="shared" si="31"/>
        <v>318.05209000000252</v>
      </c>
    </row>
    <row r="995" spans="1:10" ht="15" thickBot="1" x14ac:dyDescent="0.35">
      <c r="A995" s="1">
        <v>993</v>
      </c>
      <c r="B995" s="95" t="s">
        <v>1333</v>
      </c>
      <c r="C995" s="105">
        <f>+Simülasyon!K998-Simülasyon!K$5</f>
        <v>-7.9926999999997861E-2</v>
      </c>
      <c r="D995" s="105">
        <f>+Simülasyon!L998-Simülasyon!L$5</f>
        <v>-0.11612700000000586</v>
      </c>
      <c r="E995" s="105">
        <f>+Simülasyon!M998-Simülasyon!M$5</f>
        <v>-0.10573399999998401</v>
      </c>
      <c r="F995" s="105">
        <f>+Simülasyon!N998-Simülasyon!N$5</f>
        <v>-0.19870600000012928</v>
      </c>
      <c r="G995" s="105">
        <f>+Simülasyon!O998-Simülasyon!O$5</f>
        <v>6.0548860000017157</v>
      </c>
      <c r="H995" s="105">
        <f>+Simülasyon!P998-Simülasyon!P$5</f>
        <v>11.115248000001884</v>
      </c>
      <c r="I995" s="105">
        <f t="shared" si="30"/>
        <v>16.669640000003483</v>
      </c>
      <c r="J995" s="105">
        <f t="shared" si="31"/>
        <v>323.11020700000074</v>
      </c>
    </row>
    <row r="996" spans="1:10" ht="15" thickBot="1" x14ac:dyDescent="0.35">
      <c r="A996" s="1">
        <v>994</v>
      </c>
      <c r="B996" s="95" t="s">
        <v>1334</v>
      </c>
      <c r="C996" s="105">
        <f>+Simülasyon!K999-Simülasyon!K$5</f>
        <v>0.183954999999969</v>
      </c>
      <c r="D996" s="105">
        <f>+Simülasyon!L999-Simülasyon!L$5</f>
        <v>0.40482900000006339</v>
      </c>
      <c r="E996" s="105">
        <f>+Simülasyon!M999-Simülasyon!M$5</f>
        <v>0.59565700000007382</v>
      </c>
      <c r="F996" s="105">
        <f>+Simülasyon!N999-Simülasyon!N$5</f>
        <v>2.1349629999999706</v>
      </c>
      <c r="G996" s="105">
        <f>+Simülasyon!O999-Simülasyon!O$5</f>
        <v>54.503700000001118</v>
      </c>
      <c r="H996" s="105">
        <f>+Simülasyon!P999-Simülasyon!P$5</f>
        <v>50.758518000002368</v>
      </c>
      <c r="I996" s="105">
        <f t="shared" si="30"/>
        <v>108.58162200000356</v>
      </c>
      <c r="J996" s="105">
        <f t="shared" si="31"/>
        <v>323.761952000002</v>
      </c>
    </row>
    <row r="997" spans="1:10" ht="15" thickBot="1" x14ac:dyDescent="0.35">
      <c r="A997" s="1">
        <v>995</v>
      </c>
      <c r="B997" s="95" t="s">
        <v>1335</v>
      </c>
      <c r="C997" s="105">
        <f>+Simülasyon!K1000-Simülasyon!K$5</f>
        <v>-6.6632000000026892E-2</v>
      </c>
      <c r="D997" s="105">
        <f>+Simülasyon!L1000-Simülasyon!L$5</f>
        <v>-0.11952799999994568</v>
      </c>
      <c r="E997" s="105">
        <f>+Simülasyon!M1000-Simülasyon!M$5</f>
        <v>-0.14811199999996916</v>
      </c>
      <c r="F997" s="105">
        <f>+Simülasyon!N1000-Simülasyon!N$5</f>
        <v>-0.45780700000022989</v>
      </c>
      <c r="G997" s="105">
        <f>+Simülasyon!O1000-Simülasyon!O$5</f>
        <v>-7.897633999997197</v>
      </c>
      <c r="H997" s="105">
        <f>+Simülasyon!P1000-Simülasyon!P$5</f>
        <v>-5.9890229999982694</v>
      </c>
      <c r="I997" s="105">
        <f t="shared" si="30"/>
        <v>-14.678735999995638</v>
      </c>
      <c r="J997" s="105">
        <f t="shared" si="31"/>
        <v>326.33709999999962</v>
      </c>
    </row>
    <row r="998" spans="1:10" ht="15" thickBot="1" x14ac:dyDescent="0.35">
      <c r="A998" s="1">
        <v>996</v>
      </c>
      <c r="B998" s="95" t="s">
        <v>1336</v>
      </c>
      <c r="C998" s="105">
        <f>+Simülasyon!K1001-Simülasyon!K$5</f>
        <v>-0.14301100000011502</v>
      </c>
      <c r="D998" s="105">
        <f>+Simülasyon!L1001-Simülasyon!L$5</f>
        <v>-0.25427300000001196</v>
      </c>
      <c r="E998" s="105">
        <f>+Simülasyon!M1001-Simülasyon!M$5</f>
        <v>-0.31260699999995722</v>
      </c>
      <c r="F998" s="105">
        <f>+Simülasyon!N1001-Simülasyon!N$5</f>
        <v>-0.95865899999989779</v>
      </c>
      <c r="G998" s="105">
        <f>+Simülasyon!O1001-Simülasyon!O$5</f>
        <v>-16.575310999996873</v>
      </c>
      <c r="H998" s="105">
        <f>+Simülasyon!P1001-Simülasyon!P$5</f>
        <v>-13.764082999998209</v>
      </c>
      <c r="I998" s="105">
        <f t="shared" si="30"/>
        <v>-32.007943999995064</v>
      </c>
      <c r="J998" s="105">
        <f t="shared" si="31"/>
        <v>337.98645600000282</v>
      </c>
    </row>
    <row r="999" spans="1:10" ht="15" thickBot="1" x14ac:dyDescent="0.35">
      <c r="A999" s="1">
        <v>997</v>
      </c>
      <c r="B999" s="95" t="s">
        <v>1337</v>
      </c>
      <c r="C999" s="105">
        <f>+Simülasyon!K1002-Simülasyon!K$5</f>
        <v>-0.91975999999999658</v>
      </c>
      <c r="D999" s="105">
        <f>+Simülasyon!L1002-Simülasyon!L$5</f>
        <v>-1.6285649999999805</v>
      </c>
      <c r="E999" s="105">
        <f>+Simülasyon!M1002-Simülasyon!M$5</f>
        <v>-1.9666349999999966</v>
      </c>
      <c r="F999" s="105">
        <f>+Simülasyon!N1002-Simülasyon!N$5</f>
        <v>-5.8402529999998478</v>
      </c>
      <c r="G999" s="105">
        <f>+Simülasyon!O1002-Simülasyon!O$5</f>
        <v>-75.272662999999739</v>
      </c>
      <c r="H999" s="105">
        <f>+Simülasyon!P1002-Simülasyon!P$5</f>
        <v>-35.016755000000558</v>
      </c>
      <c r="I999" s="105">
        <f t="shared" si="30"/>
        <v>-120.64463100000012</v>
      </c>
      <c r="J999" s="105">
        <f t="shared" si="31"/>
        <v>350.73709600000291</v>
      </c>
    </row>
    <row r="1000" spans="1:10" ht="15" thickBot="1" x14ac:dyDescent="0.35">
      <c r="A1000" s="1">
        <v>998</v>
      </c>
      <c r="B1000" s="95" t="s">
        <v>1338</v>
      </c>
      <c r="C1000" s="105">
        <f>+Simülasyon!K1003-Simülasyon!K$5</f>
        <v>-6.7647000000079061E-2</v>
      </c>
      <c r="D1000" s="105">
        <f>+Simülasyon!L1003-Simülasyon!L$5</f>
        <v>-0.18760100000008606</v>
      </c>
      <c r="E1000" s="105">
        <f>+Simülasyon!M1003-Simülasyon!M$5</f>
        <v>-0.3207759999999098</v>
      </c>
      <c r="F1000" s="105">
        <f>+Simülasyon!N1003-Simülasyon!N$5</f>
        <v>-1.2745890000001054</v>
      </c>
      <c r="G1000" s="105">
        <f>+Simülasyon!O1003-Simülasyon!O$5</f>
        <v>-42.059674999996787</v>
      </c>
      <c r="H1000" s="105">
        <f>+Simülasyon!P1003-Simülasyon!P$5</f>
        <v>-46.28399200000058</v>
      </c>
      <c r="I1000" s="105">
        <f t="shared" si="30"/>
        <v>-90.194279999997548</v>
      </c>
      <c r="J1000" s="105">
        <f t="shared" si="31"/>
        <v>364.9584220000005</v>
      </c>
    </row>
    <row r="1001" spans="1:10" ht="15" thickBot="1" x14ac:dyDescent="0.35">
      <c r="A1001" s="1">
        <v>999</v>
      </c>
      <c r="B1001" s="95" t="s">
        <v>1339</v>
      </c>
      <c r="C1001" s="105">
        <f>+Simülasyon!K1004-Simülasyon!K$5</f>
        <v>0.66903400000001056</v>
      </c>
      <c r="D1001" s="105">
        <f>+Simülasyon!L1004-Simülasyon!L$5</f>
        <v>1.1889639999999417</v>
      </c>
      <c r="E1001" s="105">
        <f>+Simülasyon!M1004-Simülasyon!M$5</f>
        <v>1.4439670000000433</v>
      </c>
      <c r="F1001" s="105">
        <f>+Simülasyon!N1004-Simülasyon!N$5</f>
        <v>4.327654000000166</v>
      </c>
      <c r="G1001" s="105">
        <f>+Simülasyon!O1004-Simülasyon!O$5</f>
        <v>60.219091000002663</v>
      </c>
      <c r="H1001" s="105">
        <f>+Simülasyon!P1004-Simülasyon!P$5</f>
        <v>34.021265999999741</v>
      </c>
      <c r="I1001" s="105">
        <f t="shared" si="30"/>
        <v>101.86997600000257</v>
      </c>
      <c r="J1001" s="105">
        <f t="shared" si="31"/>
        <v>412.82754400000135</v>
      </c>
    </row>
    <row r="1002" spans="1:10" ht="15" thickBot="1" x14ac:dyDescent="0.35">
      <c r="A1002" s="1">
        <v>1000</v>
      </c>
      <c r="B1002" s="95" t="s">
        <v>1340</v>
      </c>
      <c r="C1002" s="105">
        <f>+Simülasyon!K1005-Simülasyon!K$5</f>
        <v>0.14245099999993727</v>
      </c>
      <c r="D1002" s="105">
        <f>+Simülasyon!L1005-Simülasyon!L$5</f>
        <v>0.2192410000000109</v>
      </c>
      <c r="E1002" s="105">
        <f>+Simülasyon!M1005-Simülasyon!M$5</f>
        <v>0.22948300000007293</v>
      </c>
      <c r="F1002" s="105">
        <f>+Simülasyon!N1005-Simülasyon!N$5</f>
        <v>0.59587899999996807</v>
      </c>
      <c r="G1002" s="105">
        <f>+Simülasyon!O1005-Simülasyon!O$5</f>
        <v>6.8479240000015125</v>
      </c>
      <c r="H1002" s="105">
        <f>+Simülasyon!P1005-Simülasyon!P$5</f>
        <v>8.9989690000002156</v>
      </c>
      <c r="I1002" s="105">
        <f t="shared" si="30"/>
        <v>17.033947000001717</v>
      </c>
      <c r="J1002" s="105">
        <f t="shared" si="31"/>
        <v>440.67465200000129</v>
      </c>
    </row>
    <row r="1003" spans="1:10" x14ac:dyDescent="0.3">
      <c r="C1003" s="2"/>
      <c r="D1003" s="2"/>
      <c r="E1003" s="2"/>
      <c r="F1003" s="2"/>
      <c r="G1003" s="2"/>
      <c r="H1003" s="2"/>
      <c r="I1003"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Pozisyon</vt:lpstr>
      <vt:lpstr>Data</vt:lpstr>
      <vt:lpstr>Covariance-Correl-Cholesky</vt:lpstr>
      <vt:lpstr>Uncorrel YC</vt:lpstr>
      <vt:lpstr>Correleted YC</vt:lpstr>
      <vt:lpstr>Mapping 1</vt:lpstr>
      <vt:lpstr>Mapping 2</vt:lpstr>
      <vt:lpstr>Mapping 3</vt:lpstr>
      <vt:lpstr>Mapping 4</vt:lpstr>
      <vt:lpstr>Mapping 5</vt:lpstr>
      <vt:lpstr>Simülasyon</vt:lpstr>
      <vt:lpstr>PL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2020-03-03T07:50:35Z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81a34a2f-4257-4cd0-b0bf-495a306649bf</vt:lpwstr>
  </property>
</Properties>
</file>