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N24" i="1" l="1"/>
  <c r="K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3" i="1" l="1"/>
  <c r="H4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3" i="1"/>
  <c r="F3" i="1" s="1"/>
  <c r="I4" i="1" l="1"/>
  <c r="H5" i="1"/>
  <c r="I3" i="1"/>
  <c r="I5" i="1" l="1"/>
  <c r="H6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2" i="1" s="1"/>
  <c r="I21" i="1"/>
  <c r="I24" i="1" l="1"/>
</calcChain>
</file>

<file path=xl/sharedStrings.xml><?xml version="1.0" encoding="utf-8"?>
<sst xmlns="http://schemas.openxmlformats.org/spreadsheetml/2006/main" count="14" uniqueCount="14">
  <si>
    <t>l</t>
  </si>
  <si>
    <t>EWMA</t>
  </si>
  <si>
    <t>w</t>
  </si>
  <si>
    <t>Day</t>
  </si>
  <si>
    <t>Stock X</t>
  </si>
  <si>
    <t>Returns X</t>
  </si>
  <si>
    <t>Stock Y</t>
  </si>
  <si>
    <t>Returns Y</t>
  </si>
  <si>
    <r>
      <t>(Return X)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</si>
  <si>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(Return Y)</t>
    </r>
    <r>
      <rPr>
        <vertAlign val="superscript"/>
        <sz val="11"/>
        <color theme="1"/>
        <rFont val="Calibri"/>
        <family val="2"/>
        <scheme val="minor"/>
      </rPr>
      <t>2</t>
    </r>
  </si>
  <si>
    <t>Rx2*w</t>
  </si>
  <si>
    <t>Ry2*w</t>
  </si>
  <si>
    <t>Rx*Ry*w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</si>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</sst>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right"/>
    </xf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1" applyNumberFormat="1" applyFont="1"/>
    <xf numFmtId="0" fontId="5" fillId="2" borderId="0" xfId="0" applyFont="1" applyFill="1" applyAlignment="1">
      <alignment horizontal="right" vertical="center" wrapText="1"/>
    </xf>
    <xf numFmtId="2" fontId="5" fillId="2" borderId="0" xfId="0" applyNumberFormat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right"/>
    </xf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quotePrefix="1"/>
    <xf numFmtId="0" fontId="6" fillId="3" borderId="0" xfId="0" applyFont="1" applyFill="1"/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24" totalsRowShown="0" dataDxfId="10" dataCellStyle="Percent">
  <tableColumns count="11">
    <tableColumn id="1" name="Day"/>
    <tableColumn id="2" name="Stock X" dataDxfId="9"/>
    <tableColumn id="3" name="Returns X" dataDxfId="8" dataCellStyle="Percent"/>
    <tableColumn id="7" name="Stock Y" dataDxfId="4" dataCellStyle="Percent"/>
    <tableColumn id="8" name="Returns Y" dataDxfId="3" dataCellStyle="Percent">
      <calculatedColumnFormula>LN(Table1[[#This Row],[Stock Y]]/D1)</calculatedColumnFormula>
    </tableColumn>
    <tableColumn id="4" name="(Return X)2" dataDxfId="7" dataCellStyle="Percent"/>
    <tableColumn id="9" name="(Return Y)2" dataDxfId="2" dataCellStyle="Percent">
      <calculatedColumnFormula>Table1[[#This Row],[Returns Y]]^2</calculatedColumnFormula>
    </tableColumn>
    <tableColumn id="5" name="w" dataDxfId="6"/>
    <tableColumn id="6" name="Rx2*w" dataDxfId="5" dataCellStyle="Percent"/>
    <tableColumn id="10" name="Ry2*w" dataDxfId="1" dataCellStyle="Percent">
      <calculatedColumnFormula>G2*H2</calculatedColumnFormula>
    </tableColumn>
    <tableColumn id="11" name="Rx*Ry*w" dataDxfId="0" dataCellStyle="Percent">
      <calculatedColumnFormula>C2*E2*H2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O15" sqref="O15"/>
    </sheetView>
  </sheetViews>
  <sheetFormatPr defaultRowHeight="15" x14ac:dyDescent="0.25"/>
  <cols>
    <col min="1" max="1" width="6.28515625" customWidth="1"/>
    <col min="2" max="2" width="9" customWidth="1"/>
    <col min="3" max="3" width="10.5703125" customWidth="1"/>
    <col min="4" max="4" width="9.85546875" customWidth="1"/>
    <col min="5" max="5" width="11.28515625" customWidth="1"/>
    <col min="6" max="6" width="11.7109375" customWidth="1"/>
    <col min="7" max="7" width="13.7109375" customWidth="1"/>
    <col min="9" max="9" width="12" bestFit="1" customWidth="1"/>
    <col min="10" max="10" width="13.140625" customWidth="1"/>
    <col min="11" max="11" width="11.42578125" customWidth="1"/>
    <col min="13" max="13" width="13.85546875" customWidth="1"/>
  </cols>
  <sheetData>
    <row r="1" spans="1:11" ht="17.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</v>
      </c>
      <c r="I1" t="s">
        <v>10</v>
      </c>
      <c r="J1" t="s">
        <v>11</v>
      </c>
      <c r="K1" s="17" t="s">
        <v>12</v>
      </c>
    </row>
    <row r="2" spans="1:11" x14ac:dyDescent="0.25">
      <c r="A2">
        <v>1</v>
      </c>
      <c r="B2" s="4">
        <v>29.66</v>
      </c>
      <c r="D2" s="4">
        <v>753.67</v>
      </c>
      <c r="E2" s="4"/>
      <c r="G2" s="16"/>
      <c r="J2" s="14"/>
      <c r="K2" s="14"/>
    </row>
    <row r="3" spans="1:11" x14ac:dyDescent="0.25">
      <c r="A3">
        <v>2</v>
      </c>
      <c r="B3" s="10">
        <v>30.14</v>
      </c>
      <c r="C3" s="5">
        <f>LN(B3/B2)</f>
        <v>1.6053856488563476E-2</v>
      </c>
      <c r="D3" s="10">
        <v>754.21</v>
      </c>
      <c r="E3" s="15">
        <f>LN(D3/D2)</f>
        <v>7.1623739698775039E-4</v>
      </c>
      <c r="F3" s="5">
        <f>C3^2</f>
        <v>2.5772630815539162E-4</v>
      </c>
      <c r="G3" s="5">
        <f>E3^2</f>
        <v>5.1299600884378831E-7</v>
      </c>
      <c r="H3" s="1">
        <f>(1-F24)</f>
        <v>6.0000000000000053E-2</v>
      </c>
      <c r="I3" s="6">
        <f>F3*H3</f>
        <v>1.5463578489323512E-5</v>
      </c>
      <c r="J3" s="6">
        <f t="shared" ref="J2:J24" si="0">G3*H3</f>
        <v>3.0779760530627328E-8</v>
      </c>
      <c r="K3" s="5">
        <f t="shared" ref="K2:K24" si="1">C3*E3*H3</f>
        <v>6.8990234297901728E-7</v>
      </c>
    </row>
    <row r="4" spans="1:11" x14ac:dyDescent="0.25">
      <c r="A4">
        <v>3</v>
      </c>
      <c r="B4" s="10">
        <v>29.85</v>
      </c>
      <c r="C4" s="5">
        <f t="shared" ref="C4:C22" si="2">LN(B4/B3)</f>
        <v>-9.6683533597382489E-3</v>
      </c>
      <c r="D4" s="10">
        <v>741.5</v>
      </c>
      <c r="E4" s="15">
        <f t="shared" ref="E4:E22" si="3">LN(D4/D3)</f>
        <v>-1.6995682240840613E-2</v>
      </c>
      <c r="F4" s="5">
        <f t="shared" ref="F4:F22" si="4">C4^2</f>
        <v>9.3477056688761879E-5</v>
      </c>
      <c r="G4" s="5">
        <f t="shared" ref="G4:G22" si="5">E4^2</f>
        <v>2.8885321483162498E-4</v>
      </c>
      <c r="H4" s="2">
        <f t="shared" ref="H4:H22" si="6">H3*$F$24</f>
        <v>5.6400000000000047E-2</v>
      </c>
      <c r="I4" s="6">
        <f t="shared" ref="I4:I22" si="7">F4*H4</f>
        <v>5.2721059972461744E-6</v>
      </c>
      <c r="J4" s="6">
        <f t="shared" si="0"/>
        <v>1.6291321316503661E-5</v>
      </c>
      <c r="K4" s="5">
        <f t="shared" si="1"/>
        <v>9.2676627482771206E-6</v>
      </c>
    </row>
    <row r="5" spans="1:11" x14ac:dyDescent="0.25">
      <c r="A5">
        <v>4</v>
      </c>
      <c r="B5" s="10">
        <v>30.1</v>
      </c>
      <c r="C5" s="5">
        <f t="shared" si="2"/>
        <v>8.3403319162189508E-3</v>
      </c>
      <c r="D5" s="10">
        <v>702.87</v>
      </c>
      <c r="E5" s="15">
        <f t="shared" si="3"/>
        <v>-5.3503208631328576E-2</v>
      </c>
      <c r="F5" s="5">
        <f t="shared" si="4"/>
        <v>6.9561136472700471E-5</v>
      </c>
      <c r="G5" s="5">
        <f t="shared" si="5"/>
        <v>2.8625933338474728E-3</v>
      </c>
      <c r="H5" s="2">
        <f t="shared" si="6"/>
        <v>5.3016000000000042E-2</v>
      </c>
      <c r="I5" s="6">
        <f t="shared" si="7"/>
        <v>3.6878532112366912E-6</v>
      </c>
      <c r="J5" s="6">
        <f t="shared" si="0"/>
        <v>1.5176324818725774E-4</v>
      </c>
      <c r="K5" s="5">
        <f t="shared" si="1"/>
        <v>-2.3657569236400628E-5</v>
      </c>
    </row>
    <row r="6" spans="1:11" x14ac:dyDescent="0.25">
      <c r="A6">
        <v>5</v>
      </c>
      <c r="B6" s="10">
        <v>30.95</v>
      </c>
      <c r="C6" s="5">
        <f t="shared" si="2"/>
        <v>2.7847827375775083E-2</v>
      </c>
      <c r="D6" s="10">
        <v>704.51</v>
      </c>
      <c r="E6" s="15">
        <f t="shared" si="3"/>
        <v>2.3305727554951776E-3</v>
      </c>
      <c r="F6" s="5">
        <f t="shared" si="4"/>
        <v>7.7550148955096818E-4</v>
      </c>
      <c r="G6" s="5">
        <f t="shared" si="5"/>
        <v>5.431569368656385E-6</v>
      </c>
      <c r="H6" s="2">
        <f t="shared" si="6"/>
        <v>4.9835040000000039E-2</v>
      </c>
      <c r="I6" s="6">
        <f t="shared" si="7"/>
        <v>3.8647147751832109E-5</v>
      </c>
      <c r="J6" s="6">
        <f t="shared" si="0"/>
        <v>2.706824767497659E-7</v>
      </c>
      <c r="K6" s="5">
        <f t="shared" si="1"/>
        <v>3.2343632561572398E-6</v>
      </c>
    </row>
    <row r="7" spans="1:11" x14ac:dyDescent="0.25">
      <c r="A7">
        <v>6</v>
      </c>
      <c r="B7" s="10">
        <v>31.72</v>
      </c>
      <c r="C7" s="5">
        <f t="shared" si="2"/>
        <v>2.4574397636042133E-2</v>
      </c>
      <c r="D7" s="10">
        <v>711.32</v>
      </c>
      <c r="E7" s="15">
        <f t="shared" si="3"/>
        <v>9.6198731733065437E-3</v>
      </c>
      <c r="F7" s="5">
        <f t="shared" si="4"/>
        <v>6.0390101917431318E-4</v>
      </c>
      <c r="G7" s="5">
        <f t="shared" si="5"/>
        <v>9.2541959870502913E-5</v>
      </c>
      <c r="H7" s="2">
        <f t="shared" si="6"/>
        <v>4.6844937600000032E-2</v>
      </c>
      <c r="I7" s="6">
        <f t="shared" si="7"/>
        <v>2.8289705559797124E-5</v>
      </c>
      <c r="J7" s="6">
        <f t="shared" si="0"/>
        <v>4.3351223355154158E-6</v>
      </c>
      <c r="K7" s="5">
        <f t="shared" si="1"/>
        <v>1.1074264509999351E-5</v>
      </c>
    </row>
    <row r="8" spans="1:11" x14ac:dyDescent="0.25">
      <c r="A8">
        <v>7</v>
      </c>
      <c r="B8" s="10">
        <v>31.3</v>
      </c>
      <c r="C8" s="5">
        <f t="shared" si="2"/>
        <v>-1.3329299220539631E-2</v>
      </c>
      <c r="D8" s="10">
        <v>715.19</v>
      </c>
      <c r="E8" s="15">
        <f t="shared" si="3"/>
        <v>5.4258427831856823E-3</v>
      </c>
      <c r="F8" s="5">
        <f t="shared" si="4"/>
        <v>1.7767021771067842E-4</v>
      </c>
      <c r="G8" s="5">
        <f t="shared" si="5"/>
        <v>2.9439769907848152E-5</v>
      </c>
      <c r="H8" s="2">
        <f t="shared" si="6"/>
        <v>4.4034241344000025E-2</v>
      </c>
      <c r="I8" s="6">
        <f t="shared" si="7"/>
        <v>7.823573246313041E-6</v>
      </c>
      <c r="J8" s="6">
        <f t="shared" si="0"/>
        <v>1.2963579332340148E-6</v>
      </c>
      <c r="K8" s="5">
        <f t="shared" si="1"/>
        <v>-3.1846744329829552E-6</v>
      </c>
    </row>
    <row r="9" spans="1:11" x14ac:dyDescent="0.25">
      <c r="A9">
        <v>8</v>
      </c>
      <c r="B9" s="10">
        <v>30.59</v>
      </c>
      <c r="C9" s="5">
        <f t="shared" si="2"/>
        <v>-2.2944939383295487E-2</v>
      </c>
      <c r="D9" s="10">
        <v>724.93</v>
      </c>
      <c r="E9" s="15">
        <f t="shared" si="3"/>
        <v>1.3526856810473392E-2</v>
      </c>
      <c r="F9" s="5">
        <f t="shared" si="4"/>
        <v>5.2647024330310425E-4</v>
      </c>
      <c r="G9" s="5">
        <f t="shared" si="5"/>
        <v>1.8297585517105039E-4</v>
      </c>
      <c r="H9" s="2">
        <f t="shared" si="6"/>
        <v>4.139218686336002E-2</v>
      </c>
      <c r="I9" s="6">
        <f t="shared" si="7"/>
        <v>2.1791754688800706E-5</v>
      </c>
      <c r="J9" s="6">
        <f t="shared" si="0"/>
        <v>7.5737707887232176E-6</v>
      </c>
      <c r="K9" s="5">
        <f t="shared" si="1"/>
        <v>-1.2847013469949386E-5</v>
      </c>
    </row>
    <row r="10" spans="1:11" x14ac:dyDescent="0.25">
      <c r="A10">
        <v>9</v>
      </c>
      <c r="B10" s="10">
        <v>29.06</v>
      </c>
      <c r="C10" s="5">
        <f t="shared" si="2"/>
        <v>-5.1310500020675325E-2</v>
      </c>
      <c r="D10" s="10">
        <v>723.25</v>
      </c>
      <c r="E10" s="15">
        <f t="shared" si="3"/>
        <v>-2.3201546128745433E-3</v>
      </c>
      <c r="F10" s="5">
        <f t="shared" si="4"/>
        <v>2.6327674123717225E-3</v>
      </c>
      <c r="G10" s="5">
        <f t="shared" si="5"/>
        <v>5.3831174276430216E-6</v>
      </c>
      <c r="H10" s="2">
        <f t="shared" si="6"/>
        <v>3.8908655651558419E-2</v>
      </c>
      <c r="I10" s="6">
        <f t="shared" si="7"/>
        <v>1.0243744065861586E-4</v>
      </c>
      <c r="J10" s="6">
        <f t="shared" si="0"/>
        <v>2.0944986232406527E-7</v>
      </c>
      <c r="K10" s="5">
        <f t="shared" si="1"/>
        <v>4.6320090503772442E-6</v>
      </c>
    </row>
    <row r="11" spans="1:11" x14ac:dyDescent="0.25">
      <c r="A11">
        <v>10</v>
      </c>
      <c r="B11" s="10">
        <v>29.42</v>
      </c>
      <c r="C11" s="5">
        <f t="shared" si="2"/>
        <v>1.231205703115475E-2</v>
      </c>
      <c r="D11" s="10">
        <v>739.99</v>
      </c>
      <c r="E11" s="15">
        <f t="shared" si="3"/>
        <v>2.2881728737149092E-2</v>
      </c>
      <c r="F11" s="5">
        <f t="shared" si="4"/>
        <v>1.5158674833840713E-4</v>
      </c>
      <c r="G11" s="5">
        <f t="shared" si="5"/>
        <v>5.2357351000047463E-4</v>
      </c>
      <c r="H11" s="2">
        <f t="shared" si="6"/>
        <v>3.6574136312464908E-2</v>
      </c>
      <c r="I11" s="6">
        <f t="shared" si="7"/>
        <v>5.5441543968922158E-6</v>
      </c>
      <c r="J11" s="6">
        <f t="shared" si="0"/>
        <v>1.9149248924353067E-5</v>
      </c>
      <c r="K11" s="5">
        <f t="shared" si="1"/>
        <v>1.0303707712330333E-5</v>
      </c>
    </row>
    <row r="12" spans="1:11" x14ac:dyDescent="0.25">
      <c r="A12">
        <v>11</v>
      </c>
      <c r="B12" s="10">
        <v>28.76</v>
      </c>
      <c r="C12" s="5">
        <f t="shared" si="2"/>
        <v>-2.2689182320445478E-2</v>
      </c>
      <c r="D12" s="10">
        <v>741.48</v>
      </c>
      <c r="E12" s="15">
        <f t="shared" si="3"/>
        <v>2.0115162674949577E-3</v>
      </c>
      <c r="F12" s="5">
        <f t="shared" si="4"/>
        <v>5.1479899437041567E-4</v>
      </c>
      <c r="G12" s="5">
        <f t="shared" si="5"/>
        <v>4.0461976943968466E-6</v>
      </c>
      <c r="H12" s="2">
        <f t="shared" si="6"/>
        <v>3.4379688133717015E-2</v>
      </c>
      <c r="I12" s="6">
        <f t="shared" si="7"/>
        <v>1.7698628878006032E-5</v>
      </c>
      <c r="J12" s="6">
        <f t="shared" si="0"/>
        <v>1.3910701486072841E-7</v>
      </c>
      <c r="K12" s="5">
        <f t="shared" si="1"/>
        <v>-1.5690772544228986E-6</v>
      </c>
    </row>
    <row r="13" spans="1:11" x14ac:dyDescent="0.25">
      <c r="A13">
        <v>12</v>
      </c>
      <c r="B13" s="10">
        <v>27.77</v>
      </c>
      <c r="C13" s="5">
        <f t="shared" si="2"/>
        <v>-3.5029231534137818E-2</v>
      </c>
      <c r="D13" s="10">
        <v>738.12</v>
      </c>
      <c r="E13" s="15">
        <f t="shared" si="3"/>
        <v>-4.5417758526113492E-3</v>
      </c>
      <c r="F13" s="5">
        <f t="shared" si="4"/>
        <v>1.2270470618722354E-3</v>
      </c>
      <c r="G13" s="5">
        <f t="shared" si="5"/>
        <v>2.0627727895363549E-5</v>
      </c>
      <c r="H13" s="2">
        <f t="shared" si="6"/>
        <v>3.2316906845693993E-2</v>
      </c>
      <c r="I13" s="6">
        <f t="shared" si="7"/>
        <v>3.9654365593807544E-5</v>
      </c>
      <c r="J13" s="6">
        <f t="shared" si="0"/>
        <v>6.6662436083278719E-7</v>
      </c>
      <c r="K13" s="5">
        <f t="shared" si="1"/>
        <v>5.141455641956042E-6</v>
      </c>
    </row>
    <row r="14" spans="1:11" x14ac:dyDescent="0.25">
      <c r="A14">
        <v>13</v>
      </c>
      <c r="B14" s="10">
        <v>28</v>
      </c>
      <c r="C14" s="5">
        <f t="shared" si="2"/>
        <v>8.2482088564956729E-3</v>
      </c>
      <c r="D14" s="10">
        <v>733.3</v>
      </c>
      <c r="E14" s="15">
        <f t="shared" si="3"/>
        <v>-6.551517908523409E-3</v>
      </c>
      <c r="F14" s="5">
        <f t="shared" si="4"/>
        <v>6.8032949340373662E-5</v>
      </c>
      <c r="G14" s="5">
        <f t="shared" si="5"/>
        <v>4.2922386905702944E-5</v>
      </c>
      <c r="H14" s="2">
        <f t="shared" si="6"/>
        <v>3.0377892434952352E-2</v>
      </c>
      <c r="I14" s="6">
        <f t="shared" si="7"/>
        <v>2.0666976170944338E-6</v>
      </c>
      <c r="J14" s="6">
        <f t="shared" si="0"/>
        <v>1.3038916524728514E-6</v>
      </c>
      <c r="K14" s="5">
        <f t="shared" si="1"/>
        <v>-1.6415693013439807E-6</v>
      </c>
    </row>
    <row r="15" spans="1:11" x14ac:dyDescent="0.25">
      <c r="A15">
        <v>14</v>
      </c>
      <c r="B15" s="10">
        <v>26.62</v>
      </c>
      <c r="C15" s="5">
        <f t="shared" si="2"/>
        <v>-5.0541697208238333E-2</v>
      </c>
      <c r="D15" s="10">
        <v>734.75</v>
      </c>
      <c r="E15" s="15">
        <f t="shared" si="3"/>
        <v>1.9754101992730034E-3</v>
      </c>
      <c r="F15" s="5">
        <f t="shared" si="4"/>
        <v>2.5544631566892465E-3</v>
      </c>
      <c r="G15" s="5">
        <f t="shared" si="5"/>
        <v>3.9022454553918069E-6</v>
      </c>
      <c r="H15" s="2">
        <f t="shared" si="6"/>
        <v>2.8555218888855208E-2</v>
      </c>
      <c r="I15" s="6">
        <f t="shared" si="7"/>
        <v>7.2943254582777476E-5</v>
      </c>
      <c r="J15" s="6">
        <f t="shared" si="0"/>
        <v>1.1142947313675352E-7</v>
      </c>
      <c r="K15" s="5">
        <f t="shared" si="1"/>
        <v>-2.8509697345006973E-6</v>
      </c>
    </row>
    <row r="16" spans="1:11" x14ac:dyDescent="0.25">
      <c r="A16">
        <v>15</v>
      </c>
      <c r="B16" s="10">
        <v>25.91</v>
      </c>
      <c r="C16" s="5">
        <f t="shared" si="2"/>
        <v>-2.703381839294695E-2</v>
      </c>
      <c r="D16" s="10">
        <v>737.97</v>
      </c>
      <c r="E16" s="15">
        <f t="shared" si="3"/>
        <v>4.3728680686916039E-3</v>
      </c>
      <c r="F16" s="5">
        <f t="shared" si="4"/>
        <v>7.3082733690283687E-4</v>
      </c>
      <c r="G16" s="5">
        <f t="shared" si="5"/>
        <v>1.9121975146182636E-5</v>
      </c>
      <c r="H16" s="2">
        <f t="shared" si="6"/>
        <v>2.6841905755523896E-2</v>
      </c>
      <c r="I16" s="6">
        <f t="shared" si="7"/>
        <v>1.961679850070646E-5</v>
      </c>
      <c r="J16" s="6">
        <f t="shared" si="0"/>
        <v>5.132702547333046E-7</v>
      </c>
      <c r="K16" s="5">
        <f t="shared" si="1"/>
        <v>-3.1731245111891707E-6</v>
      </c>
    </row>
    <row r="17" spans="1:14" x14ac:dyDescent="0.25">
      <c r="A17">
        <v>16</v>
      </c>
      <c r="B17" s="10">
        <v>26.05</v>
      </c>
      <c r="C17" s="5">
        <f t="shared" si="2"/>
        <v>5.3887736253572767E-3</v>
      </c>
      <c r="D17" s="10">
        <v>723.67</v>
      </c>
      <c r="E17" s="15">
        <f t="shared" si="3"/>
        <v>-1.9567685995873742E-2</v>
      </c>
      <c r="F17" s="5">
        <f t="shared" si="4"/>
        <v>2.9038881185346207E-5</v>
      </c>
      <c r="G17" s="5">
        <f t="shared" si="5"/>
        <v>3.828943352331134E-4</v>
      </c>
      <c r="H17" s="2">
        <f t="shared" si="6"/>
        <v>2.5231391410192462E-2</v>
      </c>
      <c r="I17" s="6">
        <f t="shared" si="7"/>
        <v>7.3269137730154378E-7</v>
      </c>
      <c r="J17" s="6">
        <f t="shared" si="0"/>
        <v>9.6609568410121312E-6</v>
      </c>
      <c r="K17" s="5">
        <f t="shared" si="1"/>
        <v>-2.6605450144457149E-6</v>
      </c>
    </row>
    <row r="18" spans="1:14" x14ac:dyDescent="0.25">
      <c r="A18">
        <v>17</v>
      </c>
      <c r="B18" s="10">
        <v>26.51</v>
      </c>
      <c r="C18" s="5">
        <f t="shared" si="2"/>
        <v>1.7504252101558249E-2</v>
      </c>
      <c r="D18" s="10">
        <v>723.25</v>
      </c>
      <c r="E18" s="15">
        <f t="shared" si="3"/>
        <v>-5.8054351560013842E-4</v>
      </c>
      <c r="F18" s="5">
        <f t="shared" si="4"/>
        <v>3.063988416349064E-4</v>
      </c>
      <c r="G18" s="5">
        <f t="shared" si="5"/>
        <v>3.3703077350536817E-7</v>
      </c>
      <c r="H18" s="2">
        <f t="shared" si="6"/>
        <v>2.3717507925580913E-2</v>
      </c>
      <c r="I18" s="6">
        <f t="shared" si="7"/>
        <v>7.2670169548647033E-6</v>
      </c>
      <c r="J18" s="6">
        <f t="shared" si="0"/>
        <v>7.9935300417782352E-9</v>
      </c>
      <c r="K18" s="5">
        <f t="shared" si="1"/>
        <v>-2.4101684244637927E-7</v>
      </c>
    </row>
    <row r="19" spans="1:14" x14ac:dyDescent="0.25">
      <c r="A19">
        <v>18</v>
      </c>
      <c r="B19" s="10">
        <v>26.93</v>
      </c>
      <c r="C19" s="5">
        <f t="shared" si="2"/>
        <v>1.5718886522573354E-2</v>
      </c>
      <c r="D19" s="10">
        <v>707.38</v>
      </c>
      <c r="E19" s="15">
        <f t="shared" si="3"/>
        <v>-2.2186940031896703E-2</v>
      </c>
      <c r="F19" s="5">
        <f t="shared" si="4"/>
        <v>2.4708339350953821E-4</v>
      </c>
      <c r="G19" s="5">
        <f t="shared" si="5"/>
        <v>4.9226030797898043E-4</v>
      </c>
      <c r="H19" s="2">
        <f t="shared" si="6"/>
        <v>2.2294457450046056E-2</v>
      </c>
      <c r="I19" s="6">
        <f t="shared" si="7"/>
        <v>5.5085902032113858E-6</v>
      </c>
      <c r="J19" s="6">
        <f t="shared" si="0"/>
        <v>1.0974676490583946E-5</v>
      </c>
      <c r="K19" s="5">
        <f t="shared" si="1"/>
        <v>-7.7752810495470224E-6</v>
      </c>
    </row>
    <row r="20" spans="1:14" x14ac:dyDescent="0.25">
      <c r="A20">
        <v>19</v>
      </c>
      <c r="B20" s="10">
        <v>26.26</v>
      </c>
      <c r="C20" s="5">
        <f t="shared" si="2"/>
        <v>-2.5194037948857311E-2</v>
      </c>
      <c r="D20" s="10">
        <v>700.01</v>
      </c>
      <c r="E20" s="15">
        <f t="shared" si="3"/>
        <v>-1.0473383168697146E-2</v>
      </c>
      <c r="F20" s="5">
        <f t="shared" si="4"/>
        <v>6.3473954816846228E-4</v>
      </c>
      <c r="G20" s="5">
        <f t="shared" si="5"/>
        <v>1.0969175499834866E-4</v>
      </c>
      <c r="H20" s="2">
        <f t="shared" si="6"/>
        <v>2.0956790003043291E-2</v>
      </c>
      <c r="I20" s="6">
        <f t="shared" si="7"/>
        <v>1.3302103417593046E-5</v>
      </c>
      <c r="J20" s="6">
        <f t="shared" si="0"/>
        <v>2.2987870745656671E-6</v>
      </c>
      <c r="K20" s="5">
        <f t="shared" si="1"/>
        <v>5.5298013889197401E-6</v>
      </c>
    </row>
    <row r="21" spans="1:14" x14ac:dyDescent="0.25">
      <c r="A21">
        <v>20</v>
      </c>
      <c r="B21" s="10">
        <v>27.36</v>
      </c>
      <c r="C21" s="5">
        <f t="shared" si="2"/>
        <v>4.1035223879699524E-2</v>
      </c>
      <c r="D21" s="10">
        <v>706.29</v>
      </c>
      <c r="E21" s="15">
        <f t="shared" si="3"/>
        <v>8.9312973693178102E-3</v>
      </c>
      <c r="F21" s="5">
        <f t="shared" si="4"/>
        <v>1.6838895988570621E-3</v>
      </c>
      <c r="G21" s="5">
        <f t="shared" si="5"/>
        <v>7.9768072699183234E-5</v>
      </c>
      <c r="H21" s="2">
        <f t="shared" si="6"/>
        <v>1.9699382602860693E-2</v>
      </c>
      <c r="I21" s="6">
        <f t="shared" si="7"/>
        <v>3.3171585468862882E-5</v>
      </c>
      <c r="J21" s="6">
        <f t="shared" si="0"/>
        <v>1.5713817835940172E-6</v>
      </c>
      <c r="K21" s="5">
        <f t="shared" si="1"/>
        <v>7.2197801309114071E-6</v>
      </c>
    </row>
    <row r="22" spans="1:14" x14ac:dyDescent="0.25">
      <c r="A22">
        <v>21</v>
      </c>
      <c r="B22" s="10">
        <v>27.41</v>
      </c>
      <c r="C22" s="5">
        <f t="shared" si="2"/>
        <v>1.8258175603447628E-3</v>
      </c>
      <c r="D22" s="10">
        <v>708.87</v>
      </c>
      <c r="E22" s="15">
        <f t="shared" si="3"/>
        <v>3.646234854617863E-3</v>
      </c>
      <c r="F22" s="5">
        <f t="shared" si="4"/>
        <v>3.3336097636633014E-6</v>
      </c>
      <c r="G22" s="5">
        <f t="shared" si="5"/>
        <v>1.3295028615030148E-5</v>
      </c>
      <c r="H22" s="2">
        <f t="shared" si="6"/>
        <v>1.851741964668905E-2</v>
      </c>
      <c r="I22" s="6">
        <f t="shared" si="7"/>
        <v>6.1729850932053253E-8</v>
      </c>
      <c r="J22" s="6">
        <f t="shared" si="0"/>
        <v>2.4618962407925234E-7</v>
      </c>
      <c r="K22" s="5">
        <f t="shared" si="1"/>
        <v>1.23277121946574E-7</v>
      </c>
    </row>
    <row r="23" spans="1:14" x14ac:dyDescent="0.25">
      <c r="D23" s="11"/>
      <c r="E23" s="12"/>
      <c r="G23" s="16"/>
      <c r="J23" s="14"/>
      <c r="K23" s="14"/>
    </row>
    <row r="24" spans="1:14" ht="15.75" x14ac:dyDescent="0.25">
      <c r="C24" s="3" t="s">
        <v>0</v>
      </c>
      <c r="D24" s="3"/>
      <c r="E24" s="13"/>
      <c r="F24" s="9">
        <v>0.94</v>
      </c>
      <c r="G24" s="9"/>
      <c r="H24" s="7" t="s">
        <v>1</v>
      </c>
      <c r="I24" s="8">
        <f>SUM(I3:I22)</f>
        <v>4.4098077644521481E-4</v>
      </c>
      <c r="J24" s="8">
        <f>SUM(J3:J22)</f>
        <v>2.2841428968510479E-4</v>
      </c>
      <c r="K24" s="8">
        <f>SUM(K3:K22)</f>
        <v>-2.3846169433747623E-6</v>
      </c>
      <c r="M24" s="18" t="s">
        <v>13</v>
      </c>
      <c r="N24" s="18">
        <f>K24/(SQRT(I24)*SQRT(J24))</f>
        <v>-7.5135842666307594E-3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Sheeba</dc:creator>
  <cp:lastModifiedBy>Sheeba</cp:lastModifiedBy>
  <dcterms:created xsi:type="dcterms:W3CDTF">2013-01-22T12:18:27Z</dcterms:created>
  <dcterms:modified xsi:type="dcterms:W3CDTF">2013-01-26T09:38:33Z</dcterms:modified>
</cp:coreProperties>
</file>