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8"/>
  <workbookPr defaultThemeVersion="166925"/>
  <xr:revisionPtr revIDLastSave="0" documentId="8_{104E793D-E224-42BD-B0B0-066783D8330A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  <sheet name="1-3 Product Backlog 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B12" i="8"/>
  <c r="B13" i="8" s="1"/>
  <c r="B14" i="8" s="1"/>
  <c r="B15" i="8" s="1"/>
  <c r="B16" i="8" s="1"/>
  <c r="B17" i="8" s="1"/>
  <c r="B18" i="8" s="1"/>
  <c r="C14" i="7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13" i="1" s="1"/>
  <c r="B14" i="1" s="1"/>
  <c r="B15" i="1" s="1"/>
  <c r="B16" i="1" s="1"/>
  <c r="B17" i="1" s="1"/>
  <c r="B18" i="1" s="1"/>
  <c r="B1" i="7" l="1"/>
  <c r="B1" i="6"/>
  <c r="B1" i="5"/>
</calcChain>
</file>

<file path=xl/sharedStrings.xml><?xml version="1.0" encoding="utf-8"?>
<sst xmlns="http://schemas.openxmlformats.org/spreadsheetml/2006/main" count="532" uniqueCount="177">
  <si>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</si>
  <si>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</si>
  <si>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</si>
  <si>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</si>
  <si>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</si>
  <si>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</si>
  <si>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</si>
  <si>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</si>
  <si>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Updated for Sprint 4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</si>
  <si>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</si>
  <si>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</si>
  <si>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</si>
  <si>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</si>
  <si>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</si>
  <si>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</si>
  <si>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</si>
  <si>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</si>
  <si>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</si>
  <si>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</si>
  <si>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</si>
  <si>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</si>
  <si>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</si>
  <si>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</si>
  <si>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</si>
  <si>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</si>
  <si>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</si>
  <si>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</si>
  <si>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</si>
  <si>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</si>
  <si>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</si>
  <si>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</si>
  <si>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</si>
  <si>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</si>
  <si>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</si>
  <si>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</si>
  <si>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</si>
  <si>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</si>
  <si>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</si>
  <si>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</si>
  <si>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</si>
  <si>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</si>
  <si>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</si>
  <si>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</si>
  <si>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</si>
  <si>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</si>
  <si>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</si>
  <si>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</si>
  <si>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</si>
  <si>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</si>
  <si>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</si>
  <si>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</si>
  <si>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</si>
  <si>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</si>
  <si>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</si>
  <si>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</si>
  <si>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</si>
  <si>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</si>
  <si>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</si>
  <si>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</si>
  <si>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</si>
  <si>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</si>
  <si>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</si>
  <si>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</si>
  <si>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</si>
  <si>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</si>
  <si>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</si>
  <si>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</si>
  <si>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</si>
  <si>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CB</t>
  </si>
  <si>
    <t>Server</t>
  </si>
  <si>
    <t>Create a new beloved customer</t>
  </si>
  <si>
    <t>Keep track of our customers</t>
  </si>
  <si>
    <t>CS</t>
  </si>
  <si>
    <t>Create a new named server</t>
  </si>
  <si>
    <t>Track server productivity and tips</t>
  </si>
  <si>
    <t>CO</t>
  </si>
  <si>
    <t>Create an order of multiple products</t>
  </si>
  <si>
    <t>Serve everyone in a customer party</t>
  </si>
  <si>
    <t>Use a HashMap with Product index and int quantity value</t>
  </si>
  <si>
    <t>PS</t>
  </si>
  <si>
    <t>Customer</t>
  </si>
  <si>
    <t>List all coffee and donut products in a dialog</t>
  </si>
  <si>
    <t>See what the Customer can order</t>
  </si>
  <si>
    <t>This is probably a combobox of each Product’s toString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</si>
  <si>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</si>
  <si>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</si>
  <si>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</si>
  <si>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</si>
  <si>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</si>
  <si>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</si>
  <si>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</si>
  <si>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</si>
  <si>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CSS</t>
  </si>
  <si>
    <t>Associate the order with a server</t>
  </si>
  <si>
    <t>Order via a server so that they receive credit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</si>
  <si>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</si>
  <si>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</si>
  <si>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</si>
  <si>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</si>
  <si>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</si>
  <si>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</si>
  <si>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</si>
  <si>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</si>
  <si>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</si>
  <si>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</si>
  <si>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</si>
  <si>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</si>
  <si>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</si>
  <si>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</si>
  <si>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</si>
  <si>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</si>
  <si>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</si>
  <si>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CM</t>
  </si>
  <si>
    <t>Create a new manager</t>
  </si>
  <si>
    <t>Delegate management tasks to a pro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</si>
  <si>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</si>
  <si>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</si>
  <si>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</si>
  <si>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</si>
  <si>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</si>
  <si>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</si>
  <si>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</si>
  <si>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</si>
  <si>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</si>
  <si>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</si>
  <si>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</si>
  <si>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</si>
  <si>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</si>
  <si>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</si>
  <si>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</si>
  <si>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</si>
  <si>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</si>
  <si>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</si>
  <si>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</si>
  <si>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</si>
  <si>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</si>
  <si>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</si>
  <si>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</si>
  <si>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</si>
  <si>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</si>
  <si>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</si>
  <si>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</si>
  <si>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</si>
  <si>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</si>
  <si>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</si>
  <si>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</si>
  <si>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</si>
  <si>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</si>
  <si>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</si>
  <si>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</si>
  <si>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</si>
  <si>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</si>
  <si>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</si>
  <si>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</si>
  <si>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</si>
  <si>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</si>
  <si>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</si>
  <si>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</si>
  <si>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</si>
  <si>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</si>
  <si>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</si>
  <si>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</si>
  <si>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</si>
  <si>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</si>
  <si>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</si>
  <si>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</si>
  <si>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</si>
  <si>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</si>
  <si>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</si>
  <si>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</si>
  <si>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</si>
  <si>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</si>
  <si>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</si>
  <si>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</si>
  <si>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See what is available (and later, see what the Customer can order)</t>
  </si>
  <si>
    <t>This is effectively a toString to a dialog with an OK button</t>
  </si>
  <si>
    <t>Create a new named server and associate with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</si>
</sst>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ill="1" applyAlignment="1">
      <alignment vertical="top" wrapText="1"/>
    </xf>
    <xf numFmtId="0" fontId="9" fillId="0" borderId="0" xfId="0" applyFont="1" applyAlignment="1">
      <alignment vertical="top"/>
    </xf>
    <xf numFmtId="0" fontId="0" fillId="4" borderId="0" xfId="0" applyFill="1"/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9-4BD3-A90E-0B58BB9C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758"/>
        <c:axId val="69139731"/>
      </c:scatterChart>
      <c:valAx>
        <c:axId val="2289275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139731"/>
        <c:crosses val="autoZero"/>
        <c:crossBetween val="midCat"/>
      </c:valAx>
      <c:valAx>
        <c:axId val="69139731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892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123-B105-D3F2865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677285"/>
        <c:axId val="41224501"/>
      </c:lineChart>
      <c:catAx>
        <c:axId val="80677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224501"/>
        <c:crosses val="autoZero"/>
        <c:auto val="1"/>
        <c:lblAlgn val="ctr"/>
        <c:lblOffset val="100"/>
        <c:noMultiLvlLbl val="0"/>
      </c:catAx>
      <c:valAx>
        <c:axId val="412245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6772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A-4C0C-8AE2-936E4915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87032"/>
        <c:axId val="74874447"/>
      </c:lineChart>
      <c:catAx>
        <c:axId val="5087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74447"/>
        <c:crosses val="autoZero"/>
        <c:auto val="1"/>
        <c:lblAlgn val="ctr"/>
        <c:lblOffset val="100"/>
        <c:noMultiLvlLbl val="0"/>
      </c:catAx>
      <c:valAx>
        <c:axId val="748744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0870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B0C-804B-56F696BE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250828"/>
        <c:axId val="74882600"/>
      </c:lineChart>
      <c:catAx>
        <c:axId val="442508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82600"/>
        <c:crosses val="autoZero"/>
        <c:auto val="1"/>
        <c:lblAlgn val="ctr"/>
        <c:lblOffset val="100"/>
        <c:noMultiLvlLbl val="0"/>
      </c:catAx>
      <c:valAx>
        <c:axId val="74882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508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F-41A1-BF24-C36E5AF3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6136051"/>
        <c:axId val="52532331"/>
      </c:lineChart>
      <c:catAx>
        <c:axId val="76136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532331"/>
        <c:crosses val="autoZero"/>
        <c:auto val="1"/>
        <c:lblAlgn val="ctr"/>
        <c:lblOffset val="100"/>
        <c:noMultiLvlLbl val="0"/>
      </c:catAx>
      <c:valAx>
        <c:axId val="525323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1360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8-4CC4-88A2-D3AE58CD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3978608"/>
        <c:axId val="10801363"/>
      </c:lineChart>
      <c:catAx>
        <c:axId val="33978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01363"/>
        <c:crosses val="autoZero"/>
        <c:auto val="1"/>
        <c:lblAlgn val="ctr"/>
        <c:lblOffset val="100"/>
        <c:noMultiLvlLbl val="0"/>
      </c:catAx>
      <c:valAx>
        <c:axId val="108013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9786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D85-AAF6-300DBECF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783613"/>
        <c:axId val="22519939"/>
      </c:lineChart>
      <c:catAx>
        <c:axId val="38783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519939"/>
        <c:crosses val="autoZero"/>
        <c:auto val="1"/>
        <c:lblAlgn val="ctr"/>
        <c:lblOffset val="100"/>
        <c:noMultiLvlLbl val="0"/>
      </c:catAx>
      <c:valAx>
        <c:axId val="22519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7836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'1-3 Product Backlog 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'1-3 Product Backlog '!$B$12:$B$18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0-4FFB-8B7C-E73904B9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3905"/>
        <c:axId val="13913768"/>
      </c:scatterChart>
      <c:valAx>
        <c:axId val="3207390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913768"/>
        <c:crosses val="autoZero"/>
        <c:crossBetween val="midCat"/>
      </c:valAx>
      <c:valAx>
        <c:axId val="1391376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2073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699840</xdr:colOff>
      <xdr:row>1</xdr:row>
      <xdr:rowOff>46440</xdr:rowOff>
    </xdr:from>
    <xdr:to>
      <xdr:col>9</xdr:col>
      <xdr:colOff>3702960</xdr:colOff>
      <xdr:row>18</xdr:row>
      <xdr:rowOff>120600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7" name="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62"/>
  <sheetViews>
    <sheetView tabSelected="1" topLeftCell="A21" zoomScale="180" zoomScaleNormal="180" workbookViewId="0">
      <selection activeCell="A42" sqref="A42"/>
    </sheetView>
  </sheetViews>
  <sheetFormatPr defaultColWidth="11.5703125" defaultRowHeight="12.75"/>
  <cols>
    <col min="1" max="1" width="13.7109375" style="5" customWidth="1"/>
    <col min="2" max="2" width="11" style="5" customWidth="1"/>
    <col min="3" max="3" width="8.5703125" style="5" customWidth="1"/>
    <col min="4" max="4" width="4.42578125" style="5" customWidth="1"/>
    <col min="5" max="5" width="8.42578125" style="5" customWidth="1"/>
    <col min="6" max="6" width="17.7109375" style="5" customWidth="1"/>
    <col min="7" max="7" width="9.85546875" style="5" customWidth="1"/>
    <col min="8" max="8" width="45.5703125" style="5" customWidth="1"/>
    <col min="9" max="9" width="39.140625" style="5" customWidth="1"/>
    <col min="10" max="10" width="55.85546875" style="5" customWidth="1"/>
    <col min="11" max="1024" width="11.5703125" style="5"/>
  </cols>
  <sheetData>
    <row r="1" spans="1:9" s="8" customFormat="1" ht="17.45">
      <c r="A1" s="5" t="s">
        <v>0</v>
      </c>
      <c r="B1" s="4" t="s">
        <v>1</v>
      </c>
      <c r="C1" s="4"/>
      <c r="D1" s="4"/>
      <c r="E1" s="4"/>
      <c r="F1" s="4"/>
      <c r="G1" s="6"/>
      <c r="H1" s="7" t="s">
        <v>2</v>
      </c>
      <c r="I1"/>
    </row>
    <row r="2" spans="1:9" s="8" customFormat="1" ht="15">
      <c r="A2" s="5" t="s">
        <v>3</v>
      </c>
      <c r="B2" s="3"/>
      <c r="C2" s="3"/>
      <c r="D2" s="3"/>
      <c r="E2" s="3"/>
      <c r="F2" s="3"/>
      <c r="G2" s="6"/>
      <c r="H2" s="6"/>
      <c r="I2" s="6"/>
    </row>
    <row r="3" spans="1:9" s="8" customFormat="1">
      <c r="A3" s="5"/>
      <c r="B3" s="5"/>
      <c r="C3" s="6"/>
      <c r="D3" s="6"/>
      <c r="E3" s="6"/>
      <c r="F3" s="6"/>
      <c r="G3" s="6"/>
      <c r="H3" s="6"/>
      <c r="I3" s="6"/>
    </row>
    <row r="4" spans="1:9" s="8" customFormat="1">
      <c r="A4" s="5"/>
      <c r="B4" s="6" t="s">
        <v>4</v>
      </c>
      <c r="C4" s="6"/>
      <c r="D4" s="6"/>
      <c r="E4" s="6"/>
      <c r="F4" s="6"/>
      <c r="G4" s="6" t="s">
        <v>5</v>
      </c>
      <c r="H4" s="6" t="s">
        <v>6</v>
      </c>
      <c r="I4" s="6"/>
    </row>
    <row r="5" spans="1:9" s="8" customFormat="1">
      <c r="A5" s="5" t="s">
        <v>7</v>
      </c>
      <c r="B5" s="2"/>
      <c r="C5" s="2"/>
      <c r="D5" s="2"/>
      <c r="E5" s="2"/>
      <c r="F5" s="2"/>
      <c r="G5" s="9"/>
      <c r="H5" s="9"/>
      <c r="I5" s="6"/>
    </row>
    <row r="6" spans="1:9" s="8" customFormat="1">
      <c r="A6"/>
      <c r="B6"/>
      <c r="C6"/>
      <c r="D6"/>
      <c r="E6"/>
      <c r="F6"/>
      <c r="G6"/>
      <c r="H6"/>
      <c r="I6" s="6"/>
    </row>
    <row r="7" spans="1:9" s="8" customFormat="1">
      <c r="A7"/>
      <c r="B7"/>
      <c r="C7"/>
      <c r="D7"/>
      <c r="E7"/>
      <c r="F7"/>
      <c r="G7"/>
      <c r="H7"/>
      <c r="I7" s="6"/>
    </row>
    <row r="8" spans="1:9" s="8" customFormat="1">
      <c r="A8"/>
      <c r="B8" s="6" t="s">
        <v>8</v>
      </c>
      <c r="C8"/>
      <c r="D8"/>
      <c r="E8"/>
      <c r="F8"/>
      <c r="G8"/>
      <c r="H8"/>
      <c r="I8" s="6"/>
    </row>
    <row r="9" spans="1:9" s="8" customFormat="1">
      <c r="A9"/>
      <c r="B9"/>
      <c r="C9"/>
      <c r="D9"/>
      <c r="E9"/>
      <c r="F9"/>
      <c r="G9"/>
      <c r="H9"/>
      <c r="I9" s="6"/>
    </row>
    <row r="10" spans="1:9" s="8" customFormat="1">
      <c r="A10"/>
      <c r="B10"/>
      <c r="C10"/>
      <c r="D10"/>
      <c r="E10"/>
      <c r="F10"/>
      <c r="G10"/>
      <c r="H10"/>
      <c r="I10" s="6"/>
    </row>
    <row r="11" spans="1:9" s="8" customFormat="1">
      <c r="A11" s="10" t="s">
        <v>9</v>
      </c>
      <c r="B11" s="11" t="s">
        <v>10</v>
      </c>
      <c r="C11" s="12" t="s">
        <v>11</v>
      </c>
      <c r="D11" s="6"/>
      <c r="E11" s="6"/>
      <c r="F11" s="6" t="s">
        <v>12</v>
      </c>
      <c r="G11" s="6"/>
      <c r="H11" s="6"/>
      <c r="I11" s="6"/>
    </row>
    <row r="12" spans="1:9" s="8" customFormat="1">
      <c r="A12" s="13">
        <v>0</v>
      </c>
      <c r="B12" s="6">
        <f>COUNT(B24:B101)</f>
        <v>36</v>
      </c>
      <c r="C12" s="12"/>
      <c r="D12" s="6"/>
      <c r="E12" s="14" t="s">
        <v>13</v>
      </c>
      <c r="F12" s="6" t="s">
        <v>14</v>
      </c>
      <c r="G12" s="6"/>
      <c r="H12" s="6"/>
      <c r="I12" s="6"/>
    </row>
    <row r="13" spans="1:9" s="8" customFormat="1">
      <c r="A13" s="13">
        <v>1</v>
      </c>
      <c r="B13" s="6">
        <f>B12-C13</f>
        <v>36</v>
      </c>
      <c r="C13" s="12">
        <f>COUNTIF(F$24:F$67,"Finished in Sprint 1")</f>
        <v>0</v>
      </c>
      <c r="D13" s="6"/>
      <c r="E13" s="14">
        <v>1</v>
      </c>
      <c r="F13" s="6" t="s">
        <v>15</v>
      </c>
      <c r="G13" s="6"/>
      <c r="H13" s="6"/>
      <c r="I13" s="6"/>
    </row>
    <row r="14" spans="1:9" s="8" customFormat="1">
      <c r="A14" s="13">
        <v>2</v>
      </c>
      <c r="B14" s="6">
        <f>B13-C14</f>
        <v>36</v>
      </c>
      <c r="C14" s="12">
        <f>COUNTIF(F$24:F$67,"Finished in Sprint 2")</f>
        <v>0</v>
      </c>
      <c r="D14" s="6"/>
      <c r="E14" s="14">
        <v>2</v>
      </c>
      <c r="F14" s="6" t="s">
        <v>16</v>
      </c>
      <c r="G14" s="6"/>
      <c r="H14" s="6"/>
      <c r="I14" s="6"/>
    </row>
    <row r="15" spans="1:9" s="8" customFormat="1">
      <c r="A15" s="13">
        <v>3</v>
      </c>
      <c r="B15" s="6">
        <f>B14-C15</f>
        <v>36</v>
      </c>
      <c r="C15" s="12">
        <f>COUNTIF(F$24:F$67,"Finished in Sprint 3")</f>
        <v>0</v>
      </c>
      <c r="D15" s="6"/>
      <c r="E15" s="14">
        <v>3</v>
      </c>
      <c r="F15" s="6" t="s">
        <v>17</v>
      </c>
      <c r="G15" s="6"/>
      <c r="H15" s="6"/>
      <c r="I15" s="6"/>
    </row>
    <row r="16" spans="1:9" s="8" customFormat="1">
      <c r="A16" s="13">
        <v>4</v>
      </c>
      <c r="B16" s="6">
        <f>B15-C16</f>
        <v>36</v>
      </c>
      <c r="C16" s="12">
        <f>COUNTIF(F$24:F$67,"Finished in Sprint 4")</f>
        <v>0</v>
      </c>
      <c r="D16" s="6"/>
      <c r="E16" s="14"/>
      <c r="F16" s="6"/>
      <c r="G16" s="6"/>
      <c r="H16" s="6"/>
      <c r="I16" s="6"/>
    </row>
    <row r="17" spans="1:10" s="8" customFormat="1">
      <c r="A17" s="13">
        <v>5</v>
      </c>
      <c r="B17" s="6">
        <f>B16-C17</f>
        <v>36</v>
      </c>
      <c r="C17" s="12">
        <f>COUNTIF(F$24:F$67,"Finished in Sprint 5")</f>
        <v>0</v>
      </c>
      <c r="D17" s="6"/>
      <c r="E17" s="14"/>
      <c r="F17" s="6"/>
      <c r="G17" s="6"/>
      <c r="H17" s="6"/>
      <c r="I17" s="6"/>
    </row>
    <row r="18" spans="1:10" s="8" customFormat="1">
      <c r="A18" s="13">
        <v>6</v>
      </c>
      <c r="B18" s="6">
        <f>B17-C18</f>
        <v>36</v>
      </c>
      <c r="C18" s="12">
        <f>COUNTIF(F$24:F$67,"Finished in Sprint 6")</f>
        <v>0</v>
      </c>
      <c r="D18" s="6"/>
      <c r="E18" s="14"/>
      <c r="F18" s="6"/>
      <c r="G18" s="6"/>
      <c r="H18" s="6"/>
      <c r="I18" s="6"/>
    </row>
    <row r="19" spans="1:10" s="8" customFormat="1">
      <c r="A19" s="5"/>
      <c r="B19" s="6"/>
      <c r="C19" s="6"/>
      <c r="D19" s="6"/>
      <c r="E19" s="6"/>
      <c r="F19" s="6"/>
      <c r="G19" s="6"/>
      <c r="H19" s="6"/>
      <c r="I19" s="6"/>
    </row>
    <row r="20" spans="1:10" s="8" customFormat="1">
      <c r="A20" s="5"/>
      <c r="B20" s="6"/>
      <c r="C20" s="6"/>
      <c r="D20" s="6"/>
      <c r="E20" s="6"/>
      <c r="F20" s="6"/>
      <c r="G20" s="15" t="s">
        <v>18</v>
      </c>
      <c r="H20" s="6"/>
      <c r="I20" s="6"/>
    </row>
    <row r="21" spans="1:10" s="8" customFormat="1">
      <c r="A21" s="6"/>
      <c r="B21" s="6"/>
      <c r="C21" s="6"/>
      <c r="D21" s="6"/>
      <c r="E21" s="6"/>
      <c r="F21" s="6"/>
      <c r="G21" s="6" t="s">
        <v>19</v>
      </c>
      <c r="H21" s="6"/>
      <c r="I21" s="6"/>
    </row>
    <row r="22" spans="1:10" s="5" customFormat="1">
      <c r="A22" s="16"/>
      <c r="B22" s="16"/>
      <c r="C22" s="16"/>
      <c r="D22" s="16"/>
      <c r="E22" s="1" t="s">
        <v>20</v>
      </c>
      <c r="F22" s="1"/>
      <c r="G22" s="16" t="s">
        <v>21</v>
      </c>
      <c r="H22" s="16"/>
      <c r="I22" s="16"/>
    </row>
    <row r="23" spans="1:10">
      <c r="A23" s="17" t="s">
        <v>22</v>
      </c>
      <c r="B23" s="17" t="s">
        <v>23</v>
      </c>
      <c r="C23" s="17" t="s">
        <v>7</v>
      </c>
      <c r="D23" s="17" t="s">
        <v>24</v>
      </c>
      <c r="E23" s="17" t="s">
        <v>25</v>
      </c>
      <c r="F23" s="17" t="s">
        <v>26</v>
      </c>
      <c r="G23" s="17" t="s">
        <v>27</v>
      </c>
      <c r="H23" s="17" t="s">
        <v>28</v>
      </c>
      <c r="I23" s="17" t="s">
        <v>29</v>
      </c>
      <c r="J23" s="17" t="s">
        <v>30</v>
      </c>
    </row>
    <row r="24" spans="1:10">
      <c r="A24" s="5" t="s">
        <v>31</v>
      </c>
      <c r="B24" s="13">
        <v>1</v>
      </c>
      <c r="C24" s="13">
        <v>1</v>
      </c>
      <c r="D24" s="13">
        <v>13</v>
      </c>
      <c r="E24" s="18"/>
      <c r="F24" s="18"/>
      <c r="G24" s="16" t="s">
        <v>32</v>
      </c>
      <c r="H24" s="19" t="s">
        <v>33</v>
      </c>
      <c r="I24" s="19" t="s">
        <v>34</v>
      </c>
      <c r="J24" s="19"/>
    </row>
    <row r="25" spans="1:10">
      <c r="A25" s="5" t="s">
        <v>35</v>
      </c>
      <c r="B25" s="13">
        <v>2</v>
      </c>
      <c r="C25" s="13">
        <v>1</v>
      </c>
      <c r="D25" s="13">
        <v>5</v>
      </c>
      <c r="E25" s="18"/>
      <c r="F25" s="18"/>
      <c r="G25" s="16" t="s">
        <v>32</v>
      </c>
      <c r="H25" s="19" t="s">
        <v>36</v>
      </c>
      <c r="I25" s="19" t="s">
        <v>37</v>
      </c>
      <c r="J25" s="19"/>
    </row>
    <row r="26" spans="1:10">
      <c r="A26" s="5" t="s">
        <v>38</v>
      </c>
      <c r="B26" s="13">
        <v>3</v>
      </c>
      <c r="C26" s="13">
        <v>1</v>
      </c>
      <c r="D26" s="13">
        <v>13</v>
      </c>
      <c r="E26" s="18"/>
      <c r="F26" s="18"/>
      <c r="G26" s="16" t="s">
        <v>32</v>
      </c>
      <c r="H26" s="19" t="s">
        <v>39</v>
      </c>
      <c r="I26" s="19" t="s">
        <v>40</v>
      </c>
      <c r="J26" s="19"/>
    </row>
    <row r="27" spans="1:10" ht="23.85">
      <c r="A27" s="20" t="s">
        <v>41</v>
      </c>
      <c r="B27" s="21">
        <v>4</v>
      </c>
      <c r="C27" s="21">
        <v>2</v>
      </c>
      <c r="D27" s="21">
        <v>8</v>
      </c>
      <c r="E27" s="18"/>
      <c r="F27" s="18"/>
      <c r="G27" s="22" t="s">
        <v>32</v>
      </c>
      <c r="H27" s="23" t="s">
        <v>42</v>
      </c>
      <c r="I27" s="23" t="s">
        <v>43</v>
      </c>
      <c r="J27" s="23" t="s">
        <v>44</v>
      </c>
    </row>
    <row r="28" spans="1:10" ht="23.85">
      <c r="A28" s="20" t="s">
        <v>45</v>
      </c>
      <c r="B28" s="21">
        <v>5</v>
      </c>
      <c r="C28" s="21">
        <v>2</v>
      </c>
      <c r="D28" s="21">
        <v>21</v>
      </c>
      <c r="E28" s="18"/>
      <c r="F28" s="18"/>
      <c r="G28" s="22" t="s">
        <v>32</v>
      </c>
      <c r="H28" s="23" t="s">
        <v>46</v>
      </c>
      <c r="I28" s="23" t="s">
        <v>43</v>
      </c>
      <c r="J28" s="23" t="s">
        <v>47</v>
      </c>
    </row>
    <row r="29" spans="1:10" s="24" customFormat="1" ht="23.85">
      <c r="A29" s="5" t="s">
        <v>48</v>
      </c>
      <c r="B29" s="13">
        <v>6</v>
      </c>
      <c r="C29" s="13">
        <v>3</v>
      </c>
      <c r="D29" s="13">
        <v>13</v>
      </c>
      <c r="E29" s="18"/>
      <c r="F29" s="18"/>
      <c r="G29" s="16" t="s">
        <v>32</v>
      </c>
      <c r="H29" s="19" t="s">
        <v>49</v>
      </c>
      <c r="I29" s="19" t="s">
        <v>50</v>
      </c>
      <c r="J29" s="19" t="s">
        <v>51</v>
      </c>
    </row>
    <row r="30" spans="1:10" s="24" customFormat="1" ht="23.85">
      <c r="A30" s="5" t="s">
        <v>52</v>
      </c>
      <c r="B30" s="13">
        <v>7</v>
      </c>
      <c r="C30" s="13">
        <v>3</v>
      </c>
      <c r="D30" s="13">
        <v>8</v>
      </c>
      <c r="E30" s="18"/>
      <c r="F30" s="18"/>
      <c r="G30" s="16" t="s">
        <v>32</v>
      </c>
      <c r="H30" s="19" t="s">
        <v>53</v>
      </c>
      <c r="I30" s="19" t="s">
        <v>54</v>
      </c>
      <c r="J30" s="19" t="s">
        <v>51</v>
      </c>
    </row>
    <row r="31" spans="1:10" s="24" customFormat="1" ht="23.85">
      <c r="A31" s="5" t="s">
        <v>55</v>
      </c>
      <c r="B31" s="13">
        <v>8</v>
      </c>
      <c r="C31" s="13">
        <v>3</v>
      </c>
      <c r="D31" s="13">
        <v>5</v>
      </c>
      <c r="E31" s="18"/>
      <c r="F31" s="18"/>
      <c r="G31" s="16" t="s">
        <v>32</v>
      </c>
      <c r="H31" s="19" t="s">
        <v>56</v>
      </c>
      <c r="I31" s="19" t="s">
        <v>54</v>
      </c>
      <c r="J31" s="19" t="s">
        <v>51</v>
      </c>
    </row>
    <row r="32" spans="1:10">
      <c r="A32" s="5" t="s">
        <v>57</v>
      </c>
      <c r="B32" s="13">
        <v>9</v>
      </c>
      <c r="C32" s="13">
        <v>3</v>
      </c>
      <c r="D32" s="13">
        <v>5</v>
      </c>
      <c r="E32" s="18"/>
      <c r="F32" s="18"/>
      <c r="G32" s="16" t="s">
        <v>58</v>
      </c>
      <c r="H32" s="19" t="s">
        <v>59</v>
      </c>
      <c r="I32" s="19" t="s">
        <v>60</v>
      </c>
      <c r="J32" s="19" t="s">
        <v>61</v>
      </c>
    </row>
    <row r="33" spans="1:1024">
      <c r="A33" s="5" t="s">
        <v>62</v>
      </c>
      <c r="B33" s="13">
        <v>10</v>
      </c>
      <c r="C33" s="13">
        <v>3</v>
      </c>
      <c r="D33" s="13">
        <v>5</v>
      </c>
      <c r="E33" s="18"/>
      <c r="F33" s="18"/>
      <c r="G33" s="16" t="s">
        <v>58</v>
      </c>
      <c r="H33" s="19" t="s">
        <v>63</v>
      </c>
      <c r="I33" s="19" t="s">
        <v>60</v>
      </c>
      <c r="J33" s="19" t="s">
        <v>61</v>
      </c>
    </row>
    <row r="34" spans="1:1024">
      <c r="A34" s="25" t="s">
        <v>64</v>
      </c>
      <c r="B34" s="21">
        <v>11</v>
      </c>
      <c r="C34" s="21">
        <v>4</v>
      </c>
      <c r="D34" s="21">
        <v>21</v>
      </c>
      <c r="E34" s="18"/>
      <c r="F34" s="18"/>
      <c r="G34" s="22" t="s">
        <v>32</v>
      </c>
      <c r="H34" s="25" t="s">
        <v>65</v>
      </c>
      <c r="I34" s="25" t="s">
        <v>66</v>
      </c>
      <c r="J34" s="25" t="s">
        <v>67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24" customFormat="1">
      <c r="A35" s="20" t="s">
        <v>68</v>
      </c>
      <c r="B35" s="21">
        <v>12</v>
      </c>
      <c r="C35" s="21">
        <v>4</v>
      </c>
      <c r="D35" s="21">
        <v>8</v>
      </c>
      <c r="E35" s="18"/>
      <c r="F35" s="18"/>
      <c r="G35" s="22" t="s">
        <v>69</v>
      </c>
      <c r="H35" s="23" t="s">
        <v>70</v>
      </c>
      <c r="I35" s="23" t="s">
        <v>71</v>
      </c>
      <c r="J35" s="23"/>
    </row>
    <row r="36" spans="1:1024" s="24" customFormat="1">
      <c r="A36" s="5" t="s">
        <v>72</v>
      </c>
      <c r="B36" s="13">
        <v>13</v>
      </c>
      <c r="C36" s="13">
        <v>5</v>
      </c>
      <c r="D36" s="13">
        <v>3</v>
      </c>
      <c r="E36" s="18"/>
      <c r="F36" s="18"/>
      <c r="G36" s="16" t="s">
        <v>69</v>
      </c>
      <c r="H36" s="19" t="s">
        <v>73</v>
      </c>
      <c r="I36" s="19" t="s">
        <v>74</v>
      </c>
      <c r="J36" s="19"/>
    </row>
    <row r="37" spans="1:1024" s="24" customFormat="1">
      <c r="A37" s="5" t="s">
        <v>75</v>
      </c>
      <c r="B37" s="13">
        <v>14</v>
      </c>
      <c r="C37" s="13">
        <v>5</v>
      </c>
      <c r="D37" s="13">
        <v>8</v>
      </c>
      <c r="E37" s="18"/>
      <c r="F37" s="18"/>
      <c r="G37" s="16" t="s">
        <v>69</v>
      </c>
      <c r="H37" s="19" t="s">
        <v>76</v>
      </c>
      <c r="I37" s="19" t="s">
        <v>77</v>
      </c>
      <c r="J37" s="19" t="s">
        <v>78</v>
      </c>
    </row>
    <row r="38" spans="1:1024" s="24" customFormat="1">
      <c r="A38" s="5" t="s">
        <v>79</v>
      </c>
      <c r="B38" s="13">
        <v>15</v>
      </c>
      <c r="C38" s="13">
        <v>5</v>
      </c>
      <c r="D38" s="13">
        <v>5</v>
      </c>
      <c r="E38" s="18"/>
      <c r="F38" s="18"/>
      <c r="G38" s="16" t="s">
        <v>80</v>
      </c>
      <c r="H38" s="19" t="s">
        <v>81</v>
      </c>
      <c r="I38" s="19" t="s">
        <v>82</v>
      </c>
      <c r="J38" s="19" t="s">
        <v>83</v>
      </c>
    </row>
    <row r="39" spans="1:1024" s="24" customFormat="1" ht="23.85">
      <c r="A39" s="5" t="s">
        <v>84</v>
      </c>
      <c r="B39" s="13">
        <v>16</v>
      </c>
      <c r="C39" s="13">
        <v>5</v>
      </c>
      <c r="D39" s="13">
        <v>3</v>
      </c>
      <c r="E39" s="18"/>
      <c r="F39" s="18"/>
      <c r="G39" s="16" t="s">
        <v>80</v>
      </c>
      <c r="H39" s="19" t="s">
        <v>85</v>
      </c>
      <c r="I39" s="19" t="s">
        <v>86</v>
      </c>
      <c r="J39" s="19" t="s">
        <v>87</v>
      </c>
    </row>
    <row r="40" spans="1:1024" s="24" customFormat="1" ht="23.85">
      <c r="A40" s="5" t="s">
        <v>88</v>
      </c>
      <c r="B40" s="13">
        <v>17</v>
      </c>
      <c r="C40" s="13">
        <v>5</v>
      </c>
      <c r="D40" s="13">
        <v>8</v>
      </c>
      <c r="E40" s="18"/>
      <c r="F40" s="18"/>
      <c r="G40" s="16" t="s">
        <v>80</v>
      </c>
      <c r="H40" s="19" t="s">
        <v>89</v>
      </c>
      <c r="I40" s="19" t="s">
        <v>90</v>
      </c>
      <c r="J40" s="19" t="s">
        <v>91</v>
      </c>
    </row>
    <row r="41" spans="1:1024" s="24" customFormat="1" ht="23.85">
      <c r="A41" s="5" t="s">
        <v>92</v>
      </c>
      <c r="B41" s="13">
        <v>18</v>
      </c>
      <c r="C41" s="13">
        <v>5</v>
      </c>
      <c r="D41" s="13">
        <v>2</v>
      </c>
      <c r="E41" s="18"/>
      <c r="F41" s="18"/>
      <c r="G41" s="16" t="s">
        <v>80</v>
      </c>
      <c r="H41" s="19" t="s">
        <v>93</v>
      </c>
      <c r="I41" s="19" t="s">
        <v>94</v>
      </c>
      <c r="J41" s="19" t="s">
        <v>91</v>
      </c>
    </row>
    <row r="42" spans="1:1024" s="26" customFormat="1" ht="23.85">
      <c r="A42" s="20" t="s">
        <v>95</v>
      </c>
      <c r="B42" s="21">
        <v>19</v>
      </c>
      <c r="C42" s="21">
        <v>6</v>
      </c>
      <c r="D42" s="21">
        <v>8</v>
      </c>
      <c r="E42" s="18"/>
      <c r="F42" s="18"/>
      <c r="G42" s="22" t="s">
        <v>32</v>
      </c>
      <c r="H42" s="23" t="s">
        <v>96</v>
      </c>
      <c r="I42" s="23" t="s">
        <v>97</v>
      </c>
      <c r="J42" s="23" t="s">
        <v>98</v>
      </c>
    </row>
    <row r="43" spans="1:1024" ht="23.85">
      <c r="A43" s="20" t="s">
        <v>99</v>
      </c>
      <c r="B43" s="21">
        <v>20</v>
      </c>
      <c r="C43" s="21">
        <v>6</v>
      </c>
      <c r="D43" s="21">
        <v>8</v>
      </c>
      <c r="E43" s="18"/>
      <c r="F43" s="18"/>
      <c r="G43" s="22" t="s">
        <v>32</v>
      </c>
      <c r="H43" s="23" t="s">
        <v>100</v>
      </c>
      <c r="I43" s="23" t="s">
        <v>101</v>
      </c>
      <c r="J43" s="23" t="s">
        <v>98</v>
      </c>
    </row>
    <row r="44" spans="1:1024">
      <c r="A44" s="20" t="s">
        <v>102</v>
      </c>
      <c r="B44" s="21">
        <v>21</v>
      </c>
      <c r="C44" s="21">
        <v>6</v>
      </c>
      <c r="D44" s="21">
        <v>8</v>
      </c>
      <c r="E44" s="18"/>
      <c r="F44" s="18"/>
      <c r="G44" s="22" t="s">
        <v>32</v>
      </c>
      <c r="H44" s="23" t="s">
        <v>103</v>
      </c>
      <c r="I44" s="23" t="s">
        <v>104</v>
      </c>
      <c r="J44" s="23"/>
    </row>
    <row r="45" spans="1:1024" s="5" customFormat="1">
      <c r="B45" s="13"/>
      <c r="C45" s="13"/>
      <c r="D45" s="13"/>
      <c r="E45" s="13"/>
      <c r="F45" s="13"/>
      <c r="G45" s="16"/>
      <c r="H45" s="19"/>
      <c r="I45" s="19"/>
      <c r="J45" s="19"/>
    </row>
    <row r="46" spans="1:1024" s="5" customFormat="1">
      <c r="B46" s="13"/>
      <c r="C46" s="13"/>
      <c r="D46" s="13"/>
      <c r="E46" s="13"/>
      <c r="F46" s="13"/>
      <c r="G46" s="15" t="s">
        <v>105</v>
      </c>
      <c r="H46" s="19"/>
      <c r="I46" s="19"/>
      <c r="J46" s="19"/>
    </row>
    <row r="47" spans="1:1024" s="5" customFormat="1">
      <c r="B47" s="13"/>
      <c r="C47" s="17" t="s">
        <v>106</v>
      </c>
      <c r="D47" s="13"/>
      <c r="E47" s="13"/>
      <c r="F47" s="13"/>
      <c r="G47" s="16" t="s">
        <v>107</v>
      </c>
      <c r="H47" s="19"/>
      <c r="I47" s="19"/>
      <c r="J47" s="19"/>
    </row>
    <row r="48" spans="1:1024" ht="23.85">
      <c r="A48" s="5" t="s">
        <v>108</v>
      </c>
      <c r="B48" s="13">
        <v>22</v>
      </c>
      <c r="C48" s="13">
        <v>50</v>
      </c>
      <c r="D48" s="13">
        <v>21</v>
      </c>
      <c r="E48" s="18"/>
      <c r="F48" s="18"/>
      <c r="G48" s="16" t="s">
        <v>80</v>
      </c>
      <c r="H48" s="19" t="s">
        <v>109</v>
      </c>
      <c r="I48" s="19" t="s">
        <v>110</v>
      </c>
      <c r="J48" s="19" t="s">
        <v>111</v>
      </c>
    </row>
    <row r="49" spans="1:10" s="24" customFormat="1">
      <c r="A49" s="5" t="s">
        <v>112</v>
      </c>
      <c r="B49" s="13">
        <v>23</v>
      </c>
      <c r="C49" s="13">
        <v>5</v>
      </c>
      <c r="D49" s="13">
        <v>3</v>
      </c>
      <c r="E49" s="18"/>
      <c r="F49" s="18"/>
      <c r="G49" s="16" t="s">
        <v>58</v>
      </c>
      <c r="H49" s="19" t="s">
        <v>113</v>
      </c>
      <c r="I49" s="19" t="s">
        <v>114</v>
      </c>
      <c r="J49" s="19"/>
    </row>
    <row r="50" spans="1:10">
      <c r="A50" s="5" t="s">
        <v>115</v>
      </c>
      <c r="B50" s="13">
        <v>24</v>
      </c>
      <c r="C50" s="13">
        <v>15</v>
      </c>
      <c r="D50" s="13">
        <v>8</v>
      </c>
      <c r="E50" s="18"/>
      <c r="F50" s="18"/>
      <c r="G50" s="16" t="s">
        <v>32</v>
      </c>
      <c r="H50" s="19" t="s">
        <v>116</v>
      </c>
      <c r="I50" s="19" t="s">
        <v>117</v>
      </c>
      <c r="J50" s="19"/>
    </row>
    <row r="51" spans="1:10" ht="23.85">
      <c r="A51" s="5" t="s">
        <v>118</v>
      </c>
      <c r="B51" s="13">
        <v>25</v>
      </c>
      <c r="C51" s="13">
        <v>25</v>
      </c>
      <c r="D51" s="13">
        <v>13</v>
      </c>
      <c r="E51" s="18"/>
      <c r="F51" s="18"/>
      <c r="G51" s="16" t="s">
        <v>32</v>
      </c>
      <c r="H51" s="19" t="s">
        <v>119</v>
      </c>
      <c r="I51" s="19" t="s">
        <v>120</v>
      </c>
      <c r="J51" s="19"/>
    </row>
    <row r="52" spans="1:10">
      <c r="A52" s="5" t="s">
        <v>121</v>
      </c>
      <c r="B52" s="13">
        <v>26</v>
      </c>
      <c r="C52" s="13">
        <v>10</v>
      </c>
      <c r="D52" s="13">
        <v>5</v>
      </c>
      <c r="E52" s="18"/>
      <c r="F52" s="18"/>
      <c r="G52" s="16" t="s">
        <v>32</v>
      </c>
      <c r="H52" s="5" t="s">
        <v>122</v>
      </c>
      <c r="I52" s="19" t="s">
        <v>123</v>
      </c>
      <c r="J52" s="19"/>
    </row>
    <row r="53" spans="1:10" ht="23.85">
      <c r="A53" s="5" t="s">
        <v>124</v>
      </c>
      <c r="B53" s="13">
        <v>27</v>
      </c>
      <c r="C53" s="13">
        <v>15</v>
      </c>
      <c r="D53" s="13">
        <v>8</v>
      </c>
      <c r="E53" s="18"/>
      <c r="F53" s="18"/>
      <c r="G53" s="16" t="s">
        <v>69</v>
      </c>
      <c r="H53" s="19" t="s">
        <v>125</v>
      </c>
      <c r="I53" s="19" t="s">
        <v>126</v>
      </c>
      <c r="J53" s="19"/>
    </row>
    <row r="54" spans="1:10">
      <c r="A54" s="5" t="s">
        <v>127</v>
      </c>
      <c r="B54" s="13">
        <v>28</v>
      </c>
      <c r="C54" s="13">
        <v>15</v>
      </c>
      <c r="D54" s="13">
        <v>8</v>
      </c>
      <c r="E54" s="18"/>
      <c r="F54" s="18"/>
      <c r="G54" s="16" t="s">
        <v>69</v>
      </c>
      <c r="H54" s="19" t="s">
        <v>128</v>
      </c>
      <c r="I54" s="19" t="s">
        <v>129</v>
      </c>
      <c r="J54" s="19"/>
    </row>
    <row r="55" spans="1:10" s="24" customFormat="1" ht="24" customHeight="1">
      <c r="A55" s="5" t="s">
        <v>130</v>
      </c>
      <c r="B55" s="13">
        <v>29</v>
      </c>
      <c r="C55" s="13">
        <v>10</v>
      </c>
      <c r="D55" s="13">
        <v>5</v>
      </c>
      <c r="E55" s="18"/>
      <c r="F55" s="18"/>
      <c r="G55" s="16" t="s">
        <v>32</v>
      </c>
      <c r="H55" s="19" t="s">
        <v>131</v>
      </c>
      <c r="I55" s="19" t="s">
        <v>132</v>
      </c>
      <c r="J55" s="19" t="s">
        <v>133</v>
      </c>
    </row>
    <row r="56" spans="1:10" s="24" customFormat="1" ht="23.85">
      <c r="A56" s="5" t="s">
        <v>134</v>
      </c>
      <c r="B56" s="13">
        <v>30</v>
      </c>
      <c r="C56" s="13">
        <v>10</v>
      </c>
      <c r="D56" s="13">
        <v>5</v>
      </c>
      <c r="E56" s="18"/>
      <c r="F56" s="18"/>
      <c r="G56" s="16" t="s">
        <v>69</v>
      </c>
      <c r="H56" s="19" t="s">
        <v>135</v>
      </c>
      <c r="I56" s="19" t="s">
        <v>136</v>
      </c>
      <c r="J56" s="19" t="s">
        <v>137</v>
      </c>
    </row>
    <row r="57" spans="1:10" ht="23.85">
      <c r="A57" s="5" t="s">
        <v>138</v>
      </c>
      <c r="B57" s="13">
        <v>31</v>
      </c>
      <c r="C57" s="13">
        <v>10</v>
      </c>
      <c r="D57" s="13">
        <v>5</v>
      </c>
      <c r="E57" s="18"/>
      <c r="F57" s="18"/>
      <c r="G57" s="16" t="s">
        <v>32</v>
      </c>
      <c r="H57" s="19" t="s">
        <v>139</v>
      </c>
      <c r="I57" s="19" t="s">
        <v>140</v>
      </c>
      <c r="J57" s="19"/>
    </row>
    <row r="58" spans="1:10" ht="23.85">
      <c r="A58" s="5" t="s">
        <v>141</v>
      </c>
      <c r="B58" s="13">
        <v>32</v>
      </c>
      <c r="C58" s="13">
        <v>15</v>
      </c>
      <c r="D58" s="13">
        <v>8</v>
      </c>
      <c r="E58" s="18"/>
      <c r="F58" s="18"/>
      <c r="G58" s="16" t="s">
        <v>32</v>
      </c>
      <c r="H58" s="19" t="s">
        <v>142</v>
      </c>
      <c r="I58" s="19" t="s">
        <v>143</v>
      </c>
      <c r="J58" s="19"/>
    </row>
    <row r="59" spans="1:10" ht="23.85">
      <c r="A59" s="5" t="s">
        <v>144</v>
      </c>
      <c r="B59" s="13">
        <v>33</v>
      </c>
      <c r="C59" s="13">
        <v>10</v>
      </c>
      <c r="D59" s="13">
        <v>5</v>
      </c>
      <c r="E59" s="18"/>
      <c r="F59" s="18"/>
      <c r="G59" s="16" t="s">
        <v>32</v>
      </c>
      <c r="H59" s="19" t="s">
        <v>145</v>
      </c>
      <c r="I59" s="19" t="s">
        <v>146</v>
      </c>
      <c r="J59" s="19"/>
    </row>
    <row r="60" spans="1:10" ht="23.85">
      <c r="A60" s="5" t="s">
        <v>147</v>
      </c>
      <c r="B60" s="13">
        <v>34</v>
      </c>
      <c r="C60" s="13">
        <v>5</v>
      </c>
      <c r="D60" s="13">
        <v>3</v>
      </c>
      <c r="E60" s="18"/>
      <c r="F60" s="18"/>
      <c r="G60" s="16" t="s">
        <v>32</v>
      </c>
      <c r="H60" s="19" t="s">
        <v>148</v>
      </c>
      <c r="I60" s="19" t="s">
        <v>149</v>
      </c>
      <c r="J60" s="19"/>
    </row>
    <row r="61" spans="1:10">
      <c r="A61" s="5" t="s">
        <v>150</v>
      </c>
      <c r="B61" s="13">
        <v>35</v>
      </c>
      <c r="C61" s="13">
        <v>25</v>
      </c>
      <c r="D61" s="13">
        <v>13</v>
      </c>
      <c r="E61" s="18"/>
      <c r="F61" s="18"/>
      <c r="G61" s="16" t="s">
        <v>58</v>
      </c>
      <c r="H61" s="19" t="s">
        <v>151</v>
      </c>
      <c r="I61" s="19" t="s">
        <v>60</v>
      </c>
      <c r="J61" s="19"/>
    </row>
    <row r="62" spans="1:10" ht="23.85">
      <c r="A62" s="5" t="s">
        <v>152</v>
      </c>
      <c r="B62" s="13">
        <v>36</v>
      </c>
      <c r="C62" s="13">
        <v>50</v>
      </c>
      <c r="D62" s="13">
        <v>21</v>
      </c>
      <c r="E62" s="18"/>
      <c r="F62" s="18"/>
      <c r="G62" s="16" t="s">
        <v>32</v>
      </c>
      <c r="H62" s="19" t="s">
        <v>153</v>
      </c>
      <c r="I62" s="19" t="s">
        <v>154</v>
      </c>
      <c r="J62" s="19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26 B29:B33 B36:B41 B45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4" sqref="B4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7.45">
      <c r="A1" s="27" t="s">
        <v>9</v>
      </c>
      <c r="B1" s="27">
        <v>1</v>
      </c>
      <c r="C1" s="27"/>
      <c r="D1" s="28" t="s">
        <v>2</v>
      </c>
      <c r="E1"/>
      <c r="F1" s="27"/>
      <c r="AMI1"/>
      <c r="AMJ1"/>
    </row>
    <row r="2" spans="1:1024" s="29" customFormat="1">
      <c r="A2" s="27" t="s">
        <v>155</v>
      </c>
      <c r="B2" s="30">
        <v>44474</v>
      </c>
      <c r="C2" s="27"/>
      <c r="D2" s="31" t="s">
        <v>156</v>
      </c>
      <c r="E2" s="27"/>
      <c r="F2" s="27"/>
      <c r="AMI2"/>
      <c r="AMJ2"/>
    </row>
    <row r="3" spans="1:1024" s="29" customFormat="1">
      <c r="A3" s="27" t="s">
        <v>157</v>
      </c>
      <c r="B3" s="30">
        <f>B2+7</f>
        <v>44481</v>
      </c>
      <c r="C3" s="27"/>
      <c r="D3" s="27"/>
      <c r="E3" s="27"/>
      <c r="F3" s="27"/>
      <c r="AMI3"/>
      <c r="AMJ3"/>
    </row>
    <row r="4" spans="1:1024" s="29" customFormat="1">
      <c r="A4" s="27" t="s">
        <v>158</v>
      </c>
      <c r="B4" s="32" t="s">
        <v>159</v>
      </c>
      <c r="C4" s="27"/>
      <c r="D4" s="27"/>
      <c r="E4" s="27"/>
      <c r="F4" s="27"/>
      <c r="AMI4"/>
      <c r="AMJ4"/>
    </row>
    <row r="5" spans="1:1024" s="29" customFormat="1">
      <c r="A5" s="27"/>
      <c r="B5" s="32"/>
      <c r="C5" s="27"/>
      <c r="D5" s="27"/>
      <c r="E5" s="27"/>
      <c r="F5" s="27"/>
      <c r="AMI5"/>
      <c r="AMJ5"/>
    </row>
    <row r="6" spans="1:1024" s="29" customFormat="1">
      <c r="A6" s="27"/>
      <c r="B6" s="33" t="s">
        <v>10</v>
      </c>
      <c r="C6" s="27" t="s">
        <v>160</v>
      </c>
      <c r="D6" s="27"/>
      <c r="E6" s="27"/>
      <c r="F6" s="27"/>
      <c r="AMI6"/>
      <c r="AMJ6"/>
    </row>
    <row r="7" spans="1:1024" s="29" customFormat="1">
      <c r="A7" s="27" t="s">
        <v>161</v>
      </c>
      <c r="B7" s="27">
        <f>COUNTA(D17:D995)</f>
        <v>1</v>
      </c>
      <c r="C7" s="27"/>
      <c r="D7" s="27"/>
      <c r="E7" s="27"/>
      <c r="F7" s="27"/>
      <c r="AMI7"/>
      <c r="AMJ7"/>
    </row>
    <row r="8" spans="1:1024" s="29" customFormat="1">
      <c r="A8" s="27" t="s">
        <v>162</v>
      </c>
      <c r="B8" s="27">
        <f>B7-C8</f>
        <v>1</v>
      </c>
      <c r="C8" s="27">
        <f>COUNTIF(E$17:E$995, "Completed Day 1")</f>
        <v>0</v>
      </c>
      <c r="D8" s="27"/>
      <c r="E8" s="27"/>
      <c r="F8" s="27"/>
      <c r="AMI8"/>
      <c r="AMJ8"/>
    </row>
    <row r="9" spans="1:1024" s="29" customFormat="1">
      <c r="A9" s="27" t="s">
        <v>163</v>
      </c>
      <c r="B9" s="27">
        <f>B8-C9</f>
        <v>1</v>
      </c>
      <c r="C9" s="27">
        <f>COUNTIF(E$17:E$995, "Completed Day 2")</f>
        <v>0</v>
      </c>
      <c r="D9" s="27"/>
      <c r="E9" s="27"/>
      <c r="F9" s="27"/>
      <c r="AMI9"/>
      <c r="AMJ9"/>
    </row>
    <row r="10" spans="1:1024" s="29" customFormat="1">
      <c r="A10" s="27" t="s">
        <v>164</v>
      </c>
      <c r="B10" s="27">
        <f>B9-C10</f>
        <v>1</v>
      </c>
      <c r="C10" s="27">
        <f>COUNTIF(E$17:E$995, "Completed Day 3")</f>
        <v>0</v>
      </c>
      <c r="D10" s="27"/>
      <c r="E10" s="27"/>
      <c r="F10" s="27"/>
      <c r="AMI10"/>
      <c r="AMJ10"/>
    </row>
    <row r="11" spans="1:1024" s="29" customFormat="1">
      <c r="A11" s="27" t="s">
        <v>165</v>
      </c>
      <c r="B11" s="27">
        <f>B10-C11</f>
        <v>1</v>
      </c>
      <c r="C11" s="27">
        <f>COUNTIF(E$17:E$995, "Completed Day 4")</f>
        <v>0</v>
      </c>
      <c r="D11" s="27"/>
      <c r="E11" s="27"/>
      <c r="F11" s="27"/>
      <c r="AMI11"/>
      <c r="AMJ11"/>
    </row>
    <row r="12" spans="1:1024" s="29" customFormat="1">
      <c r="A12" s="27" t="s">
        <v>166</v>
      </c>
      <c r="B12" s="27">
        <f>B11-C12</f>
        <v>1</v>
      </c>
      <c r="C12" s="27">
        <f>COUNTIF(E$17:E$995, "Completed Day 5")</f>
        <v>0</v>
      </c>
      <c r="D12" s="27"/>
      <c r="E12" s="27"/>
      <c r="F12" s="27"/>
      <c r="AMI12"/>
      <c r="AMJ12"/>
    </row>
    <row r="13" spans="1:1024" s="29" customFormat="1">
      <c r="A13" s="27" t="s">
        <v>167</v>
      </c>
      <c r="B13" s="27">
        <f>B12-C13</f>
        <v>1</v>
      </c>
      <c r="C13" s="27">
        <f>COUNTIF(E$17:E$995, "Completed Day 6")</f>
        <v>0</v>
      </c>
      <c r="D13" s="27"/>
      <c r="E13" s="27"/>
      <c r="F13" s="27"/>
      <c r="AMI13"/>
      <c r="AMJ13"/>
    </row>
    <row r="14" spans="1:1024" s="29" customFormat="1">
      <c r="A14" s="27" t="s">
        <v>168</v>
      </c>
      <c r="B14" s="27">
        <f>B13-C14</f>
        <v>1</v>
      </c>
      <c r="C14" s="27">
        <f>COUNTIF(E$17:E$995, "Completed Day 7")</f>
        <v>0</v>
      </c>
      <c r="D14" s="27"/>
      <c r="E14" s="27"/>
      <c r="F14" s="27"/>
      <c r="AMI14"/>
      <c r="AMJ14"/>
    </row>
    <row r="15" spans="1:1024" s="29" customFormat="1">
      <c r="A15" s="27"/>
      <c r="B15" s="27"/>
      <c r="C15" s="27"/>
      <c r="D15" s="27"/>
      <c r="E15" s="27"/>
      <c r="F15" s="27"/>
      <c r="AMI15"/>
      <c r="AMJ15"/>
    </row>
    <row r="16" spans="1:1024">
      <c r="A16" s="34" t="s">
        <v>169</v>
      </c>
      <c r="B16" s="34" t="s">
        <v>22</v>
      </c>
      <c r="C16" s="34" t="s">
        <v>170</v>
      </c>
      <c r="D16" s="34" t="s">
        <v>171</v>
      </c>
      <c r="E16" s="34" t="s">
        <v>26</v>
      </c>
      <c r="F16" s="34" t="s">
        <v>30</v>
      </c>
    </row>
    <row r="17" spans="1:5">
      <c r="A17">
        <v>1</v>
      </c>
      <c r="B17" s="35"/>
      <c r="D17" s="36" t="s">
        <v>172</v>
      </c>
      <c r="E17" s="37"/>
    </row>
    <row r="18" spans="1:5">
      <c r="A18">
        <v>2</v>
      </c>
      <c r="B18" s="35"/>
      <c r="D18" s="35"/>
      <c r="E18" s="37"/>
    </row>
    <row r="19" spans="1:5">
      <c r="A19">
        <v>3</v>
      </c>
      <c r="B19" s="35"/>
      <c r="D19" s="35"/>
      <c r="E19" s="37"/>
    </row>
    <row r="20" spans="1:5">
      <c r="A20">
        <v>4</v>
      </c>
      <c r="B20" s="35"/>
      <c r="D20" s="35"/>
      <c r="E20" s="37"/>
    </row>
    <row r="21" spans="1:5">
      <c r="A21">
        <v>5</v>
      </c>
      <c r="B21" s="35"/>
      <c r="D21" s="35"/>
      <c r="E21" s="37"/>
    </row>
    <row r="22" spans="1:5">
      <c r="A22">
        <v>6</v>
      </c>
      <c r="B22" s="35"/>
      <c r="D22" s="35"/>
      <c r="E22" s="37"/>
    </row>
    <row r="23" spans="1:5">
      <c r="A23">
        <v>7</v>
      </c>
      <c r="B23" s="35"/>
      <c r="D23" s="35"/>
      <c r="E23" s="37"/>
    </row>
    <row r="24" spans="1:5">
      <c r="A24">
        <v>8</v>
      </c>
      <c r="B24" s="35"/>
      <c r="D24" s="35"/>
      <c r="E24" s="37"/>
    </row>
    <row r="25" spans="1:5">
      <c r="A25">
        <v>9</v>
      </c>
      <c r="B25" s="35"/>
      <c r="D25" s="35"/>
      <c r="E25" s="37"/>
    </row>
    <row r="26" spans="1:5">
      <c r="A26">
        <v>10</v>
      </c>
      <c r="B26" s="35"/>
      <c r="D26" s="35"/>
      <c r="E26" s="37"/>
    </row>
    <row r="27" spans="1:5">
      <c r="A27">
        <v>11</v>
      </c>
      <c r="B27" s="35"/>
      <c r="D27" s="35"/>
      <c r="E27" s="37"/>
    </row>
    <row r="28" spans="1:5">
      <c r="A28">
        <v>12</v>
      </c>
      <c r="B28" s="35"/>
      <c r="D28" s="35"/>
      <c r="E28" s="37"/>
    </row>
    <row r="29" spans="1:5">
      <c r="A29">
        <v>13</v>
      </c>
      <c r="B29" s="35"/>
      <c r="D29" s="35"/>
      <c r="E29" s="37"/>
    </row>
    <row r="30" spans="1:5">
      <c r="A30">
        <v>14</v>
      </c>
      <c r="B30" s="35"/>
      <c r="D30" s="35"/>
      <c r="E30" s="37"/>
    </row>
    <row r="31" spans="1:5">
      <c r="A31">
        <v>15</v>
      </c>
      <c r="B31" s="35"/>
      <c r="D31" s="35"/>
      <c r="E31" s="37"/>
    </row>
    <row r="32" spans="1:5">
      <c r="A32">
        <v>16</v>
      </c>
      <c r="B32" s="35"/>
      <c r="D32" s="35"/>
      <c r="E32" s="37"/>
    </row>
    <row r="33" spans="1:5">
      <c r="A33">
        <v>17</v>
      </c>
      <c r="B33" s="35"/>
      <c r="D33" s="35"/>
      <c r="E33" s="37"/>
    </row>
    <row r="34" spans="1:5">
      <c r="A34">
        <v>18</v>
      </c>
      <c r="B34" s="35"/>
      <c r="D34" s="35"/>
      <c r="E34" s="37"/>
    </row>
    <row r="35" spans="1:5">
      <c r="A35">
        <v>19</v>
      </c>
      <c r="B35" s="35"/>
      <c r="D35" s="35"/>
      <c r="E35" s="37"/>
    </row>
    <row r="36" spans="1:5">
      <c r="A36">
        <v>20</v>
      </c>
      <c r="B36" s="35"/>
      <c r="D36" s="35"/>
      <c r="E36" s="37"/>
    </row>
    <row r="37" spans="1:5">
      <c r="A37">
        <v>21</v>
      </c>
      <c r="B37" s="35"/>
      <c r="D37" s="35"/>
      <c r="E37" s="37"/>
    </row>
    <row r="38" spans="1:5">
      <c r="A38">
        <v>22</v>
      </c>
      <c r="B38" s="35"/>
      <c r="D38" s="35"/>
      <c r="E38" s="37"/>
    </row>
    <row r="39" spans="1:5">
      <c r="A39">
        <v>23</v>
      </c>
      <c r="B39" s="35"/>
      <c r="D39" s="35"/>
      <c r="E39" s="37"/>
    </row>
    <row r="40" spans="1:5">
      <c r="A40">
        <v>24</v>
      </c>
      <c r="B40" s="35"/>
      <c r="D40" s="35"/>
      <c r="E40" s="37"/>
    </row>
    <row r="41" spans="1:5">
      <c r="A41">
        <v>25</v>
      </c>
      <c r="B41" s="35"/>
      <c r="D41" s="35"/>
      <c r="E41" s="37"/>
    </row>
    <row r="42" spans="1:5">
      <c r="A42">
        <v>26</v>
      </c>
      <c r="B42" s="35"/>
      <c r="D42" s="35"/>
      <c r="E42" s="37"/>
    </row>
    <row r="43" spans="1:5">
      <c r="A43">
        <v>27</v>
      </c>
      <c r="B43" s="35"/>
      <c r="D43" s="35"/>
      <c r="E43" s="37"/>
    </row>
    <row r="44" spans="1:5">
      <c r="A44">
        <v>28</v>
      </c>
      <c r="B44" s="35"/>
      <c r="D44" s="35"/>
      <c r="E44" s="37"/>
    </row>
    <row r="45" spans="1:5">
      <c r="A45">
        <v>29</v>
      </c>
      <c r="B45" s="35"/>
      <c r="D45" s="35"/>
      <c r="E45" s="37"/>
    </row>
    <row r="46" spans="1:5">
      <c r="A46">
        <v>30</v>
      </c>
      <c r="B46" s="35"/>
      <c r="D46" s="35"/>
      <c r="E46" s="37"/>
    </row>
    <row r="47" spans="1:5">
      <c r="A47">
        <v>31</v>
      </c>
      <c r="B47" s="35"/>
      <c r="D47" s="35"/>
      <c r="E47" s="37"/>
    </row>
    <row r="48" spans="1:5">
      <c r="A48">
        <v>32</v>
      </c>
      <c r="B48" s="35"/>
      <c r="D48" s="35"/>
      <c r="E48" s="37"/>
    </row>
    <row r="49" spans="1:5">
      <c r="A49">
        <v>33</v>
      </c>
      <c r="B49" s="35"/>
      <c r="D49" s="35"/>
      <c r="E49" s="37"/>
    </row>
    <row r="50" spans="1:5">
      <c r="A50">
        <v>34</v>
      </c>
      <c r="B50" s="35"/>
      <c r="D50" s="35"/>
      <c r="E50" s="37"/>
    </row>
    <row r="51" spans="1:5">
      <c r="A51">
        <v>35</v>
      </c>
      <c r="B51" s="35"/>
      <c r="D51" s="35"/>
      <c r="E51" s="37"/>
    </row>
    <row r="52" spans="1:5">
      <c r="A52">
        <v>36</v>
      </c>
      <c r="B52" s="35"/>
      <c r="D52" s="35"/>
      <c r="E52" s="37"/>
    </row>
    <row r="53" spans="1:5">
      <c r="A53">
        <v>37</v>
      </c>
      <c r="B53" s="35"/>
      <c r="D53" s="35"/>
      <c r="E53" s="37"/>
    </row>
    <row r="54" spans="1:5">
      <c r="A54">
        <v>38</v>
      </c>
      <c r="B54" s="35"/>
      <c r="D54" s="35"/>
      <c r="E54" s="37"/>
    </row>
    <row r="55" spans="1:5">
      <c r="A55">
        <v>39</v>
      </c>
      <c r="B55" s="35"/>
      <c r="D55" s="35"/>
      <c r="E55" s="37"/>
    </row>
    <row r="56" spans="1:5">
      <c r="A56">
        <v>40</v>
      </c>
      <c r="B56" s="35"/>
      <c r="D56" s="35"/>
      <c r="E56" s="37"/>
    </row>
    <row r="57" spans="1:5">
      <c r="A57">
        <v>41</v>
      </c>
      <c r="B57" s="35"/>
      <c r="D57" s="35"/>
      <c r="E57" s="37"/>
    </row>
    <row r="58" spans="1:5">
      <c r="A58">
        <v>42</v>
      </c>
      <c r="B58" s="35"/>
      <c r="D58" s="35"/>
      <c r="E58" s="37"/>
    </row>
    <row r="59" spans="1:5">
      <c r="A59">
        <v>43</v>
      </c>
      <c r="B59" s="35"/>
      <c r="D59" s="35"/>
      <c r="E59" s="37"/>
    </row>
    <row r="60" spans="1:5">
      <c r="A60">
        <v>44</v>
      </c>
      <c r="B60" s="35"/>
      <c r="D60" s="35"/>
      <c r="E60" s="37"/>
    </row>
    <row r="61" spans="1:5">
      <c r="A61">
        <v>45</v>
      </c>
      <c r="B61" s="35"/>
      <c r="D61" s="35"/>
      <c r="E61" s="37"/>
    </row>
    <row r="62" spans="1:5">
      <c r="A62">
        <v>46</v>
      </c>
      <c r="B62" s="35"/>
      <c r="D62" s="35"/>
      <c r="E62" s="37"/>
    </row>
    <row r="63" spans="1:5">
      <c r="A63">
        <v>47</v>
      </c>
      <c r="B63" s="35"/>
      <c r="D63" s="35"/>
      <c r="E63" s="37"/>
    </row>
    <row r="64" spans="1:5">
      <c r="A64">
        <v>48</v>
      </c>
      <c r="B64" s="35"/>
      <c r="D64" s="35"/>
      <c r="E64" s="37"/>
    </row>
    <row r="65" spans="1:5">
      <c r="A65">
        <v>49</v>
      </c>
      <c r="B65" s="35"/>
      <c r="D65" s="35"/>
      <c r="E65" s="37"/>
    </row>
    <row r="66" spans="1:5">
      <c r="A66">
        <v>50</v>
      </c>
      <c r="B66" s="35"/>
      <c r="D66" s="35"/>
      <c r="E66" s="37"/>
    </row>
    <row r="67" spans="1:5">
      <c r="A67">
        <v>51</v>
      </c>
      <c r="B67" s="35"/>
      <c r="D67" s="35"/>
      <c r="E67" s="37"/>
    </row>
    <row r="68" spans="1:5">
      <c r="A68">
        <v>52</v>
      </c>
      <c r="B68" s="35"/>
      <c r="D68" s="35"/>
      <c r="E68" s="37"/>
    </row>
    <row r="69" spans="1:5">
      <c r="A69">
        <v>53</v>
      </c>
      <c r="B69" s="35"/>
      <c r="D69" s="35"/>
      <c r="E69" s="37"/>
    </row>
    <row r="70" spans="1:5">
      <c r="A70">
        <v>54</v>
      </c>
      <c r="B70" s="35"/>
      <c r="D70" s="35"/>
      <c r="E70" s="37"/>
    </row>
    <row r="71" spans="1:5">
      <c r="A71">
        <v>55</v>
      </c>
      <c r="B71" s="35"/>
      <c r="D71" s="35"/>
      <c r="E71" s="37"/>
    </row>
    <row r="72" spans="1:5">
      <c r="A72">
        <v>56</v>
      </c>
      <c r="B72" s="35"/>
      <c r="D72" s="35"/>
      <c r="E72" s="37"/>
    </row>
    <row r="73" spans="1:5">
      <c r="A73">
        <v>57</v>
      </c>
      <c r="B73" s="35"/>
      <c r="D73" s="35"/>
      <c r="E73" s="37"/>
    </row>
    <row r="74" spans="1:5">
      <c r="A74">
        <v>58</v>
      </c>
      <c r="B74" s="35"/>
      <c r="D74" s="35"/>
      <c r="E74" s="37"/>
    </row>
    <row r="75" spans="1:5">
      <c r="A75">
        <v>59</v>
      </c>
      <c r="B75" s="35"/>
      <c r="D75" s="35"/>
      <c r="E75" s="37"/>
    </row>
    <row r="76" spans="1:5">
      <c r="A76">
        <v>60</v>
      </c>
      <c r="B76" s="35"/>
      <c r="D76" s="35"/>
      <c r="E76" s="37"/>
    </row>
    <row r="77" spans="1:5">
      <c r="A77">
        <v>61</v>
      </c>
      <c r="B77" s="35"/>
      <c r="D77" s="35"/>
      <c r="E77" s="37"/>
    </row>
    <row r="78" spans="1:5">
      <c r="A78">
        <v>62</v>
      </c>
      <c r="B78" s="35"/>
      <c r="D78" s="35"/>
      <c r="E78" s="37"/>
    </row>
    <row r="79" spans="1:5">
      <c r="A79">
        <v>63</v>
      </c>
      <c r="B79" s="35"/>
      <c r="D79" s="35"/>
      <c r="E79" s="37"/>
    </row>
    <row r="80" spans="1:5">
      <c r="A80">
        <v>64</v>
      </c>
      <c r="B80" s="35"/>
      <c r="D80" s="35"/>
      <c r="E80" s="37"/>
    </row>
    <row r="81" spans="1:5">
      <c r="A81">
        <v>65</v>
      </c>
      <c r="B81" s="35"/>
      <c r="D81" s="35"/>
      <c r="E81" s="37"/>
    </row>
    <row r="82" spans="1:5">
      <c r="A82">
        <v>66</v>
      </c>
      <c r="B82" s="35"/>
      <c r="D82" s="35"/>
      <c r="E82" s="37"/>
    </row>
    <row r="83" spans="1:5">
      <c r="A83">
        <v>67</v>
      </c>
      <c r="B83" s="35"/>
      <c r="D83" s="35"/>
      <c r="E83" s="37"/>
    </row>
    <row r="84" spans="1:5">
      <c r="A84">
        <v>68</v>
      </c>
      <c r="B84" s="35"/>
      <c r="D84" s="35"/>
      <c r="E84" s="37"/>
    </row>
    <row r="85" spans="1:5">
      <c r="A85">
        <v>69</v>
      </c>
      <c r="B85" s="35"/>
      <c r="D85" s="35"/>
      <c r="E85" s="37"/>
    </row>
    <row r="86" spans="1:5">
      <c r="A86">
        <v>70</v>
      </c>
      <c r="B86" s="35"/>
      <c r="D86" s="35"/>
      <c r="E86" s="37"/>
    </row>
    <row r="87" spans="1:5">
      <c r="A87">
        <v>71</v>
      </c>
      <c r="B87" s="35"/>
      <c r="D87" s="35"/>
      <c r="E87" s="37"/>
    </row>
    <row r="88" spans="1:5">
      <c r="A88">
        <v>72</v>
      </c>
      <c r="B88" s="35"/>
      <c r="D88" s="35"/>
      <c r="E88" s="37"/>
    </row>
    <row r="89" spans="1:5">
      <c r="A89">
        <v>73</v>
      </c>
      <c r="B89" s="35"/>
      <c r="D89" s="35"/>
      <c r="E89" s="37"/>
    </row>
    <row r="90" spans="1:5">
      <c r="A90">
        <v>74</v>
      </c>
      <c r="B90" s="35"/>
      <c r="D90" s="35"/>
      <c r="E90" s="37"/>
    </row>
    <row r="91" spans="1:5">
      <c r="A91">
        <v>75</v>
      </c>
      <c r="B91" s="35"/>
      <c r="D91" s="35"/>
      <c r="E91" s="37"/>
    </row>
    <row r="92" spans="1:5">
      <c r="A92">
        <v>76</v>
      </c>
      <c r="B92" s="35"/>
      <c r="D92" s="35"/>
      <c r="E92" s="37"/>
    </row>
    <row r="93" spans="1:5">
      <c r="A93">
        <v>77</v>
      </c>
      <c r="B93" s="35"/>
      <c r="D93" s="35"/>
      <c r="E93" s="37"/>
    </row>
    <row r="94" spans="1:5">
      <c r="A94">
        <v>78</v>
      </c>
      <c r="B94" s="35"/>
      <c r="D94" s="35"/>
      <c r="E94" s="37"/>
    </row>
    <row r="95" spans="1:5">
      <c r="A95">
        <v>79</v>
      </c>
      <c r="B95" s="35"/>
      <c r="D95" s="35"/>
      <c r="E95" s="37"/>
    </row>
    <row r="96" spans="1:5">
      <c r="A96">
        <v>80</v>
      </c>
      <c r="B96" s="35"/>
      <c r="D96" s="35"/>
      <c r="E96" s="37"/>
    </row>
    <row r="97" spans="1:5">
      <c r="A97">
        <v>81</v>
      </c>
      <c r="B97" s="35"/>
      <c r="D97" s="35"/>
      <c r="E97" s="37"/>
    </row>
    <row r="98" spans="1:5">
      <c r="A98">
        <v>82</v>
      </c>
      <c r="B98" s="35"/>
      <c r="D98" s="35"/>
      <c r="E98" s="37"/>
    </row>
    <row r="99" spans="1:5">
      <c r="A99">
        <v>83</v>
      </c>
      <c r="B99" s="35"/>
      <c r="D99" s="35"/>
      <c r="E99" s="37"/>
    </row>
    <row r="100" spans="1:5">
      <c r="A100">
        <v>84</v>
      </c>
      <c r="B100" s="35"/>
      <c r="D100" s="35"/>
      <c r="E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7.45">
      <c r="A1" s="27" t="s">
        <v>9</v>
      </c>
      <c r="B1" s="27">
        <f>'Sprint 01 Backlog'!B1+1</f>
        <v>2</v>
      </c>
      <c r="C1" s="27"/>
      <c r="D1" s="28" t="s">
        <v>2</v>
      </c>
      <c r="E1"/>
      <c r="F1" s="27"/>
      <c r="AMI1"/>
      <c r="AMJ1"/>
    </row>
    <row r="2" spans="1:1024" s="29" customFormat="1">
      <c r="A2" s="27" t="s">
        <v>155</v>
      </c>
      <c r="B2" s="30">
        <f>'Sprint 01 Backlog'!B3</f>
        <v>44481</v>
      </c>
      <c r="C2" s="27"/>
      <c r="D2" s="31" t="s">
        <v>156</v>
      </c>
      <c r="E2" s="27"/>
      <c r="F2" s="27"/>
      <c r="AMI2"/>
      <c r="AMJ2"/>
    </row>
    <row r="3" spans="1:1024" s="29" customFormat="1">
      <c r="A3" s="27" t="s">
        <v>157</v>
      </c>
      <c r="B3" s="30">
        <f>B2+7</f>
        <v>44488</v>
      </c>
      <c r="C3" s="27"/>
      <c r="D3" s="27"/>
      <c r="E3" s="27"/>
      <c r="F3" s="27"/>
      <c r="AMI3"/>
      <c r="AMJ3"/>
    </row>
    <row r="4" spans="1:1024" s="29" customFormat="1">
      <c r="A4" s="27" t="s">
        <v>158</v>
      </c>
      <c r="B4" s="32" t="s">
        <v>159</v>
      </c>
      <c r="C4" s="27"/>
      <c r="D4" s="27"/>
      <c r="E4" s="27"/>
      <c r="F4" s="27"/>
      <c r="AMI4"/>
      <c r="AMJ4"/>
    </row>
    <row r="5" spans="1:1024" s="29" customFormat="1">
      <c r="A5" s="27"/>
      <c r="B5" s="32"/>
      <c r="C5" s="27"/>
      <c r="D5" s="27"/>
      <c r="E5" s="27"/>
      <c r="F5" s="27"/>
      <c r="AMI5"/>
      <c r="AMJ5"/>
    </row>
    <row r="6" spans="1:1024" s="29" customFormat="1">
      <c r="A6" s="27"/>
      <c r="B6" s="33" t="s">
        <v>10</v>
      </c>
      <c r="C6" s="27" t="s">
        <v>160</v>
      </c>
      <c r="D6" s="27"/>
      <c r="E6" s="27"/>
      <c r="F6" s="27"/>
      <c r="AMI6"/>
      <c r="AMJ6"/>
    </row>
    <row r="7" spans="1:1024" s="29" customFormat="1">
      <c r="A7" s="27" t="s">
        <v>161</v>
      </c>
      <c r="B7" s="27">
        <f>COUNTA(D17:D995)</f>
        <v>1</v>
      </c>
      <c r="C7" s="27"/>
      <c r="D7" s="27"/>
      <c r="E7" s="27"/>
      <c r="F7" s="27"/>
      <c r="AMI7"/>
      <c r="AMJ7"/>
    </row>
    <row r="8" spans="1:1024" s="29" customFormat="1">
      <c r="A8" s="27" t="s">
        <v>162</v>
      </c>
      <c r="B8" s="27">
        <f>B7-C8</f>
        <v>1</v>
      </c>
      <c r="C8" s="27">
        <f>COUNTIF(E$17:E$995, "Completed Day 1")</f>
        <v>0</v>
      </c>
      <c r="D8" s="27"/>
      <c r="E8" s="27"/>
      <c r="F8" s="27"/>
      <c r="AMI8"/>
      <c r="AMJ8"/>
    </row>
    <row r="9" spans="1:1024" s="29" customFormat="1">
      <c r="A9" s="27" t="s">
        <v>163</v>
      </c>
      <c r="B9" s="27">
        <f>B8-C9</f>
        <v>1</v>
      </c>
      <c r="C9" s="27">
        <f>COUNTIF(E$17:E$995, "Completed Day 2")</f>
        <v>0</v>
      </c>
      <c r="D9" s="27"/>
      <c r="E9" s="27"/>
      <c r="F9" s="27"/>
      <c r="AMI9"/>
      <c r="AMJ9"/>
    </row>
    <row r="10" spans="1:1024" s="29" customFormat="1">
      <c r="A10" s="27" t="s">
        <v>164</v>
      </c>
      <c r="B10" s="27">
        <f>B9-C10</f>
        <v>1</v>
      </c>
      <c r="C10" s="27">
        <f>COUNTIF(E$17:E$995, "Completed Day 3")</f>
        <v>0</v>
      </c>
      <c r="D10" s="27"/>
      <c r="E10" s="27"/>
      <c r="F10" s="27"/>
      <c r="AMI10"/>
      <c r="AMJ10"/>
    </row>
    <row r="11" spans="1:1024" s="29" customFormat="1">
      <c r="A11" s="27" t="s">
        <v>165</v>
      </c>
      <c r="B11" s="27">
        <f>B10-C11</f>
        <v>1</v>
      </c>
      <c r="C11" s="27">
        <f>COUNTIF(E$17:E$995, "Completed Day 4")</f>
        <v>0</v>
      </c>
      <c r="D11" s="27"/>
      <c r="E11" s="27"/>
      <c r="F11" s="27"/>
      <c r="AMI11"/>
      <c r="AMJ11"/>
    </row>
    <row r="12" spans="1:1024" s="29" customFormat="1">
      <c r="A12" s="27" t="s">
        <v>166</v>
      </c>
      <c r="B12" s="27">
        <f>B11-C12</f>
        <v>1</v>
      </c>
      <c r="C12" s="27">
        <f>COUNTIF(E$17:E$995, "Completed Day 5")</f>
        <v>0</v>
      </c>
      <c r="D12" s="27"/>
      <c r="E12" s="27"/>
      <c r="F12" s="27"/>
      <c r="AMI12"/>
      <c r="AMJ12"/>
    </row>
    <row r="13" spans="1:1024" s="29" customFormat="1">
      <c r="A13" s="27" t="s">
        <v>167</v>
      </c>
      <c r="B13" s="27">
        <f>B12-C13</f>
        <v>1</v>
      </c>
      <c r="C13" s="27">
        <f>COUNTIF(E$17:E$995, "Completed Day 6")</f>
        <v>0</v>
      </c>
      <c r="D13" s="27"/>
      <c r="E13" s="27"/>
      <c r="F13" s="27"/>
      <c r="AMI13"/>
      <c r="AMJ13"/>
    </row>
    <row r="14" spans="1:1024" s="29" customFormat="1">
      <c r="A14" s="27" t="s">
        <v>168</v>
      </c>
      <c r="B14" s="27">
        <f>B13-C14</f>
        <v>1</v>
      </c>
      <c r="C14" s="27">
        <f>COUNTIF(E$17:E$995, "Completed Day 7")</f>
        <v>0</v>
      </c>
      <c r="D14" s="27"/>
      <c r="E14" s="27"/>
      <c r="F14" s="27"/>
      <c r="AMI14"/>
      <c r="AMJ14"/>
    </row>
    <row r="15" spans="1:1024" s="29" customFormat="1">
      <c r="A15" s="27"/>
      <c r="B15" s="27"/>
      <c r="C15" s="27"/>
      <c r="D15" s="27"/>
      <c r="E15" s="27"/>
      <c r="F15" s="27"/>
      <c r="AMI15"/>
      <c r="AMJ15"/>
    </row>
    <row r="16" spans="1:1024">
      <c r="A16" s="34" t="s">
        <v>169</v>
      </c>
      <c r="B16" s="34" t="s">
        <v>22</v>
      </c>
      <c r="C16" s="34" t="s">
        <v>170</v>
      </c>
      <c r="D16" s="34" t="s">
        <v>171</v>
      </c>
      <c r="E16" s="34" t="s">
        <v>26</v>
      </c>
      <c r="F16" s="34" t="s">
        <v>30</v>
      </c>
    </row>
    <row r="17" spans="1:5">
      <c r="A17">
        <v>1</v>
      </c>
      <c r="B17" s="35"/>
      <c r="D17" s="36" t="s">
        <v>172</v>
      </c>
      <c r="E17" s="37"/>
    </row>
    <row r="18" spans="1:5">
      <c r="A18">
        <v>2</v>
      </c>
      <c r="B18" s="35"/>
      <c r="D18" s="35"/>
      <c r="E18" s="37"/>
    </row>
    <row r="19" spans="1:5">
      <c r="A19">
        <v>3</v>
      </c>
      <c r="B19" s="35"/>
      <c r="D19" s="35"/>
      <c r="E19" s="37"/>
    </row>
    <row r="20" spans="1:5">
      <c r="A20">
        <v>4</v>
      </c>
      <c r="B20" s="35"/>
      <c r="D20" s="35"/>
      <c r="E20" s="37"/>
    </row>
    <row r="21" spans="1:5">
      <c r="A21">
        <v>5</v>
      </c>
      <c r="B21" s="35"/>
      <c r="D21" s="35"/>
      <c r="E21" s="37"/>
    </row>
    <row r="22" spans="1:5">
      <c r="A22">
        <v>6</v>
      </c>
      <c r="B22" s="35"/>
      <c r="D22" s="35"/>
      <c r="E22" s="37"/>
    </row>
    <row r="23" spans="1:5">
      <c r="A23">
        <v>7</v>
      </c>
      <c r="B23" s="35"/>
      <c r="D23" s="35"/>
      <c r="E23" s="37"/>
    </row>
    <row r="24" spans="1:5">
      <c r="A24">
        <v>8</v>
      </c>
      <c r="B24" s="35"/>
      <c r="D24" s="35"/>
      <c r="E24" s="37"/>
    </row>
    <row r="25" spans="1:5">
      <c r="A25">
        <v>9</v>
      </c>
      <c r="B25" s="35"/>
      <c r="D25" s="35"/>
      <c r="E25" s="37"/>
    </row>
    <row r="26" spans="1:5">
      <c r="A26">
        <v>10</v>
      </c>
      <c r="B26" s="35"/>
      <c r="D26" s="35"/>
      <c r="E26" s="37"/>
    </row>
    <row r="27" spans="1:5">
      <c r="A27">
        <v>11</v>
      </c>
      <c r="B27" s="35"/>
      <c r="D27" s="35"/>
      <c r="E27" s="37"/>
    </row>
    <row r="28" spans="1:5">
      <c r="A28">
        <v>12</v>
      </c>
      <c r="B28" s="35"/>
      <c r="D28" s="35"/>
      <c r="E28" s="37"/>
    </row>
    <row r="29" spans="1:5">
      <c r="A29">
        <v>13</v>
      </c>
      <c r="B29" s="35"/>
      <c r="D29" s="35"/>
      <c r="E29" s="37"/>
    </row>
    <row r="30" spans="1:5">
      <c r="A30">
        <v>14</v>
      </c>
      <c r="B30" s="35"/>
      <c r="D30" s="35"/>
      <c r="E30" s="37"/>
    </row>
    <row r="31" spans="1:5">
      <c r="A31">
        <v>15</v>
      </c>
      <c r="B31" s="35"/>
      <c r="D31" s="35"/>
      <c r="E31" s="37"/>
    </row>
    <row r="32" spans="1:5">
      <c r="A32">
        <v>16</v>
      </c>
      <c r="B32" s="35"/>
      <c r="D32" s="35"/>
      <c r="E32" s="37"/>
    </row>
    <row r="33" spans="1:5">
      <c r="A33">
        <v>17</v>
      </c>
      <c r="B33" s="35"/>
      <c r="D33" s="35"/>
      <c r="E33" s="37"/>
    </row>
    <row r="34" spans="1:5">
      <c r="A34">
        <v>18</v>
      </c>
      <c r="B34" s="35"/>
      <c r="D34" s="35"/>
      <c r="E34" s="37"/>
    </row>
    <row r="35" spans="1:5">
      <c r="A35">
        <v>19</v>
      </c>
      <c r="B35" s="35"/>
      <c r="D35" s="35"/>
      <c r="E35" s="37"/>
    </row>
    <row r="36" spans="1:5">
      <c r="A36">
        <v>20</v>
      </c>
      <c r="B36" s="35"/>
      <c r="D36" s="35"/>
      <c r="E36" s="37"/>
    </row>
    <row r="37" spans="1:5">
      <c r="A37">
        <v>21</v>
      </c>
      <c r="B37" s="35"/>
      <c r="D37" s="35"/>
      <c r="E37" s="37"/>
    </row>
    <row r="38" spans="1:5">
      <c r="A38">
        <v>22</v>
      </c>
      <c r="B38" s="35"/>
      <c r="D38" s="35"/>
      <c r="E38" s="37"/>
    </row>
    <row r="39" spans="1:5">
      <c r="A39">
        <v>23</v>
      </c>
      <c r="B39" s="35"/>
      <c r="D39" s="35"/>
      <c r="E39" s="37"/>
    </row>
    <row r="40" spans="1:5">
      <c r="A40">
        <v>24</v>
      </c>
      <c r="B40" s="35"/>
      <c r="D40" s="35"/>
      <c r="E40" s="37"/>
    </row>
    <row r="41" spans="1:5">
      <c r="A41">
        <v>25</v>
      </c>
      <c r="B41" s="35"/>
      <c r="D41" s="35"/>
      <c r="E41" s="37"/>
    </row>
    <row r="42" spans="1:5">
      <c r="A42">
        <v>26</v>
      </c>
      <c r="B42" s="35"/>
      <c r="D42" s="35"/>
      <c r="E42" s="37"/>
    </row>
    <row r="43" spans="1:5">
      <c r="A43">
        <v>27</v>
      </c>
      <c r="B43" s="35"/>
      <c r="D43" s="35"/>
      <c r="E43" s="37"/>
    </row>
    <row r="44" spans="1:5">
      <c r="A44">
        <v>28</v>
      </c>
      <c r="B44" s="35"/>
      <c r="D44" s="35"/>
      <c r="E44" s="37"/>
    </row>
    <row r="45" spans="1:5">
      <c r="A45">
        <v>29</v>
      </c>
      <c r="B45" s="35"/>
      <c r="D45" s="35"/>
      <c r="E45" s="37"/>
    </row>
    <row r="46" spans="1:5">
      <c r="A46">
        <v>30</v>
      </c>
      <c r="B46" s="35"/>
      <c r="D46" s="35"/>
      <c r="E46" s="37"/>
    </row>
    <row r="47" spans="1:5">
      <c r="A47">
        <v>31</v>
      </c>
      <c r="B47" s="35"/>
      <c r="D47" s="35"/>
      <c r="E47" s="37"/>
    </row>
    <row r="48" spans="1:5">
      <c r="A48">
        <v>32</v>
      </c>
      <c r="B48" s="35"/>
      <c r="D48" s="35"/>
      <c r="E48" s="37"/>
    </row>
    <row r="49" spans="1:5">
      <c r="A49">
        <v>33</v>
      </c>
      <c r="B49" s="35"/>
      <c r="D49" s="35"/>
      <c r="E49" s="37"/>
    </row>
    <row r="50" spans="1:5">
      <c r="A50">
        <v>34</v>
      </c>
      <c r="B50" s="35"/>
      <c r="D50" s="35"/>
      <c r="E50" s="37"/>
    </row>
    <row r="51" spans="1:5">
      <c r="A51">
        <v>35</v>
      </c>
      <c r="B51" s="35"/>
      <c r="D51" s="35"/>
      <c r="E51" s="37"/>
    </row>
    <row r="52" spans="1:5">
      <c r="A52">
        <v>36</v>
      </c>
      <c r="B52" s="35"/>
      <c r="D52" s="35"/>
      <c r="E52" s="37"/>
    </row>
    <row r="53" spans="1:5">
      <c r="A53">
        <v>37</v>
      </c>
      <c r="B53" s="35"/>
      <c r="D53" s="35"/>
      <c r="E53" s="37"/>
    </row>
    <row r="54" spans="1:5">
      <c r="A54">
        <v>38</v>
      </c>
      <c r="B54" s="35"/>
      <c r="D54" s="35"/>
      <c r="E54" s="37"/>
    </row>
    <row r="55" spans="1:5">
      <c r="A55">
        <v>39</v>
      </c>
      <c r="B55" s="35"/>
      <c r="D55" s="35"/>
      <c r="E55" s="37"/>
    </row>
    <row r="56" spans="1:5">
      <c r="A56">
        <v>40</v>
      </c>
      <c r="B56" s="35"/>
      <c r="D56" s="35"/>
      <c r="E56" s="37"/>
    </row>
    <row r="57" spans="1:5">
      <c r="A57">
        <v>41</v>
      </c>
      <c r="B57" s="35"/>
      <c r="D57" s="35"/>
      <c r="E57" s="37"/>
    </row>
    <row r="58" spans="1:5">
      <c r="A58">
        <v>42</v>
      </c>
      <c r="B58" s="35"/>
      <c r="D58" s="35"/>
      <c r="E58" s="37"/>
    </row>
    <row r="59" spans="1:5">
      <c r="A59">
        <v>43</v>
      </c>
      <c r="B59" s="35"/>
      <c r="D59" s="35"/>
      <c r="E59" s="37"/>
    </row>
    <row r="60" spans="1:5">
      <c r="A60">
        <v>44</v>
      </c>
      <c r="B60" s="35"/>
      <c r="D60" s="35"/>
      <c r="E60" s="37"/>
    </row>
    <row r="61" spans="1:5">
      <c r="A61">
        <v>45</v>
      </c>
      <c r="B61" s="35"/>
      <c r="D61" s="35"/>
      <c r="E61" s="37"/>
    </row>
    <row r="62" spans="1:5">
      <c r="A62">
        <v>46</v>
      </c>
      <c r="B62" s="35"/>
      <c r="D62" s="35"/>
      <c r="E62" s="37"/>
    </row>
    <row r="63" spans="1:5">
      <c r="A63">
        <v>47</v>
      </c>
      <c r="B63" s="35"/>
      <c r="D63" s="35"/>
      <c r="E63" s="37"/>
    </row>
    <row r="64" spans="1:5">
      <c r="A64">
        <v>48</v>
      </c>
      <c r="B64" s="35"/>
      <c r="D64" s="35"/>
      <c r="E64" s="37"/>
    </row>
    <row r="65" spans="1:5">
      <c r="A65">
        <v>49</v>
      </c>
      <c r="B65" s="35"/>
      <c r="D65" s="35"/>
      <c r="E65" s="37"/>
    </row>
    <row r="66" spans="1:5">
      <c r="A66">
        <v>50</v>
      </c>
      <c r="B66" s="35"/>
      <c r="D66" s="35"/>
      <c r="E66" s="37"/>
    </row>
    <row r="67" spans="1:5">
      <c r="A67">
        <v>51</v>
      </c>
      <c r="B67" s="35"/>
      <c r="D67" s="35"/>
      <c r="E67" s="37"/>
    </row>
    <row r="68" spans="1:5">
      <c r="A68">
        <v>52</v>
      </c>
      <c r="B68" s="35"/>
      <c r="D68" s="35"/>
      <c r="E68" s="37"/>
    </row>
    <row r="69" spans="1:5">
      <c r="A69">
        <v>53</v>
      </c>
      <c r="B69" s="35"/>
      <c r="D69" s="35"/>
      <c r="E69" s="37"/>
    </row>
    <row r="70" spans="1:5">
      <c r="A70">
        <v>54</v>
      </c>
      <c r="B70" s="35"/>
      <c r="D70" s="35"/>
      <c r="E70" s="37"/>
    </row>
    <row r="71" spans="1:5">
      <c r="A71">
        <v>55</v>
      </c>
      <c r="B71" s="35"/>
      <c r="D71" s="35"/>
      <c r="E71" s="37"/>
    </row>
    <row r="72" spans="1:5">
      <c r="A72">
        <v>56</v>
      </c>
      <c r="B72" s="35"/>
      <c r="D72" s="35"/>
      <c r="E72" s="37"/>
    </row>
    <row r="73" spans="1:5">
      <c r="A73">
        <v>57</v>
      </c>
      <c r="B73" s="35"/>
      <c r="D73" s="35"/>
      <c r="E73" s="37"/>
    </row>
    <row r="74" spans="1:5">
      <c r="A74">
        <v>58</v>
      </c>
      <c r="B74" s="35"/>
      <c r="D74" s="35"/>
      <c r="E74" s="37"/>
    </row>
    <row r="75" spans="1:5">
      <c r="A75">
        <v>59</v>
      </c>
      <c r="B75" s="35"/>
      <c r="D75" s="35"/>
      <c r="E75" s="37"/>
    </row>
    <row r="76" spans="1:5">
      <c r="A76">
        <v>60</v>
      </c>
      <c r="B76" s="35"/>
      <c r="D76" s="35"/>
      <c r="E76" s="37"/>
    </row>
    <row r="77" spans="1:5">
      <c r="A77">
        <v>61</v>
      </c>
      <c r="B77" s="35"/>
      <c r="D77" s="35"/>
      <c r="E77" s="37"/>
    </row>
    <row r="78" spans="1:5">
      <c r="A78">
        <v>62</v>
      </c>
      <c r="B78" s="35"/>
      <c r="D78" s="35"/>
      <c r="E78" s="37"/>
    </row>
    <row r="79" spans="1:5">
      <c r="A79">
        <v>63</v>
      </c>
      <c r="B79" s="35"/>
      <c r="D79" s="35"/>
      <c r="E79" s="37"/>
    </row>
    <row r="80" spans="1:5">
      <c r="A80">
        <v>64</v>
      </c>
      <c r="B80" s="35"/>
      <c r="D80" s="35"/>
      <c r="E80" s="37"/>
    </row>
    <row r="81" spans="1:5">
      <c r="A81">
        <v>65</v>
      </c>
      <c r="B81" s="35"/>
      <c r="D81" s="35"/>
      <c r="E81" s="37"/>
    </row>
    <row r="82" spans="1:5">
      <c r="A82">
        <v>66</v>
      </c>
      <c r="B82" s="35"/>
      <c r="D82" s="35"/>
      <c r="E82" s="37"/>
    </row>
    <row r="83" spans="1:5">
      <c r="A83">
        <v>67</v>
      </c>
      <c r="B83" s="35"/>
      <c r="D83" s="35"/>
      <c r="E83" s="37"/>
    </row>
    <row r="84" spans="1:5">
      <c r="A84">
        <v>68</v>
      </c>
      <c r="B84" s="35"/>
      <c r="D84" s="35"/>
      <c r="E84" s="37"/>
    </row>
    <row r="85" spans="1:5">
      <c r="A85">
        <v>69</v>
      </c>
      <c r="B85" s="35"/>
      <c r="D85" s="35"/>
      <c r="E85" s="37"/>
    </row>
    <row r="86" spans="1:5">
      <c r="A86">
        <v>70</v>
      </c>
      <c r="B86" s="35"/>
      <c r="D86" s="35"/>
      <c r="E86" s="37"/>
    </row>
    <row r="87" spans="1:5">
      <c r="A87">
        <v>71</v>
      </c>
      <c r="B87" s="35"/>
      <c r="D87" s="35"/>
      <c r="E87" s="37"/>
    </row>
    <row r="88" spans="1:5">
      <c r="A88">
        <v>72</v>
      </c>
      <c r="B88" s="35"/>
      <c r="D88" s="35"/>
      <c r="E88" s="37"/>
    </row>
    <row r="89" spans="1:5">
      <c r="A89">
        <v>73</v>
      </c>
      <c r="B89" s="35"/>
      <c r="D89" s="35"/>
      <c r="E89" s="37"/>
    </row>
    <row r="90" spans="1:5">
      <c r="A90">
        <v>74</v>
      </c>
      <c r="B90" s="35"/>
      <c r="D90" s="35"/>
      <c r="E90" s="37"/>
    </row>
    <row r="91" spans="1:5">
      <c r="A91">
        <v>75</v>
      </c>
      <c r="B91" s="35"/>
      <c r="D91" s="35"/>
      <c r="E91" s="37"/>
    </row>
    <row r="92" spans="1:5">
      <c r="A92">
        <v>76</v>
      </c>
      <c r="B92" s="35"/>
      <c r="D92" s="35"/>
      <c r="E92" s="37"/>
    </row>
    <row r="93" spans="1:5">
      <c r="A93">
        <v>77</v>
      </c>
      <c r="B93" s="35"/>
      <c r="D93" s="35"/>
      <c r="E93" s="37"/>
    </row>
    <row r="94" spans="1:5">
      <c r="A94">
        <v>78</v>
      </c>
      <c r="B94" s="35"/>
      <c r="D94" s="35"/>
      <c r="E94" s="37"/>
    </row>
    <row r="95" spans="1:5">
      <c r="A95">
        <v>79</v>
      </c>
      <c r="B95" s="35"/>
      <c r="D95" s="35"/>
      <c r="E95" s="37"/>
    </row>
    <row r="96" spans="1:5">
      <c r="A96">
        <v>80</v>
      </c>
      <c r="B96" s="35"/>
      <c r="D96" s="35"/>
      <c r="E96" s="37"/>
    </row>
    <row r="97" spans="1:5">
      <c r="A97">
        <v>81</v>
      </c>
      <c r="B97" s="35"/>
      <c r="D97" s="35"/>
      <c r="E97" s="37"/>
    </row>
    <row r="98" spans="1:5">
      <c r="A98">
        <v>82</v>
      </c>
      <c r="B98" s="35"/>
      <c r="D98" s="35"/>
      <c r="E98" s="37"/>
    </row>
    <row r="99" spans="1:5">
      <c r="A99">
        <v>83</v>
      </c>
      <c r="B99" s="35"/>
      <c r="D99" s="35"/>
      <c r="E99" s="37"/>
    </row>
    <row r="100" spans="1:5">
      <c r="A100">
        <v>84</v>
      </c>
      <c r="B100" s="35"/>
      <c r="D100" s="35"/>
      <c r="E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7.45">
      <c r="A1" s="27" t="s">
        <v>9</v>
      </c>
      <c r="B1" s="27">
        <f>'Sprint 02 Backlog'!B1+1</f>
        <v>3</v>
      </c>
      <c r="C1" s="27"/>
      <c r="D1" s="28" t="s">
        <v>2</v>
      </c>
      <c r="E1"/>
      <c r="F1" s="27"/>
      <c r="AMI1"/>
      <c r="AMJ1"/>
    </row>
    <row r="2" spans="1:1024" s="29" customFormat="1">
      <c r="A2" s="27" t="s">
        <v>155</v>
      </c>
      <c r="B2" s="30">
        <f>'Sprint 02 Backlog'!B3</f>
        <v>44488</v>
      </c>
      <c r="C2" s="27"/>
      <c r="D2" s="31" t="s">
        <v>156</v>
      </c>
      <c r="E2" s="27"/>
      <c r="F2" s="27"/>
      <c r="AMI2"/>
      <c r="AMJ2"/>
    </row>
    <row r="3" spans="1:1024" s="29" customFormat="1">
      <c r="A3" s="27" t="s">
        <v>157</v>
      </c>
      <c r="B3" s="30">
        <f>B2+7</f>
        <v>44495</v>
      </c>
      <c r="C3" s="27"/>
      <c r="D3" s="27"/>
      <c r="E3" s="27"/>
      <c r="F3" s="27"/>
      <c r="AMI3"/>
      <c r="AMJ3"/>
    </row>
    <row r="4" spans="1:1024" s="29" customFormat="1">
      <c r="A4" s="27" t="s">
        <v>158</v>
      </c>
      <c r="B4" s="32" t="s">
        <v>159</v>
      </c>
      <c r="C4" s="27"/>
      <c r="D4" s="27"/>
      <c r="E4" s="27"/>
      <c r="F4" s="27"/>
      <c r="AMI4"/>
      <c r="AMJ4"/>
    </row>
    <row r="5" spans="1:1024" s="29" customFormat="1">
      <c r="A5" s="27"/>
      <c r="B5" s="32"/>
      <c r="C5" s="27"/>
      <c r="D5" s="27"/>
      <c r="E5" s="27"/>
      <c r="F5" s="27"/>
      <c r="AMI5"/>
      <c r="AMJ5"/>
    </row>
    <row r="6" spans="1:1024" s="29" customFormat="1">
      <c r="A6" s="27"/>
      <c r="B6" s="33" t="s">
        <v>10</v>
      </c>
      <c r="C6" s="27" t="s">
        <v>160</v>
      </c>
      <c r="D6" s="27"/>
      <c r="E6" s="27"/>
      <c r="F6" s="27"/>
      <c r="AMI6"/>
      <c r="AMJ6"/>
    </row>
    <row r="7" spans="1:1024" s="29" customFormat="1">
      <c r="A7" s="27" t="s">
        <v>161</v>
      </c>
      <c r="B7" s="27">
        <f>COUNTA(D17:D995)</f>
        <v>1</v>
      </c>
      <c r="C7" s="27"/>
      <c r="D7" s="27"/>
      <c r="E7" s="27"/>
      <c r="F7" s="27"/>
      <c r="AMI7"/>
      <c r="AMJ7"/>
    </row>
    <row r="8" spans="1:1024" s="29" customFormat="1">
      <c r="A8" s="27" t="s">
        <v>162</v>
      </c>
      <c r="B8" s="27">
        <f>B7-C8</f>
        <v>1</v>
      </c>
      <c r="C8" s="27">
        <f>COUNTIF(E$17:E$995, "Completed Day 1")</f>
        <v>0</v>
      </c>
      <c r="D8" s="27"/>
      <c r="E8" s="27"/>
      <c r="F8" s="27"/>
      <c r="AMI8"/>
      <c r="AMJ8"/>
    </row>
    <row r="9" spans="1:1024" s="29" customFormat="1">
      <c r="A9" s="27" t="s">
        <v>163</v>
      </c>
      <c r="B9" s="27">
        <f>B8-C9</f>
        <v>1</v>
      </c>
      <c r="C9" s="27">
        <f>COUNTIF(E$17:E$995, "Completed Day 2")</f>
        <v>0</v>
      </c>
      <c r="D9" s="27"/>
      <c r="E9" s="27"/>
      <c r="F9" s="27"/>
      <c r="AMI9"/>
      <c r="AMJ9"/>
    </row>
    <row r="10" spans="1:1024" s="29" customFormat="1">
      <c r="A10" s="27" t="s">
        <v>164</v>
      </c>
      <c r="B10" s="27">
        <f>B9-C10</f>
        <v>1</v>
      </c>
      <c r="C10" s="27">
        <f>COUNTIF(E$17:E$995, "Completed Day 3")</f>
        <v>0</v>
      </c>
      <c r="D10" s="27"/>
      <c r="E10" s="27"/>
      <c r="F10" s="27"/>
      <c r="AMI10"/>
      <c r="AMJ10"/>
    </row>
    <row r="11" spans="1:1024" s="29" customFormat="1">
      <c r="A11" s="27" t="s">
        <v>165</v>
      </c>
      <c r="B11" s="27">
        <f>B10-C11</f>
        <v>1</v>
      </c>
      <c r="C11" s="27">
        <f>COUNTIF(E$17:E$995, "Completed Day 4")</f>
        <v>0</v>
      </c>
      <c r="D11" s="27"/>
      <c r="E11" s="27"/>
      <c r="F11" s="27"/>
      <c r="AMI11"/>
      <c r="AMJ11"/>
    </row>
    <row r="12" spans="1:1024" s="29" customFormat="1">
      <c r="A12" s="27" t="s">
        <v>166</v>
      </c>
      <c r="B12" s="27">
        <f>B11-C12</f>
        <v>1</v>
      </c>
      <c r="C12" s="27">
        <f>COUNTIF(E$17:E$995, "Completed Day 5")</f>
        <v>0</v>
      </c>
      <c r="D12" s="27"/>
      <c r="E12" s="27"/>
      <c r="F12" s="27"/>
      <c r="AMI12"/>
      <c r="AMJ12"/>
    </row>
    <row r="13" spans="1:1024" s="29" customFormat="1">
      <c r="A13" s="27" t="s">
        <v>167</v>
      </c>
      <c r="B13" s="27">
        <f>B12-C13</f>
        <v>1</v>
      </c>
      <c r="C13" s="27">
        <f>COUNTIF(E$17:E$995, "Completed Day 6")</f>
        <v>0</v>
      </c>
      <c r="D13" s="27"/>
      <c r="E13" s="27"/>
      <c r="F13" s="27"/>
      <c r="AMI13"/>
      <c r="AMJ13"/>
    </row>
    <row r="14" spans="1:1024" s="29" customFormat="1">
      <c r="A14" s="27" t="s">
        <v>168</v>
      </c>
      <c r="B14" s="27">
        <f>B13-C14</f>
        <v>1</v>
      </c>
      <c r="C14" s="27">
        <f>COUNTIF(E$17:E$995, "Completed Day 7")</f>
        <v>0</v>
      </c>
      <c r="D14" s="27"/>
      <c r="E14" s="27"/>
      <c r="F14" s="27"/>
      <c r="AMI14"/>
      <c r="AMJ14"/>
    </row>
    <row r="15" spans="1:1024" s="29" customFormat="1">
      <c r="A15" s="27"/>
      <c r="B15" s="27"/>
      <c r="C15" s="27"/>
      <c r="D15" s="27"/>
      <c r="E15" s="27"/>
      <c r="F15" s="27"/>
      <c r="AMI15"/>
      <c r="AMJ15"/>
    </row>
    <row r="16" spans="1:1024">
      <c r="A16" s="34" t="s">
        <v>169</v>
      </c>
      <c r="B16" s="34" t="s">
        <v>22</v>
      </c>
      <c r="C16" s="34" t="s">
        <v>170</v>
      </c>
      <c r="D16" s="34" t="s">
        <v>171</v>
      </c>
      <c r="E16" s="34" t="s">
        <v>26</v>
      </c>
      <c r="F16" s="34" t="s">
        <v>30</v>
      </c>
    </row>
    <row r="17" spans="1:5">
      <c r="A17">
        <v>1</v>
      </c>
      <c r="B17" s="35"/>
      <c r="D17" s="36" t="s">
        <v>172</v>
      </c>
      <c r="E17" s="37"/>
    </row>
    <row r="18" spans="1:5">
      <c r="A18">
        <v>2</v>
      </c>
      <c r="B18" s="35"/>
      <c r="D18" s="35"/>
      <c r="E18" s="37"/>
    </row>
    <row r="19" spans="1:5">
      <c r="A19">
        <v>3</v>
      </c>
      <c r="B19" s="35"/>
      <c r="D19" s="35"/>
      <c r="E19" s="37"/>
    </row>
    <row r="20" spans="1:5">
      <c r="A20">
        <v>4</v>
      </c>
      <c r="B20" s="35"/>
      <c r="D20" s="35"/>
      <c r="E20" s="37"/>
    </row>
    <row r="21" spans="1:5">
      <c r="A21">
        <v>5</v>
      </c>
      <c r="B21" s="35"/>
      <c r="D21" s="35"/>
      <c r="E21" s="37"/>
    </row>
    <row r="22" spans="1:5">
      <c r="A22">
        <v>6</v>
      </c>
      <c r="B22" s="35"/>
      <c r="D22" s="35"/>
      <c r="E22" s="37"/>
    </row>
    <row r="23" spans="1:5">
      <c r="A23">
        <v>7</v>
      </c>
      <c r="B23" s="35"/>
      <c r="D23" s="35"/>
      <c r="E23" s="37"/>
    </row>
    <row r="24" spans="1:5">
      <c r="A24">
        <v>8</v>
      </c>
      <c r="B24" s="35"/>
      <c r="D24" s="35"/>
      <c r="E24" s="37"/>
    </row>
    <row r="25" spans="1:5">
      <c r="A25">
        <v>9</v>
      </c>
      <c r="B25" s="35"/>
      <c r="D25" s="35"/>
      <c r="E25" s="37"/>
    </row>
    <row r="26" spans="1:5">
      <c r="A26">
        <v>10</v>
      </c>
      <c r="B26" s="35"/>
      <c r="D26" s="35"/>
      <c r="E26" s="37"/>
    </row>
    <row r="27" spans="1:5">
      <c r="A27">
        <v>11</v>
      </c>
      <c r="B27" s="35"/>
      <c r="D27" s="35"/>
      <c r="E27" s="37"/>
    </row>
    <row r="28" spans="1:5">
      <c r="A28">
        <v>12</v>
      </c>
      <c r="B28" s="35"/>
      <c r="D28" s="35"/>
      <c r="E28" s="37"/>
    </row>
    <row r="29" spans="1:5">
      <c r="A29">
        <v>13</v>
      </c>
      <c r="B29" s="35"/>
      <c r="D29" s="35"/>
      <c r="E29" s="37"/>
    </row>
    <row r="30" spans="1:5">
      <c r="A30">
        <v>14</v>
      </c>
      <c r="B30" s="35"/>
      <c r="D30" s="35"/>
      <c r="E30" s="37"/>
    </row>
    <row r="31" spans="1:5">
      <c r="A31">
        <v>15</v>
      </c>
      <c r="B31" s="35"/>
      <c r="D31" s="35"/>
      <c r="E31" s="37"/>
    </row>
    <row r="32" spans="1:5">
      <c r="A32">
        <v>16</v>
      </c>
      <c r="B32" s="35"/>
      <c r="D32" s="35"/>
      <c r="E32" s="37"/>
    </row>
    <row r="33" spans="1:5">
      <c r="A33">
        <v>17</v>
      </c>
      <c r="B33" s="35"/>
      <c r="D33" s="35"/>
      <c r="E33" s="37"/>
    </row>
    <row r="34" spans="1:5">
      <c r="A34">
        <v>18</v>
      </c>
      <c r="B34" s="35"/>
      <c r="D34" s="35"/>
      <c r="E34" s="37"/>
    </row>
    <row r="35" spans="1:5">
      <c r="A35">
        <v>19</v>
      </c>
      <c r="B35" s="35"/>
      <c r="D35" s="35"/>
      <c r="E35" s="37"/>
    </row>
    <row r="36" spans="1:5">
      <c r="A36">
        <v>20</v>
      </c>
      <c r="B36" s="35"/>
      <c r="D36" s="35"/>
      <c r="E36" s="37"/>
    </row>
    <row r="37" spans="1:5">
      <c r="A37">
        <v>21</v>
      </c>
      <c r="B37" s="35"/>
      <c r="D37" s="35"/>
      <c r="E37" s="37"/>
    </row>
    <row r="38" spans="1:5">
      <c r="A38">
        <v>22</v>
      </c>
      <c r="B38" s="35"/>
      <c r="D38" s="35"/>
      <c r="E38" s="37"/>
    </row>
    <row r="39" spans="1:5">
      <c r="A39">
        <v>23</v>
      </c>
      <c r="B39" s="35"/>
      <c r="D39" s="35"/>
      <c r="E39" s="37"/>
    </row>
    <row r="40" spans="1:5">
      <c r="A40">
        <v>24</v>
      </c>
      <c r="B40" s="35"/>
      <c r="D40" s="35"/>
      <c r="E40" s="37"/>
    </row>
    <row r="41" spans="1:5">
      <c r="A41">
        <v>25</v>
      </c>
      <c r="B41" s="35"/>
      <c r="D41" s="35"/>
      <c r="E41" s="37"/>
    </row>
    <row r="42" spans="1:5">
      <c r="A42">
        <v>26</v>
      </c>
      <c r="B42" s="35"/>
      <c r="D42" s="35"/>
      <c r="E42" s="37"/>
    </row>
    <row r="43" spans="1:5">
      <c r="A43">
        <v>27</v>
      </c>
      <c r="B43" s="35"/>
      <c r="D43" s="35"/>
      <c r="E43" s="37"/>
    </row>
    <row r="44" spans="1:5">
      <c r="A44">
        <v>28</v>
      </c>
      <c r="B44" s="35"/>
      <c r="D44" s="35"/>
      <c r="E44" s="37"/>
    </row>
    <row r="45" spans="1:5">
      <c r="A45">
        <v>29</v>
      </c>
      <c r="B45" s="35"/>
      <c r="D45" s="35"/>
      <c r="E45" s="37"/>
    </row>
    <row r="46" spans="1:5">
      <c r="A46">
        <v>30</v>
      </c>
      <c r="B46" s="35"/>
      <c r="D46" s="35"/>
      <c r="E46" s="37"/>
    </row>
    <row r="47" spans="1:5">
      <c r="A47">
        <v>31</v>
      </c>
      <c r="B47" s="35"/>
      <c r="D47" s="35"/>
      <c r="E47" s="37"/>
    </row>
    <row r="48" spans="1:5">
      <c r="A48">
        <v>32</v>
      </c>
      <c r="B48" s="35"/>
      <c r="D48" s="35"/>
      <c r="E48" s="37"/>
    </row>
    <row r="49" spans="1:5">
      <c r="A49">
        <v>33</v>
      </c>
      <c r="B49" s="35"/>
      <c r="D49" s="35"/>
      <c r="E49" s="37"/>
    </row>
    <row r="50" spans="1:5">
      <c r="A50">
        <v>34</v>
      </c>
      <c r="B50" s="35"/>
      <c r="D50" s="35"/>
      <c r="E50" s="37"/>
    </row>
    <row r="51" spans="1:5">
      <c r="A51">
        <v>35</v>
      </c>
      <c r="B51" s="35"/>
      <c r="D51" s="35"/>
      <c r="E51" s="37"/>
    </row>
    <row r="52" spans="1:5">
      <c r="A52">
        <v>36</v>
      </c>
      <c r="B52" s="35"/>
      <c r="D52" s="35"/>
      <c r="E52" s="37"/>
    </row>
    <row r="53" spans="1:5">
      <c r="A53">
        <v>37</v>
      </c>
      <c r="B53" s="35"/>
      <c r="D53" s="35"/>
      <c r="E53" s="37"/>
    </row>
    <row r="54" spans="1:5">
      <c r="A54">
        <v>38</v>
      </c>
      <c r="B54" s="35"/>
      <c r="D54" s="35"/>
      <c r="E54" s="37"/>
    </row>
    <row r="55" spans="1:5">
      <c r="A55">
        <v>39</v>
      </c>
      <c r="B55" s="35"/>
      <c r="D55" s="35"/>
      <c r="E55" s="37"/>
    </row>
    <row r="56" spans="1:5">
      <c r="A56">
        <v>40</v>
      </c>
      <c r="B56" s="35"/>
      <c r="D56" s="35"/>
      <c r="E56" s="37"/>
    </row>
    <row r="57" spans="1:5">
      <c r="A57">
        <v>41</v>
      </c>
      <c r="B57" s="35"/>
      <c r="D57" s="35"/>
      <c r="E57" s="37"/>
    </row>
    <row r="58" spans="1:5">
      <c r="A58">
        <v>42</v>
      </c>
      <c r="B58" s="35"/>
      <c r="D58" s="35"/>
      <c r="E58" s="37"/>
    </row>
    <row r="59" spans="1:5">
      <c r="A59">
        <v>43</v>
      </c>
      <c r="B59" s="35"/>
      <c r="D59" s="35"/>
      <c r="E59" s="37"/>
    </row>
    <row r="60" spans="1:5">
      <c r="A60">
        <v>44</v>
      </c>
      <c r="B60" s="35"/>
      <c r="D60" s="35"/>
      <c r="E60" s="37"/>
    </row>
    <row r="61" spans="1:5">
      <c r="A61">
        <v>45</v>
      </c>
      <c r="B61" s="35"/>
      <c r="D61" s="35"/>
      <c r="E61" s="37"/>
    </row>
    <row r="62" spans="1:5">
      <c r="A62">
        <v>46</v>
      </c>
      <c r="B62" s="35"/>
      <c r="D62" s="35"/>
      <c r="E62" s="37"/>
    </row>
    <row r="63" spans="1:5">
      <c r="A63">
        <v>47</v>
      </c>
      <c r="B63" s="35"/>
      <c r="D63" s="35"/>
      <c r="E63" s="37"/>
    </row>
    <row r="64" spans="1:5">
      <c r="A64">
        <v>48</v>
      </c>
      <c r="B64" s="35"/>
      <c r="D64" s="35"/>
      <c r="E64" s="37"/>
    </row>
    <row r="65" spans="1:5">
      <c r="A65">
        <v>49</v>
      </c>
      <c r="B65" s="35"/>
      <c r="D65" s="35"/>
      <c r="E65" s="37"/>
    </row>
    <row r="66" spans="1:5">
      <c r="A66">
        <v>50</v>
      </c>
      <c r="B66" s="35"/>
      <c r="D66" s="35"/>
      <c r="E66" s="37"/>
    </row>
    <row r="67" spans="1:5">
      <c r="A67">
        <v>51</v>
      </c>
      <c r="B67" s="35"/>
      <c r="D67" s="35"/>
      <c r="E67" s="37"/>
    </row>
    <row r="68" spans="1:5">
      <c r="A68">
        <v>52</v>
      </c>
      <c r="B68" s="35"/>
      <c r="D68" s="35"/>
      <c r="E68" s="37"/>
    </row>
    <row r="69" spans="1:5">
      <c r="A69">
        <v>53</v>
      </c>
      <c r="B69" s="35"/>
      <c r="D69" s="35"/>
      <c r="E69" s="37"/>
    </row>
    <row r="70" spans="1:5">
      <c r="A70">
        <v>54</v>
      </c>
      <c r="B70" s="35"/>
      <c r="D70" s="35"/>
      <c r="E70" s="37"/>
    </row>
    <row r="71" spans="1:5">
      <c r="A71">
        <v>55</v>
      </c>
      <c r="B71" s="35"/>
      <c r="D71" s="35"/>
      <c r="E71" s="37"/>
    </row>
    <row r="72" spans="1:5">
      <c r="A72">
        <v>56</v>
      </c>
      <c r="B72" s="35"/>
      <c r="D72" s="35"/>
      <c r="E72" s="37"/>
    </row>
    <row r="73" spans="1:5">
      <c r="A73">
        <v>57</v>
      </c>
      <c r="B73" s="35"/>
      <c r="D73" s="35"/>
      <c r="E73" s="37"/>
    </row>
    <row r="74" spans="1:5">
      <c r="A74">
        <v>58</v>
      </c>
      <c r="B74" s="35"/>
      <c r="D74" s="35"/>
      <c r="E74" s="37"/>
    </row>
    <row r="75" spans="1:5">
      <c r="A75">
        <v>59</v>
      </c>
      <c r="B75" s="35"/>
      <c r="D75" s="35"/>
      <c r="E75" s="37"/>
    </row>
    <row r="76" spans="1:5">
      <c r="A76">
        <v>60</v>
      </c>
      <c r="B76" s="35"/>
      <c r="D76" s="35"/>
      <c r="E76" s="37"/>
    </row>
    <row r="77" spans="1:5">
      <c r="A77">
        <v>61</v>
      </c>
      <c r="B77" s="35"/>
      <c r="D77" s="35"/>
      <c r="E77" s="37"/>
    </row>
    <row r="78" spans="1:5">
      <c r="A78">
        <v>62</v>
      </c>
      <c r="B78" s="35"/>
      <c r="D78" s="35"/>
      <c r="E78" s="37"/>
    </row>
    <row r="79" spans="1:5">
      <c r="A79">
        <v>63</v>
      </c>
      <c r="B79" s="35"/>
      <c r="D79" s="35"/>
      <c r="E79" s="37"/>
    </row>
    <row r="80" spans="1:5">
      <c r="A80">
        <v>64</v>
      </c>
      <c r="B80" s="35"/>
      <c r="D80" s="35"/>
      <c r="E80" s="37"/>
    </row>
    <row r="81" spans="1:5">
      <c r="A81">
        <v>65</v>
      </c>
      <c r="B81" s="35"/>
      <c r="D81" s="35"/>
      <c r="E81" s="37"/>
    </row>
    <row r="82" spans="1:5">
      <c r="A82">
        <v>66</v>
      </c>
      <c r="B82" s="35"/>
      <c r="D82" s="35"/>
      <c r="E82" s="37"/>
    </row>
    <row r="83" spans="1:5">
      <c r="A83">
        <v>67</v>
      </c>
      <c r="B83" s="35"/>
      <c r="D83" s="35"/>
      <c r="E83" s="37"/>
    </row>
    <row r="84" spans="1:5">
      <c r="A84">
        <v>68</v>
      </c>
      <c r="B84" s="35"/>
      <c r="D84" s="35"/>
      <c r="E84" s="37"/>
    </row>
    <row r="85" spans="1:5">
      <c r="A85">
        <v>69</v>
      </c>
      <c r="B85" s="35"/>
      <c r="D85" s="35"/>
      <c r="E85" s="37"/>
    </row>
    <row r="86" spans="1:5">
      <c r="A86">
        <v>70</v>
      </c>
      <c r="B86" s="35"/>
      <c r="D86" s="35"/>
      <c r="E86" s="37"/>
    </row>
    <row r="87" spans="1:5">
      <c r="A87">
        <v>71</v>
      </c>
      <c r="B87" s="35"/>
      <c r="D87" s="35"/>
      <c r="E87" s="37"/>
    </row>
    <row r="88" spans="1:5">
      <c r="A88">
        <v>72</v>
      </c>
      <c r="B88" s="35"/>
      <c r="D88" s="35"/>
      <c r="E88" s="37"/>
    </row>
    <row r="89" spans="1:5">
      <c r="A89">
        <v>73</v>
      </c>
      <c r="B89" s="35"/>
      <c r="D89" s="35"/>
      <c r="E89" s="37"/>
    </row>
    <row r="90" spans="1:5">
      <c r="A90">
        <v>74</v>
      </c>
      <c r="B90" s="35"/>
      <c r="D90" s="35"/>
      <c r="E90" s="37"/>
    </row>
    <row r="91" spans="1:5">
      <c r="A91">
        <v>75</v>
      </c>
      <c r="B91" s="35"/>
      <c r="D91" s="35"/>
      <c r="E91" s="37"/>
    </row>
    <row r="92" spans="1:5">
      <c r="A92">
        <v>76</v>
      </c>
      <c r="B92" s="35"/>
      <c r="D92" s="35"/>
      <c r="E92" s="37"/>
    </row>
    <row r="93" spans="1:5">
      <c r="A93">
        <v>77</v>
      </c>
      <c r="B93" s="35"/>
      <c r="D93" s="35"/>
      <c r="E93" s="37"/>
    </row>
    <row r="94" spans="1:5">
      <c r="A94">
        <v>78</v>
      </c>
      <c r="B94" s="35"/>
      <c r="D94" s="35"/>
      <c r="E94" s="37"/>
    </row>
    <row r="95" spans="1:5">
      <c r="A95">
        <v>79</v>
      </c>
      <c r="B95" s="35"/>
      <c r="D95" s="35"/>
      <c r="E95" s="37"/>
    </row>
    <row r="96" spans="1:5">
      <c r="A96">
        <v>80</v>
      </c>
      <c r="B96" s="35"/>
      <c r="D96" s="35"/>
      <c r="E96" s="37"/>
    </row>
    <row r="97" spans="1:5">
      <c r="A97">
        <v>81</v>
      </c>
      <c r="B97" s="35"/>
      <c r="D97" s="35"/>
      <c r="E97" s="37"/>
    </row>
    <row r="98" spans="1:5">
      <c r="A98">
        <v>82</v>
      </c>
      <c r="B98" s="35"/>
      <c r="D98" s="35"/>
      <c r="E98" s="37"/>
    </row>
    <row r="99" spans="1:5">
      <c r="A99">
        <v>83</v>
      </c>
      <c r="B99" s="35"/>
      <c r="D99" s="35"/>
      <c r="E99" s="37"/>
    </row>
    <row r="100" spans="1:5">
      <c r="A100">
        <v>84</v>
      </c>
      <c r="B100" s="35"/>
      <c r="D100" s="35"/>
      <c r="E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17" sqref="B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7.45">
      <c r="A1" s="27" t="s">
        <v>9</v>
      </c>
      <c r="B1" s="27">
        <f>'Sprint 03 Backlog'!B1+1</f>
        <v>4</v>
      </c>
      <c r="C1" s="27"/>
      <c r="D1" s="28" t="s">
        <v>2</v>
      </c>
      <c r="E1"/>
      <c r="F1" s="27"/>
      <c r="AMI1"/>
      <c r="AMJ1"/>
    </row>
    <row r="2" spans="1:1024" s="29" customFormat="1">
      <c r="A2" s="27" t="s">
        <v>155</v>
      </c>
      <c r="B2" s="30">
        <v>44502</v>
      </c>
      <c r="C2" s="27"/>
      <c r="D2" s="31" t="s">
        <v>156</v>
      </c>
      <c r="E2" s="27"/>
      <c r="F2" s="27"/>
      <c r="AMI2"/>
      <c r="AMJ2"/>
    </row>
    <row r="3" spans="1:1024" s="29" customFormat="1">
      <c r="A3" s="27" t="s">
        <v>157</v>
      </c>
      <c r="B3" s="30">
        <f>B2+7</f>
        <v>44509</v>
      </c>
      <c r="C3" s="27"/>
      <c r="D3" s="27"/>
      <c r="E3" s="27"/>
      <c r="F3" s="27"/>
      <c r="AMI3"/>
      <c r="AMJ3"/>
    </row>
    <row r="4" spans="1:1024" s="29" customFormat="1">
      <c r="A4" s="27" t="s">
        <v>158</v>
      </c>
      <c r="B4" s="32" t="s">
        <v>159</v>
      </c>
      <c r="C4" s="27"/>
      <c r="D4" s="27"/>
      <c r="E4" s="27"/>
      <c r="F4" s="27"/>
      <c r="AMI4"/>
      <c r="AMJ4"/>
    </row>
    <row r="5" spans="1:1024" s="29" customFormat="1">
      <c r="A5" s="27"/>
      <c r="B5" s="32"/>
      <c r="C5" s="27"/>
      <c r="D5" s="27"/>
      <c r="E5" s="27"/>
      <c r="F5" s="27"/>
      <c r="AMI5"/>
      <c r="AMJ5"/>
    </row>
    <row r="6" spans="1:1024" s="29" customFormat="1">
      <c r="A6" s="27"/>
      <c r="B6" s="33" t="s">
        <v>10</v>
      </c>
      <c r="C6" s="27" t="s">
        <v>160</v>
      </c>
      <c r="D6" s="27"/>
      <c r="E6" s="27"/>
      <c r="F6" s="27"/>
      <c r="AMI6"/>
      <c r="AMJ6"/>
    </row>
    <row r="7" spans="1:1024" s="29" customFormat="1">
      <c r="A7" s="27" t="s">
        <v>161</v>
      </c>
      <c r="B7" s="27">
        <f>COUNTA(D17:D995)</f>
        <v>1</v>
      </c>
      <c r="C7" s="27"/>
      <c r="D7" s="27"/>
      <c r="E7" s="27"/>
      <c r="F7" s="27"/>
      <c r="AMI7"/>
      <c r="AMJ7"/>
    </row>
    <row r="8" spans="1:1024" s="29" customFormat="1">
      <c r="A8" s="27" t="s">
        <v>162</v>
      </c>
      <c r="B8" s="27">
        <f>B7-C8</f>
        <v>1</v>
      </c>
      <c r="C8" s="27">
        <f>COUNTIF(E$17:E$995, "Completed Day 1")</f>
        <v>0</v>
      </c>
      <c r="D8" s="27"/>
      <c r="E8" s="27"/>
      <c r="F8" s="27"/>
      <c r="AMI8"/>
      <c r="AMJ8"/>
    </row>
    <row r="9" spans="1:1024" s="29" customFormat="1">
      <c r="A9" s="27" t="s">
        <v>163</v>
      </c>
      <c r="B9" s="27">
        <f>B8-C9</f>
        <v>1</v>
      </c>
      <c r="C9" s="27">
        <f>COUNTIF(E$17:E$995, "Completed Day 2")</f>
        <v>0</v>
      </c>
      <c r="D9" s="27"/>
      <c r="E9" s="27"/>
      <c r="F9" s="27"/>
      <c r="AMI9"/>
      <c r="AMJ9"/>
    </row>
    <row r="10" spans="1:1024" s="29" customFormat="1">
      <c r="A10" s="27" t="s">
        <v>164</v>
      </c>
      <c r="B10" s="27">
        <f>B9-C10</f>
        <v>1</v>
      </c>
      <c r="C10" s="27">
        <f>COUNTIF(E$17:E$995, "Completed Day 3")</f>
        <v>0</v>
      </c>
      <c r="D10" s="27"/>
      <c r="E10" s="27"/>
      <c r="F10" s="27"/>
      <c r="AMI10"/>
      <c r="AMJ10"/>
    </row>
    <row r="11" spans="1:1024" s="29" customFormat="1">
      <c r="A11" s="27" t="s">
        <v>165</v>
      </c>
      <c r="B11" s="27">
        <f>B10-C11</f>
        <v>1</v>
      </c>
      <c r="C11" s="27">
        <f>COUNTIF(E$17:E$995, "Completed Day 4")</f>
        <v>0</v>
      </c>
      <c r="D11" s="27"/>
      <c r="E11" s="27"/>
      <c r="F11" s="27"/>
      <c r="AMI11"/>
      <c r="AMJ11"/>
    </row>
    <row r="12" spans="1:1024" s="29" customFormat="1">
      <c r="A12" s="27" t="s">
        <v>166</v>
      </c>
      <c r="B12" s="27">
        <f>B11-C12</f>
        <v>1</v>
      </c>
      <c r="C12" s="27">
        <f>COUNTIF(E$17:E$995, "Completed Day 5")</f>
        <v>0</v>
      </c>
      <c r="D12" s="27"/>
      <c r="E12" s="27"/>
      <c r="F12" s="27"/>
      <c r="AMI12"/>
      <c r="AMJ12"/>
    </row>
    <row r="13" spans="1:1024" s="29" customFormat="1">
      <c r="A13" s="27" t="s">
        <v>167</v>
      </c>
      <c r="B13" s="27">
        <f>B12-C13</f>
        <v>1</v>
      </c>
      <c r="C13" s="27">
        <f>COUNTIF(E$17:E$995, "Completed Day 6")</f>
        <v>0</v>
      </c>
      <c r="D13" s="27"/>
      <c r="E13" s="27"/>
      <c r="F13" s="27"/>
      <c r="AMI13"/>
      <c r="AMJ13"/>
    </row>
    <row r="14" spans="1:1024" s="29" customFormat="1">
      <c r="A14" s="27" t="s">
        <v>168</v>
      </c>
      <c r="B14" s="27">
        <f>B13-C14</f>
        <v>1</v>
      </c>
      <c r="C14" s="27">
        <f>COUNTIF(E$17:E$995, "Completed Day 7")</f>
        <v>0</v>
      </c>
      <c r="D14" s="27"/>
      <c r="E14" s="27"/>
      <c r="F14" s="27"/>
      <c r="AMI14"/>
      <c r="AMJ14"/>
    </row>
    <row r="15" spans="1:1024" s="29" customFormat="1">
      <c r="A15" s="27"/>
      <c r="B15" s="27"/>
      <c r="C15" s="27"/>
      <c r="D15" s="27"/>
      <c r="E15" s="27"/>
      <c r="F15" s="27"/>
      <c r="AMI15"/>
      <c r="AMJ15"/>
    </row>
    <row r="16" spans="1:1024">
      <c r="A16" s="34" t="s">
        <v>169</v>
      </c>
      <c r="B16" s="34" t="s">
        <v>22</v>
      </c>
      <c r="C16" s="34" t="s">
        <v>170</v>
      </c>
      <c r="D16" s="34" t="s">
        <v>171</v>
      </c>
      <c r="E16" s="34" t="s">
        <v>26</v>
      </c>
      <c r="F16" s="34" t="s">
        <v>30</v>
      </c>
    </row>
    <row r="17" spans="1:5">
      <c r="A17">
        <v>1</v>
      </c>
      <c r="B17" s="35"/>
      <c r="D17" s="36" t="s">
        <v>172</v>
      </c>
      <c r="E17" s="37"/>
    </row>
    <row r="18" spans="1:5">
      <c r="A18">
        <v>2</v>
      </c>
      <c r="B18" s="35"/>
      <c r="D18" s="35"/>
      <c r="E18" s="37"/>
    </row>
    <row r="19" spans="1:5">
      <c r="A19">
        <v>3</v>
      </c>
      <c r="B19" s="35"/>
      <c r="D19" s="35"/>
      <c r="E19" s="37"/>
    </row>
    <row r="20" spans="1:5">
      <c r="A20">
        <v>4</v>
      </c>
      <c r="B20" s="35"/>
      <c r="D20" s="35"/>
      <c r="E20" s="37"/>
    </row>
    <row r="21" spans="1:5">
      <c r="A21">
        <v>5</v>
      </c>
      <c r="B21" s="35"/>
      <c r="D21" s="35"/>
      <c r="E21" s="37"/>
    </row>
    <row r="22" spans="1:5">
      <c r="A22">
        <v>6</v>
      </c>
      <c r="B22" s="35"/>
      <c r="D22" s="35"/>
      <c r="E22" s="37"/>
    </row>
    <row r="23" spans="1:5">
      <c r="A23">
        <v>7</v>
      </c>
      <c r="B23" s="35"/>
      <c r="D23" s="35"/>
      <c r="E23" s="37"/>
    </row>
    <row r="24" spans="1:5">
      <c r="A24">
        <v>8</v>
      </c>
      <c r="B24" s="35"/>
      <c r="D24" s="35"/>
      <c r="E24" s="37"/>
    </row>
    <row r="25" spans="1:5">
      <c r="A25">
        <v>9</v>
      </c>
      <c r="B25" s="35"/>
      <c r="D25" s="35"/>
      <c r="E25" s="37"/>
    </row>
    <row r="26" spans="1:5">
      <c r="A26">
        <v>10</v>
      </c>
      <c r="B26" s="35"/>
      <c r="D26" s="35"/>
      <c r="E26" s="37"/>
    </row>
    <row r="27" spans="1:5">
      <c r="A27">
        <v>11</v>
      </c>
      <c r="B27" s="35"/>
      <c r="D27" s="35"/>
      <c r="E27" s="37"/>
    </row>
    <row r="28" spans="1:5">
      <c r="A28">
        <v>12</v>
      </c>
      <c r="B28" s="35"/>
      <c r="D28" s="35"/>
      <c r="E28" s="37"/>
    </row>
    <row r="29" spans="1:5">
      <c r="A29">
        <v>13</v>
      </c>
      <c r="B29" s="35"/>
      <c r="D29" s="35"/>
      <c r="E29" s="37"/>
    </row>
    <row r="30" spans="1:5">
      <c r="A30">
        <v>14</v>
      </c>
      <c r="B30" s="35"/>
      <c r="D30" s="35"/>
      <c r="E30" s="37"/>
    </row>
    <row r="31" spans="1:5">
      <c r="A31">
        <v>15</v>
      </c>
      <c r="B31" s="35"/>
      <c r="D31" s="35"/>
      <c r="E31" s="37"/>
    </row>
    <row r="32" spans="1:5">
      <c r="A32">
        <v>16</v>
      </c>
      <c r="B32" s="35"/>
      <c r="D32" s="35"/>
      <c r="E32" s="37"/>
    </row>
    <row r="33" spans="1:5">
      <c r="A33">
        <v>17</v>
      </c>
      <c r="B33" s="35"/>
      <c r="D33" s="35"/>
      <c r="E33" s="37"/>
    </row>
    <row r="34" spans="1:5">
      <c r="A34">
        <v>18</v>
      </c>
      <c r="B34" s="35"/>
      <c r="D34" s="35"/>
      <c r="E34" s="37"/>
    </row>
    <row r="35" spans="1:5">
      <c r="A35">
        <v>19</v>
      </c>
      <c r="B35" s="35"/>
      <c r="D35" s="35"/>
      <c r="E35" s="37"/>
    </row>
    <row r="36" spans="1:5">
      <c r="A36">
        <v>20</v>
      </c>
      <c r="B36" s="35"/>
      <c r="D36" s="35"/>
      <c r="E36" s="37"/>
    </row>
    <row r="37" spans="1:5">
      <c r="A37">
        <v>21</v>
      </c>
      <c r="B37" s="35"/>
      <c r="D37" s="35"/>
      <c r="E37" s="37"/>
    </row>
    <row r="38" spans="1:5">
      <c r="A38">
        <v>22</v>
      </c>
      <c r="B38" s="35"/>
      <c r="D38" s="35"/>
      <c r="E38" s="37"/>
    </row>
    <row r="39" spans="1:5">
      <c r="A39">
        <v>23</v>
      </c>
      <c r="B39" s="35"/>
      <c r="D39" s="35"/>
      <c r="E39" s="37"/>
    </row>
    <row r="40" spans="1:5">
      <c r="A40">
        <v>24</v>
      </c>
      <c r="B40" s="35"/>
      <c r="D40" s="35"/>
      <c r="E40" s="37"/>
    </row>
    <row r="41" spans="1:5">
      <c r="A41">
        <v>25</v>
      </c>
      <c r="B41" s="35"/>
      <c r="D41" s="35"/>
      <c r="E41" s="37"/>
    </row>
    <row r="42" spans="1:5">
      <c r="A42">
        <v>26</v>
      </c>
      <c r="B42" s="35"/>
      <c r="D42" s="35"/>
      <c r="E42" s="37"/>
    </row>
    <row r="43" spans="1:5">
      <c r="A43">
        <v>27</v>
      </c>
      <c r="B43" s="35"/>
      <c r="D43" s="35"/>
      <c r="E43" s="37"/>
    </row>
    <row r="44" spans="1:5">
      <c r="A44">
        <v>28</v>
      </c>
      <c r="B44" s="35"/>
      <c r="D44" s="35"/>
      <c r="E44" s="37"/>
    </row>
    <row r="45" spans="1:5">
      <c r="A45">
        <v>29</v>
      </c>
      <c r="B45" s="35"/>
      <c r="D45" s="35"/>
      <c r="E45" s="37"/>
    </row>
    <row r="46" spans="1:5">
      <c r="A46">
        <v>30</v>
      </c>
      <c r="B46" s="35"/>
      <c r="D46" s="35"/>
      <c r="E46" s="37"/>
    </row>
    <row r="47" spans="1:5">
      <c r="A47">
        <v>31</v>
      </c>
      <c r="B47" s="35"/>
      <c r="D47" s="35"/>
      <c r="E47" s="37"/>
    </row>
    <row r="48" spans="1:5">
      <c r="A48">
        <v>32</v>
      </c>
      <c r="B48" s="35"/>
      <c r="D48" s="35"/>
      <c r="E48" s="37"/>
    </row>
    <row r="49" spans="1:5">
      <c r="A49">
        <v>33</v>
      </c>
      <c r="B49" s="35"/>
      <c r="D49" s="35"/>
      <c r="E49" s="37"/>
    </row>
    <row r="50" spans="1:5">
      <c r="A50">
        <v>34</v>
      </c>
      <c r="B50" s="35"/>
      <c r="D50" s="35"/>
      <c r="E50" s="37"/>
    </row>
    <row r="51" spans="1:5">
      <c r="A51">
        <v>35</v>
      </c>
      <c r="B51" s="35"/>
      <c r="D51" s="35"/>
      <c r="E51" s="37"/>
    </row>
    <row r="52" spans="1:5">
      <c r="A52">
        <v>36</v>
      </c>
      <c r="B52" s="35"/>
      <c r="D52" s="35"/>
      <c r="E52" s="37"/>
    </row>
    <row r="53" spans="1:5">
      <c r="A53">
        <v>37</v>
      </c>
      <c r="B53" s="35"/>
      <c r="D53" s="35"/>
      <c r="E53" s="37"/>
    </row>
    <row r="54" spans="1:5">
      <c r="A54">
        <v>38</v>
      </c>
      <c r="B54" s="35"/>
      <c r="D54" s="35"/>
      <c r="E54" s="37"/>
    </row>
    <row r="55" spans="1:5">
      <c r="A55">
        <v>39</v>
      </c>
      <c r="B55" s="35"/>
      <c r="D55" s="35"/>
      <c r="E55" s="37"/>
    </row>
    <row r="56" spans="1:5">
      <c r="A56">
        <v>40</v>
      </c>
      <c r="B56" s="35"/>
      <c r="D56" s="35"/>
      <c r="E56" s="37"/>
    </row>
    <row r="57" spans="1:5">
      <c r="A57">
        <v>41</v>
      </c>
      <c r="B57" s="35"/>
      <c r="D57" s="35"/>
      <c r="E57" s="37"/>
    </row>
    <row r="58" spans="1:5">
      <c r="A58">
        <v>42</v>
      </c>
      <c r="B58" s="35"/>
      <c r="D58" s="35"/>
      <c r="E58" s="37"/>
    </row>
    <row r="59" spans="1:5">
      <c r="A59">
        <v>43</v>
      </c>
      <c r="B59" s="35"/>
      <c r="D59" s="35"/>
      <c r="E59" s="37"/>
    </row>
    <row r="60" spans="1:5">
      <c r="A60">
        <v>44</v>
      </c>
      <c r="B60" s="35"/>
      <c r="D60" s="35"/>
      <c r="E60" s="37"/>
    </row>
    <row r="61" spans="1:5">
      <c r="A61">
        <v>45</v>
      </c>
      <c r="B61" s="35"/>
      <c r="D61" s="35"/>
      <c r="E61" s="37"/>
    </row>
    <row r="62" spans="1:5">
      <c r="A62">
        <v>46</v>
      </c>
      <c r="B62" s="35"/>
      <c r="D62" s="35"/>
      <c r="E62" s="37"/>
    </row>
    <row r="63" spans="1:5">
      <c r="A63">
        <v>47</v>
      </c>
      <c r="B63" s="35"/>
      <c r="D63" s="35"/>
      <c r="E63" s="37"/>
    </row>
    <row r="64" spans="1:5">
      <c r="A64">
        <v>48</v>
      </c>
      <c r="B64" s="35"/>
      <c r="D64" s="35"/>
      <c r="E64" s="37"/>
    </row>
    <row r="65" spans="1:5">
      <c r="A65">
        <v>49</v>
      </c>
      <c r="B65" s="35"/>
      <c r="D65" s="35"/>
      <c r="E65" s="37"/>
    </row>
    <row r="66" spans="1:5">
      <c r="A66">
        <v>50</v>
      </c>
      <c r="B66" s="35"/>
      <c r="D66" s="35"/>
      <c r="E66" s="37"/>
    </row>
    <row r="67" spans="1:5">
      <c r="A67">
        <v>51</v>
      </c>
      <c r="B67" s="35"/>
      <c r="D67" s="35"/>
      <c r="E67" s="37"/>
    </row>
    <row r="68" spans="1:5">
      <c r="A68">
        <v>52</v>
      </c>
      <c r="B68" s="35"/>
      <c r="D68" s="35"/>
      <c r="E68" s="37"/>
    </row>
    <row r="69" spans="1:5">
      <c r="A69">
        <v>53</v>
      </c>
      <c r="B69" s="35"/>
      <c r="D69" s="35"/>
      <c r="E69" s="37"/>
    </row>
    <row r="70" spans="1:5">
      <c r="A70">
        <v>54</v>
      </c>
      <c r="B70" s="35"/>
      <c r="D70" s="35"/>
      <c r="E70" s="37"/>
    </row>
    <row r="71" spans="1:5">
      <c r="A71">
        <v>55</v>
      </c>
      <c r="B71" s="35"/>
      <c r="D71" s="35"/>
      <c r="E71" s="37"/>
    </row>
    <row r="72" spans="1:5">
      <c r="A72">
        <v>56</v>
      </c>
      <c r="B72" s="35"/>
      <c r="D72" s="35"/>
      <c r="E72" s="37"/>
    </row>
    <row r="73" spans="1:5">
      <c r="A73">
        <v>57</v>
      </c>
      <c r="B73" s="35"/>
      <c r="D73" s="35"/>
      <c r="E73" s="37"/>
    </row>
    <row r="74" spans="1:5">
      <c r="A74">
        <v>58</v>
      </c>
      <c r="B74" s="35"/>
      <c r="D74" s="35"/>
      <c r="E74" s="37"/>
    </row>
    <row r="75" spans="1:5">
      <c r="A75">
        <v>59</v>
      </c>
      <c r="B75" s="35"/>
      <c r="D75" s="35"/>
      <c r="E75" s="37"/>
    </row>
    <row r="76" spans="1:5">
      <c r="A76">
        <v>60</v>
      </c>
      <c r="B76" s="35"/>
      <c r="D76" s="35"/>
      <c r="E76" s="37"/>
    </row>
    <row r="77" spans="1:5">
      <c r="A77">
        <v>61</v>
      </c>
      <c r="B77" s="35"/>
      <c r="D77" s="35"/>
      <c r="E77" s="37"/>
    </row>
    <row r="78" spans="1:5">
      <c r="A78">
        <v>62</v>
      </c>
      <c r="B78" s="35"/>
      <c r="D78" s="35"/>
      <c r="E78" s="37"/>
    </row>
    <row r="79" spans="1:5">
      <c r="A79">
        <v>63</v>
      </c>
      <c r="B79" s="35"/>
      <c r="D79" s="35"/>
      <c r="E79" s="37"/>
    </row>
    <row r="80" spans="1:5">
      <c r="A80">
        <v>64</v>
      </c>
      <c r="B80" s="35"/>
      <c r="D80" s="35"/>
      <c r="E80" s="37"/>
    </row>
    <row r="81" spans="1:5">
      <c r="A81">
        <v>65</v>
      </c>
      <c r="B81" s="35"/>
      <c r="D81" s="35"/>
      <c r="E81" s="37"/>
    </row>
    <row r="82" spans="1:5">
      <c r="A82">
        <v>66</v>
      </c>
      <c r="B82" s="35"/>
      <c r="D82" s="35"/>
      <c r="E82" s="37"/>
    </row>
    <row r="83" spans="1:5">
      <c r="A83">
        <v>67</v>
      </c>
      <c r="B83" s="35"/>
      <c r="D83" s="35"/>
      <c r="E83" s="37"/>
    </row>
    <row r="84" spans="1:5">
      <c r="A84">
        <v>68</v>
      </c>
      <c r="B84" s="35"/>
      <c r="D84" s="35"/>
      <c r="E84" s="37"/>
    </row>
    <row r="85" spans="1:5">
      <c r="A85">
        <v>69</v>
      </c>
      <c r="B85" s="35"/>
      <c r="D85" s="35"/>
      <c r="E85" s="37"/>
    </row>
    <row r="86" spans="1:5">
      <c r="A86">
        <v>70</v>
      </c>
      <c r="B86" s="35"/>
      <c r="D86" s="35"/>
      <c r="E86" s="37"/>
    </row>
    <row r="87" spans="1:5">
      <c r="A87">
        <v>71</v>
      </c>
      <c r="B87" s="35"/>
      <c r="D87" s="35"/>
      <c r="E87" s="37"/>
    </row>
    <row r="88" spans="1:5">
      <c r="A88">
        <v>72</v>
      </c>
      <c r="B88" s="35"/>
      <c r="D88" s="35"/>
      <c r="E88" s="37"/>
    </row>
    <row r="89" spans="1:5">
      <c r="A89">
        <v>73</v>
      </c>
      <c r="B89" s="35"/>
      <c r="D89" s="35"/>
      <c r="E89" s="37"/>
    </row>
    <row r="90" spans="1:5">
      <c r="A90">
        <v>74</v>
      </c>
      <c r="B90" s="35"/>
      <c r="D90" s="35"/>
      <c r="E90" s="37"/>
    </row>
    <row r="91" spans="1:5">
      <c r="A91">
        <v>75</v>
      </c>
      <c r="B91" s="35"/>
      <c r="D91" s="35"/>
      <c r="E91" s="37"/>
    </row>
    <row r="92" spans="1:5">
      <c r="A92">
        <v>76</v>
      </c>
      <c r="B92" s="35"/>
      <c r="D92" s="35"/>
      <c r="E92" s="37"/>
    </row>
    <row r="93" spans="1:5">
      <c r="A93">
        <v>77</v>
      </c>
      <c r="B93" s="35"/>
      <c r="D93" s="35"/>
      <c r="E93" s="37"/>
    </row>
    <row r="94" spans="1:5">
      <c r="A94">
        <v>78</v>
      </c>
      <c r="B94" s="35"/>
      <c r="D94" s="35"/>
      <c r="E94" s="37"/>
    </row>
    <row r="95" spans="1:5">
      <c r="A95">
        <v>79</v>
      </c>
      <c r="B95" s="35"/>
      <c r="D95" s="35"/>
      <c r="E95" s="37"/>
    </row>
    <row r="96" spans="1:5">
      <c r="A96">
        <v>80</v>
      </c>
      <c r="B96" s="35"/>
      <c r="D96" s="35"/>
      <c r="E96" s="37"/>
    </row>
    <row r="97" spans="1:5">
      <c r="A97">
        <v>81</v>
      </c>
      <c r="B97" s="35"/>
      <c r="D97" s="35"/>
      <c r="E97" s="37"/>
    </row>
    <row r="98" spans="1:5">
      <c r="A98">
        <v>82</v>
      </c>
      <c r="B98" s="35"/>
      <c r="D98" s="35"/>
      <c r="E98" s="37"/>
    </row>
    <row r="99" spans="1:5">
      <c r="A99">
        <v>83</v>
      </c>
      <c r="B99" s="35"/>
      <c r="D99" s="35"/>
      <c r="E99" s="37"/>
    </row>
    <row r="100" spans="1:5">
      <c r="A100">
        <v>84</v>
      </c>
      <c r="B100" s="35"/>
      <c r="D100" s="35"/>
      <c r="E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7.45">
      <c r="A1" s="27" t="s">
        <v>9</v>
      </c>
      <c r="B1" s="27">
        <f>'Sprint 03 Backlog'!B1+1</f>
        <v>4</v>
      </c>
      <c r="C1" s="27"/>
      <c r="D1" s="28" t="s">
        <v>2</v>
      </c>
      <c r="E1"/>
      <c r="F1" s="27"/>
      <c r="AMI1"/>
      <c r="AMJ1"/>
    </row>
    <row r="2" spans="1:1024" s="29" customFormat="1">
      <c r="A2" s="27" t="s">
        <v>155</v>
      </c>
      <c r="B2" s="30">
        <f>'Sprint 04 Backlog'!B3</f>
        <v>44509</v>
      </c>
      <c r="C2" s="27"/>
      <c r="D2" s="31" t="s">
        <v>156</v>
      </c>
      <c r="E2" s="27"/>
      <c r="F2" s="27"/>
      <c r="AMI2"/>
      <c r="AMJ2"/>
    </row>
    <row r="3" spans="1:1024" s="29" customFormat="1">
      <c r="A3" s="27" t="s">
        <v>157</v>
      </c>
      <c r="B3" s="30">
        <f>B2+7</f>
        <v>44516</v>
      </c>
      <c r="C3" s="27"/>
      <c r="D3" s="27"/>
      <c r="E3" s="27"/>
      <c r="F3" s="27"/>
      <c r="AMI3"/>
      <c r="AMJ3"/>
    </row>
    <row r="4" spans="1:1024" s="29" customFormat="1">
      <c r="A4" s="27" t="s">
        <v>158</v>
      </c>
      <c r="B4" s="32" t="s">
        <v>159</v>
      </c>
      <c r="C4" s="27"/>
      <c r="D4" s="27"/>
      <c r="E4" s="27"/>
      <c r="F4" s="27"/>
      <c r="AMI4"/>
      <c r="AMJ4"/>
    </row>
    <row r="5" spans="1:1024" s="29" customFormat="1">
      <c r="A5" s="27"/>
      <c r="B5" s="32"/>
      <c r="C5" s="27"/>
      <c r="D5" s="27"/>
      <c r="E5" s="27"/>
      <c r="F5" s="27"/>
      <c r="AMI5"/>
      <c r="AMJ5"/>
    </row>
    <row r="6" spans="1:1024" s="29" customFormat="1">
      <c r="A6" s="27"/>
      <c r="B6" s="33" t="s">
        <v>10</v>
      </c>
      <c r="C6" s="27" t="s">
        <v>160</v>
      </c>
      <c r="D6" s="27"/>
      <c r="E6" s="27"/>
      <c r="F6" s="27"/>
      <c r="AMI6"/>
      <c r="AMJ6"/>
    </row>
    <row r="7" spans="1:1024" s="29" customFormat="1">
      <c r="A7" s="27" t="s">
        <v>161</v>
      </c>
      <c r="B7" s="27">
        <f>COUNTA(D17:D995)</f>
        <v>1</v>
      </c>
      <c r="C7" s="27"/>
      <c r="D7" s="27"/>
      <c r="E7" s="27"/>
      <c r="F7" s="27"/>
      <c r="AMI7"/>
      <c r="AMJ7"/>
    </row>
    <row r="8" spans="1:1024" s="29" customFormat="1">
      <c r="A8" s="27" t="s">
        <v>162</v>
      </c>
      <c r="B8" s="27">
        <f>B7-C8</f>
        <v>1</v>
      </c>
      <c r="C8" s="27">
        <f>COUNTIF(E$17:E$995, "Completed Day 1")</f>
        <v>0</v>
      </c>
      <c r="D8" s="27"/>
      <c r="E8" s="27"/>
      <c r="F8" s="27"/>
      <c r="AMI8"/>
      <c r="AMJ8"/>
    </row>
    <row r="9" spans="1:1024" s="29" customFormat="1">
      <c r="A9" s="27" t="s">
        <v>163</v>
      </c>
      <c r="B9" s="27">
        <f>B8-C9</f>
        <v>1</v>
      </c>
      <c r="C9" s="27">
        <f>COUNTIF(E$17:E$995, "Completed Day 2")</f>
        <v>0</v>
      </c>
      <c r="D9" s="27"/>
      <c r="E9" s="27"/>
      <c r="F9" s="27"/>
      <c r="AMI9"/>
      <c r="AMJ9"/>
    </row>
    <row r="10" spans="1:1024" s="29" customFormat="1">
      <c r="A10" s="27" t="s">
        <v>164</v>
      </c>
      <c r="B10" s="27">
        <f>B9-C10</f>
        <v>1</v>
      </c>
      <c r="C10" s="27">
        <f>COUNTIF(E$17:E$995, "Completed Day 3")</f>
        <v>0</v>
      </c>
      <c r="D10" s="27"/>
      <c r="E10" s="27"/>
      <c r="F10" s="27"/>
      <c r="AMI10"/>
      <c r="AMJ10"/>
    </row>
    <row r="11" spans="1:1024" s="29" customFormat="1">
      <c r="A11" s="27" t="s">
        <v>165</v>
      </c>
      <c r="B11" s="27">
        <f>B10-C11</f>
        <v>1</v>
      </c>
      <c r="C11" s="27">
        <f>COUNTIF(E$17:E$995, "Completed Day 4")</f>
        <v>0</v>
      </c>
      <c r="D11" s="27"/>
      <c r="E11" s="27"/>
      <c r="F11" s="27"/>
      <c r="AMI11"/>
      <c r="AMJ11"/>
    </row>
    <row r="12" spans="1:1024" s="29" customFormat="1">
      <c r="A12" s="27" t="s">
        <v>166</v>
      </c>
      <c r="B12" s="27">
        <f>B11-C12</f>
        <v>1</v>
      </c>
      <c r="C12" s="27">
        <f>COUNTIF(E$17:E$995, "Completed Day 5")</f>
        <v>0</v>
      </c>
      <c r="D12" s="27"/>
      <c r="E12" s="27"/>
      <c r="F12" s="27"/>
      <c r="AMI12"/>
      <c r="AMJ12"/>
    </row>
    <row r="13" spans="1:1024" s="29" customFormat="1">
      <c r="A13" s="27" t="s">
        <v>167</v>
      </c>
      <c r="B13" s="27">
        <f>B12-C13</f>
        <v>1</v>
      </c>
      <c r="C13" s="27">
        <f>COUNTIF(E$17:E$995, "Completed Day 6")</f>
        <v>0</v>
      </c>
      <c r="D13" s="27"/>
      <c r="E13" s="27"/>
      <c r="F13" s="27"/>
      <c r="AMI13"/>
      <c r="AMJ13"/>
    </row>
    <row r="14" spans="1:1024" s="29" customFormat="1">
      <c r="A14" s="27" t="s">
        <v>168</v>
      </c>
      <c r="B14" s="27">
        <f>B13-C14</f>
        <v>1</v>
      </c>
      <c r="C14" s="27">
        <f>COUNTIF(E$17:E$995, "Completed Day 7")</f>
        <v>0</v>
      </c>
      <c r="D14" s="27"/>
      <c r="E14" s="27"/>
      <c r="F14" s="27"/>
      <c r="AMI14"/>
      <c r="AMJ14"/>
    </row>
    <row r="15" spans="1:1024" s="29" customFormat="1">
      <c r="A15" s="27"/>
      <c r="B15" s="27"/>
      <c r="C15" s="27"/>
      <c r="D15" s="27"/>
      <c r="E15" s="27"/>
      <c r="F15" s="27"/>
      <c r="AMI15"/>
      <c r="AMJ15"/>
    </row>
    <row r="16" spans="1:1024">
      <c r="A16" s="34" t="s">
        <v>169</v>
      </c>
      <c r="B16" s="34" t="s">
        <v>22</v>
      </c>
      <c r="C16" s="34" t="s">
        <v>170</v>
      </c>
      <c r="D16" s="34" t="s">
        <v>171</v>
      </c>
      <c r="E16" s="34" t="s">
        <v>26</v>
      </c>
      <c r="F16" s="34" t="s">
        <v>30</v>
      </c>
    </row>
    <row r="17" spans="1:5">
      <c r="A17">
        <v>1</v>
      </c>
      <c r="B17" s="35"/>
      <c r="D17" s="36" t="s">
        <v>172</v>
      </c>
      <c r="E17" s="37"/>
    </row>
    <row r="18" spans="1:5">
      <c r="A18">
        <v>2</v>
      </c>
      <c r="B18" s="35"/>
      <c r="D18" s="35"/>
      <c r="E18" s="37"/>
    </row>
    <row r="19" spans="1:5">
      <c r="A19">
        <v>3</v>
      </c>
      <c r="B19" s="35"/>
      <c r="D19" s="35"/>
      <c r="E19" s="37"/>
    </row>
    <row r="20" spans="1:5">
      <c r="A20">
        <v>4</v>
      </c>
      <c r="B20" s="35"/>
      <c r="D20" s="35"/>
      <c r="E20" s="37"/>
    </row>
    <row r="21" spans="1:5">
      <c r="A21">
        <v>5</v>
      </c>
      <c r="B21" s="35"/>
      <c r="D21" s="35"/>
      <c r="E21" s="37"/>
    </row>
    <row r="22" spans="1:5">
      <c r="A22">
        <v>6</v>
      </c>
      <c r="B22" s="35"/>
      <c r="D22" s="35"/>
      <c r="E22" s="37"/>
    </row>
    <row r="23" spans="1:5">
      <c r="A23">
        <v>7</v>
      </c>
      <c r="B23" s="35"/>
      <c r="D23" s="35"/>
      <c r="E23" s="37"/>
    </row>
    <row r="24" spans="1:5">
      <c r="A24">
        <v>8</v>
      </c>
      <c r="B24" s="35"/>
      <c r="D24" s="35"/>
      <c r="E24" s="37"/>
    </row>
    <row r="25" spans="1:5">
      <c r="A25">
        <v>9</v>
      </c>
      <c r="B25" s="35"/>
      <c r="D25" s="35"/>
      <c r="E25" s="37"/>
    </row>
    <row r="26" spans="1:5">
      <c r="A26">
        <v>10</v>
      </c>
      <c r="B26" s="35"/>
      <c r="D26" s="35"/>
      <c r="E26" s="37"/>
    </row>
    <row r="27" spans="1:5">
      <c r="A27">
        <v>11</v>
      </c>
      <c r="B27" s="35"/>
      <c r="D27" s="35"/>
      <c r="E27" s="37"/>
    </row>
    <row r="28" spans="1:5">
      <c r="A28">
        <v>12</v>
      </c>
      <c r="B28" s="35"/>
      <c r="D28" s="35"/>
      <c r="E28" s="37"/>
    </row>
    <row r="29" spans="1:5">
      <c r="A29">
        <v>13</v>
      </c>
      <c r="B29" s="35"/>
      <c r="D29" s="35"/>
      <c r="E29" s="37"/>
    </row>
    <row r="30" spans="1:5">
      <c r="A30">
        <v>14</v>
      </c>
      <c r="B30" s="35"/>
      <c r="D30" s="35"/>
      <c r="E30" s="37"/>
    </row>
    <row r="31" spans="1:5">
      <c r="A31">
        <v>15</v>
      </c>
      <c r="B31" s="35"/>
      <c r="D31" s="35"/>
      <c r="E31" s="37"/>
    </row>
    <row r="32" spans="1:5">
      <c r="A32">
        <v>16</v>
      </c>
      <c r="B32" s="35"/>
      <c r="D32" s="35"/>
      <c r="E32" s="37"/>
    </row>
    <row r="33" spans="1:5">
      <c r="A33">
        <v>17</v>
      </c>
      <c r="B33" s="35"/>
      <c r="D33" s="35"/>
      <c r="E33" s="37"/>
    </row>
    <row r="34" spans="1:5">
      <c r="A34">
        <v>18</v>
      </c>
      <c r="B34" s="35"/>
      <c r="D34" s="35"/>
      <c r="E34" s="37"/>
    </row>
    <row r="35" spans="1:5">
      <c r="A35">
        <v>19</v>
      </c>
      <c r="B35" s="35"/>
      <c r="D35" s="35"/>
      <c r="E35" s="37"/>
    </row>
    <row r="36" spans="1:5">
      <c r="A36">
        <v>20</v>
      </c>
      <c r="B36" s="35"/>
      <c r="D36" s="35"/>
      <c r="E36" s="37"/>
    </row>
    <row r="37" spans="1:5">
      <c r="A37">
        <v>21</v>
      </c>
      <c r="B37" s="35"/>
      <c r="D37" s="35"/>
      <c r="E37" s="37"/>
    </row>
    <row r="38" spans="1:5">
      <c r="A38">
        <v>22</v>
      </c>
      <c r="B38" s="35"/>
      <c r="D38" s="35"/>
      <c r="E38" s="37"/>
    </row>
    <row r="39" spans="1:5">
      <c r="A39">
        <v>23</v>
      </c>
      <c r="B39" s="35"/>
      <c r="D39" s="35"/>
      <c r="E39" s="37"/>
    </row>
    <row r="40" spans="1:5">
      <c r="A40">
        <v>24</v>
      </c>
      <c r="B40" s="35"/>
      <c r="D40" s="35"/>
      <c r="E40" s="37"/>
    </row>
    <row r="41" spans="1:5">
      <c r="A41">
        <v>25</v>
      </c>
      <c r="B41" s="35"/>
      <c r="D41" s="35"/>
      <c r="E41" s="37"/>
    </row>
    <row r="42" spans="1:5">
      <c r="A42">
        <v>26</v>
      </c>
      <c r="B42" s="35"/>
      <c r="D42" s="35"/>
      <c r="E42" s="37"/>
    </row>
    <row r="43" spans="1:5">
      <c r="A43">
        <v>27</v>
      </c>
      <c r="B43" s="35"/>
      <c r="D43" s="35"/>
      <c r="E43" s="37"/>
    </row>
    <row r="44" spans="1:5">
      <c r="A44">
        <v>28</v>
      </c>
      <c r="B44" s="35"/>
      <c r="D44" s="35"/>
      <c r="E44" s="37"/>
    </row>
    <row r="45" spans="1:5">
      <c r="A45">
        <v>29</v>
      </c>
      <c r="B45" s="35"/>
      <c r="D45" s="35"/>
      <c r="E45" s="37"/>
    </row>
    <row r="46" spans="1:5">
      <c r="A46">
        <v>30</v>
      </c>
      <c r="B46" s="35"/>
      <c r="D46" s="35"/>
      <c r="E46" s="37"/>
    </row>
    <row r="47" spans="1:5">
      <c r="A47">
        <v>31</v>
      </c>
      <c r="B47" s="35"/>
      <c r="D47" s="35"/>
      <c r="E47" s="37"/>
    </row>
    <row r="48" spans="1:5">
      <c r="A48">
        <v>32</v>
      </c>
      <c r="B48" s="35"/>
      <c r="D48" s="35"/>
      <c r="E48" s="37"/>
    </row>
    <row r="49" spans="1:5">
      <c r="A49">
        <v>33</v>
      </c>
      <c r="B49" s="35"/>
      <c r="D49" s="35"/>
      <c r="E49" s="37"/>
    </row>
    <row r="50" spans="1:5">
      <c r="A50">
        <v>34</v>
      </c>
      <c r="B50" s="35"/>
      <c r="D50" s="35"/>
      <c r="E50" s="37"/>
    </row>
    <row r="51" spans="1:5">
      <c r="A51">
        <v>35</v>
      </c>
      <c r="B51" s="35"/>
      <c r="D51" s="35"/>
      <c r="E51" s="37"/>
    </row>
    <row r="52" spans="1:5">
      <c r="A52">
        <v>36</v>
      </c>
      <c r="B52" s="35"/>
      <c r="D52" s="35"/>
      <c r="E52" s="37"/>
    </row>
    <row r="53" spans="1:5">
      <c r="A53">
        <v>37</v>
      </c>
      <c r="B53" s="35"/>
      <c r="D53" s="35"/>
      <c r="E53" s="37"/>
    </row>
    <row r="54" spans="1:5">
      <c r="A54">
        <v>38</v>
      </c>
      <c r="B54" s="35"/>
      <c r="D54" s="35"/>
      <c r="E54" s="37"/>
    </row>
    <row r="55" spans="1:5">
      <c r="A55">
        <v>39</v>
      </c>
      <c r="B55" s="35"/>
      <c r="D55" s="35"/>
      <c r="E55" s="37"/>
    </row>
    <row r="56" spans="1:5">
      <c r="A56">
        <v>40</v>
      </c>
      <c r="B56" s="35"/>
      <c r="D56" s="35"/>
      <c r="E56" s="37"/>
    </row>
    <row r="57" spans="1:5">
      <c r="A57">
        <v>41</v>
      </c>
      <c r="B57" s="35"/>
      <c r="D57" s="35"/>
      <c r="E57" s="37"/>
    </row>
    <row r="58" spans="1:5">
      <c r="A58">
        <v>42</v>
      </c>
      <c r="B58" s="35"/>
      <c r="D58" s="35"/>
      <c r="E58" s="37"/>
    </row>
    <row r="59" spans="1:5">
      <c r="A59">
        <v>43</v>
      </c>
      <c r="B59" s="35"/>
      <c r="D59" s="35"/>
      <c r="E59" s="37"/>
    </row>
    <row r="60" spans="1:5">
      <c r="A60">
        <v>44</v>
      </c>
      <c r="B60" s="35"/>
      <c r="D60" s="35"/>
      <c r="E60" s="37"/>
    </row>
    <row r="61" spans="1:5">
      <c r="A61">
        <v>45</v>
      </c>
      <c r="B61" s="35"/>
      <c r="D61" s="35"/>
      <c r="E61" s="37"/>
    </row>
    <row r="62" spans="1:5">
      <c r="A62">
        <v>46</v>
      </c>
      <c r="B62" s="35"/>
      <c r="D62" s="35"/>
      <c r="E62" s="37"/>
    </row>
    <row r="63" spans="1:5">
      <c r="A63">
        <v>47</v>
      </c>
      <c r="B63" s="35"/>
      <c r="D63" s="35"/>
      <c r="E63" s="37"/>
    </row>
    <row r="64" spans="1:5">
      <c r="A64">
        <v>48</v>
      </c>
      <c r="B64" s="35"/>
      <c r="D64" s="35"/>
      <c r="E64" s="37"/>
    </row>
    <row r="65" spans="1:5">
      <c r="A65">
        <v>49</v>
      </c>
      <c r="B65" s="35"/>
      <c r="D65" s="35"/>
      <c r="E65" s="37"/>
    </row>
    <row r="66" spans="1:5">
      <c r="A66">
        <v>50</v>
      </c>
      <c r="B66" s="35"/>
      <c r="D66" s="35"/>
      <c r="E66" s="37"/>
    </row>
    <row r="67" spans="1:5">
      <c r="A67">
        <v>51</v>
      </c>
      <c r="B67" s="35"/>
      <c r="D67" s="35"/>
      <c r="E67" s="37"/>
    </row>
    <row r="68" spans="1:5">
      <c r="A68">
        <v>52</v>
      </c>
      <c r="B68" s="35"/>
      <c r="D68" s="35"/>
      <c r="E68" s="37"/>
    </row>
    <row r="69" spans="1:5">
      <c r="A69">
        <v>53</v>
      </c>
      <c r="B69" s="35"/>
      <c r="D69" s="35"/>
      <c r="E69" s="37"/>
    </row>
    <row r="70" spans="1:5">
      <c r="A70">
        <v>54</v>
      </c>
      <c r="B70" s="35"/>
      <c r="D70" s="35"/>
      <c r="E70" s="37"/>
    </row>
    <row r="71" spans="1:5">
      <c r="A71">
        <v>55</v>
      </c>
      <c r="B71" s="35"/>
      <c r="D71" s="35"/>
      <c r="E71" s="37"/>
    </row>
    <row r="72" spans="1:5">
      <c r="A72">
        <v>56</v>
      </c>
      <c r="B72" s="35"/>
      <c r="D72" s="35"/>
      <c r="E72" s="37"/>
    </row>
    <row r="73" spans="1:5">
      <c r="A73">
        <v>57</v>
      </c>
      <c r="B73" s="35"/>
      <c r="D73" s="35"/>
      <c r="E73" s="37"/>
    </row>
    <row r="74" spans="1:5">
      <c r="A74">
        <v>58</v>
      </c>
      <c r="B74" s="35"/>
      <c r="D74" s="35"/>
      <c r="E74" s="37"/>
    </row>
    <row r="75" spans="1:5">
      <c r="A75">
        <v>59</v>
      </c>
      <c r="B75" s="35"/>
      <c r="D75" s="35"/>
      <c r="E75" s="37"/>
    </row>
    <row r="76" spans="1:5">
      <c r="A76">
        <v>60</v>
      </c>
      <c r="B76" s="35"/>
      <c r="D76" s="35"/>
      <c r="E76" s="37"/>
    </row>
    <row r="77" spans="1:5">
      <c r="A77">
        <v>61</v>
      </c>
      <c r="B77" s="35"/>
      <c r="D77" s="35"/>
      <c r="E77" s="37"/>
    </row>
    <row r="78" spans="1:5">
      <c r="A78">
        <v>62</v>
      </c>
      <c r="B78" s="35"/>
      <c r="D78" s="35"/>
      <c r="E78" s="37"/>
    </row>
    <row r="79" spans="1:5">
      <c r="A79">
        <v>63</v>
      </c>
      <c r="B79" s="35"/>
      <c r="D79" s="35"/>
      <c r="E79" s="37"/>
    </row>
    <row r="80" spans="1:5">
      <c r="A80">
        <v>64</v>
      </c>
      <c r="B80" s="35"/>
      <c r="D80" s="35"/>
      <c r="E80" s="37"/>
    </row>
    <row r="81" spans="1:5">
      <c r="A81">
        <v>65</v>
      </c>
      <c r="B81" s="35"/>
      <c r="D81" s="35"/>
      <c r="E81" s="37"/>
    </row>
    <row r="82" spans="1:5">
      <c r="A82">
        <v>66</v>
      </c>
      <c r="B82" s="35"/>
      <c r="D82" s="35"/>
      <c r="E82" s="37"/>
    </row>
    <row r="83" spans="1:5">
      <c r="A83">
        <v>67</v>
      </c>
      <c r="B83" s="35"/>
      <c r="D83" s="35"/>
      <c r="E83" s="37"/>
    </row>
    <row r="84" spans="1:5">
      <c r="A84">
        <v>68</v>
      </c>
      <c r="B84" s="35"/>
      <c r="D84" s="35"/>
      <c r="E84" s="37"/>
    </row>
    <row r="85" spans="1:5">
      <c r="A85">
        <v>69</v>
      </c>
      <c r="B85" s="35"/>
      <c r="D85" s="35"/>
      <c r="E85" s="37"/>
    </row>
    <row r="86" spans="1:5">
      <c r="A86">
        <v>70</v>
      </c>
      <c r="B86" s="35"/>
      <c r="D86" s="35"/>
      <c r="E86" s="37"/>
    </row>
    <row r="87" spans="1:5">
      <c r="A87">
        <v>71</v>
      </c>
      <c r="B87" s="35"/>
      <c r="D87" s="35"/>
      <c r="E87" s="37"/>
    </row>
    <row r="88" spans="1:5">
      <c r="A88">
        <v>72</v>
      </c>
      <c r="B88" s="35"/>
      <c r="D88" s="35"/>
      <c r="E88" s="37"/>
    </row>
    <row r="89" spans="1:5">
      <c r="A89">
        <v>73</v>
      </c>
      <c r="B89" s="35"/>
      <c r="D89" s="35"/>
      <c r="E89" s="37"/>
    </row>
    <row r="90" spans="1:5">
      <c r="A90">
        <v>74</v>
      </c>
      <c r="B90" s="35"/>
      <c r="D90" s="35"/>
      <c r="E90" s="37"/>
    </row>
    <row r="91" spans="1:5">
      <c r="A91">
        <v>75</v>
      </c>
      <c r="B91" s="35"/>
      <c r="D91" s="35"/>
      <c r="E91" s="37"/>
    </row>
    <row r="92" spans="1:5">
      <c r="A92">
        <v>76</v>
      </c>
      <c r="B92" s="35"/>
      <c r="D92" s="35"/>
      <c r="E92" s="37"/>
    </row>
    <row r="93" spans="1:5">
      <c r="A93">
        <v>77</v>
      </c>
      <c r="B93" s="35"/>
      <c r="D93" s="35"/>
      <c r="E93" s="37"/>
    </row>
    <row r="94" spans="1:5">
      <c r="A94">
        <v>78</v>
      </c>
      <c r="B94" s="35"/>
      <c r="D94" s="35"/>
      <c r="E94" s="37"/>
    </row>
    <row r="95" spans="1:5">
      <c r="A95">
        <v>79</v>
      </c>
      <c r="B95" s="35"/>
      <c r="D95" s="35"/>
      <c r="E95" s="37"/>
    </row>
    <row r="96" spans="1:5">
      <c r="A96">
        <v>80</v>
      </c>
      <c r="B96" s="35"/>
      <c r="D96" s="35"/>
      <c r="E96" s="37"/>
    </row>
    <row r="97" spans="1:5">
      <c r="A97">
        <v>81</v>
      </c>
      <c r="B97" s="35"/>
      <c r="D97" s="35"/>
      <c r="E97" s="37"/>
    </row>
    <row r="98" spans="1:5">
      <c r="A98">
        <v>82</v>
      </c>
      <c r="B98" s="35"/>
      <c r="D98" s="35"/>
      <c r="E98" s="37"/>
    </row>
    <row r="99" spans="1:5">
      <c r="A99">
        <v>83</v>
      </c>
      <c r="B99" s="35"/>
      <c r="D99" s="35"/>
      <c r="E99" s="37"/>
    </row>
    <row r="100" spans="1:5">
      <c r="A100">
        <v>84</v>
      </c>
      <c r="B100" s="35"/>
      <c r="D100" s="35"/>
      <c r="E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G40" sqref="G40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7.45">
      <c r="A1" s="27" t="s">
        <v>9</v>
      </c>
      <c r="B1" s="27">
        <f>'Sprint 03 Backlog'!B1+1</f>
        <v>4</v>
      </c>
      <c r="C1" s="27"/>
      <c r="D1" s="28" t="s">
        <v>2</v>
      </c>
      <c r="E1"/>
      <c r="F1" s="27"/>
      <c r="AMI1"/>
      <c r="AMJ1"/>
    </row>
    <row r="2" spans="1:1024" s="29" customFormat="1">
      <c r="A2" s="27" t="s">
        <v>155</v>
      </c>
      <c r="B2" s="30">
        <v>44530</v>
      </c>
      <c r="C2" s="27"/>
      <c r="D2" s="31" t="s">
        <v>156</v>
      </c>
      <c r="E2" s="27"/>
      <c r="F2" s="27"/>
      <c r="AMI2"/>
      <c r="AMJ2"/>
    </row>
    <row r="3" spans="1:1024" s="29" customFormat="1">
      <c r="A3" s="27" t="s">
        <v>157</v>
      </c>
      <c r="B3" s="30">
        <f>B2+7</f>
        <v>44537</v>
      </c>
      <c r="C3" s="27"/>
      <c r="D3" s="38" t="s">
        <v>173</v>
      </c>
      <c r="E3" s="27"/>
      <c r="F3" s="27"/>
      <c r="AMI3"/>
      <c r="AMJ3"/>
    </row>
    <row r="4" spans="1:1024" s="29" customFormat="1">
      <c r="A4" s="27" t="s">
        <v>158</v>
      </c>
      <c r="B4" s="32" t="s">
        <v>159</v>
      </c>
      <c r="C4" s="27"/>
      <c r="D4" s="27"/>
      <c r="E4" s="27"/>
      <c r="F4" s="27"/>
      <c r="AMI4"/>
      <c r="AMJ4"/>
    </row>
    <row r="5" spans="1:1024" s="29" customFormat="1">
      <c r="A5" s="27"/>
      <c r="B5" s="32"/>
      <c r="C5" s="27"/>
      <c r="D5" s="27"/>
      <c r="E5" s="27"/>
      <c r="F5" s="27"/>
      <c r="AMI5"/>
      <c r="AMJ5"/>
    </row>
    <row r="6" spans="1:1024" s="29" customFormat="1">
      <c r="A6" s="27"/>
      <c r="B6" s="33" t="s">
        <v>10</v>
      </c>
      <c r="C6" s="27" t="s">
        <v>160</v>
      </c>
      <c r="D6" s="27"/>
      <c r="E6" s="27"/>
      <c r="F6" s="27"/>
      <c r="AMI6"/>
      <c r="AMJ6"/>
    </row>
    <row r="7" spans="1:1024" s="29" customFormat="1">
      <c r="A7" s="27" t="s">
        <v>161</v>
      </c>
      <c r="B7" s="27">
        <f>COUNTA(D17:D995)</f>
        <v>1</v>
      </c>
      <c r="C7" s="27"/>
      <c r="D7" s="27"/>
      <c r="E7" s="27"/>
      <c r="F7" s="27"/>
      <c r="AMI7"/>
      <c r="AMJ7"/>
    </row>
    <row r="8" spans="1:1024" s="29" customFormat="1">
      <c r="A8" s="27" t="s">
        <v>162</v>
      </c>
      <c r="B8" s="27">
        <f>B7-C8</f>
        <v>1</v>
      </c>
      <c r="C8" s="27">
        <f>COUNTIF(E$17:E$995, "Completed Day 1")</f>
        <v>0</v>
      </c>
      <c r="D8" s="27"/>
      <c r="E8" s="27"/>
      <c r="F8" s="27"/>
      <c r="AMI8"/>
      <c r="AMJ8"/>
    </row>
    <row r="9" spans="1:1024" s="29" customFormat="1">
      <c r="A9" s="27" t="s">
        <v>163</v>
      </c>
      <c r="B9" s="27">
        <f>B8-C9</f>
        <v>1</v>
      </c>
      <c r="C9" s="27">
        <f>COUNTIF(E$17:E$995, "Completed Day 2")</f>
        <v>0</v>
      </c>
      <c r="D9" s="27"/>
      <c r="E9" s="27"/>
      <c r="F9" s="27"/>
      <c r="AMI9"/>
      <c r="AMJ9"/>
    </row>
    <row r="10" spans="1:1024" s="29" customFormat="1">
      <c r="A10" s="27" t="s">
        <v>164</v>
      </c>
      <c r="B10" s="27">
        <f>B9-C10</f>
        <v>1</v>
      </c>
      <c r="C10" s="27">
        <f>COUNTIF(E$17:E$995, "Completed Day 3")</f>
        <v>0</v>
      </c>
      <c r="D10" s="27"/>
      <c r="E10" s="27"/>
      <c r="F10" s="27"/>
      <c r="AMI10"/>
      <c r="AMJ10"/>
    </row>
    <row r="11" spans="1:1024" s="29" customFormat="1">
      <c r="A11" s="27" t="s">
        <v>165</v>
      </c>
      <c r="B11" s="27">
        <f>B10-C11</f>
        <v>1</v>
      </c>
      <c r="C11" s="27">
        <f>COUNTIF(E$17:E$995, "Completed Day 4")</f>
        <v>0</v>
      </c>
      <c r="D11" s="27"/>
      <c r="E11" s="27"/>
      <c r="F11" s="27"/>
      <c r="AMI11"/>
      <c r="AMJ11"/>
    </row>
    <row r="12" spans="1:1024" s="29" customFormat="1">
      <c r="A12" s="27" t="s">
        <v>166</v>
      </c>
      <c r="B12" s="27">
        <f>B11-C12</f>
        <v>1</v>
      </c>
      <c r="C12" s="27">
        <f>COUNTIF(E$17:E$995, "Completed Day 5")</f>
        <v>0</v>
      </c>
      <c r="D12" s="27"/>
      <c r="E12" s="27"/>
      <c r="F12" s="27"/>
      <c r="AMI12"/>
      <c r="AMJ12"/>
    </row>
    <row r="13" spans="1:1024" s="29" customFormat="1">
      <c r="A13" s="27" t="s">
        <v>167</v>
      </c>
      <c r="B13" s="27">
        <f>B12-C13</f>
        <v>1</v>
      </c>
      <c r="C13" s="27">
        <f>COUNTIF(E$17:E$995, "Completed Day 6")</f>
        <v>0</v>
      </c>
      <c r="D13" s="27"/>
      <c r="E13" s="27"/>
      <c r="F13" s="27"/>
      <c r="AMI13"/>
      <c r="AMJ13"/>
    </row>
    <row r="14" spans="1:1024" s="29" customFormat="1">
      <c r="A14" s="27" t="s">
        <v>168</v>
      </c>
      <c r="B14" s="27">
        <f>B13-C14</f>
        <v>1</v>
      </c>
      <c r="C14" s="27">
        <f>COUNTIF(E$17:E$995, "Completed Day 7")</f>
        <v>0</v>
      </c>
      <c r="D14" s="27"/>
      <c r="E14" s="27"/>
      <c r="F14" s="27"/>
      <c r="AMI14"/>
      <c r="AMJ14"/>
    </row>
    <row r="15" spans="1:1024" s="29" customFormat="1">
      <c r="A15" s="27"/>
      <c r="B15" s="27"/>
      <c r="C15" s="27"/>
      <c r="D15" s="27"/>
      <c r="E15" s="27"/>
      <c r="F15" s="27"/>
      <c r="AMI15"/>
      <c r="AMJ15"/>
    </row>
    <row r="16" spans="1:1024">
      <c r="A16" s="34" t="s">
        <v>169</v>
      </c>
      <c r="B16" s="34" t="s">
        <v>22</v>
      </c>
      <c r="C16" s="34" t="s">
        <v>170</v>
      </c>
      <c r="D16" s="34" t="s">
        <v>171</v>
      </c>
      <c r="E16" s="34" t="s">
        <v>26</v>
      </c>
      <c r="F16" s="34" t="s">
        <v>30</v>
      </c>
    </row>
    <row r="17" spans="1:5">
      <c r="A17">
        <v>1</v>
      </c>
      <c r="B17" s="35"/>
      <c r="D17" s="36" t="s">
        <v>172</v>
      </c>
      <c r="E17" s="37"/>
    </row>
    <row r="18" spans="1:5">
      <c r="A18">
        <v>2</v>
      </c>
      <c r="B18" s="35"/>
      <c r="D18" s="35"/>
      <c r="E18" s="37"/>
    </row>
    <row r="19" spans="1:5">
      <c r="A19">
        <v>3</v>
      </c>
      <c r="B19" s="35"/>
      <c r="D19" s="35"/>
      <c r="E19" s="37"/>
    </row>
    <row r="20" spans="1:5">
      <c r="A20">
        <v>4</v>
      </c>
      <c r="B20" s="35"/>
      <c r="D20" s="35"/>
      <c r="E20" s="37"/>
    </row>
    <row r="21" spans="1:5">
      <c r="A21">
        <v>5</v>
      </c>
      <c r="B21" s="35"/>
      <c r="D21" s="35"/>
      <c r="E21" s="37"/>
    </row>
    <row r="22" spans="1:5">
      <c r="A22">
        <v>6</v>
      </c>
      <c r="B22" s="35"/>
      <c r="D22" s="35"/>
      <c r="E22" s="37"/>
    </row>
    <row r="23" spans="1:5">
      <c r="A23">
        <v>7</v>
      </c>
      <c r="B23" s="35"/>
      <c r="D23" s="35"/>
      <c r="E23" s="37"/>
    </row>
    <row r="24" spans="1:5">
      <c r="A24">
        <v>8</v>
      </c>
      <c r="B24" s="35"/>
      <c r="D24" s="35"/>
      <c r="E24" s="37"/>
    </row>
    <row r="25" spans="1:5">
      <c r="A25">
        <v>9</v>
      </c>
      <c r="B25" s="35"/>
      <c r="D25" s="35"/>
      <c r="E25" s="37"/>
    </row>
    <row r="26" spans="1:5">
      <c r="A26">
        <v>10</v>
      </c>
      <c r="B26" s="35"/>
      <c r="D26" s="35"/>
      <c r="E26" s="37"/>
    </row>
    <row r="27" spans="1:5">
      <c r="A27">
        <v>11</v>
      </c>
      <c r="B27" s="35"/>
      <c r="D27" s="35"/>
      <c r="E27" s="37"/>
    </row>
    <row r="28" spans="1:5">
      <c r="A28">
        <v>12</v>
      </c>
      <c r="B28" s="35"/>
      <c r="D28" s="35"/>
      <c r="E28" s="37"/>
    </row>
    <row r="29" spans="1:5">
      <c r="A29">
        <v>13</v>
      </c>
      <c r="B29" s="35"/>
      <c r="D29" s="35"/>
      <c r="E29" s="37"/>
    </row>
    <row r="30" spans="1:5">
      <c r="A30">
        <v>14</v>
      </c>
      <c r="B30" s="35"/>
      <c r="D30" s="35"/>
      <c r="E30" s="37"/>
    </row>
    <row r="31" spans="1:5">
      <c r="A31">
        <v>15</v>
      </c>
      <c r="B31" s="35"/>
      <c r="D31" s="35"/>
      <c r="E31" s="37"/>
    </row>
    <row r="32" spans="1:5">
      <c r="A32">
        <v>16</v>
      </c>
      <c r="B32" s="35"/>
      <c r="D32" s="35"/>
      <c r="E32" s="37"/>
    </row>
    <row r="33" spans="1:5">
      <c r="A33">
        <v>17</v>
      </c>
      <c r="B33" s="35"/>
      <c r="D33" s="35"/>
      <c r="E33" s="37"/>
    </row>
    <row r="34" spans="1:5">
      <c r="A34">
        <v>18</v>
      </c>
      <c r="B34" s="35"/>
      <c r="D34" s="35"/>
      <c r="E34" s="37"/>
    </row>
    <row r="35" spans="1:5">
      <c r="A35">
        <v>19</v>
      </c>
      <c r="B35" s="35"/>
      <c r="D35" s="35"/>
      <c r="E35" s="37"/>
    </row>
    <row r="36" spans="1:5">
      <c r="A36">
        <v>20</v>
      </c>
      <c r="B36" s="35"/>
      <c r="D36" s="35"/>
      <c r="E36" s="37"/>
    </row>
    <row r="37" spans="1:5">
      <c r="A37">
        <v>21</v>
      </c>
      <c r="B37" s="35"/>
      <c r="D37" s="35"/>
      <c r="E37" s="37"/>
    </row>
    <row r="38" spans="1:5">
      <c r="A38">
        <v>22</v>
      </c>
      <c r="B38" s="35"/>
      <c r="D38" s="35"/>
      <c r="E38" s="37"/>
    </row>
    <row r="39" spans="1:5">
      <c r="A39">
        <v>23</v>
      </c>
      <c r="B39" s="35"/>
      <c r="D39" s="35"/>
      <c r="E39" s="37"/>
    </row>
    <row r="40" spans="1:5">
      <c r="A40">
        <v>24</v>
      </c>
      <c r="B40" s="35"/>
      <c r="D40" s="35"/>
      <c r="E40" s="37"/>
    </row>
    <row r="41" spans="1:5">
      <c r="A41">
        <v>25</v>
      </c>
      <c r="B41" s="35"/>
      <c r="D41" s="35"/>
      <c r="E41" s="37"/>
    </row>
    <row r="42" spans="1:5">
      <c r="A42">
        <v>26</v>
      </c>
      <c r="B42" s="35"/>
      <c r="D42" s="35"/>
      <c r="E42" s="37"/>
    </row>
    <row r="43" spans="1:5">
      <c r="A43">
        <v>27</v>
      </c>
      <c r="B43" s="35"/>
      <c r="D43" s="35"/>
      <c r="E43" s="37"/>
    </row>
    <row r="44" spans="1:5">
      <c r="A44">
        <v>28</v>
      </c>
      <c r="B44" s="35"/>
      <c r="D44" s="35"/>
      <c r="E44" s="37"/>
    </row>
    <row r="45" spans="1:5">
      <c r="A45">
        <v>29</v>
      </c>
      <c r="B45" s="35"/>
      <c r="D45" s="35"/>
      <c r="E45" s="37"/>
    </row>
    <row r="46" spans="1:5">
      <c r="A46">
        <v>30</v>
      </c>
      <c r="B46" s="35"/>
      <c r="D46" s="35"/>
      <c r="E46" s="37"/>
    </row>
    <row r="47" spans="1:5">
      <c r="A47">
        <v>31</v>
      </c>
      <c r="B47" s="35"/>
      <c r="D47" s="35"/>
      <c r="E47" s="37"/>
    </row>
    <row r="48" spans="1:5">
      <c r="A48">
        <v>32</v>
      </c>
      <c r="B48" s="35"/>
      <c r="D48" s="35"/>
      <c r="E48" s="37"/>
    </row>
    <row r="49" spans="1:5">
      <c r="A49">
        <v>33</v>
      </c>
      <c r="B49" s="35"/>
      <c r="D49" s="35"/>
      <c r="E49" s="37"/>
    </row>
    <row r="50" spans="1:5">
      <c r="A50">
        <v>34</v>
      </c>
      <c r="B50" s="35"/>
      <c r="D50" s="35"/>
      <c r="E50" s="37"/>
    </row>
    <row r="51" spans="1:5">
      <c r="A51">
        <v>35</v>
      </c>
      <c r="B51" s="35"/>
      <c r="D51" s="35"/>
      <c r="E51" s="37"/>
    </row>
    <row r="52" spans="1:5">
      <c r="A52">
        <v>36</v>
      </c>
      <c r="B52" s="35"/>
      <c r="D52" s="35"/>
      <c r="E52" s="37"/>
    </row>
    <row r="53" spans="1:5">
      <c r="A53">
        <v>37</v>
      </c>
      <c r="B53" s="35"/>
      <c r="D53" s="35"/>
      <c r="E53" s="37"/>
    </row>
    <row r="54" spans="1:5">
      <c r="A54">
        <v>38</v>
      </c>
      <c r="B54" s="35"/>
      <c r="D54" s="35"/>
      <c r="E54" s="37"/>
    </row>
    <row r="55" spans="1:5">
      <c r="A55">
        <v>39</v>
      </c>
      <c r="B55" s="35"/>
      <c r="D55" s="35"/>
      <c r="E55" s="37"/>
    </row>
    <row r="56" spans="1:5">
      <c r="A56">
        <v>40</v>
      </c>
      <c r="B56" s="35"/>
      <c r="D56" s="35"/>
      <c r="E56" s="37"/>
    </row>
    <row r="57" spans="1:5">
      <c r="A57">
        <v>41</v>
      </c>
      <c r="B57" s="35"/>
      <c r="D57" s="35"/>
      <c r="E57" s="37"/>
    </row>
    <row r="58" spans="1:5">
      <c r="A58">
        <v>42</v>
      </c>
      <c r="B58" s="35"/>
      <c r="D58" s="35"/>
      <c r="E58" s="37"/>
    </row>
    <row r="59" spans="1:5">
      <c r="A59">
        <v>43</v>
      </c>
      <c r="B59" s="35"/>
      <c r="D59" s="35"/>
      <c r="E59" s="37"/>
    </row>
    <row r="60" spans="1:5">
      <c r="A60">
        <v>44</v>
      </c>
      <c r="B60" s="35"/>
      <c r="D60" s="35"/>
      <c r="E60" s="37"/>
    </row>
    <row r="61" spans="1:5">
      <c r="A61">
        <v>45</v>
      </c>
      <c r="B61" s="35"/>
      <c r="D61" s="35"/>
      <c r="E61" s="37"/>
    </row>
    <row r="62" spans="1:5">
      <c r="A62">
        <v>46</v>
      </c>
      <c r="B62" s="35"/>
      <c r="D62" s="35"/>
      <c r="E62" s="37"/>
    </row>
    <row r="63" spans="1:5">
      <c r="A63">
        <v>47</v>
      </c>
      <c r="B63" s="35"/>
      <c r="D63" s="35"/>
      <c r="E63" s="37"/>
    </row>
    <row r="64" spans="1:5">
      <c r="A64">
        <v>48</v>
      </c>
      <c r="B64" s="35"/>
      <c r="D64" s="35"/>
      <c r="E64" s="37"/>
    </row>
    <row r="65" spans="1:5">
      <c r="A65">
        <v>49</v>
      </c>
      <c r="B65" s="35"/>
      <c r="D65" s="35"/>
      <c r="E65" s="37"/>
    </row>
    <row r="66" spans="1:5">
      <c r="A66">
        <v>50</v>
      </c>
      <c r="B66" s="35"/>
      <c r="D66" s="35"/>
      <c r="E66" s="37"/>
    </row>
    <row r="67" spans="1:5">
      <c r="A67">
        <v>51</v>
      </c>
      <c r="B67" s="35"/>
      <c r="D67" s="35"/>
      <c r="E67" s="37"/>
    </row>
    <row r="68" spans="1:5">
      <c r="A68">
        <v>52</v>
      </c>
      <c r="B68" s="35"/>
      <c r="D68" s="35"/>
      <c r="E68" s="37"/>
    </row>
    <row r="69" spans="1:5">
      <c r="A69">
        <v>53</v>
      </c>
      <c r="B69" s="35"/>
      <c r="D69" s="35"/>
      <c r="E69" s="37"/>
    </row>
    <row r="70" spans="1:5">
      <c r="A70">
        <v>54</v>
      </c>
      <c r="B70" s="35"/>
      <c r="D70" s="35"/>
      <c r="E70" s="37"/>
    </row>
    <row r="71" spans="1:5">
      <c r="A71">
        <v>55</v>
      </c>
      <c r="B71" s="35"/>
      <c r="D71" s="35"/>
      <c r="E71" s="37"/>
    </row>
    <row r="72" spans="1:5">
      <c r="A72">
        <v>56</v>
      </c>
      <c r="B72" s="35"/>
      <c r="D72" s="35"/>
      <c r="E72" s="37"/>
    </row>
    <row r="73" spans="1:5">
      <c r="A73">
        <v>57</v>
      </c>
      <c r="B73" s="35"/>
      <c r="D73" s="35"/>
      <c r="E73" s="37"/>
    </row>
    <row r="74" spans="1:5">
      <c r="A74">
        <v>58</v>
      </c>
      <c r="B74" s="35"/>
      <c r="D74" s="35"/>
      <c r="E74" s="37"/>
    </row>
    <row r="75" spans="1:5">
      <c r="A75">
        <v>59</v>
      </c>
      <c r="B75" s="35"/>
      <c r="D75" s="35"/>
      <c r="E75" s="37"/>
    </row>
    <row r="76" spans="1:5">
      <c r="A76">
        <v>60</v>
      </c>
      <c r="B76" s="35"/>
      <c r="D76" s="35"/>
      <c r="E76" s="37"/>
    </row>
    <row r="77" spans="1:5">
      <c r="A77">
        <v>61</v>
      </c>
      <c r="B77" s="35"/>
      <c r="D77" s="35"/>
      <c r="E77" s="37"/>
    </row>
    <row r="78" spans="1:5">
      <c r="A78">
        <v>62</v>
      </c>
      <c r="B78" s="35"/>
      <c r="D78" s="35"/>
      <c r="E78" s="37"/>
    </row>
    <row r="79" spans="1:5">
      <c r="A79">
        <v>63</v>
      </c>
      <c r="B79" s="35"/>
      <c r="D79" s="35"/>
      <c r="E79" s="37"/>
    </row>
    <row r="80" spans="1:5">
      <c r="A80">
        <v>64</v>
      </c>
      <c r="B80" s="35"/>
      <c r="D80" s="35"/>
      <c r="E80" s="37"/>
    </row>
    <row r="81" spans="1:5">
      <c r="A81">
        <v>65</v>
      </c>
      <c r="B81" s="35"/>
      <c r="D81" s="35"/>
      <c r="E81" s="37"/>
    </row>
    <row r="82" spans="1:5">
      <c r="A82">
        <v>66</v>
      </c>
      <c r="B82" s="35"/>
      <c r="D82" s="35"/>
      <c r="E82" s="37"/>
    </row>
    <row r="83" spans="1:5">
      <c r="A83">
        <v>67</v>
      </c>
      <c r="B83" s="35"/>
      <c r="D83" s="35"/>
      <c r="E83" s="37"/>
    </row>
    <row r="84" spans="1:5">
      <c r="A84">
        <v>68</v>
      </c>
      <c r="B84" s="35"/>
      <c r="D84" s="35"/>
      <c r="E84" s="37"/>
    </row>
    <row r="85" spans="1:5">
      <c r="A85">
        <v>69</v>
      </c>
      <c r="B85" s="35"/>
      <c r="D85" s="35"/>
      <c r="E85" s="37"/>
    </row>
    <row r="86" spans="1:5">
      <c r="A86">
        <v>70</v>
      </c>
      <c r="B86" s="35"/>
      <c r="D86" s="35"/>
      <c r="E86" s="37"/>
    </row>
    <row r="87" spans="1:5">
      <c r="A87">
        <v>71</v>
      </c>
      <c r="B87" s="35"/>
      <c r="D87" s="35"/>
      <c r="E87" s="37"/>
    </row>
    <row r="88" spans="1:5">
      <c r="A88">
        <v>72</v>
      </c>
      <c r="B88" s="35"/>
      <c r="D88" s="35"/>
      <c r="E88" s="37"/>
    </row>
    <row r="89" spans="1:5">
      <c r="A89">
        <v>73</v>
      </c>
      <c r="B89" s="35"/>
      <c r="D89" s="35"/>
      <c r="E89" s="37"/>
    </row>
    <row r="90" spans="1:5">
      <c r="A90">
        <v>74</v>
      </c>
      <c r="B90" s="35"/>
      <c r="D90" s="35"/>
      <c r="E90" s="37"/>
    </row>
    <row r="91" spans="1:5">
      <c r="A91">
        <v>75</v>
      </c>
      <c r="B91" s="35"/>
      <c r="D91" s="35"/>
      <c r="E91" s="37"/>
    </row>
    <row r="92" spans="1:5">
      <c r="A92">
        <v>76</v>
      </c>
      <c r="B92" s="35"/>
      <c r="D92" s="35"/>
      <c r="E92" s="37"/>
    </row>
    <row r="93" spans="1:5">
      <c r="A93">
        <v>77</v>
      </c>
      <c r="B93" s="35"/>
      <c r="D93" s="35"/>
      <c r="E93" s="37"/>
    </row>
    <row r="94" spans="1:5">
      <c r="A94">
        <v>78</v>
      </c>
      <c r="B94" s="35"/>
      <c r="D94" s="35"/>
      <c r="E94" s="37"/>
    </row>
    <row r="95" spans="1:5">
      <c r="A95">
        <v>79</v>
      </c>
      <c r="B95" s="35"/>
      <c r="D95" s="35"/>
      <c r="E95" s="37"/>
    </row>
    <row r="96" spans="1:5">
      <c r="A96">
        <v>80</v>
      </c>
      <c r="B96" s="35"/>
      <c r="D96" s="35"/>
      <c r="E96" s="37"/>
    </row>
    <row r="97" spans="1:5">
      <c r="A97">
        <v>81</v>
      </c>
      <c r="B97" s="35"/>
      <c r="D97" s="35"/>
      <c r="E97" s="37"/>
    </row>
    <row r="98" spans="1:5">
      <c r="A98">
        <v>82</v>
      </c>
      <c r="B98" s="35"/>
      <c r="D98" s="35"/>
      <c r="E98" s="37"/>
    </row>
    <row r="99" spans="1:5">
      <c r="A99">
        <v>83</v>
      </c>
      <c r="B99" s="35"/>
      <c r="D99" s="35"/>
      <c r="E99" s="37"/>
    </row>
    <row r="100" spans="1:5">
      <c r="A100">
        <v>84</v>
      </c>
      <c r="B100" s="35"/>
      <c r="D100" s="35"/>
      <c r="E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FF66"/>
  </sheetPr>
  <dimension ref="A1:AMJ61"/>
  <sheetViews>
    <sheetView topLeftCell="A34" zoomScale="180" zoomScaleNormal="180" workbookViewId="0">
      <selection activeCell="A38" sqref="A38"/>
    </sheetView>
  </sheetViews>
  <sheetFormatPr defaultColWidth="11.5703125" defaultRowHeight="12.75"/>
  <cols>
    <col min="1" max="1" width="13.7109375" style="5" customWidth="1"/>
    <col min="2" max="2" width="11" style="5" customWidth="1"/>
    <col min="3" max="3" width="8.5703125" style="5" customWidth="1"/>
    <col min="4" max="4" width="4.42578125" style="5" customWidth="1"/>
    <col min="5" max="5" width="8.42578125" style="5" customWidth="1"/>
    <col min="6" max="6" width="17.7109375" style="5" customWidth="1"/>
    <col min="7" max="7" width="8.85546875" style="5" customWidth="1"/>
    <col min="8" max="8" width="45.5703125" style="5" customWidth="1"/>
    <col min="9" max="9" width="39.140625" style="5" customWidth="1"/>
    <col min="10" max="10" width="53.7109375" style="5" customWidth="1"/>
    <col min="11" max="1024" width="11.5703125" style="5"/>
  </cols>
  <sheetData>
    <row r="1" spans="1:9" s="8" customFormat="1" ht="17.45">
      <c r="A1" s="5" t="s">
        <v>0</v>
      </c>
      <c r="B1" s="4" t="s">
        <v>1</v>
      </c>
      <c r="C1" s="4"/>
      <c r="D1" s="4"/>
      <c r="E1" s="4"/>
      <c r="F1" s="4"/>
      <c r="G1" s="6"/>
      <c r="H1" s="7" t="s">
        <v>2</v>
      </c>
      <c r="I1"/>
    </row>
    <row r="2" spans="1:9" s="8" customFormat="1" ht="15">
      <c r="A2" s="5" t="s">
        <v>3</v>
      </c>
      <c r="B2" s="3"/>
      <c r="C2" s="3"/>
      <c r="D2" s="3"/>
      <c r="E2" s="3"/>
      <c r="F2" s="3"/>
      <c r="G2" s="6"/>
      <c r="H2" s="6"/>
      <c r="I2" s="6"/>
    </row>
    <row r="3" spans="1:9" s="8" customFormat="1">
      <c r="A3" s="5"/>
      <c r="B3" s="5"/>
      <c r="C3" s="6"/>
      <c r="D3" s="6"/>
      <c r="E3" s="6"/>
      <c r="F3" s="6"/>
      <c r="G3" s="6"/>
      <c r="H3" s="6"/>
      <c r="I3" s="6"/>
    </row>
    <row r="4" spans="1:9" s="8" customFormat="1">
      <c r="A4" s="5"/>
      <c r="B4" s="6" t="s">
        <v>4</v>
      </c>
      <c r="C4" s="6"/>
      <c r="D4" s="6"/>
      <c r="E4" s="6"/>
      <c r="F4" s="6"/>
      <c r="G4" s="6" t="s">
        <v>5</v>
      </c>
      <c r="H4" s="6" t="s">
        <v>6</v>
      </c>
      <c r="I4" s="6"/>
    </row>
    <row r="5" spans="1:9" s="8" customFormat="1">
      <c r="A5" s="5" t="s">
        <v>7</v>
      </c>
      <c r="B5" s="2"/>
      <c r="C5" s="2"/>
      <c r="D5" s="2"/>
      <c r="E5" s="2"/>
      <c r="F5" s="2"/>
      <c r="G5" s="9"/>
      <c r="H5" s="9"/>
      <c r="I5" s="6"/>
    </row>
    <row r="6" spans="1:9" s="8" customFormat="1">
      <c r="A6"/>
      <c r="B6"/>
      <c r="C6"/>
      <c r="D6"/>
      <c r="E6"/>
      <c r="F6"/>
      <c r="G6"/>
      <c r="H6"/>
      <c r="I6" s="6"/>
    </row>
    <row r="7" spans="1:9" s="8" customFormat="1">
      <c r="A7"/>
      <c r="B7"/>
      <c r="C7"/>
      <c r="D7"/>
      <c r="E7"/>
      <c r="F7"/>
      <c r="G7"/>
      <c r="H7"/>
      <c r="I7" s="6"/>
    </row>
    <row r="8" spans="1:9" s="8" customFormat="1">
      <c r="A8"/>
      <c r="B8"/>
      <c r="C8"/>
      <c r="D8"/>
      <c r="E8"/>
      <c r="F8"/>
      <c r="G8"/>
      <c r="H8"/>
      <c r="I8" s="6"/>
    </row>
    <row r="9" spans="1:9" s="8" customFormat="1">
      <c r="A9"/>
      <c r="B9"/>
      <c r="C9"/>
      <c r="D9"/>
      <c r="E9"/>
      <c r="F9"/>
      <c r="G9"/>
      <c r="H9"/>
      <c r="I9" s="6"/>
    </row>
    <row r="10" spans="1:9" s="8" customFormat="1">
      <c r="A10"/>
      <c r="B10"/>
      <c r="C10"/>
      <c r="D10"/>
      <c r="E10"/>
      <c r="F10"/>
      <c r="G10"/>
      <c r="H10"/>
      <c r="I10" s="6"/>
    </row>
    <row r="11" spans="1:9" s="8" customFormat="1">
      <c r="A11" s="10" t="s">
        <v>9</v>
      </c>
      <c r="B11" s="11" t="s">
        <v>10</v>
      </c>
      <c r="C11" s="12" t="s">
        <v>11</v>
      </c>
      <c r="D11" s="6"/>
      <c r="E11" s="6"/>
      <c r="F11" s="6" t="s">
        <v>12</v>
      </c>
      <c r="G11" s="6"/>
      <c r="H11" s="6"/>
      <c r="I11" s="6"/>
    </row>
    <row r="12" spans="1:9" s="8" customFormat="1">
      <c r="A12" s="13">
        <v>0</v>
      </c>
      <c r="B12" s="6">
        <f>COUNT(B24:B100)</f>
        <v>35</v>
      </c>
      <c r="C12" s="12"/>
      <c r="D12" s="6"/>
      <c r="E12" s="14" t="s">
        <v>13</v>
      </c>
      <c r="F12" s="6" t="s">
        <v>14</v>
      </c>
      <c r="G12" s="6"/>
      <c r="H12" s="6"/>
      <c r="I12" s="6"/>
    </row>
    <row r="13" spans="1:9" s="8" customFormat="1">
      <c r="A13" s="13">
        <v>1</v>
      </c>
      <c r="B13" s="6">
        <f>B12-C13</f>
        <v>35</v>
      </c>
      <c r="C13" s="12">
        <f>COUNTIF(F$24:F$66,"Finished in Sprint 1")</f>
        <v>0</v>
      </c>
      <c r="D13" s="6"/>
      <c r="E13" s="14">
        <v>1</v>
      </c>
      <c r="F13" s="6" t="s">
        <v>15</v>
      </c>
      <c r="G13" s="6"/>
      <c r="H13" s="6"/>
      <c r="I13" s="6"/>
    </row>
    <row r="14" spans="1:9" s="8" customFormat="1">
      <c r="A14" s="13">
        <v>2</v>
      </c>
      <c r="B14" s="6">
        <f>B13-C14</f>
        <v>35</v>
      </c>
      <c r="C14" s="12">
        <f>COUNTIF(F$24:F$66,"Finished in Sprint 2")</f>
        <v>0</v>
      </c>
      <c r="D14" s="6"/>
      <c r="E14" s="14">
        <v>2</v>
      </c>
      <c r="F14" s="6" t="s">
        <v>16</v>
      </c>
      <c r="G14" s="6"/>
      <c r="H14" s="6"/>
      <c r="I14" s="6"/>
    </row>
    <row r="15" spans="1:9" s="8" customFormat="1">
      <c r="A15" s="13">
        <v>3</v>
      </c>
      <c r="B15" s="6">
        <f>B14-C15</f>
        <v>35</v>
      </c>
      <c r="C15" s="12">
        <f>COUNTIF(F$24:F$66,"Finished in Sprint 3")</f>
        <v>0</v>
      </c>
      <c r="D15" s="6"/>
      <c r="E15" s="14">
        <v>3</v>
      </c>
      <c r="F15" s="6" t="s">
        <v>17</v>
      </c>
      <c r="G15" s="6"/>
      <c r="H15" s="6"/>
      <c r="I15" s="6"/>
    </row>
    <row r="16" spans="1:9" s="8" customFormat="1">
      <c r="A16" s="13">
        <v>4</v>
      </c>
      <c r="B16" s="6">
        <f>B15-C16</f>
        <v>35</v>
      </c>
      <c r="C16" s="12">
        <f>COUNTIF(F$24:F$66,"Finished in Sprint 4")</f>
        <v>0</v>
      </c>
      <c r="D16" s="6"/>
      <c r="E16" s="14"/>
      <c r="F16" s="6"/>
      <c r="G16" s="6"/>
      <c r="H16" s="6"/>
      <c r="I16" s="6"/>
    </row>
    <row r="17" spans="1:10" s="8" customFormat="1">
      <c r="A17" s="13">
        <v>5</v>
      </c>
      <c r="B17" s="6">
        <f>B16-C17</f>
        <v>35</v>
      </c>
      <c r="C17" s="12">
        <f>COUNTIF(F$24:F$66,"Finished in Sprint 5")</f>
        <v>0</v>
      </c>
      <c r="D17" s="6"/>
      <c r="E17" s="14"/>
      <c r="F17" s="6"/>
      <c r="G17" s="6"/>
      <c r="H17" s="6"/>
      <c r="I17" s="6"/>
    </row>
    <row r="18" spans="1:10" s="8" customFormat="1">
      <c r="A18" s="13">
        <v>6</v>
      </c>
      <c r="B18" s="6">
        <f>B17-C18</f>
        <v>35</v>
      </c>
      <c r="C18" s="12">
        <f>COUNTIF(F$24:F$66,"Finished in Sprint 6")</f>
        <v>0</v>
      </c>
      <c r="D18" s="6"/>
      <c r="E18" s="14"/>
      <c r="F18" s="6"/>
      <c r="G18" s="6"/>
      <c r="H18" s="6"/>
      <c r="I18" s="6"/>
    </row>
    <row r="19" spans="1:10" s="8" customFormat="1">
      <c r="A19" s="5"/>
      <c r="B19" s="6"/>
      <c r="C19" s="6"/>
      <c r="D19" s="6"/>
      <c r="E19" s="6"/>
      <c r="F19" s="6"/>
      <c r="G19" s="6"/>
      <c r="H19" s="6"/>
      <c r="I19" s="6"/>
    </row>
    <row r="20" spans="1:10" s="8" customFormat="1">
      <c r="A20" s="5"/>
      <c r="B20" s="6"/>
      <c r="C20" s="6"/>
      <c r="D20" s="6"/>
      <c r="E20" s="6"/>
      <c r="F20" s="6"/>
      <c r="G20" s="15" t="s">
        <v>18</v>
      </c>
      <c r="H20" s="6"/>
      <c r="I20" s="6"/>
    </row>
    <row r="21" spans="1:10" s="8" customFormat="1">
      <c r="A21" s="6"/>
      <c r="B21" s="6"/>
      <c r="C21" s="6"/>
      <c r="D21" s="6"/>
      <c r="E21" s="6"/>
      <c r="F21" s="6"/>
      <c r="G21" s="6" t="s">
        <v>19</v>
      </c>
      <c r="H21" s="6"/>
      <c r="I21" s="6"/>
    </row>
    <row r="22" spans="1:10" s="5" customFormat="1">
      <c r="A22" s="16"/>
      <c r="B22" s="16"/>
      <c r="C22" s="16"/>
      <c r="D22" s="16"/>
      <c r="E22" s="1" t="s">
        <v>20</v>
      </c>
      <c r="F22" s="1"/>
      <c r="G22" s="16" t="s">
        <v>21</v>
      </c>
      <c r="H22" s="16"/>
      <c r="I22" s="16"/>
    </row>
    <row r="23" spans="1:10">
      <c r="A23" s="17" t="s">
        <v>22</v>
      </c>
      <c r="B23" s="17" t="s">
        <v>23</v>
      </c>
      <c r="C23" s="17" t="s">
        <v>7</v>
      </c>
      <c r="D23" s="17" t="s">
        <v>24</v>
      </c>
      <c r="E23" s="17" t="s">
        <v>25</v>
      </c>
      <c r="F23" s="17" t="s">
        <v>26</v>
      </c>
      <c r="G23" s="17" t="s">
        <v>27</v>
      </c>
      <c r="H23" s="17" t="s">
        <v>28</v>
      </c>
      <c r="I23" s="17" t="s">
        <v>29</v>
      </c>
      <c r="J23" s="17" t="s">
        <v>30</v>
      </c>
    </row>
    <row r="24" spans="1:10">
      <c r="A24" s="5" t="s">
        <v>31</v>
      </c>
      <c r="B24" s="13">
        <v>1</v>
      </c>
      <c r="C24" s="13">
        <v>1</v>
      </c>
      <c r="D24" s="13">
        <v>13</v>
      </c>
      <c r="E24" s="18"/>
      <c r="F24" s="18"/>
      <c r="G24" s="16" t="s">
        <v>32</v>
      </c>
      <c r="H24" s="19" t="s">
        <v>33</v>
      </c>
      <c r="I24" s="19" t="s">
        <v>34</v>
      </c>
      <c r="J24" s="19"/>
    </row>
    <row r="25" spans="1:10">
      <c r="A25" s="5" t="s">
        <v>35</v>
      </c>
      <c r="B25" s="13">
        <v>2</v>
      </c>
      <c r="C25" s="13">
        <v>1</v>
      </c>
      <c r="D25" s="13">
        <v>5</v>
      </c>
      <c r="E25" s="18"/>
      <c r="F25" s="18"/>
      <c r="G25" s="16" t="s">
        <v>32</v>
      </c>
      <c r="H25" s="19" t="s">
        <v>36</v>
      </c>
      <c r="I25" s="19" t="s">
        <v>37</v>
      </c>
      <c r="J25" s="19"/>
    </row>
    <row r="26" spans="1:10">
      <c r="A26" s="5" t="s">
        <v>38</v>
      </c>
      <c r="B26" s="13">
        <v>3</v>
      </c>
      <c r="C26" s="13">
        <v>1</v>
      </c>
      <c r="D26" s="13">
        <v>13</v>
      </c>
      <c r="E26" s="18"/>
      <c r="F26" s="18"/>
      <c r="G26" s="16" t="s">
        <v>32</v>
      </c>
      <c r="H26" s="19" t="s">
        <v>39</v>
      </c>
      <c r="I26" s="19" t="s">
        <v>40</v>
      </c>
      <c r="J26" s="19"/>
    </row>
    <row r="27" spans="1:10" ht="23.85">
      <c r="A27" s="20" t="s">
        <v>41</v>
      </c>
      <c r="B27" s="21">
        <v>4</v>
      </c>
      <c r="C27" s="21">
        <v>2</v>
      </c>
      <c r="D27" s="21">
        <v>8</v>
      </c>
      <c r="E27" s="18"/>
      <c r="F27" s="18"/>
      <c r="G27" s="22" t="s">
        <v>32</v>
      </c>
      <c r="H27" s="23" t="s">
        <v>42</v>
      </c>
      <c r="I27" s="23" t="s">
        <v>43</v>
      </c>
      <c r="J27" s="23" t="s">
        <v>44</v>
      </c>
    </row>
    <row r="28" spans="1:10" ht="23.85">
      <c r="A28" s="20" t="s">
        <v>45</v>
      </c>
      <c r="B28" s="21">
        <v>5</v>
      </c>
      <c r="C28" s="21">
        <v>2</v>
      </c>
      <c r="D28" s="21">
        <v>21</v>
      </c>
      <c r="E28" s="18"/>
      <c r="F28" s="18"/>
      <c r="G28" s="22" t="s">
        <v>32</v>
      </c>
      <c r="H28" s="23" t="s">
        <v>46</v>
      </c>
      <c r="I28" s="23" t="s">
        <v>43</v>
      </c>
      <c r="J28" s="23" t="s">
        <v>47</v>
      </c>
    </row>
    <row r="29" spans="1:10" s="24" customFormat="1" ht="23.85">
      <c r="A29" s="5" t="s">
        <v>48</v>
      </c>
      <c r="B29" s="13">
        <v>6</v>
      </c>
      <c r="C29" s="13">
        <v>3</v>
      </c>
      <c r="D29" s="13">
        <v>13</v>
      </c>
      <c r="E29" s="18"/>
      <c r="F29" s="18"/>
      <c r="G29" s="16" t="s">
        <v>32</v>
      </c>
      <c r="H29" s="19" t="s">
        <v>49</v>
      </c>
      <c r="I29" s="19" t="s">
        <v>50</v>
      </c>
      <c r="J29" s="19" t="s">
        <v>51</v>
      </c>
    </row>
    <row r="30" spans="1:10" s="24" customFormat="1" ht="23.85">
      <c r="A30" s="5" t="s">
        <v>52</v>
      </c>
      <c r="B30" s="13">
        <v>7</v>
      </c>
      <c r="C30" s="13">
        <v>3</v>
      </c>
      <c r="D30" s="13">
        <v>8</v>
      </c>
      <c r="E30" s="18"/>
      <c r="F30" s="18"/>
      <c r="G30" s="16" t="s">
        <v>32</v>
      </c>
      <c r="H30" s="19" t="s">
        <v>53</v>
      </c>
      <c r="I30" s="19" t="s">
        <v>54</v>
      </c>
      <c r="J30" s="19" t="s">
        <v>51</v>
      </c>
    </row>
    <row r="31" spans="1:10" s="24" customFormat="1" ht="23.85">
      <c r="A31" s="5" t="s">
        <v>55</v>
      </c>
      <c r="B31" s="13">
        <v>8</v>
      </c>
      <c r="C31" s="13">
        <v>3</v>
      </c>
      <c r="D31" s="13">
        <v>5</v>
      </c>
      <c r="E31" s="18"/>
      <c r="F31" s="18"/>
      <c r="G31" s="16" t="s">
        <v>32</v>
      </c>
      <c r="H31" s="19" t="s">
        <v>56</v>
      </c>
      <c r="I31" s="19" t="s">
        <v>54</v>
      </c>
      <c r="J31" s="19" t="s">
        <v>51</v>
      </c>
    </row>
    <row r="32" spans="1:10">
      <c r="A32" s="5" t="s">
        <v>57</v>
      </c>
      <c r="B32" s="13">
        <v>9</v>
      </c>
      <c r="C32" s="13">
        <v>3</v>
      </c>
      <c r="D32" s="13">
        <v>5</v>
      </c>
      <c r="E32" s="18"/>
      <c r="F32" s="18"/>
      <c r="G32" s="16" t="s">
        <v>58</v>
      </c>
      <c r="H32" s="19" t="s">
        <v>59</v>
      </c>
      <c r="I32" s="19" t="s">
        <v>60</v>
      </c>
      <c r="J32" s="19" t="s">
        <v>61</v>
      </c>
    </row>
    <row r="33" spans="1:1024">
      <c r="A33" s="5" t="s">
        <v>62</v>
      </c>
      <c r="B33" s="13">
        <v>10</v>
      </c>
      <c r="C33" s="13">
        <v>3</v>
      </c>
      <c r="D33" s="13">
        <v>5</v>
      </c>
      <c r="E33" s="18"/>
      <c r="F33" s="18"/>
      <c r="G33" s="16" t="s">
        <v>58</v>
      </c>
      <c r="H33" s="19" t="s">
        <v>63</v>
      </c>
      <c r="I33" s="19" t="s">
        <v>60</v>
      </c>
      <c r="J33" s="19" t="s">
        <v>61</v>
      </c>
    </row>
    <row r="34" spans="1:1024" ht="23.85">
      <c r="A34" s="20" t="s">
        <v>79</v>
      </c>
      <c r="B34" s="21">
        <v>11</v>
      </c>
      <c r="C34" s="21">
        <v>4</v>
      </c>
      <c r="D34" s="21">
        <v>5</v>
      </c>
      <c r="E34" s="18"/>
      <c r="F34" s="18"/>
      <c r="G34" s="22" t="s">
        <v>80</v>
      </c>
      <c r="H34" s="23" t="s">
        <v>81</v>
      </c>
      <c r="I34" s="23" t="s">
        <v>174</v>
      </c>
      <c r="J34" s="23" t="s">
        <v>175</v>
      </c>
    </row>
    <row r="35" spans="1:1024" s="24" customFormat="1">
      <c r="A35" s="20" t="s">
        <v>68</v>
      </c>
      <c r="B35" s="21">
        <v>12</v>
      </c>
      <c r="C35" s="21">
        <v>4</v>
      </c>
      <c r="D35" s="21">
        <v>2</v>
      </c>
      <c r="E35" s="18"/>
      <c r="F35" s="18"/>
      <c r="G35" s="22" t="s">
        <v>69</v>
      </c>
      <c r="H35" s="23" t="s">
        <v>70</v>
      </c>
      <c r="I35" s="23" t="s">
        <v>71</v>
      </c>
      <c r="J35" s="23"/>
    </row>
    <row r="36" spans="1:1024" s="24" customFormat="1">
      <c r="A36" s="20" t="s">
        <v>75</v>
      </c>
      <c r="B36" s="21">
        <v>13</v>
      </c>
      <c r="C36" s="21">
        <v>4</v>
      </c>
      <c r="D36" s="21">
        <v>8</v>
      </c>
      <c r="E36" s="18"/>
      <c r="F36" s="18"/>
      <c r="G36" s="22" t="s">
        <v>69</v>
      </c>
      <c r="H36" s="23" t="s">
        <v>76</v>
      </c>
      <c r="I36" s="23" t="s">
        <v>77</v>
      </c>
      <c r="J36" s="23"/>
    </row>
    <row r="37" spans="1:1024" s="24" customFormat="1" ht="23.85">
      <c r="A37" s="20" t="s">
        <v>84</v>
      </c>
      <c r="B37" s="21">
        <v>14</v>
      </c>
      <c r="C37" s="21">
        <v>4</v>
      </c>
      <c r="D37" s="21">
        <v>3</v>
      </c>
      <c r="E37" s="18"/>
      <c r="F37" s="18"/>
      <c r="G37" s="22" t="s">
        <v>80</v>
      </c>
      <c r="H37" s="23" t="s">
        <v>85</v>
      </c>
      <c r="I37" s="23" t="s">
        <v>86</v>
      </c>
      <c r="J37" s="23" t="s">
        <v>87</v>
      </c>
    </row>
    <row r="38" spans="1:1024" s="24" customFormat="1" ht="23.85">
      <c r="A38" s="20" t="s">
        <v>88</v>
      </c>
      <c r="B38" s="21">
        <v>15</v>
      </c>
      <c r="C38" s="21">
        <v>4</v>
      </c>
      <c r="D38" s="21">
        <v>8</v>
      </c>
      <c r="E38" s="18"/>
      <c r="F38" s="18"/>
      <c r="G38" s="22" t="s">
        <v>80</v>
      </c>
      <c r="H38" s="23" t="s">
        <v>89</v>
      </c>
      <c r="I38" s="23" t="s">
        <v>90</v>
      </c>
      <c r="J38" s="23" t="s">
        <v>91</v>
      </c>
    </row>
    <row r="39" spans="1:1024" s="24" customFormat="1">
      <c r="A39" s="5" t="s">
        <v>72</v>
      </c>
      <c r="B39" s="13">
        <v>16</v>
      </c>
      <c r="C39" s="13">
        <v>5</v>
      </c>
      <c r="D39" s="13">
        <v>5</v>
      </c>
      <c r="E39" s="18"/>
      <c r="F39" s="18"/>
      <c r="G39" s="16" t="s">
        <v>69</v>
      </c>
      <c r="H39" s="19" t="s">
        <v>176</v>
      </c>
      <c r="I39" s="19" t="s">
        <v>74</v>
      </c>
      <c r="J39" s="19"/>
    </row>
    <row r="40" spans="1:1024" s="24" customFormat="1">
      <c r="A40" s="5" t="s">
        <v>112</v>
      </c>
      <c r="B40" s="13">
        <v>17</v>
      </c>
      <c r="C40" s="13">
        <v>5</v>
      </c>
      <c r="D40" s="13">
        <v>3</v>
      </c>
      <c r="E40" s="18"/>
      <c r="F40" s="18"/>
      <c r="G40" s="16" t="s">
        <v>58</v>
      </c>
      <c r="H40" s="19" t="s">
        <v>113</v>
      </c>
      <c r="I40" s="19" t="s">
        <v>114</v>
      </c>
      <c r="J40" s="19"/>
    </row>
    <row r="41" spans="1:1024" s="26" customFormat="1" ht="23.85">
      <c r="A41" s="5" t="s">
        <v>95</v>
      </c>
      <c r="B41" s="13">
        <v>18</v>
      </c>
      <c r="C41" s="13">
        <v>5</v>
      </c>
      <c r="D41" s="13">
        <v>8</v>
      </c>
      <c r="E41" s="18"/>
      <c r="F41" s="18"/>
      <c r="G41" s="16" t="s">
        <v>32</v>
      </c>
      <c r="H41" s="19" t="s">
        <v>96</v>
      </c>
      <c r="I41" s="19" t="s">
        <v>97</v>
      </c>
      <c r="J41" s="19" t="s">
        <v>98</v>
      </c>
    </row>
    <row r="42" spans="1:1024" ht="23.85">
      <c r="A42" s="5" t="s">
        <v>99</v>
      </c>
      <c r="B42" s="13">
        <v>19</v>
      </c>
      <c r="C42" s="13">
        <v>5</v>
      </c>
      <c r="D42" s="13">
        <v>8</v>
      </c>
      <c r="E42" s="18"/>
      <c r="F42" s="18"/>
      <c r="G42" s="16" t="s">
        <v>32</v>
      </c>
      <c r="H42" s="19" t="s">
        <v>100</v>
      </c>
      <c r="I42" s="19" t="s">
        <v>101</v>
      </c>
      <c r="J42" s="19" t="s">
        <v>98</v>
      </c>
    </row>
    <row r="43" spans="1:1024">
      <c r="A43" s="25" t="s">
        <v>64</v>
      </c>
      <c r="B43" s="21">
        <v>20</v>
      </c>
      <c r="C43" s="21">
        <v>6</v>
      </c>
      <c r="D43" s="21">
        <v>21</v>
      </c>
      <c r="E43" s="18"/>
      <c r="F43" s="18"/>
      <c r="G43" s="22" t="s">
        <v>32</v>
      </c>
      <c r="H43" s="25" t="s">
        <v>65</v>
      </c>
      <c r="I43" s="25" t="s">
        <v>66</v>
      </c>
      <c r="J43" s="25" t="s">
        <v>67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20" t="s">
        <v>102</v>
      </c>
      <c r="B44" s="21">
        <v>21</v>
      </c>
      <c r="C44" s="21">
        <v>6</v>
      </c>
      <c r="D44" s="21">
        <v>8</v>
      </c>
      <c r="E44" s="18"/>
      <c r="F44" s="18"/>
      <c r="G44" s="22" t="s">
        <v>32</v>
      </c>
      <c r="H44" s="23" t="s">
        <v>103</v>
      </c>
      <c r="I44" s="23" t="s">
        <v>104</v>
      </c>
      <c r="J44" s="23"/>
    </row>
    <row r="45" spans="1:1024" s="5" customFormat="1">
      <c r="B45" s="13"/>
      <c r="C45" s="13"/>
      <c r="D45" s="13"/>
      <c r="E45" s="13"/>
      <c r="F45" s="13"/>
      <c r="G45" s="16"/>
      <c r="H45" s="19"/>
      <c r="I45" s="19"/>
      <c r="J45" s="19"/>
    </row>
    <row r="46" spans="1:1024" s="5" customFormat="1">
      <c r="B46" s="13"/>
      <c r="C46" s="13"/>
      <c r="D46" s="13"/>
      <c r="E46" s="13"/>
      <c r="F46" s="13"/>
      <c r="G46" s="15" t="s">
        <v>105</v>
      </c>
      <c r="H46" s="19"/>
      <c r="I46" s="19"/>
      <c r="J46" s="19"/>
    </row>
    <row r="47" spans="1:1024" s="5" customFormat="1">
      <c r="B47" s="13"/>
      <c r="C47" s="17" t="s">
        <v>106</v>
      </c>
      <c r="D47" s="13"/>
      <c r="E47" s="13"/>
      <c r="F47" s="13"/>
      <c r="G47" s="16" t="s">
        <v>107</v>
      </c>
      <c r="H47" s="19"/>
      <c r="I47" s="19"/>
      <c r="J47" s="19"/>
    </row>
    <row r="48" spans="1:1024" ht="23.85">
      <c r="A48" s="5" t="s">
        <v>108</v>
      </c>
      <c r="B48" s="13">
        <v>22</v>
      </c>
      <c r="C48" s="13"/>
      <c r="D48" s="13">
        <v>21</v>
      </c>
      <c r="E48" s="18"/>
      <c r="F48" s="18"/>
      <c r="G48" s="16" t="s">
        <v>80</v>
      </c>
      <c r="H48" s="19" t="s">
        <v>109</v>
      </c>
      <c r="I48" s="19" t="s">
        <v>110</v>
      </c>
      <c r="J48" s="19" t="s">
        <v>111</v>
      </c>
    </row>
    <row r="49" spans="1:10">
      <c r="A49" s="5" t="s">
        <v>115</v>
      </c>
      <c r="B49" s="13">
        <v>23</v>
      </c>
      <c r="C49" s="13"/>
      <c r="D49" s="13">
        <v>8</v>
      </c>
      <c r="E49" s="18"/>
      <c r="F49" s="18"/>
      <c r="G49" s="16" t="s">
        <v>32</v>
      </c>
      <c r="H49" s="19" t="s">
        <v>116</v>
      </c>
      <c r="I49" s="19" t="s">
        <v>117</v>
      </c>
      <c r="J49" s="19"/>
    </row>
    <row r="50" spans="1:10" ht="23.85">
      <c r="A50" s="5" t="s">
        <v>118</v>
      </c>
      <c r="B50" s="13">
        <v>24</v>
      </c>
      <c r="C50" s="13"/>
      <c r="D50" s="13">
        <v>13</v>
      </c>
      <c r="E50" s="18"/>
      <c r="F50" s="18"/>
      <c r="G50" s="16" t="s">
        <v>32</v>
      </c>
      <c r="H50" s="19" t="s">
        <v>119</v>
      </c>
      <c r="I50" s="19" t="s">
        <v>120</v>
      </c>
      <c r="J50" s="19"/>
    </row>
    <row r="51" spans="1:10">
      <c r="A51" s="5" t="s">
        <v>121</v>
      </c>
      <c r="B51" s="13">
        <v>25</v>
      </c>
      <c r="C51" s="13"/>
      <c r="D51" s="13">
        <v>5</v>
      </c>
      <c r="E51" s="18"/>
      <c r="F51" s="18"/>
      <c r="G51" s="16" t="s">
        <v>32</v>
      </c>
      <c r="H51" s="5" t="s">
        <v>122</v>
      </c>
      <c r="I51" s="19" t="s">
        <v>123</v>
      </c>
      <c r="J51" s="19"/>
    </row>
    <row r="52" spans="1:10" ht="23.85">
      <c r="A52" s="5" t="s">
        <v>124</v>
      </c>
      <c r="B52" s="13">
        <v>26</v>
      </c>
      <c r="C52" s="13"/>
      <c r="D52" s="13">
        <v>8</v>
      </c>
      <c r="E52" s="18"/>
      <c r="F52" s="18"/>
      <c r="G52" s="16" t="s">
        <v>69</v>
      </c>
      <c r="H52" s="19" t="s">
        <v>125</v>
      </c>
      <c r="I52" s="19" t="s">
        <v>126</v>
      </c>
      <c r="J52" s="19"/>
    </row>
    <row r="53" spans="1:10">
      <c r="A53" s="5" t="s">
        <v>127</v>
      </c>
      <c r="B53" s="13">
        <v>27</v>
      </c>
      <c r="C53" s="13"/>
      <c r="D53" s="13">
        <v>8</v>
      </c>
      <c r="E53" s="18"/>
      <c r="F53" s="18"/>
      <c r="G53" s="16" t="s">
        <v>69</v>
      </c>
      <c r="H53" s="19" t="s">
        <v>128</v>
      </c>
      <c r="I53" s="19" t="s">
        <v>129</v>
      </c>
      <c r="J53" s="19"/>
    </row>
    <row r="54" spans="1:10" s="24" customFormat="1" ht="24" customHeight="1">
      <c r="A54" s="5" t="s">
        <v>130</v>
      </c>
      <c r="B54" s="13">
        <v>28</v>
      </c>
      <c r="C54" s="13"/>
      <c r="D54" s="13">
        <v>5</v>
      </c>
      <c r="E54" s="18"/>
      <c r="F54" s="18"/>
      <c r="G54" s="16" t="s">
        <v>32</v>
      </c>
      <c r="H54" s="19" t="s">
        <v>131</v>
      </c>
      <c r="I54" s="19" t="s">
        <v>132</v>
      </c>
      <c r="J54" s="19" t="s">
        <v>133</v>
      </c>
    </row>
    <row r="55" spans="1:10" s="24" customFormat="1" ht="23.85">
      <c r="A55" s="5" t="s">
        <v>134</v>
      </c>
      <c r="B55" s="13">
        <v>29</v>
      </c>
      <c r="C55" s="13"/>
      <c r="D55" s="13">
        <v>5</v>
      </c>
      <c r="E55" s="18"/>
      <c r="F55" s="18"/>
      <c r="G55" s="16" t="s">
        <v>69</v>
      </c>
      <c r="H55" s="19" t="s">
        <v>135</v>
      </c>
      <c r="I55" s="19" t="s">
        <v>136</v>
      </c>
      <c r="J55" s="19" t="s">
        <v>137</v>
      </c>
    </row>
    <row r="56" spans="1:10" ht="23.85">
      <c r="A56" s="5" t="s">
        <v>138</v>
      </c>
      <c r="B56" s="13">
        <v>30</v>
      </c>
      <c r="C56" s="13"/>
      <c r="D56" s="13">
        <v>5</v>
      </c>
      <c r="E56" s="18"/>
      <c r="F56" s="18"/>
      <c r="G56" s="16" t="s">
        <v>32</v>
      </c>
      <c r="H56" s="19" t="s">
        <v>139</v>
      </c>
      <c r="I56" s="19" t="s">
        <v>140</v>
      </c>
      <c r="J56" s="19"/>
    </row>
    <row r="57" spans="1:10" ht="23.85">
      <c r="A57" s="5" t="s">
        <v>141</v>
      </c>
      <c r="B57" s="13">
        <v>31</v>
      </c>
      <c r="C57" s="13"/>
      <c r="D57" s="13">
        <v>8</v>
      </c>
      <c r="E57" s="18"/>
      <c r="F57" s="18"/>
      <c r="G57" s="16" t="s">
        <v>32</v>
      </c>
      <c r="H57" s="19" t="s">
        <v>142</v>
      </c>
      <c r="I57" s="19" t="s">
        <v>143</v>
      </c>
      <c r="J57" s="19"/>
    </row>
    <row r="58" spans="1:10" ht="23.85">
      <c r="A58" s="5" t="s">
        <v>144</v>
      </c>
      <c r="B58" s="13">
        <v>32</v>
      </c>
      <c r="C58" s="13"/>
      <c r="D58" s="13">
        <v>5</v>
      </c>
      <c r="E58" s="18"/>
      <c r="F58" s="18"/>
      <c r="G58" s="16" t="s">
        <v>32</v>
      </c>
      <c r="H58" s="19" t="s">
        <v>145</v>
      </c>
      <c r="I58" s="19" t="s">
        <v>146</v>
      </c>
      <c r="J58" s="19"/>
    </row>
    <row r="59" spans="1:10" ht="23.85">
      <c r="A59" s="5" t="s">
        <v>147</v>
      </c>
      <c r="B59" s="13">
        <v>33</v>
      </c>
      <c r="C59" s="13"/>
      <c r="D59" s="13">
        <v>3</v>
      </c>
      <c r="E59" s="18"/>
      <c r="F59" s="18"/>
      <c r="G59" s="16" t="s">
        <v>32</v>
      </c>
      <c r="H59" s="19" t="s">
        <v>148</v>
      </c>
      <c r="I59" s="19" t="s">
        <v>149</v>
      </c>
      <c r="J59" s="19"/>
    </row>
    <row r="60" spans="1:10">
      <c r="A60" s="5" t="s">
        <v>150</v>
      </c>
      <c r="B60" s="13">
        <v>34</v>
      </c>
      <c r="C60" s="13"/>
      <c r="D60" s="13">
        <v>13</v>
      </c>
      <c r="E60" s="18"/>
      <c r="F60" s="18"/>
      <c r="G60" s="16" t="s">
        <v>58</v>
      </c>
      <c r="H60" s="19" t="s">
        <v>151</v>
      </c>
      <c r="I60" s="19" t="s">
        <v>60</v>
      </c>
      <c r="J60" s="19"/>
    </row>
    <row r="61" spans="1:10" ht="23.85">
      <c r="A61" s="5" t="s">
        <v>152</v>
      </c>
      <c r="B61" s="13">
        <v>35</v>
      </c>
      <c r="C61" s="13"/>
      <c r="D61" s="13">
        <v>21</v>
      </c>
      <c r="E61" s="18"/>
      <c r="F61" s="18"/>
      <c r="G61" s="16" t="s">
        <v>32</v>
      </c>
      <c r="H61" s="19" t="s">
        <v>153</v>
      </c>
      <c r="I61" s="19" t="s">
        <v>154</v>
      </c>
      <c r="J61" s="19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7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7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7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7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7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7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7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7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7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7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143</cp:revision>
  <dcterms:created xsi:type="dcterms:W3CDTF">2016-03-21T22:16:37Z</dcterms:created>
  <dcterms:modified xsi:type="dcterms:W3CDTF">2021-11-03T15:54:12Z</dcterms:modified>
  <cp:category/>
  <cp:contentStatus/>
</cp:coreProperties>
</file>