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\Desktop\DI_scanning\paper_datasets\published_raw_data\"/>
    </mc:Choice>
  </mc:AlternateContent>
  <xr:revisionPtr revIDLastSave="0" documentId="13_ncr:1_{35271122-26E5-42D1-BF9C-5942AAF64825}" xr6:coauthVersionLast="47" xr6:coauthVersionMax="47" xr10:uidLastSave="{00000000-0000-0000-0000-000000000000}"/>
  <bookViews>
    <workbookView xWindow="28680" yWindow="-15" windowWidth="29040" windowHeight="15840" xr2:uid="{2AB8924A-B43F-4DDE-B1EA-C5B782D4AA16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30" i="2"/>
  <c r="C31" i="2"/>
  <c r="C32" i="2"/>
  <c r="C28" i="2"/>
  <c r="R8" i="2"/>
  <c r="P33" i="2" s="1"/>
  <c r="R7" i="2"/>
  <c r="P32" i="2" s="1"/>
  <c r="P5" i="2"/>
  <c r="J30" i="2" s="1"/>
  <c r="O8" i="2"/>
  <c r="G33" i="2" s="1"/>
  <c r="N6" i="2"/>
  <c r="D31" i="2" s="1"/>
  <c r="N5" i="2"/>
  <c r="D30" i="2" s="1"/>
  <c r="R13" i="2"/>
  <c r="Q30" i="2" s="1"/>
  <c r="P16" i="2"/>
  <c r="K33" i="2" s="1"/>
  <c r="R23" i="2"/>
  <c r="R31" i="2" s="1"/>
  <c r="R22" i="2"/>
  <c r="R30" i="2" s="1"/>
  <c r="Q22" i="2"/>
  <c r="O30" i="2" s="1"/>
  <c r="P25" i="2"/>
  <c r="L33" i="2" s="1"/>
  <c r="O22" i="2"/>
  <c r="I30" i="2" s="1"/>
  <c r="R25" i="2"/>
  <c r="R33" i="2" s="1"/>
  <c r="Q25" i="2"/>
  <c r="O33" i="2" s="1"/>
  <c r="O25" i="2"/>
  <c r="I33" i="2" s="1"/>
  <c r="N25" i="2"/>
  <c r="F33" i="2" s="1"/>
  <c r="R24" i="2"/>
  <c r="R32" i="2" s="1"/>
  <c r="Q24" i="2"/>
  <c r="O32" i="2" s="1"/>
  <c r="P24" i="2"/>
  <c r="L32" i="2" s="1"/>
  <c r="O24" i="2"/>
  <c r="I32" i="2" s="1"/>
  <c r="N24" i="2"/>
  <c r="F32" i="2" s="1"/>
  <c r="Q23" i="2"/>
  <c r="O31" i="2" s="1"/>
  <c r="P23" i="2"/>
  <c r="L31" i="2" s="1"/>
  <c r="O23" i="2"/>
  <c r="I31" i="2" s="1"/>
  <c r="N23" i="2"/>
  <c r="F31" i="2" s="1"/>
  <c r="P22" i="2"/>
  <c r="L30" i="2" s="1"/>
  <c r="N22" i="2"/>
  <c r="F30" i="2" s="1"/>
  <c r="R16" i="2"/>
  <c r="Q33" i="2" s="1"/>
  <c r="Q16" i="2"/>
  <c r="N33" i="2" s="1"/>
  <c r="O16" i="2"/>
  <c r="H33" i="2" s="1"/>
  <c r="N16" i="2"/>
  <c r="E33" i="2" s="1"/>
  <c r="R15" i="2"/>
  <c r="Q32" i="2" s="1"/>
  <c r="Q15" i="2"/>
  <c r="N32" i="2" s="1"/>
  <c r="P15" i="2"/>
  <c r="K32" i="2" s="1"/>
  <c r="O15" i="2"/>
  <c r="H32" i="2" s="1"/>
  <c r="N15" i="2"/>
  <c r="E32" i="2" s="1"/>
  <c r="R14" i="2"/>
  <c r="Q31" i="2" s="1"/>
  <c r="Q14" i="2"/>
  <c r="N31" i="2" s="1"/>
  <c r="P14" i="2"/>
  <c r="K31" i="2" s="1"/>
  <c r="O14" i="2"/>
  <c r="H31" i="2" s="1"/>
  <c r="N14" i="2"/>
  <c r="E31" i="2" s="1"/>
  <c r="Q13" i="2"/>
  <c r="N30" i="2" s="1"/>
  <c r="P13" i="2"/>
  <c r="K30" i="2" s="1"/>
  <c r="O13" i="2"/>
  <c r="H30" i="2" s="1"/>
  <c r="N13" i="2"/>
  <c r="E30" i="2" s="1"/>
  <c r="Q8" i="2"/>
  <c r="M33" i="2" s="1"/>
  <c r="P8" i="2"/>
  <c r="J33" i="2" s="1"/>
  <c r="N8" i="2"/>
  <c r="D33" i="2" s="1"/>
  <c r="Q7" i="2"/>
  <c r="M32" i="2" s="1"/>
  <c r="P7" i="2"/>
  <c r="J32" i="2" s="1"/>
  <c r="O7" i="2"/>
  <c r="G32" i="2" s="1"/>
  <c r="N7" i="2"/>
  <c r="D32" i="2" s="1"/>
  <c r="R6" i="2"/>
  <c r="P31" i="2" s="1"/>
  <c r="Q6" i="2"/>
  <c r="M31" i="2" s="1"/>
  <c r="P6" i="2"/>
  <c r="J31" i="2" s="1"/>
  <c r="O6" i="2"/>
  <c r="G31" i="2" s="1"/>
  <c r="R5" i="2"/>
  <c r="P30" i="2" s="1"/>
  <c r="Q5" i="2"/>
  <c r="M30" i="2" s="1"/>
  <c r="O5" i="2"/>
  <c r="G30" i="2" s="1"/>
  <c r="L37" i="2" l="1"/>
  <c r="G37" i="2"/>
  <c r="G38" i="2"/>
  <c r="L38" i="2"/>
  <c r="H37" i="2"/>
  <c r="M37" i="2"/>
  <c r="L39" i="2"/>
  <c r="G39" i="2"/>
  <c r="D37" i="2"/>
  <c r="I37" i="2"/>
  <c r="H39" i="2"/>
  <c r="M39" i="2"/>
  <c r="H40" i="2"/>
  <c r="M40" i="2"/>
  <c r="J38" i="2"/>
  <c r="E38" i="2"/>
  <c r="D38" i="2"/>
  <c r="I38" i="2"/>
  <c r="F38" i="2"/>
  <c r="K38" i="2"/>
  <c r="F39" i="2"/>
  <c r="K39" i="2"/>
  <c r="G40" i="2"/>
  <c r="L40" i="2"/>
  <c r="D40" i="2"/>
  <c r="I40" i="2"/>
  <c r="H38" i="2"/>
  <c r="M38" i="2"/>
  <c r="J40" i="2"/>
  <c r="E40" i="2"/>
  <c r="D39" i="2"/>
  <c r="I39" i="2"/>
  <c r="E37" i="2"/>
  <c r="J37" i="2"/>
  <c r="F40" i="2"/>
  <c r="K40" i="2"/>
  <c r="F37" i="2"/>
  <c r="K37" i="2"/>
  <c r="E39" i="2"/>
  <c r="J39" i="2"/>
</calcChain>
</file>

<file path=xl/sharedStrings.xml><?xml version="1.0" encoding="utf-8"?>
<sst xmlns="http://schemas.openxmlformats.org/spreadsheetml/2006/main" count="112" uniqueCount="20">
  <si>
    <t>RFP</t>
  </si>
  <si>
    <t>OD600</t>
  </si>
  <si>
    <t>RFP/OD600</t>
  </si>
  <si>
    <t>Construct</t>
  </si>
  <si>
    <t>light</t>
  </si>
  <si>
    <t>dark</t>
  </si>
  <si>
    <t>AraC_neg</t>
  </si>
  <si>
    <t>AraC_pos</t>
  </si>
  <si>
    <t>AraC_I113_LOV</t>
  </si>
  <si>
    <t>AraC_S170_LOV</t>
  </si>
  <si>
    <t>ID</t>
  </si>
  <si>
    <t>T0</t>
  </si>
  <si>
    <t>Rep-1</t>
  </si>
  <si>
    <t>Rep-2</t>
  </si>
  <si>
    <t>Rep-3</t>
  </si>
  <si>
    <t>Mean</t>
  </si>
  <si>
    <t>SD</t>
  </si>
  <si>
    <t>Replicate 2</t>
  </si>
  <si>
    <t>Replicate 3</t>
  </si>
  <si>
    <t>Replicate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</si>
</sst>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35D7"/>
      <color rgb="FF9C9EEC"/>
      <color rgb="FFBFDBF7"/>
      <color rgb="FF053C5E"/>
      <color rgb="FF9698EA"/>
      <color rgb="FFB4C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A09D-E2B2-4B6A-8089-1FD5D5977D3B}">
  <dimension ref="B2:R40"/>
  <sheetViews>
    <sheetView tabSelected="1" zoomScaleNormal="100" workbookViewId="0">
      <selection activeCell="B19" sqref="B19:R19"/>
    </sheetView>
  </sheetViews>
  <sheetFormatPr defaultRowHeight="14.5" x14ac:dyDescent="0.35"/>
  <cols>
    <col min="3" max="3" width="14.1796875" bestFit="1" customWidth="1"/>
  </cols>
  <sheetData>
    <row r="2" spans="2:18" ht="21" x14ac:dyDescent="0.5">
      <c r="B2" s="16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2:18" x14ac:dyDescent="0.35">
      <c r="B3" s="17" t="s">
        <v>10</v>
      </c>
      <c r="C3" s="18" t="s">
        <v>3</v>
      </c>
      <c r="D3" s="19" t="s">
        <v>0</v>
      </c>
      <c r="E3" s="20"/>
      <c r="F3" s="20"/>
      <c r="G3" s="20"/>
      <c r="H3" s="21"/>
      <c r="I3" s="19" t="s">
        <v>1</v>
      </c>
      <c r="J3" s="20"/>
      <c r="K3" s="20"/>
      <c r="L3" s="20"/>
      <c r="M3" s="21"/>
      <c r="N3" s="22" t="s">
        <v>2</v>
      </c>
      <c r="O3" s="22"/>
      <c r="P3" s="22"/>
      <c r="Q3" s="22"/>
      <c r="R3" s="22"/>
    </row>
    <row r="4" spans="2:18" x14ac:dyDescent="0.35">
      <c r="B4" s="17"/>
      <c r="C4" s="18"/>
      <c r="D4" s="13" t="s">
        <v>11</v>
      </c>
      <c r="E4" s="3" t="s">
        <v>5</v>
      </c>
      <c r="F4" s="4" t="s">
        <v>4</v>
      </c>
      <c r="G4" s="3" t="s">
        <v>5</v>
      </c>
      <c r="H4" s="4" t="s">
        <v>4</v>
      </c>
      <c r="I4" s="11" t="s">
        <v>11</v>
      </c>
      <c r="J4" s="3" t="s">
        <v>5</v>
      </c>
      <c r="K4" s="4" t="s">
        <v>4</v>
      </c>
      <c r="L4" s="3" t="s">
        <v>5</v>
      </c>
      <c r="M4" s="4" t="s">
        <v>4</v>
      </c>
      <c r="N4" s="11" t="s">
        <v>11</v>
      </c>
      <c r="O4" s="3" t="s">
        <v>5</v>
      </c>
      <c r="P4" s="4" t="s">
        <v>4</v>
      </c>
      <c r="Q4" s="3" t="s">
        <v>5</v>
      </c>
      <c r="R4" s="4" t="s">
        <v>4</v>
      </c>
    </row>
    <row r="5" spans="2:18" x14ac:dyDescent="0.35">
      <c r="B5" s="5">
        <v>1</v>
      </c>
      <c r="C5" s="6" t="s">
        <v>6</v>
      </c>
      <c r="D5" s="12">
        <v>139</v>
      </c>
      <c r="E5" s="1">
        <v>120</v>
      </c>
      <c r="F5" s="1">
        <v>108</v>
      </c>
      <c r="G5" s="1">
        <v>111</v>
      </c>
      <c r="H5" s="1">
        <v>109</v>
      </c>
      <c r="I5" s="1">
        <v>8.5799999535083771E-2</v>
      </c>
      <c r="J5" s="1">
        <v>0.56129997968673706</v>
      </c>
      <c r="K5" s="1">
        <v>0.46819999814033508</v>
      </c>
      <c r="L5" s="1">
        <v>0.4187999963760376</v>
      </c>
      <c r="M5" s="1">
        <v>0.3529999852180481</v>
      </c>
      <c r="N5" s="1">
        <f t="shared" ref="N5:N8" si="0">D5/I5</f>
        <v>1620.0466288250113</v>
      </c>
      <c r="O5" s="1">
        <f t="shared" ref="O5:O8" si="1">E5/J5</f>
        <v>213.7894251608067</v>
      </c>
      <c r="P5" s="1">
        <f t="shared" ref="P5:P8" si="2">F5/K5</f>
        <v>230.67065448306306</v>
      </c>
      <c r="Q5" s="1">
        <f t="shared" ref="Q5:Q8" si="3">G5/L5</f>
        <v>265.04298223616479</v>
      </c>
      <c r="R5" s="1">
        <f t="shared" ref="R5:R8" si="4">H5/M5</f>
        <v>308.78188261869388</v>
      </c>
    </row>
    <row r="6" spans="2:18" x14ac:dyDescent="0.35">
      <c r="B6" s="7">
        <v>2</v>
      </c>
      <c r="C6" s="8" t="s">
        <v>7</v>
      </c>
      <c r="D6" s="12">
        <v>139</v>
      </c>
      <c r="E6" s="1">
        <v>3203</v>
      </c>
      <c r="F6" s="1">
        <v>5172</v>
      </c>
      <c r="G6" s="1">
        <v>3030</v>
      </c>
      <c r="H6" s="1">
        <v>1487</v>
      </c>
      <c r="I6" s="1">
        <v>8.3499997854232788E-2</v>
      </c>
      <c r="J6" s="1">
        <v>0.55070000886917114</v>
      </c>
      <c r="K6" s="1">
        <v>0.36439999938011169</v>
      </c>
      <c r="L6" s="1">
        <v>0.25619998574256897</v>
      </c>
      <c r="M6" s="1">
        <v>0.15960000455379486</v>
      </c>
      <c r="N6" s="1">
        <f t="shared" si="0"/>
        <v>1664.6707014610276</v>
      </c>
      <c r="O6" s="1">
        <f t="shared" si="1"/>
        <v>5816.233790475444</v>
      </c>
      <c r="P6" s="1">
        <f t="shared" si="2"/>
        <v>14193.194316131161</v>
      </c>
      <c r="Q6" s="1">
        <f t="shared" si="3"/>
        <v>11826.698550422869</v>
      </c>
      <c r="R6" s="1">
        <f t="shared" si="4"/>
        <v>9317.0423406773207</v>
      </c>
    </row>
    <row r="7" spans="2:18" x14ac:dyDescent="0.35">
      <c r="B7" s="9">
        <v>3</v>
      </c>
      <c r="C7" s="10" t="s">
        <v>8</v>
      </c>
      <c r="D7" s="12">
        <v>145</v>
      </c>
      <c r="E7" s="1">
        <v>264</v>
      </c>
      <c r="F7" s="1">
        <v>2178</v>
      </c>
      <c r="G7" s="1">
        <v>664</v>
      </c>
      <c r="H7" s="1">
        <v>761</v>
      </c>
      <c r="I7" s="1">
        <v>8.6400002241134644E-2</v>
      </c>
      <c r="J7" s="1">
        <v>0.53780001401901245</v>
      </c>
      <c r="K7" s="1">
        <v>0.38479998707771301</v>
      </c>
      <c r="L7" s="1">
        <v>0.34099999070167542</v>
      </c>
      <c r="M7" s="1">
        <v>0.28319999575614929</v>
      </c>
      <c r="N7" s="1">
        <f t="shared" si="0"/>
        <v>1678.2406972087574</v>
      </c>
      <c r="O7" s="1">
        <f t="shared" si="1"/>
        <v>490.88879345151338</v>
      </c>
      <c r="P7" s="1">
        <f t="shared" si="2"/>
        <v>5660.0833501590996</v>
      </c>
      <c r="Q7" s="1">
        <f t="shared" si="3"/>
        <v>1947.2141293426071</v>
      </c>
      <c r="R7" s="1">
        <f t="shared" si="4"/>
        <v>2687.1469329232004</v>
      </c>
    </row>
    <row r="8" spans="2:18" x14ac:dyDescent="0.35">
      <c r="B8" s="2">
        <v>4</v>
      </c>
      <c r="C8" s="1" t="s">
        <v>9</v>
      </c>
      <c r="D8" s="12">
        <v>138</v>
      </c>
      <c r="E8" s="1">
        <v>1539</v>
      </c>
      <c r="F8" s="1">
        <v>386</v>
      </c>
      <c r="G8" s="1">
        <v>1492</v>
      </c>
      <c r="H8" s="1">
        <v>315</v>
      </c>
      <c r="I8" s="1">
        <v>8.0799996852874756E-2</v>
      </c>
      <c r="J8" s="1">
        <v>0.53689998388290405</v>
      </c>
      <c r="K8" s="1">
        <v>0.38629999756813049</v>
      </c>
      <c r="L8" s="1">
        <v>0.38060000538825989</v>
      </c>
      <c r="M8" s="1">
        <v>0.29359999299049377</v>
      </c>
      <c r="N8" s="1">
        <f t="shared" si="0"/>
        <v>1707.9208586019906</v>
      </c>
      <c r="O8" s="1">
        <f t="shared" si="1"/>
        <v>2866.4556643675564</v>
      </c>
      <c r="P8" s="1">
        <f t="shared" si="2"/>
        <v>999.2234077918223</v>
      </c>
      <c r="Q8" s="1">
        <f t="shared" si="3"/>
        <v>3920.1260611595953</v>
      </c>
      <c r="R8" s="1">
        <f t="shared" si="4"/>
        <v>1072.8883089932469</v>
      </c>
    </row>
    <row r="10" spans="2:18" ht="21" x14ac:dyDescent="0.5">
      <c r="B10" s="16" t="s">
        <v>17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2:18" x14ac:dyDescent="0.35">
      <c r="B11" s="17" t="s">
        <v>10</v>
      </c>
      <c r="C11" s="18" t="s">
        <v>3</v>
      </c>
      <c r="D11" s="19" t="s">
        <v>0</v>
      </c>
      <c r="E11" s="20"/>
      <c r="F11" s="20"/>
      <c r="G11" s="20"/>
      <c r="H11" s="21"/>
      <c r="I11" s="19" t="s">
        <v>1</v>
      </c>
      <c r="J11" s="20"/>
      <c r="K11" s="20"/>
      <c r="L11" s="20"/>
      <c r="M11" s="21"/>
      <c r="N11" s="22" t="s">
        <v>2</v>
      </c>
      <c r="O11" s="22"/>
      <c r="P11" s="22"/>
      <c r="Q11" s="22"/>
      <c r="R11" s="22"/>
    </row>
    <row r="12" spans="2:18" x14ac:dyDescent="0.35">
      <c r="B12" s="17"/>
      <c r="C12" s="18"/>
      <c r="D12" s="13" t="s">
        <v>11</v>
      </c>
      <c r="E12" s="3" t="s">
        <v>5</v>
      </c>
      <c r="F12" s="4" t="s">
        <v>4</v>
      </c>
      <c r="G12" s="3" t="s">
        <v>5</v>
      </c>
      <c r="H12" s="4" t="s">
        <v>4</v>
      </c>
      <c r="I12" s="11" t="s">
        <v>11</v>
      </c>
      <c r="J12" s="3" t="s">
        <v>5</v>
      </c>
      <c r="K12" s="4" t="s">
        <v>4</v>
      </c>
      <c r="L12" s="3" t="s">
        <v>5</v>
      </c>
      <c r="M12" s="4" t="s">
        <v>4</v>
      </c>
      <c r="N12" s="11" t="s">
        <v>11</v>
      </c>
      <c r="O12" s="3" t="s">
        <v>5</v>
      </c>
      <c r="P12" s="4" t="s">
        <v>4</v>
      </c>
      <c r="Q12" s="3" t="s">
        <v>5</v>
      </c>
      <c r="R12" s="4" t="s">
        <v>4</v>
      </c>
    </row>
    <row r="13" spans="2:18" x14ac:dyDescent="0.35">
      <c r="B13" s="5">
        <v>1</v>
      </c>
      <c r="C13" s="6" t="s">
        <v>6</v>
      </c>
      <c r="D13" s="12">
        <v>129</v>
      </c>
      <c r="E13" s="1">
        <v>109</v>
      </c>
      <c r="F13" s="1">
        <v>110</v>
      </c>
      <c r="G13" s="1">
        <v>114</v>
      </c>
      <c r="H13" s="1">
        <v>114</v>
      </c>
      <c r="I13" s="1">
        <v>8.7800003588199615E-2</v>
      </c>
      <c r="J13" s="1">
        <v>0.55080002546310425</v>
      </c>
      <c r="K13" s="1">
        <v>0.46410000324249268</v>
      </c>
      <c r="L13" s="1">
        <v>0.36939999461174011</v>
      </c>
      <c r="M13" s="1">
        <v>0.26190000772476196</v>
      </c>
      <c r="N13" s="1">
        <f t="shared" ref="N13:N16" si="5">D13/I13</f>
        <v>1469.2482315266977</v>
      </c>
      <c r="O13" s="1">
        <f t="shared" ref="O13:O16" si="6">E13/J13</f>
        <v>197.89396325527485</v>
      </c>
      <c r="P13" s="1">
        <f t="shared" ref="P13:P16" si="7">F13/K13</f>
        <v>237.01788242075253</v>
      </c>
      <c r="Q13" s="1">
        <f t="shared" ref="Q13:Q16" si="8">G13/L13</f>
        <v>308.60855891408534</v>
      </c>
      <c r="R13" s="1">
        <f t="shared" ref="R13:R16" si="9">H13/M13</f>
        <v>435.28062862757065</v>
      </c>
    </row>
    <row r="14" spans="2:18" x14ac:dyDescent="0.35">
      <c r="B14" s="7">
        <v>2</v>
      </c>
      <c r="C14" s="8" t="s">
        <v>7</v>
      </c>
      <c r="D14" s="12">
        <v>125</v>
      </c>
      <c r="E14" s="1">
        <v>5449</v>
      </c>
      <c r="F14" s="1">
        <v>6177</v>
      </c>
      <c r="G14" s="1">
        <v>2025</v>
      </c>
      <c r="H14" s="1">
        <v>757</v>
      </c>
      <c r="I14" s="1">
        <v>7.4699997901916504E-2</v>
      </c>
      <c r="J14" s="1">
        <v>0.50220000743865967</v>
      </c>
      <c r="K14" s="1">
        <v>0.34940001368522644</v>
      </c>
      <c r="L14" s="1">
        <v>0.19650000333786011</v>
      </c>
      <c r="M14" s="1">
        <v>0.11840000003576279</v>
      </c>
      <c r="N14" s="1">
        <f t="shared" si="5"/>
        <v>1673.3601540943685</v>
      </c>
      <c r="O14" s="1">
        <f t="shared" si="6"/>
        <v>10850.258700295934</v>
      </c>
      <c r="P14" s="1">
        <f t="shared" si="7"/>
        <v>17678.87738426033</v>
      </c>
      <c r="Q14" s="1">
        <f t="shared" si="8"/>
        <v>10305.343336397993</v>
      </c>
      <c r="R14" s="1">
        <f t="shared" si="9"/>
        <v>6393.5810791498961</v>
      </c>
    </row>
    <row r="15" spans="2:18" x14ac:dyDescent="0.35">
      <c r="B15" s="9">
        <v>3</v>
      </c>
      <c r="C15" s="10" t="s">
        <v>8</v>
      </c>
      <c r="D15" s="12">
        <v>134</v>
      </c>
      <c r="E15" s="1">
        <v>687</v>
      </c>
      <c r="F15" s="1">
        <v>1762</v>
      </c>
      <c r="G15" s="1">
        <v>360</v>
      </c>
      <c r="H15" s="1">
        <v>262</v>
      </c>
      <c r="I15" s="1">
        <v>6.549999862909317E-2</v>
      </c>
      <c r="J15" s="1">
        <v>0.41620001196861267</v>
      </c>
      <c r="K15" s="1">
        <v>0.33709999918937683</v>
      </c>
      <c r="L15" s="1">
        <v>0.2671000063419342</v>
      </c>
      <c r="M15" s="1">
        <v>0.2296999990940094</v>
      </c>
      <c r="N15" s="1">
        <f t="shared" si="5"/>
        <v>2045.8015695359288</v>
      </c>
      <c r="O15" s="1">
        <f t="shared" si="6"/>
        <v>1650.6486791062598</v>
      </c>
      <c r="P15" s="1">
        <f t="shared" si="7"/>
        <v>5226.9356399794578</v>
      </c>
      <c r="Q15" s="1">
        <f t="shared" si="8"/>
        <v>1347.8097770583267</v>
      </c>
      <c r="R15" s="1">
        <f t="shared" si="9"/>
        <v>1140.6182021479729</v>
      </c>
    </row>
    <row r="16" spans="2:18" x14ac:dyDescent="0.35">
      <c r="B16" s="2">
        <v>4</v>
      </c>
      <c r="C16" s="1" t="s">
        <v>9</v>
      </c>
      <c r="D16" s="12">
        <v>121</v>
      </c>
      <c r="E16" s="1">
        <v>2982</v>
      </c>
      <c r="F16" s="1">
        <v>381</v>
      </c>
      <c r="G16" s="1">
        <v>698</v>
      </c>
      <c r="H16" s="1">
        <v>203</v>
      </c>
      <c r="I16" s="1">
        <v>6.4099997282028198E-2</v>
      </c>
      <c r="J16" s="1">
        <v>0.38620001077651978</v>
      </c>
      <c r="K16" s="1">
        <v>0.32870000600814819</v>
      </c>
      <c r="L16" s="1">
        <v>0.27770000696182251</v>
      </c>
      <c r="M16" s="1">
        <v>0.20960000157356262</v>
      </c>
      <c r="N16" s="1">
        <f t="shared" si="5"/>
        <v>1887.6755870616071</v>
      </c>
      <c r="O16" s="1">
        <f t="shared" si="6"/>
        <v>7721.3876664689624</v>
      </c>
      <c r="P16" s="1">
        <f t="shared" si="7"/>
        <v>1159.1116307754353</v>
      </c>
      <c r="Q16" s="1">
        <f t="shared" si="8"/>
        <v>2513.5037180462127</v>
      </c>
      <c r="R16" s="1">
        <f t="shared" si="9"/>
        <v>968.51144311062308</v>
      </c>
    </row>
    <row r="19" spans="2:18" ht="21" x14ac:dyDescent="0.5">
      <c r="B19" s="16" t="s">
        <v>18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 x14ac:dyDescent="0.35">
      <c r="B20" s="17" t="s">
        <v>10</v>
      </c>
      <c r="C20" s="18" t="s">
        <v>3</v>
      </c>
      <c r="D20" s="19" t="s">
        <v>0</v>
      </c>
      <c r="E20" s="20"/>
      <c r="F20" s="20"/>
      <c r="G20" s="20"/>
      <c r="H20" s="21"/>
      <c r="I20" s="19" t="s">
        <v>1</v>
      </c>
      <c r="J20" s="20"/>
      <c r="K20" s="20"/>
      <c r="L20" s="20"/>
      <c r="M20" s="21"/>
      <c r="N20" s="22" t="s">
        <v>2</v>
      </c>
      <c r="O20" s="22"/>
      <c r="P20" s="22"/>
      <c r="Q20" s="22"/>
      <c r="R20" s="22"/>
    </row>
    <row r="21" spans="2:18" x14ac:dyDescent="0.35">
      <c r="B21" s="17"/>
      <c r="C21" s="18"/>
      <c r="D21" s="13" t="s">
        <v>11</v>
      </c>
      <c r="E21" s="3" t="s">
        <v>5</v>
      </c>
      <c r="F21" s="4" t="s">
        <v>4</v>
      </c>
      <c r="G21" s="3" t="s">
        <v>5</v>
      </c>
      <c r="H21" s="4" t="s">
        <v>4</v>
      </c>
      <c r="I21" s="11" t="s">
        <v>11</v>
      </c>
      <c r="J21" s="3" t="s">
        <v>5</v>
      </c>
      <c r="K21" s="4" t="s">
        <v>4</v>
      </c>
      <c r="L21" s="3" t="s">
        <v>5</v>
      </c>
      <c r="M21" s="4" t="s">
        <v>4</v>
      </c>
      <c r="N21" s="11" t="s">
        <v>11</v>
      </c>
      <c r="O21" s="3" t="s">
        <v>5</v>
      </c>
      <c r="P21" s="4" t="s">
        <v>4</v>
      </c>
      <c r="Q21" s="3" t="s">
        <v>5</v>
      </c>
      <c r="R21" s="4" t="s">
        <v>4</v>
      </c>
    </row>
    <row r="22" spans="2:18" x14ac:dyDescent="0.35">
      <c r="B22" s="5">
        <v>1</v>
      </c>
      <c r="C22" s="6" t="s">
        <v>6</v>
      </c>
      <c r="D22" s="1">
        <v>124</v>
      </c>
      <c r="E22" s="1">
        <v>115</v>
      </c>
      <c r="F22" s="1">
        <v>115</v>
      </c>
      <c r="G22" s="1">
        <v>116</v>
      </c>
      <c r="H22" s="1">
        <v>112</v>
      </c>
      <c r="I22" s="1">
        <v>8.8500000536441803E-2</v>
      </c>
      <c r="J22" s="1">
        <v>0.58920001983642578</v>
      </c>
      <c r="K22" s="1">
        <v>0.4424000084400177</v>
      </c>
      <c r="L22" s="1">
        <v>0.39730000495910645</v>
      </c>
      <c r="M22" s="1">
        <v>0.24940000474452972</v>
      </c>
      <c r="N22" s="1">
        <f t="shared" ref="N22:N25" si="10">D22/I22</f>
        <v>1401.1299350098907</v>
      </c>
      <c r="O22" s="1">
        <f t="shared" ref="O22:O25" si="11">E22/J22</f>
        <v>195.17989838480725</v>
      </c>
      <c r="P22" s="1">
        <f t="shared" ref="P22:P25" si="12">F22/K22</f>
        <v>259.94574549288723</v>
      </c>
      <c r="Q22" s="1">
        <f t="shared" ref="Q22:Q25" si="13">G22/L22</f>
        <v>291.97079927532275</v>
      </c>
      <c r="R22" s="1">
        <f t="shared" ref="R22:R25" si="14">H22/M22</f>
        <v>449.07777814489629</v>
      </c>
    </row>
    <row r="23" spans="2:18" x14ac:dyDescent="0.35">
      <c r="B23" s="7">
        <v>2</v>
      </c>
      <c r="C23" s="8" t="s">
        <v>7</v>
      </c>
      <c r="D23" s="1">
        <v>135</v>
      </c>
      <c r="E23" s="1">
        <v>4665</v>
      </c>
      <c r="F23" s="1">
        <v>5176</v>
      </c>
      <c r="G23" s="1">
        <v>3278</v>
      </c>
      <c r="H23" s="1">
        <v>822</v>
      </c>
      <c r="I23" s="1">
        <v>8.9900001883506775E-2</v>
      </c>
      <c r="J23" s="1">
        <v>0.56870001554489136</v>
      </c>
      <c r="K23" s="1">
        <v>0.37139999866485596</v>
      </c>
      <c r="L23" s="1">
        <v>0.23929999768733978</v>
      </c>
      <c r="M23" s="1">
        <v>0.12680000066757202</v>
      </c>
      <c r="N23" s="1">
        <f t="shared" si="10"/>
        <v>1501.6684891167656</v>
      </c>
      <c r="O23" s="1">
        <f t="shared" si="11"/>
        <v>8202.9187137093722</v>
      </c>
      <c r="P23" s="1">
        <f t="shared" si="12"/>
        <v>13936.456700611678</v>
      </c>
      <c r="Q23" s="1">
        <f t="shared" si="13"/>
        <v>13698.286801836535</v>
      </c>
      <c r="R23" s="1">
        <f t="shared" si="14"/>
        <v>6482.6498081416748</v>
      </c>
    </row>
    <row r="24" spans="2:18" x14ac:dyDescent="0.35">
      <c r="B24" s="9">
        <v>3</v>
      </c>
      <c r="C24" s="10" t="s">
        <v>8</v>
      </c>
      <c r="D24" s="1">
        <v>137</v>
      </c>
      <c r="E24" s="1">
        <v>944</v>
      </c>
      <c r="F24" s="1">
        <v>2742</v>
      </c>
      <c r="G24" s="1">
        <v>847</v>
      </c>
      <c r="H24" s="1">
        <v>293</v>
      </c>
      <c r="I24" s="1">
        <v>8.919999748468399E-2</v>
      </c>
      <c r="J24" s="1">
        <v>0.60659998655319214</v>
      </c>
      <c r="K24" s="1">
        <v>0.40439999103546143</v>
      </c>
      <c r="L24" s="1">
        <v>0.3262999951839447</v>
      </c>
      <c r="M24" s="1">
        <v>0.20299999415874481</v>
      </c>
      <c r="N24" s="1">
        <f t="shared" si="10"/>
        <v>1535.874482771409</v>
      </c>
      <c r="O24" s="1">
        <f t="shared" si="11"/>
        <v>1556.2150031752788</v>
      </c>
      <c r="P24" s="1">
        <f t="shared" si="12"/>
        <v>6780.4155805719511</v>
      </c>
      <c r="Q24" s="1">
        <f t="shared" si="13"/>
        <v>2595.7708014139616</v>
      </c>
      <c r="R24" s="1">
        <f t="shared" si="14"/>
        <v>1443.3497952264752</v>
      </c>
    </row>
    <row r="25" spans="2:18" x14ac:dyDescent="0.35">
      <c r="B25" s="2">
        <v>4</v>
      </c>
      <c r="C25" s="1" t="s">
        <v>9</v>
      </c>
      <c r="D25" s="1">
        <v>128</v>
      </c>
      <c r="E25" s="1">
        <v>2414</v>
      </c>
      <c r="F25" s="1">
        <v>491</v>
      </c>
      <c r="G25" s="1">
        <v>1781</v>
      </c>
      <c r="H25" s="1">
        <v>516</v>
      </c>
      <c r="I25" s="1">
        <v>9.7300000488758087E-2</v>
      </c>
      <c r="J25" s="1">
        <v>0.57300001382827759</v>
      </c>
      <c r="K25" s="1">
        <v>0.37419998645782471</v>
      </c>
      <c r="L25" s="1">
        <v>0.36349999904632568</v>
      </c>
      <c r="M25" s="1">
        <v>0.18449999392032623</v>
      </c>
      <c r="N25" s="1">
        <f t="shared" si="10"/>
        <v>1315.519006752615</v>
      </c>
      <c r="O25" s="1">
        <f t="shared" si="11"/>
        <v>4212.9143834950273</v>
      </c>
      <c r="P25" s="1">
        <f t="shared" si="12"/>
        <v>1312.1325969244513</v>
      </c>
      <c r="Q25" s="1">
        <f t="shared" si="13"/>
        <v>4899.58735810897</v>
      </c>
      <c r="R25" s="1">
        <f t="shared" si="14"/>
        <v>2796.7480596385681</v>
      </c>
    </row>
    <row r="28" spans="2:18" x14ac:dyDescent="0.35">
      <c r="C28" s="25" t="str">
        <f>C20</f>
        <v>Construct</v>
      </c>
      <c r="D28" s="27" t="s">
        <v>11</v>
      </c>
      <c r="E28" s="28"/>
      <c r="F28" s="28"/>
      <c r="G28" s="23" t="s">
        <v>5</v>
      </c>
      <c r="H28" s="23"/>
      <c r="I28" s="23"/>
      <c r="J28" s="24" t="s">
        <v>4</v>
      </c>
      <c r="K28" s="24"/>
      <c r="L28" s="24"/>
      <c r="M28" s="23" t="s">
        <v>5</v>
      </c>
      <c r="N28" s="23"/>
      <c r="O28" s="23"/>
      <c r="P28" s="24" t="s">
        <v>4</v>
      </c>
      <c r="Q28" s="24"/>
      <c r="R28" s="24"/>
    </row>
    <row r="29" spans="2:18" x14ac:dyDescent="0.35">
      <c r="C29" s="25"/>
      <c r="D29" s="15" t="s">
        <v>12</v>
      </c>
      <c r="E29" s="14" t="s">
        <v>13</v>
      </c>
      <c r="F29" s="14" t="s">
        <v>14</v>
      </c>
      <c r="G29" s="14" t="s">
        <v>12</v>
      </c>
      <c r="H29" s="14" t="s">
        <v>13</v>
      </c>
      <c r="I29" s="14" t="s">
        <v>14</v>
      </c>
      <c r="J29" s="14" t="s">
        <v>12</v>
      </c>
      <c r="K29" s="14" t="s">
        <v>13</v>
      </c>
      <c r="L29" s="14" t="s">
        <v>14</v>
      </c>
      <c r="M29" s="14" t="s">
        <v>12</v>
      </c>
      <c r="N29" s="14" t="s">
        <v>13</v>
      </c>
      <c r="O29" s="14" t="s">
        <v>14</v>
      </c>
      <c r="P29" s="14" t="s">
        <v>12</v>
      </c>
      <c r="Q29" s="14" t="s">
        <v>13</v>
      </c>
      <c r="R29" s="14" t="s">
        <v>14</v>
      </c>
    </row>
    <row r="30" spans="2:18" x14ac:dyDescent="0.35">
      <c r="C30" s="1" t="str">
        <f t="shared" ref="C30" si="15">C22</f>
        <v>AraC_neg</v>
      </c>
      <c r="D30">
        <f>N5</f>
        <v>1620.0466288250113</v>
      </c>
      <c r="E30">
        <f>N13</f>
        <v>1469.2482315266977</v>
      </c>
      <c r="F30">
        <f>N22</f>
        <v>1401.1299350098907</v>
      </c>
      <c r="G30">
        <f>O5</f>
        <v>213.7894251608067</v>
      </c>
      <c r="H30">
        <f>O13</f>
        <v>197.89396325527485</v>
      </c>
      <c r="I30">
        <f>O22</f>
        <v>195.17989838480725</v>
      </c>
      <c r="J30">
        <f>P5</f>
        <v>230.67065448306306</v>
      </c>
      <c r="K30">
        <f>P13</f>
        <v>237.01788242075253</v>
      </c>
      <c r="L30">
        <f>P22</f>
        <v>259.94574549288723</v>
      </c>
      <c r="M30">
        <f>Q5</f>
        <v>265.04298223616479</v>
      </c>
      <c r="N30">
        <f>Q13</f>
        <v>308.60855891408534</v>
      </c>
      <c r="O30">
        <f>Q22</f>
        <v>291.97079927532275</v>
      </c>
      <c r="P30">
        <f>R5</f>
        <v>308.78188261869388</v>
      </c>
      <c r="Q30">
        <f>R13</f>
        <v>435.28062862757065</v>
      </c>
      <c r="R30">
        <f>R22</f>
        <v>449.07777814489629</v>
      </c>
    </row>
    <row r="31" spans="2:18" x14ac:dyDescent="0.35">
      <c r="C31" s="1" t="str">
        <f t="shared" ref="C31" si="16">C23</f>
        <v>AraC_pos</v>
      </c>
      <c r="D31">
        <f>N6</f>
        <v>1664.6707014610276</v>
      </c>
      <c r="E31">
        <f>N14</f>
        <v>1673.3601540943685</v>
      </c>
      <c r="F31">
        <f>N23</f>
        <v>1501.6684891167656</v>
      </c>
      <c r="G31">
        <f>O6</f>
        <v>5816.233790475444</v>
      </c>
      <c r="H31">
        <f>O14</f>
        <v>10850.258700295934</v>
      </c>
      <c r="I31">
        <f>O23</f>
        <v>8202.9187137093722</v>
      </c>
      <c r="J31">
        <f>P6</f>
        <v>14193.194316131161</v>
      </c>
      <c r="K31">
        <f>P14</f>
        <v>17678.87738426033</v>
      </c>
      <c r="L31">
        <f>P23</f>
        <v>13936.456700611678</v>
      </c>
      <c r="M31">
        <f>Q6</f>
        <v>11826.698550422869</v>
      </c>
      <c r="N31">
        <f>Q14</f>
        <v>10305.343336397993</v>
      </c>
      <c r="O31">
        <f>Q23</f>
        <v>13698.286801836535</v>
      </c>
      <c r="P31">
        <f>R6</f>
        <v>9317.0423406773207</v>
      </c>
      <c r="Q31">
        <f>R14</f>
        <v>6393.5810791498961</v>
      </c>
      <c r="R31">
        <f>R23</f>
        <v>6482.6498081416748</v>
      </c>
    </row>
    <row r="32" spans="2:18" x14ac:dyDescent="0.35">
      <c r="C32" s="1" t="str">
        <f t="shared" ref="C32" si="17">C24</f>
        <v>AraC_I113_LOV</v>
      </c>
      <c r="D32">
        <f>N7</f>
        <v>1678.2406972087574</v>
      </c>
      <c r="E32">
        <f>N15</f>
        <v>2045.8015695359288</v>
      </c>
      <c r="F32">
        <f>N24</f>
        <v>1535.874482771409</v>
      </c>
      <c r="G32">
        <f>O7</f>
        <v>490.88879345151338</v>
      </c>
      <c r="H32">
        <f>O15</f>
        <v>1650.6486791062598</v>
      </c>
      <c r="I32">
        <f>O24</f>
        <v>1556.2150031752788</v>
      </c>
      <c r="J32">
        <f>P7</f>
        <v>5660.0833501590996</v>
      </c>
      <c r="K32">
        <f>P15</f>
        <v>5226.9356399794578</v>
      </c>
      <c r="L32">
        <f>P24</f>
        <v>6780.4155805719511</v>
      </c>
      <c r="M32">
        <f>Q7</f>
        <v>1947.2141293426071</v>
      </c>
      <c r="N32">
        <f>Q15</f>
        <v>1347.8097770583267</v>
      </c>
      <c r="O32">
        <f>Q24</f>
        <v>2595.7708014139616</v>
      </c>
      <c r="P32">
        <f>R7</f>
        <v>2687.1469329232004</v>
      </c>
      <c r="Q32">
        <f>R15</f>
        <v>1140.6182021479729</v>
      </c>
      <c r="R32">
        <f>R24</f>
        <v>1443.3497952264752</v>
      </c>
    </row>
    <row r="33" spans="3:18" x14ac:dyDescent="0.35">
      <c r="C33" s="1" t="str">
        <f>C25</f>
        <v>AraC_S170_LOV</v>
      </c>
      <c r="D33">
        <f>N8</f>
        <v>1707.9208586019906</v>
      </c>
      <c r="E33">
        <f>N16</f>
        <v>1887.6755870616071</v>
      </c>
      <c r="F33">
        <f>N25</f>
        <v>1315.519006752615</v>
      </c>
      <c r="G33">
        <f>O8</f>
        <v>2866.4556643675564</v>
      </c>
      <c r="H33">
        <f>O16</f>
        <v>7721.3876664689624</v>
      </c>
      <c r="I33">
        <f>O25</f>
        <v>4212.9143834950273</v>
      </c>
      <c r="J33">
        <f>P8</f>
        <v>999.2234077918223</v>
      </c>
      <c r="K33">
        <f>P16</f>
        <v>1159.1116307754353</v>
      </c>
      <c r="L33">
        <f>P25</f>
        <v>1312.1325969244513</v>
      </c>
      <c r="M33">
        <f>Q8</f>
        <v>3920.1260611595953</v>
      </c>
      <c r="N33">
        <f>Q16</f>
        <v>2513.5037180462127</v>
      </c>
      <c r="O33">
        <f>Q25</f>
        <v>4899.58735810897</v>
      </c>
      <c r="P33">
        <f>R8</f>
        <v>1072.8883089932469</v>
      </c>
      <c r="Q33">
        <f>R16</f>
        <v>968.51144311062308</v>
      </c>
      <c r="R33">
        <f>R25</f>
        <v>2796.7480596385681</v>
      </c>
    </row>
    <row r="35" spans="3:18" x14ac:dyDescent="0.35">
      <c r="C35" s="25" t="s">
        <v>3</v>
      </c>
      <c r="D35" s="26" t="s">
        <v>15</v>
      </c>
      <c r="E35" s="26"/>
      <c r="F35" s="26"/>
      <c r="G35" s="26"/>
      <c r="H35" s="26"/>
      <c r="I35" s="26" t="s">
        <v>16</v>
      </c>
      <c r="J35" s="26"/>
      <c r="K35" s="26"/>
      <c r="L35" s="26"/>
      <c r="M35" s="26"/>
    </row>
    <row r="36" spans="3:18" x14ac:dyDescent="0.35">
      <c r="C36" s="25"/>
      <c r="D36" s="11" t="s">
        <v>11</v>
      </c>
      <c r="E36" s="3" t="s">
        <v>5</v>
      </c>
      <c r="F36" s="4" t="s">
        <v>4</v>
      </c>
      <c r="G36" s="3" t="s">
        <v>5</v>
      </c>
      <c r="H36" s="4" t="s">
        <v>4</v>
      </c>
      <c r="I36" s="11" t="s">
        <v>11</v>
      </c>
      <c r="J36" s="3" t="s">
        <v>5</v>
      </c>
      <c r="K36" s="4" t="s">
        <v>4</v>
      </c>
      <c r="L36" s="3" t="s">
        <v>5</v>
      </c>
      <c r="M36" s="4" t="s">
        <v>4</v>
      </c>
    </row>
    <row r="37" spans="3:18" x14ac:dyDescent="0.35">
      <c r="C37" s="1" t="s">
        <v>6</v>
      </c>
      <c r="D37">
        <f>AVERAGE(D30:F30)</f>
        <v>1496.8082651205332</v>
      </c>
      <c r="E37">
        <f>AVERAGE(G30:I30)</f>
        <v>202.28776226696291</v>
      </c>
      <c r="F37">
        <f>AVERAGE(J30:L30)</f>
        <v>242.54476079890094</v>
      </c>
      <c r="G37">
        <f>AVERAGE(M30:O30)</f>
        <v>288.54078014185762</v>
      </c>
      <c r="H37">
        <f>AVERAGE(P30:R30)</f>
        <v>397.71342979705361</v>
      </c>
      <c r="I37">
        <f>_xlfn.STDEV.P(D30:F30)</f>
        <v>91.472386713170906</v>
      </c>
      <c r="J37">
        <f>_xlfn.STDEV.P(G30:I30)</f>
        <v>8.2080336265958991</v>
      </c>
      <c r="K37">
        <f>_xlfn.STDEV.P(J30:L30)</f>
        <v>12.574246879064772</v>
      </c>
      <c r="L37">
        <f>_xlfn.STDEV.P(M30:O30)</f>
        <v>17.950183680803868</v>
      </c>
      <c r="M37">
        <f>_xlfn.STDEV.P(P30:R30)</f>
        <v>63.1358608946</v>
      </c>
    </row>
    <row r="38" spans="3:18" x14ac:dyDescent="0.35">
      <c r="C38" s="1" t="s">
        <v>7</v>
      </c>
      <c r="D38">
        <f>AVERAGE(D31:F31)</f>
        <v>1613.2331148907206</v>
      </c>
      <c r="E38">
        <f>AVERAGE(G31:I31)</f>
        <v>8289.8037348269172</v>
      </c>
      <c r="F38">
        <f>AVERAGE(J31:L31)</f>
        <v>15269.509467001057</v>
      </c>
      <c r="G38">
        <f>AVERAGE(M31:O31)</f>
        <v>11943.442896219132</v>
      </c>
      <c r="H38">
        <f>AVERAGE(P31:R31)</f>
        <v>7397.7577426562975</v>
      </c>
      <c r="I38">
        <f>_xlfn.STDEV.P(D31:F31)</f>
        <v>78.967824417411634</v>
      </c>
      <c r="J38">
        <f>_xlfn.STDEV.P(G31:I31)</f>
        <v>2056.0501701635339</v>
      </c>
      <c r="K38">
        <f>_xlfn.STDEV.P(J31:L31)</f>
        <v>1706.9014561175518</v>
      </c>
      <c r="L38">
        <f>_xlfn.STDEV.P(M31:O31)</f>
        <v>1387.6210509650684</v>
      </c>
      <c r="M38">
        <f>_xlfn.STDEV.P(P31:R31)</f>
        <v>1357.6261969019235</v>
      </c>
    </row>
    <row r="39" spans="3:18" x14ac:dyDescent="0.35">
      <c r="C39" s="1" t="s">
        <v>8</v>
      </c>
      <c r="D39">
        <f>AVERAGE(D32:F32)</f>
        <v>1753.3055831720319</v>
      </c>
      <c r="E39">
        <f>AVERAGE(G32:I32)</f>
        <v>1232.5841585776841</v>
      </c>
      <c r="F39">
        <f>AVERAGE(J32:L32)</f>
        <v>5889.1448569035028</v>
      </c>
      <c r="G39">
        <f>AVERAGE(M32:O32)</f>
        <v>1963.5982359382986</v>
      </c>
      <c r="H39">
        <f>AVERAGE(P32:R32)</f>
        <v>1757.038310099216</v>
      </c>
      <c r="I39">
        <f>_xlfn.STDEV.P(D32:F32)</f>
        <v>214.83708755325327</v>
      </c>
      <c r="J39">
        <f>_xlfn.STDEV.P(G32:I32)</f>
        <v>525.87288754013036</v>
      </c>
      <c r="K39">
        <f>_xlfn.STDEV.P(J32:L32)</f>
        <v>654.56186968068869</v>
      </c>
      <c r="L39">
        <f>_xlfn.STDEV.P(M32:O32)</f>
        <v>509.60966028873202</v>
      </c>
      <c r="M39">
        <f>_xlfn.STDEV.P(P32:R32)</f>
        <v>669.1976001404513</v>
      </c>
    </row>
    <row r="40" spans="3:18" x14ac:dyDescent="0.35">
      <c r="C40" s="1" t="s">
        <v>9</v>
      </c>
      <c r="D40">
        <f>AVERAGE(D33:F33)</f>
        <v>1637.0384841387374</v>
      </c>
      <c r="E40">
        <f>AVERAGE(G33:I33)</f>
        <v>4933.5859047771819</v>
      </c>
      <c r="F40">
        <f>AVERAGE(J33:L33)</f>
        <v>1156.822545163903</v>
      </c>
      <c r="G40">
        <f>AVERAGE(M33:O33)</f>
        <v>3777.7390457715933</v>
      </c>
      <c r="H40">
        <f>AVERAGE(P33:R33)</f>
        <v>1612.7159372474791</v>
      </c>
      <c r="I40">
        <f>_xlfn.STDEV.P(D33:F33)</f>
        <v>238.89889263714704</v>
      </c>
      <c r="J40">
        <f>_xlfn.STDEV.P(G33:I33)</f>
        <v>2046.4793780942327</v>
      </c>
      <c r="K40">
        <f>_xlfn.STDEV.P(J33:L33)</f>
        <v>127.75489578515241</v>
      </c>
      <c r="L40">
        <f>_xlfn.STDEV.P(M33:O33)</f>
        <v>979.30394701444447</v>
      </c>
      <c r="M40">
        <f>_xlfn.STDEV.P(P33:R33)</f>
        <v>838.32081475344887</v>
      </c>
    </row>
  </sheetData>
  <mergeCells count="27">
    <mergeCell ref="C35:C36"/>
    <mergeCell ref="D35:H35"/>
    <mergeCell ref="I35:M35"/>
    <mergeCell ref="B19:R19"/>
    <mergeCell ref="B20:B21"/>
    <mergeCell ref="C20:C21"/>
    <mergeCell ref="D20:H20"/>
    <mergeCell ref="I20:M20"/>
    <mergeCell ref="N20:R20"/>
    <mergeCell ref="C28:C29"/>
    <mergeCell ref="D28:F28"/>
    <mergeCell ref="G28:I28"/>
    <mergeCell ref="J28:L28"/>
    <mergeCell ref="M28:O28"/>
    <mergeCell ref="P28:R28"/>
    <mergeCell ref="B10:R10"/>
    <mergeCell ref="B11:B12"/>
    <mergeCell ref="C11:C12"/>
    <mergeCell ref="D11:H11"/>
    <mergeCell ref="I11:M11"/>
    <mergeCell ref="N11:R11"/>
    <mergeCell ref="B2:R2"/>
    <mergeCell ref="B3:B4"/>
    <mergeCell ref="C3:C4"/>
    <mergeCell ref="D3:H3"/>
    <mergeCell ref="I3:M3"/>
    <mergeCell ref="N3:R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</dc:creator>
  <cp:lastModifiedBy>JMA</cp:lastModifiedBy>
  <dcterms:created xsi:type="dcterms:W3CDTF">2022-08-11T11:38:22Z</dcterms:created>
  <dcterms:modified xsi:type="dcterms:W3CDTF">2023-04-12T15:19:41Z</dcterms:modified>
</cp:coreProperties>
</file>