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MA\Desktop\DI_scanning\paper_datasets\"/>
    </mc:Choice>
  </mc:AlternateContent>
  <xr:revisionPtr revIDLastSave="0" documentId="8_{2D74EB44-999E-4C3E-9500-2EEBE4091EEB}" xr6:coauthVersionLast="47" xr6:coauthVersionMax="47" xr10:uidLastSave="{00000000-0000-0000-0000-000000000000}"/>
  <bookViews>
    <workbookView xWindow="28680" yWindow="-15" windowWidth="29040" windowHeight="15840" xr2:uid="{00000000-000D-0000-FFFF-FFFF00000000}"/>
  </bookViews>
  <sheets>
    <sheet name="Result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51" i="4" l="1"/>
  <c r="Q51" i="4"/>
  <c r="P51" i="4"/>
  <c r="O51" i="4"/>
  <c r="N51" i="4"/>
  <c r="M51" i="4"/>
  <c r="L51" i="4"/>
  <c r="K51" i="4"/>
  <c r="J51" i="4"/>
  <c r="I51" i="4"/>
  <c r="H51" i="4"/>
  <c r="G51" i="4"/>
  <c r="F51" i="4"/>
  <c r="E51" i="4"/>
  <c r="D51" i="4"/>
  <c r="C51" i="4"/>
  <c r="R50" i="4"/>
  <c r="Q50" i="4"/>
  <c r="P50" i="4"/>
  <c r="O50" i="4"/>
  <c r="N50" i="4"/>
  <c r="M50" i="4"/>
  <c r="L50" i="4"/>
  <c r="K50" i="4"/>
  <c r="J50" i="4"/>
  <c r="I50" i="4"/>
  <c r="H50" i="4"/>
  <c r="G50" i="4"/>
  <c r="F50" i="4"/>
  <c r="E50" i="4"/>
  <c r="D50" i="4"/>
  <c r="C50" i="4"/>
  <c r="R49" i="4"/>
  <c r="Q49" i="4"/>
  <c r="P49" i="4"/>
  <c r="O49" i="4"/>
  <c r="N49" i="4"/>
  <c r="M49" i="4"/>
  <c r="L49" i="4"/>
  <c r="K49" i="4"/>
  <c r="J49" i="4"/>
  <c r="I49" i="4"/>
  <c r="H49" i="4"/>
  <c r="G49" i="4"/>
  <c r="F49" i="4"/>
  <c r="E49" i="4"/>
  <c r="D49" i="4"/>
  <c r="C49" i="4"/>
  <c r="R48" i="4"/>
  <c r="Q48" i="4"/>
  <c r="P48" i="4"/>
  <c r="O48" i="4"/>
  <c r="N48" i="4"/>
  <c r="M48" i="4"/>
  <c r="L48" i="4"/>
  <c r="K48" i="4"/>
  <c r="J48" i="4"/>
  <c r="I48" i="4"/>
  <c r="H48" i="4"/>
  <c r="G48" i="4"/>
  <c r="F48" i="4"/>
  <c r="E48" i="4"/>
  <c r="D48" i="4"/>
  <c r="C48" i="4"/>
  <c r="R42" i="4"/>
  <c r="Q42" i="4"/>
  <c r="P42" i="4"/>
  <c r="O42" i="4"/>
  <c r="N42" i="4"/>
  <c r="M42" i="4"/>
  <c r="L42" i="4"/>
  <c r="K42" i="4"/>
  <c r="J42" i="4"/>
  <c r="I42" i="4"/>
  <c r="H42" i="4"/>
  <c r="G42" i="4"/>
  <c r="F42" i="4"/>
  <c r="E42" i="4"/>
  <c r="D42" i="4"/>
  <c r="C42" i="4"/>
  <c r="R41" i="4"/>
  <c r="Q41" i="4"/>
  <c r="P41" i="4"/>
  <c r="O41" i="4"/>
  <c r="N41" i="4"/>
  <c r="M41" i="4"/>
  <c r="L41" i="4"/>
  <c r="K41" i="4"/>
  <c r="J41" i="4"/>
  <c r="I41" i="4"/>
  <c r="H41" i="4"/>
  <c r="G41" i="4"/>
  <c r="F41" i="4"/>
  <c r="E41" i="4"/>
  <c r="D41" i="4"/>
  <c r="C41" i="4"/>
  <c r="R40" i="4"/>
  <c r="Q40" i="4"/>
  <c r="P40" i="4"/>
  <c r="O40" i="4"/>
  <c r="N40" i="4"/>
  <c r="M40" i="4"/>
  <c r="L40" i="4"/>
  <c r="K40" i="4"/>
  <c r="J40" i="4"/>
  <c r="I40" i="4"/>
  <c r="H40" i="4"/>
  <c r="G40" i="4"/>
  <c r="F40" i="4"/>
  <c r="E40" i="4"/>
  <c r="D40" i="4"/>
  <c r="C40" i="4"/>
  <c r="R39" i="4"/>
  <c r="Q39" i="4"/>
  <c r="P39" i="4"/>
  <c r="O39" i="4"/>
  <c r="N39" i="4"/>
  <c r="M39" i="4"/>
  <c r="L39" i="4"/>
  <c r="K39" i="4"/>
  <c r="J39" i="4"/>
  <c r="I39" i="4"/>
  <c r="H39" i="4"/>
  <c r="G39" i="4"/>
  <c r="F39" i="4"/>
  <c r="E39" i="4"/>
  <c r="D39" i="4"/>
  <c r="C39" i="4"/>
  <c r="AA31" i="4"/>
  <c r="Z31" i="4"/>
  <c r="Y31" i="4"/>
  <c r="X31" i="4"/>
  <c r="W31" i="4"/>
  <c r="V31" i="4"/>
  <c r="U31" i="4"/>
  <c r="T31" i="4"/>
  <c r="AA30" i="4"/>
  <c r="Z30" i="4"/>
  <c r="Y30" i="4"/>
  <c r="X30" i="4"/>
  <c r="W30" i="4"/>
  <c r="V30" i="4"/>
  <c r="U30" i="4"/>
  <c r="T30" i="4"/>
  <c r="AA29" i="4"/>
  <c r="Z29" i="4"/>
  <c r="Y29" i="4"/>
  <c r="X29" i="4"/>
  <c r="W29" i="4"/>
  <c r="V29" i="4"/>
  <c r="U29" i="4"/>
  <c r="T29" i="4"/>
  <c r="AA28" i="4"/>
  <c r="Z28" i="4"/>
  <c r="Y28" i="4"/>
  <c r="X28" i="4"/>
  <c r="W28" i="4"/>
  <c r="V28" i="4"/>
  <c r="U28" i="4"/>
  <c r="T28" i="4"/>
  <c r="AA21" i="4"/>
  <c r="Z21" i="4"/>
  <c r="Y21" i="4"/>
  <c r="X21" i="4"/>
  <c r="W21" i="4"/>
  <c r="V21" i="4"/>
  <c r="U21" i="4"/>
  <c r="T21" i="4"/>
  <c r="AA20" i="4"/>
  <c r="Z20" i="4"/>
  <c r="Y20" i="4"/>
  <c r="X20" i="4"/>
  <c r="W20" i="4"/>
  <c r="V20" i="4"/>
  <c r="U20" i="4"/>
  <c r="T20" i="4"/>
  <c r="AA19" i="4"/>
  <c r="Z19" i="4"/>
  <c r="Y19" i="4"/>
  <c r="X19" i="4"/>
  <c r="W19" i="4"/>
  <c r="V19" i="4"/>
  <c r="U19" i="4"/>
  <c r="T19" i="4"/>
  <c r="AA18" i="4"/>
  <c r="Z18" i="4"/>
  <c r="Y18" i="4"/>
  <c r="X18" i="4"/>
  <c r="W18" i="4"/>
  <c r="V18" i="4"/>
  <c r="U18" i="4"/>
  <c r="T18" i="4"/>
  <c r="T8" i="4"/>
  <c r="U8" i="4"/>
  <c r="V8" i="4"/>
  <c r="W8" i="4"/>
  <c r="X8" i="4"/>
  <c r="Y8" i="4"/>
  <c r="Z8" i="4"/>
  <c r="AA8" i="4"/>
  <c r="T9" i="4"/>
  <c r="U9" i="4"/>
  <c r="V9" i="4"/>
  <c r="W9" i="4"/>
  <c r="X9" i="4"/>
  <c r="Y9" i="4"/>
  <c r="Z9" i="4"/>
  <c r="AA9" i="4"/>
  <c r="T10" i="4"/>
  <c r="U10" i="4"/>
  <c r="V10" i="4"/>
  <c r="W10" i="4"/>
  <c r="X10" i="4"/>
  <c r="Y10" i="4"/>
  <c r="Z10" i="4"/>
  <c r="AA10" i="4"/>
  <c r="U7" i="4"/>
  <c r="V7" i="4"/>
  <c r="W7" i="4"/>
  <c r="X7" i="4"/>
  <c r="Y7" i="4"/>
  <c r="Z7" i="4"/>
  <c r="AA7" i="4"/>
  <c r="T7" i="4"/>
  <c r="AR28" i="4"/>
  <c r="AY31" i="4"/>
  <c r="AX31" i="4"/>
  <c r="AW31" i="4"/>
  <c r="AV31" i="4"/>
  <c r="AU31" i="4"/>
  <c r="AT31" i="4"/>
  <c r="AS31" i="4"/>
  <c r="AR31" i="4"/>
  <c r="AY30" i="4"/>
  <c r="AX30" i="4"/>
  <c r="AW30" i="4"/>
  <c r="AV30" i="4"/>
  <c r="AU30" i="4"/>
  <c r="AT30" i="4"/>
  <c r="AS30" i="4"/>
  <c r="AR30" i="4"/>
  <c r="AY29" i="4"/>
  <c r="AX29" i="4"/>
  <c r="AW29" i="4"/>
  <c r="AV29" i="4"/>
  <c r="AU29" i="4"/>
  <c r="AT29" i="4"/>
  <c r="AS29" i="4"/>
  <c r="AR29" i="4"/>
  <c r="AY28" i="4"/>
  <c r="AX28" i="4"/>
  <c r="AW28" i="4"/>
  <c r="AV28" i="4"/>
  <c r="AU28" i="4"/>
  <c r="AT28" i="4"/>
  <c r="AS28" i="4"/>
  <c r="AY21" i="4"/>
  <c r="AX21" i="4"/>
  <c r="AW21" i="4"/>
  <c r="AV21" i="4"/>
  <c r="AU21" i="4"/>
  <c r="AT21" i="4"/>
  <c r="AS21" i="4"/>
  <c r="AR21" i="4"/>
  <c r="AY20" i="4"/>
  <c r="AX20" i="4"/>
  <c r="AW20" i="4"/>
  <c r="AV20" i="4"/>
  <c r="AU20" i="4"/>
  <c r="AT20" i="4"/>
  <c r="AS20" i="4"/>
  <c r="AR20" i="4"/>
  <c r="AY19" i="4"/>
  <c r="AX19" i="4"/>
  <c r="AW19" i="4"/>
  <c r="AV19" i="4"/>
  <c r="AU19" i="4"/>
  <c r="AT19" i="4"/>
  <c r="AS19" i="4"/>
  <c r="AR19" i="4"/>
  <c r="AY18" i="4"/>
  <c r="AX18" i="4"/>
  <c r="AW18" i="4"/>
  <c r="AV18" i="4"/>
  <c r="AU18" i="4"/>
  <c r="AT18" i="4"/>
  <c r="AS18" i="4"/>
  <c r="AR18" i="4"/>
  <c r="AY7" i="4"/>
  <c r="AS7" i="4"/>
  <c r="AT7" i="4"/>
  <c r="AU7" i="4"/>
  <c r="AV7" i="4"/>
  <c r="AW7" i="4"/>
  <c r="AX7" i="4"/>
  <c r="AS8" i="4"/>
  <c r="AT8" i="4"/>
  <c r="AU8" i="4"/>
  <c r="AV8" i="4"/>
  <c r="AW8" i="4"/>
  <c r="AX8" i="4"/>
  <c r="AY8" i="4"/>
  <c r="AS9" i="4"/>
  <c r="AT9" i="4"/>
  <c r="AU9" i="4"/>
  <c r="AV9" i="4"/>
  <c r="AW9" i="4"/>
  <c r="AX9" i="4"/>
  <c r="AY9" i="4"/>
  <c r="AS10" i="4"/>
  <c r="AT10" i="4"/>
  <c r="AU10" i="4"/>
  <c r="AV10" i="4"/>
  <c r="AW10" i="4"/>
  <c r="AX10" i="4"/>
  <c r="AY10" i="4"/>
  <c r="AR8" i="4"/>
  <c r="AR9" i="4"/>
  <c r="AR10" i="4"/>
  <c r="AR7" i="4"/>
</calcChain>
</file>

<file path=xl/sharedStrings.xml><?xml version="1.0" encoding="utf-8"?>
<sst xmlns="http://schemas.openxmlformats.org/spreadsheetml/2006/main" count="271" uniqueCount="34">
  <si>
    <t>AraC_neg</t>
  </si>
  <si>
    <t>AraC_pos</t>
  </si>
  <si>
    <t>AraC_I113_LOV</t>
  </si>
  <si>
    <t>AraC_S170_LOV</t>
  </si>
  <si>
    <t>Sample</t>
  </si>
  <si>
    <t>IPTG</t>
  </si>
  <si>
    <t>400 µM</t>
  </si>
  <si>
    <t>16 mM</t>
  </si>
  <si>
    <t>1 mM</t>
  </si>
  <si>
    <t xml:space="preserve">8 mM </t>
  </si>
  <si>
    <t xml:space="preserve">4 mM </t>
  </si>
  <si>
    <t>2 mM</t>
  </si>
  <si>
    <t>25 mM</t>
  </si>
  <si>
    <t>RFP</t>
  </si>
  <si>
    <t>Arabinose</t>
  </si>
  <si>
    <t>4 mM</t>
  </si>
  <si>
    <t>OD</t>
  </si>
  <si>
    <t>RFP/OD</t>
  </si>
  <si>
    <t>Light</t>
  </si>
  <si>
    <t>Dark</t>
  </si>
  <si>
    <t xml:space="preserve">1 mM </t>
  </si>
  <si>
    <t xml:space="preserve">2 mM </t>
  </si>
  <si>
    <t>0 mM</t>
  </si>
  <si>
    <t>no IPTG</t>
  </si>
  <si>
    <t xml:space="preserve">0 mM </t>
  </si>
  <si>
    <t xml:space="preserve">16 mM </t>
  </si>
  <si>
    <t xml:space="preserve">25 mM </t>
  </si>
  <si>
    <t>Replicate-3</t>
  </si>
  <si>
    <t>Replicate-2</t>
  </si>
  <si>
    <t>Replicate-1</t>
  </si>
  <si>
    <t>Means</t>
  </si>
  <si>
    <t>SD</t>
  </si>
  <si>
    <t>AraC_WT</t>
  </si>
  <si>
    <t>Reporter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</si>
</sst>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4" fillId="3" borderId="0"/>
    <xf numFmtId="0" fontId="4" fillId="4" borderId="0"/>
    <xf numFmtId="0" fontId="4" fillId="5" borderId="0"/>
    <xf numFmtId="0" fontId="4" fillId="6" borderId="0"/>
    <xf numFmtId="0" fontId="4" fillId="7" borderId="0"/>
    <xf numFmtId="0" fontId="4" fillId="8" borderId="0"/>
  </cellStyleXfs>
  <cellXfs count="2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/>
    <xf numFmtId="0" fontId="3" fillId="0" borderId="0" xfId="0" applyFont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1" xfId="0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</cellXfs>
  <cellStyles count="8">
    <cellStyle name="Normal" xfId="0" builtinId="0"/>
    <cellStyle name="Tecan.At.Excel.Attenuation" xfId="6" xr:uid="{47DAB8FB-C9B0-42C3-83C9-28F8A3510841}"/>
    <cellStyle name="Tecan.At.Excel.AutoGain_0" xfId="7" xr:uid="{9B366055-9278-4BDB-9DE8-A7E5D88130A3}"/>
    <cellStyle name="Tecan.At.Excel.Error" xfId="1" xr:uid="{A2B21543-D5A1-4BD3-BD6F-6ADD5F197EF3}"/>
    <cellStyle name="Tecan.At.Excel.GFactorAndMeasurementBlank" xfId="5" xr:uid="{B9CC82C3-05ED-4C5A-AF46-0286973110BE}"/>
    <cellStyle name="Tecan.At.Excel.GFactorBlank" xfId="3" xr:uid="{0CC5C645-63BC-49E8-900F-5A1526DDB5D9}"/>
    <cellStyle name="Tecan.At.Excel.GFactorReference" xfId="4" xr:uid="{A3457842-638F-4922-B7E4-D173F9A02268}"/>
    <cellStyle name="Tecan.At.Excel.MeasurementBlank" xfId="2" xr:uid="{3733E4C6-6D2A-4858-A03F-6322C322E93C}"/>
  </cellStyles>
  <dxfs count="0"/>
  <tableStyles count="0" defaultTableStyle="TableStyleMedium2" defaultPivotStyle="PivotStyleLight16"/>
  <colors>
    <mruColors>
      <color rgb="FF197BDD"/>
      <color rgb="FF2900F6"/>
      <color rgb="FFFFF2CC"/>
      <color rgb="FFE2F0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9FA22-B19A-4051-B770-73FAB8F6EE2D}">
  <dimension ref="B1:BI51"/>
  <sheetViews>
    <sheetView tabSelected="1" zoomScaleNormal="100" workbookViewId="0">
      <selection activeCell="G48" sqref="G48"/>
    </sheetView>
  </sheetViews>
  <sheetFormatPr defaultRowHeight="14.5" x14ac:dyDescent="0.35"/>
  <cols>
    <col min="2" max="2" width="14.1796875" bestFit="1" customWidth="1"/>
    <col min="4" max="5" width="6.6328125" style="3" customWidth="1"/>
    <col min="6" max="10" width="6.6328125" customWidth="1"/>
    <col min="11" max="13" width="6.6328125" style="3" customWidth="1"/>
    <col min="14" max="18" width="6.6328125" customWidth="1"/>
    <col min="19" max="21" width="6.6328125" style="3" customWidth="1"/>
    <col min="22" max="26" width="6.6328125" customWidth="1"/>
    <col min="27" max="29" width="6.6328125" style="3" customWidth="1"/>
    <col min="30" max="36" width="6.6328125" customWidth="1"/>
    <col min="37" max="39" width="6.6328125" style="3" customWidth="1"/>
    <col min="40" max="42" width="6.6328125" customWidth="1"/>
    <col min="43" max="45" width="6.6328125" style="3" customWidth="1"/>
    <col min="46" max="51" width="6.6328125" customWidth="1"/>
  </cols>
  <sheetData>
    <row r="1" spans="2:61" s="3" customFormat="1" x14ac:dyDescent="0.35"/>
    <row r="2" spans="2:61" ht="23.5" x14ac:dyDescent="0.55000000000000004">
      <c r="B2" s="4" t="s">
        <v>29</v>
      </c>
    </row>
    <row r="3" spans="2:61" s="3" customFormat="1" ht="14.5" customHeight="1" x14ac:dyDescent="0.55000000000000004">
      <c r="B3" s="19"/>
      <c r="C3" s="19"/>
      <c r="D3" s="16" t="s">
        <v>18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8"/>
      <c r="AB3" s="21" t="s">
        <v>19</v>
      </c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</row>
    <row r="4" spans="2:61" x14ac:dyDescent="0.35">
      <c r="B4" s="10" t="s">
        <v>4</v>
      </c>
      <c r="C4" s="10" t="s">
        <v>5</v>
      </c>
      <c r="D4" s="11" t="s">
        <v>14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3"/>
      <c r="AB4" s="20" t="s">
        <v>14</v>
      </c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</row>
    <row r="5" spans="2:61" s="3" customFormat="1" x14ac:dyDescent="0.35">
      <c r="B5" s="10"/>
      <c r="C5" s="10"/>
      <c r="D5" s="8" t="s">
        <v>23</v>
      </c>
      <c r="E5" s="8" t="s">
        <v>22</v>
      </c>
      <c r="F5" s="8" t="s">
        <v>8</v>
      </c>
      <c r="G5" s="8" t="s">
        <v>11</v>
      </c>
      <c r="H5" s="8" t="s">
        <v>15</v>
      </c>
      <c r="I5" s="8" t="s">
        <v>9</v>
      </c>
      <c r="J5" s="8" t="s">
        <v>7</v>
      </c>
      <c r="K5" s="8" t="s">
        <v>12</v>
      </c>
      <c r="L5" s="8" t="s">
        <v>23</v>
      </c>
      <c r="M5" s="8" t="s">
        <v>22</v>
      </c>
      <c r="N5" s="8" t="s">
        <v>8</v>
      </c>
      <c r="O5" s="8" t="s">
        <v>11</v>
      </c>
      <c r="P5" s="8" t="s">
        <v>15</v>
      </c>
      <c r="Q5" s="8" t="s">
        <v>9</v>
      </c>
      <c r="R5" s="8" t="s">
        <v>7</v>
      </c>
      <c r="S5" s="8" t="s">
        <v>12</v>
      </c>
      <c r="T5" s="8" t="s">
        <v>23</v>
      </c>
      <c r="U5" s="8" t="s">
        <v>22</v>
      </c>
      <c r="V5" s="8" t="s">
        <v>8</v>
      </c>
      <c r="W5" s="8" t="s">
        <v>11</v>
      </c>
      <c r="X5" s="8" t="s">
        <v>15</v>
      </c>
      <c r="Y5" s="8" t="s">
        <v>9</v>
      </c>
      <c r="Z5" s="8" t="s">
        <v>7</v>
      </c>
      <c r="AA5" s="8" t="s">
        <v>12</v>
      </c>
      <c r="AB5" s="8" t="s">
        <v>23</v>
      </c>
      <c r="AC5" s="8" t="s">
        <v>22</v>
      </c>
      <c r="AD5" s="8" t="s">
        <v>8</v>
      </c>
      <c r="AE5" s="8" t="s">
        <v>11</v>
      </c>
      <c r="AF5" s="8" t="s">
        <v>15</v>
      </c>
      <c r="AG5" s="8" t="s">
        <v>9</v>
      </c>
      <c r="AH5" s="8" t="s">
        <v>7</v>
      </c>
      <c r="AI5" s="8" t="s">
        <v>12</v>
      </c>
      <c r="AJ5" s="8" t="s">
        <v>23</v>
      </c>
      <c r="AK5" s="8" t="s">
        <v>22</v>
      </c>
      <c r="AL5" s="8" t="s">
        <v>8</v>
      </c>
      <c r="AM5" s="8" t="s">
        <v>11</v>
      </c>
      <c r="AN5" s="8" t="s">
        <v>15</v>
      </c>
      <c r="AO5" s="8" t="s">
        <v>9</v>
      </c>
      <c r="AP5" s="8" t="s">
        <v>7</v>
      </c>
      <c r="AQ5" s="8" t="s">
        <v>12</v>
      </c>
      <c r="AR5" s="8" t="s">
        <v>23</v>
      </c>
      <c r="AS5" s="8" t="s">
        <v>22</v>
      </c>
      <c r="AT5" s="8" t="s">
        <v>8</v>
      </c>
      <c r="AU5" s="8" t="s">
        <v>11</v>
      </c>
      <c r="AV5" s="8" t="s">
        <v>15</v>
      </c>
      <c r="AW5" s="8" t="s">
        <v>9</v>
      </c>
      <c r="AX5" s="8" t="s">
        <v>7</v>
      </c>
      <c r="AY5" s="8" t="s">
        <v>12</v>
      </c>
    </row>
    <row r="6" spans="2:61" x14ac:dyDescent="0.35">
      <c r="B6" s="10"/>
      <c r="C6" s="10"/>
      <c r="D6" s="11" t="s">
        <v>13</v>
      </c>
      <c r="E6" s="12"/>
      <c r="F6" s="12"/>
      <c r="G6" s="12"/>
      <c r="H6" s="12"/>
      <c r="I6" s="12"/>
      <c r="J6" s="12"/>
      <c r="K6" s="13"/>
      <c r="L6" s="11" t="s">
        <v>16</v>
      </c>
      <c r="M6" s="12"/>
      <c r="N6" s="12"/>
      <c r="O6" s="12"/>
      <c r="P6" s="12"/>
      <c r="Q6" s="12"/>
      <c r="R6" s="12"/>
      <c r="S6" s="13"/>
      <c r="T6" s="11" t="s">
        <v>17</v>
      </c>
      <c r="U6" s="12"/>
      <c r="V6" s="12"/>
      <c r="W6" s="12"/>
      <c r="X6" s="12"/>
      <c r="Y6" s="12"/>
      <c r="Z6" s="12"/>
      <c r="AA6" s="13"/>
      <c r="AB6" s="11" t="s">
        <v>13</v>
      </c>
      <c r="AC6" s="12"/>
      <c r="AD6" s="12"/>
      <c r="AE6" s="12"/>
      <c r="AF6" s="12"/>
      <c r="AG6" s="12"/>
      <c r="AH6" s="12"/>
      <c r="AI6" s="13"/>
      <c r="AJ6" s="11" t="s">
        <v>16</v>
      </c>
      <c r="AK6" s="12"/>
      <c r="AL6" s="12"/>
      <c r="AM6" s="12"/>
      <c r="AN6" s="12"/>
      <c r="AO6" s="12"/>
      <c r="AP6" s="12"/>
      <c r="AQ6" s="13"/>
      <c r="AR6" s="11" t="s">
        <v>17</v>
      </c>
      <c r="AS6" s="12"/>
      <c r="AT6" s="12"/>
      <c r="AU6" s="12"/>
      <c r="AV6" s="12"/>
      <c r="AW6" s="12"/>
      <c r="AX6" s="12"/>
      <c r="AY6" s="13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2:61" x14ac:dyDescent="0.35">
      <c r="B7" s="5" t="s">
        <v>0</v>
      </c>
      <c r="C7" s="6" t="s">
        <v>6</v>
      </c>
      <c r="D7" s="7">
        <v>258</v>
      </c>
      <c r="E7" s="7">
        <v>832</v>
      </c>
      <c r="F7" s="5">
        <v>870</v>
      </c>
      <c r="G7" s="5">
        <v>898</v>
      </c>
      <c r="H7" s="5">
        <v>885</v>
      </c>
      <c r="I7" s="5">
        <v>873</v>
      </c>
      <c r="J7" s="5">
        <v>869</v>
      </c>
      <c r="K7" s="5">
        <v>869</v>
      </c>
      <c r="L7" s="5">
        <v>0.80010002851486206</v>
      </c>
      <c r="M7" s="5">
        <v>0.77020001411437988</v>
      </c>
      <c r="N7" s="5">
        <v>0.76469999551773071</v>
      </c>
      <c r="O7" s="5">
        <v>0.78020000457763672</v>
      </c>
      <c r="P7" s="5">
        <v>0.77490001916885376</v>
      </c>
      <c r="Q7" s="5">
        <v>0.77090001106262207</v>
      </c>
      <c r="R7" s="5">
        <v>0.76770001649856567</v>
      </c>
      <c r="S7" s="5">
        <v>0.78810000419616699</v>
      </c>
      <c r="T7" s="5">
        <f>D7/L7</f>
        <v>322.45968104625257</v>
      </c>
      <c r="U7" s="5">
        <f t="shared" ref="U7:AA7" si="0">E7/M7</f>
        <v>1080.2388791912465</v>
      </c>
      <c r="V7" s="5">
        <f t="shared" si="0"/>
        <v>1137.7010659075227</v>
      </c>
      <c r="W7" s="5">
        <f t="shared" si="0"/>
        <v>1150.9869196759805</v>
      </c>
      <c r="X7" s="5">
        <f t="shared" si="0"/>
        <v>1142.0828211479952</v>
      </c>
      <c r="Y7" s="5">
        <f t="shared" si="0"/>
        <v>1132.4425833081018</v>
      </c>
      <c r="Z7" s="5">
        <f t="shared" si="0"/>
        <v>1131.9525613187525</v>
      </c>
      <c r="AA7" s="5">
        <f t="shared" si="0"/>
        <v>1102.6519418513999</v>
      </c>
      <c r="AB7" s="5">
        <v>258</v>
      </c>
      <c r="AC7" s="5">
        <v>866</v>
      </c>
      <c r="AD7" s="5">
        <v>878</v>
      </c>
      <c r="AE7" s="5">
        <v>925</v>
      </c>
      <c r="AF7" s="5">
        <v>907</v>
      </c>
      <c r="AG7" s="5">
        <v>883</v>
      </c>
      <c r="AH7" s="5">
        <v>867</v>
      </c>
      <c r="AI7" s="5">
        <v>829</v>
      </c>
      <c r="AJ7" s="5">
        <v>0.8410000205039978</v>
      </c>
      <c r="AK7" s="5">
        <v>0.83649998903274536</v>
      </c>
      <c r="AL7" s="5">
        <v>0.86030000448226929</v>
      </c>
      <c r="AM7" s="5">
        <v>0.83980000019073486</v>
      </c>
      <c r="AN7" s="5">
        <v>0.84759998321533203</v>
      </c>
      <c r="AO7" s="5">
        <v>0.8529999852180481</v>
      </c>
      <c r="AP7" s="5">
        <v>0.8465999960899353</v>
      </c>
      <c r="AQ7" s="5">
        <v>0.8399999737739563</v>
      </c>
      <c r="AR7" s="5">
        <f>AB7/AJ7</f>
        <v>306.77763818053745</v>
      </c>
      <c r="AS7" s="5">
        <f t="shared" ref="AS7:AY10" si="1">AC7/AK7</f>
        <v>1035.2660028141374</v>
      </c>
      <c r="AT7" s="5">
        <f t="shared" si="1"/>
        <v>1020.5742129786255</v>
      </c>
      <c r="AU7" s="5">
        <f t="shared" si="1"/>
        <v>1101.4527265895624</v>
      </c>
      <c r="AV7" s="5">
        <f t="shared" si="1"/>
        <v>1070.0802477122954</v>
      </c>
      <c r="AW7" s="5">
        <f t="shared" si="1"/>
        <v>1035.1700062155137</v>
      </c>
      <c r="AX7" s="5">
        <f t="shared" si="1"/>
        <v>1024.0963902720093</v>
      </c>
      <c r="AY7" s="5">
        <f>AI7/AQ7</f>
        <v>986.90479271739071</v>
      </c>
      <c r="AZ7" s="9"/>
      <c r="BA7" s="9"/>
      <c r="BB7" s="9"/>
      <c r="BC7" s="9"/>
      <c r="BD7" s="9"/>
      <c r="BE7" s="9"/>
      <c r="BF7" s="9"/>
      <c r="BG7" s="9"/>
      <c r="BH7" s="9"/>
      <c r="BI7" s="1"/>
    </row>
    <row r="8" spans="2:61" x14ac:dyDescent="0.35">
      <c r="B8" s="5" t="s">
        <v>1</v>
      </c>
      <c r="C8" s="6" t="s">
        <v>6</v>
      </c>
      <c r="D8" s="7">
        <v>116</v>
      </c>
      <c r="E8" s="7">
        <v>109</v>
      </c>
      <c r="F8" s="5">
        <v>12099</v>
      </c>
      <c r="G8" s="5">
        <v>25117</v>
      </c>
      <c r="H8" s="5">
        <v>35905</v>
      </c>
      <c r="I8" s="5">
        <v>40097</v>
      </c>
      <c r="J8" s="5">
        <v>39904</v>
      </c>
      <c r="K8" s="5">
        <v>38648</v>
      </c>
      <c r="L8" s="5">
        <v>0.80299997329711914</v>
      </c>
      <c r="M8" s="5">
        <v>0.79519999027252197</v>
      </c>
      <c r="N8" s="5">
        <v>0.78680002689361572</v>
      </c>
      <c r="O8" s="5">
        <v>0.7882000207901001</v>
      </c>
      <c r="P8" s="5">
        <v>0.83319997787475586</v>
      </c>
      <c r="Q8" s="5">
        <v>0.88340002298355103</v>
      </c>
      <c r="R8" s="5">
        <v>0.84939998388290405</v>
      </c>
      <c r="S8" s="5">
        <v>0.83170002698898315</v>
      </c>
      <c r="T8" s="5">
        <f t="shared" ref="T8:T10" si="2">D8/L8</f>
        <v>144.45828624838407</v>
      </c>
      <c r="U8" s="5">
        <f t="shared" ref="U8:U10" si="3">E8/M8</f>
        <v>137.0724362844179</v>
      </c>
      <c r="V8" s="5">
        <f t="shared" ref="V8:V10" si="4">F8/N8</f>
        <v>15377.477867874961</v>
      </c>
      <c r="W8" s="5">
        <f t="shared" ref="W8:W10" si="5">G8/O8</f>
        <v>31866.276753992537</v>
      </c>
      <c r="X8" s="5">
        <f t="shared" ref="X8:X10" si="6">H8/P8</f>
        <v>43092.896007490213</v>
      </c>
      <c r="Y8" s="5">
        <f t="shared" ref="Y8:Y10" si="7">I8/Q8</f>
        <v>45389.403392336804</v>
      </c>
      <c r="Z8" s="5">
        <f t="shared" ref="Z8:Z10" si="8">J8/R8</f>
        <v>46979.04492249326</v>
      </c>
      <c r="AA8" s="5">
        <f t="shared" ref="AA8:AA10" si="9">K8/S8</f>
        <v>46468.677102149399</v>
      </c>
      <c r="AB8" s="5">
        <v>118</v>
      </c>
      <c r="AC8" s="5">
        <v>116</v>
      </c>
      <c r="AD8" s="5">
        <v>13944</v>
      </c>
      <c r="AE8" s="5">
        <v>28001</v>
      </c>
      <c r="AF8" s="5">
        <v>37518</v>
      </c>
      <c r="AG8" s="5">
        <v>40781</v>
      </c>
      <c r="AH8" s="5">
        <v>39533</v>
      </c>
      <c r="AI8" s="5">
        <v>37713</v>
      </c>
      <c r="AJ8" s="5">
        <v>0.88279998302459717</v>
      </c>
      <c r="AK8" s="5">
        <v>0.8586999773979187</v>
      </c>
      <c r="AL8" s="5">
        <v>0.87749999761581421</v>
      </c>
      <c r="AM8" s="5">
        <v>0.90750002861022949</v>
      </c>
      <c r="AN8" s="5">
        <v>0.95499998331069946</v>
      </c>
      <c r="AO8" s="5">
        <v>0.97170001268386841</v>
      </c>
      <c r="AP8" s="5">
        <v>0.92760002613067627</v>
      </c>
      <c r="AQ8" s="5">
        <v>0.9243999719619751</v>
      </c>
      <c r="AR8" s="5">
        <f t="shared" ref="AR8:AR10" si="10">AB8/AJ8</f>
        <v>133.66561199482058</v>
      </c>
      <c r="AS8" s="5">
        <f t="shared" si="1"/>
        <v>135.08792716113697</v>
      </c>
      <c r="AT8" s="5">
        <f t="shared" si="1"/>
        <v>15890.598333773378</v>
      </c>
      <c r="AU8" s="5">
        <f t="shared" si="1"/>
        <v>30855.09544598197</v>
      </c>
      <c r="AV8" s="5">
        <f t="shared" si="1"/>
        <v>39285.864560893824</v>
      </c>
      <c r="AW8" s="5">
        <f t="shared" si="1"/>
        <v>41968.714076025884</v>
      </c>
      <c r="AX8" s="5">
        <f t="shared" si="1"/>
        <v>42618.5843966662</v>
      </c>
      <c r="AY8" s="5">
        <f t="shared" si="1"/>
        <v>40797.275144823689</v>
      </c>
      <c r="AZ8" s="9"/>
      <c r="BA8" s="9"/>
      <c r="BB8" s="9"/>
      <c r="BC8" s="9"/>
      <c r="BD8" s="9"/>
      <c r="BE8" s="9"/>
      <c r="BF8" s="9"/>
      <c r="BG8" s="9"/>
      <c r="BH8" s="9"/>
      <c r="BI8" s="1"/>
    </row>
    <row r="9" spans="2:61" x14ac:dyDescent="0.35">
      <c r="B9" s="5" t="s">
        <v>2</v>
      </c>
      <c r="C9" s="6" t="s">
        <v>6</v>
      </c>
      <c r="D9" s="7">
        <v>104</v>
      </c>
      <c r="E9" s="7">
        <v>105</v>
      </c>
      <c r="F9" s="5">
        <v>4837</v>
      </c>
      <c r="G9" s="5">
        <v>9726</v>
      </c>
      <c r="H9" s="5">
        <v>17394</v>
      </c>
      <c r="I9" s="5">
        <v>24711</v>
      </c>
      <c r="J9" s="5">
        <v>26177</v>
      </c>
      <c r="K9" s="5">
        <v>26112</v>
      </c>
      <c r="L9" s="5">
        <v>0.80709999799728394</v>
      </c>
      <c r="M9" s="5">
        <v>0.7775999903678894</v>
      </c>
      <c r="N9" s="5">
        <v>0.74650001525878906</v>
      </c>
      <c r="O9" s="5">
        <v>0.73189997673034668</v>
      </c>
      <c r="P9" s="5">
        <v>0.72519999742507935</v>
      </c>
      <c r="Q9" s="5">
        <v>0.758899986743927</v>
      </c>
      <c r="R9" s="5">
        <v>0.76889997720718384</v>
      </c>
      <c r="S9" s="5">
        <v>0.74639999866485596</v>
      </c>
      <c r="T9" s="5">
        <f t="shared" si="2"/>
        <v>128.85639977457907</v>
      </c>
      <c r="U9" s="5">
        <f t="shared" si="3"/>
        <v>135.03086587015463</v>
      </c>
      <c r="V9" s="5">
        <f t="shared" si="4"/>
        <v>6479.5712004415136</v>
      </c>
      <c r="W9" s="5">
        <f t="shared" si="5"/>
        <v>13288.701064658379</v>
      </c>
      <c r="X9" s="5">
        <f t="shared" si="6"/>
        <v>23985.107641698494</v>
      </c>
      <c r="Y9" s="5">
        <f t="shared" si="7"/>
        <v>32561.602887915386</v>
      </c>
      <c r="Z9" s="5">
        <f t="shared" si="8"/>
        <v>34044.740247074398</v>
      </c>
      <c r="AA9" s="5">
        <f t="shared" si="9"/>
        <v>34983.922892160474</v>
      </c>
      <c r="AB9" s="5">
        <v>110</v>
      </c>
      <c r="AC9" s="5">
        <v>119</v>
      </c>
      <c r="AD9" s="5">
        <v>358</v>
      </c>
      <c r="AE9" s="5">
        <v>556</v>
      </c>
      <c r="AF9" s="5">
        <v>1024</v>
      </c>
      <c r="AG9" s="5">
        <v>2447</v>
      </c>
      <c r="AH9" s="5">
        <v>7572</v>
      </c>
      <c r="AI9" s="5">
        <v>13256</v>
      </c>
      <c r="AJ9" s="5">
        <v>0.90149998664855957</v>
      </c>
      <c r="AK9" s="5">
        <v>0.87840002775192261</v>
      </c>
      <c r="AL9" s="5">
        <v>0.88700002431869507</v>
      </c>
      <c r="AM9" s="5">
        <v>0.8773999810218811</v>
      </c>
      <c r="AN9" s="5">
        <v>0.86549997329711914</v>
      </c>
      <c r="AO9" s="5">
        <v>0.84350001811981201</v>
      </c>
      <c r="AP9" s="5">
        <v>0.8377000093460083</v>
      </c>
      <c r="AQ9" s="5">
        <v>0.85110002756118774</v>
      </c>
      <c r="AR9" s="5">
        <f t="shared" si="10"/>
        <v>122.01885926691905</v>
      </c>
      <c r="AS9" s="5">
        <f t="shared" si="1"/>
        <v>135.47358406232647</v>
      </c>
      <c r="AT9" s="5">
        <f t="shared" si="1"/>
        <v>403.60765522524071</v>
      </c>
      <c r="AU9" s="5">
        <f t="shared" si="1"/>
        <v>633.69046276071685</v>
      </c>
      <c r="AV9" s="5">
        <f t="shared" si="1"/>
        <v>1183.1311745730916</v>
      </c>
      <c r="AW9" s="5">
        <f t="shared" si="1"/>
        <v>2901.0076436683898</v>
      </c>
      <c r="AX9" s="5">
        <f t="shared" si="1"/>
        <v>9039.0353533736434</v>
      </c>
      <c r="AY9" s="5">
        <f t="shared" si="1"/>
        <v>15575.137552262613</v>
      </c>
      <c r="AZ9" s="9"/>
      <c r="BA9" s="9"/>
      <c r="BB9" s="9"/>
      <c r="BC9" s="9"/>
      <c r="BD9" s="9"/>
      <c r="BE9" s="9"/>
      <c r="BF9" s="9"/>
      <c r="BG9" s="9"/>
      <c r="BH9" s="9"/>
      <c r="BI9" s="1"/>
    </row>
    <row r="10" spans="2:61" x14ac:dyDescent="0.35">
      <c r="B10" s="5" t="s">
        <v>3</v>
      </c>
      <c r="C10" s="6" t="s">
        <v>6</v>
      </c>
      <c r="D10" s="7">
        <v>114</v>
      </c>
      <c r="E10" s="7">
        <v>110</v>
      </c>
      <c r="F10" s="5">
        <v>337</v>
      </c>
      <c r="G10" s="5">
        <v>365</v>
      </c>
      <c r="H10" s="5">
        <v>395</v>
      </c>
      <c r="I10" s="5">
        <v>454</v>
      </c>
      <c r="J10" s="5">
        <v>551</v>
      </c>
      <c r="K10" s="5">
        <v>697</v>
      </c>
      <c r="L10" s="5">
        <v>0.80440002679824829</v>
      </c>
      <c r="M10" s="5">
        <v>0.77079999446868896</v>
      </c>
      <c r="N10" s="5">
        <v>0.73869997262954712</v>
      </c>
      <c r="O10" s="5">
        <v>0.74459999799728394</v>
      </c>
      <c r="P10" s="5">
        <v>0.77050000429153442</v>
      </c>
      <c r="Q10" s="5">
        <v>0.80379998683929443</v>
      </c>
      <c r="R10" s="5">
        <v>0.78060001134872437</v>
      </c>
      <c r="S10" s="5">
        <v>0.77590000629425049</v>
      </c>
      <c r="T10" s="5">
        <f t="shared" si="2"/>
        <v>141.72053232488562</v>
      </c>
      <c r="U10" s="5">
        <f t="shared" si="3"/>
        <v>142.70887492133781</v>
      </c>
      <c r="V10" s="5">
        <f t="shared" si="4"/>
        <v>456.20686677485929</v>
      </c>
      <c r="W10" s="5">
        <f t="shared" si="5"/>
        <v>490.19607974983018</v>
      </c>
      <c r="X10" s="5">
        <f t="shared" si="6"/>
        <v>512.65411784546041</v>
      </c>
      <c r="Y10" s="5">
        <f t="shared" si="7"/>
        <v>564.81712793405313</v>
      </c>
      <c r="Z10" s="5">
        <f t="shared" si="8"/>
        <v>705.86727131604778</v>
      </c>
      <c r="AA10" s="5">
        <f t="shared" si="9"/>
        <v>898.31163081041575</v>
      </c>
      <c r="AB10" s="5">
        <v>125</v>
      </c>
      <c r="AC10" s="5">
        <v>125</v>
      </c>
      <c r="AD10" s="5">
        <v>2100</v>
      </c>
      <c r="AE10" s="5">
        <v>2853</v>
      </c>
      <c r="AF10" s="5">
        <v>5053</v>
      </c>
      <c r="AG10" s="5">
        <v>14366</v>
      </c>
      <c r="AH10" s="5">
        <v>27571</v>
      </c>
      <c r="AI10" s="5">
        <v>29655</v>
      </c>
      <c r="AJ10" s="5">
        <v>0.88730001449584961</v>
      </c>
      <c r="AK10" s="5">
        <v>0.85210001468658447</v>
      </c>
      <c r="AL10" s="5">
        <v>0.83550000190734863</v>
      </c>
      <c r="AM10" s="5">
        <v>0.88859999179840088</v>
      </c>
      <c r="AN10" s="5">
        <v>0.86799997091293335</v>
      </c>
      <c r="AO10" s="5">
        <v>0.88080000877380371</v>
      </c>
      <c r="AP10" s="5">
        <v>0.91839998960494995</v>
      </c>
      <c r="AQ10" s="5">
        <v>0.95179998874664307</v>
      </c>
      <c r="AR10" s="5">
        <f t="shared" si="10"/>
        <v>140.8768150094341</v>
      </c>
      <c r="AS10" s="5">
        <f t="shared" si="1"/>
        <v>146.69639460806363</v>
      </c>
      <c r="AT10" s="5">
        <f t="shared" si="1"/>
        <v>2513.4649852853931</v>
      </c>
      <c r="AU10" s="5">
        <f t="shared" si="1"/>
        <v>3210.6684968856807</v>
      </c>
      <c r="AV10" s="5">
        <f t="shared" si="1"/>
        <v>5821.4287665072425</v>
      </c>
      <c r="AW10" s="5">
        <f t="shared" si="1"/>
        <v>16310.172407922058</v>
      </c>
      <c r="AX10" s="5">
        <f t="shared" si="1"/>
        <v>30020.688493103833</v>
      </c>
      <c r="AY10" s="5">
        <f t="shared" si="1"/>
        <v>31156.755989302474</v>
      </c>
      <c r="AZ10" s="9"/>
      <c r="BA10" s="9"/>
      <c r="BB10" s="9"/>
      <c r="BC10" s="9"/>
      <c r="BD10" s="9"/>
      <c r="BE10" s="9"/>
      <c r="BF10" s="9"/>
      <c r="BG10" s="9"/>
      <c r="BH10" s="9"/>
      <c r="BI10" s="1"/>
    </row>
    <row r="11" spans="2:61" x14ac:dyDescent="0.35"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2:61" x14ac:dyDescent="0.35"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2:61" ht="23.5" x14ac:dyDescent="0.55000000000000004">
      <c r="B13" s="4" t="s">
        <v>28</v>
      </c>
      <c r="C13" s="3"/>
      <c r="F13" s="3"/>
      <c r="G13" s="3"/>
      <c r="H13" s="3"/>
      <c r="I13" s="3"/>
      <c r="J13" s="3"/>
      <c r="N13" s="3"/>
      <c r="O13" s="3"/>
      <c r="P13" s="3"/>
      <c r="Q13" s="3"/>
      <c r="R13" s="3"/>
      <c r="V13" s="3"/>
      <c r="W13" s="3"/>
      <c r="X13" s="3"/>
      <c r="Y13" s="3"/>
      <c r="Z13" s="3"/>
      <c r="AD13" s="3"/>
      <c r="AE13" s="3"/>
      <c r="AF13" s="3"/>
      <c r="AG13" s="3"/>
      <c r="AH13" s="3"/>
      <c r="AI13" s="3"/>
      <c r="AJ13" s="3"/>
      <c r="AN13" s="3"/>
      <c r="AO13" s="3"/>
      <c r="AP13" s="3"/>
      <c r="AT13" s="3"/>
      <c r="AU13" s="3"/>
      <c r="AV13" s="3"/>
      <c r="AW13" s="3"/>
      <c r="AX13" s="3"/>
    </row>
    <row r="14" spans="2:61" ht="14.5" customHeight="1" x14ac:dyDescent="0.55000000000000004">
      <c r="B14" s="19"/>
      <c r="C14" s="19"/>
      <c r="D14" s="16" t="s">
        <v>18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8"/>
      <c r="AB14" s="21" t="s">
        <v>19</v>
      </c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</row>
    <row r="15" spans="2:61" x14ac:dyDescent="0.35">
      <c r="B15" s="10" t="s">
        <v>4</v>
      </c>
      <c r="C15" s="10" t="s">
        <v>5</v>
      </c>
      <c r="D15" s="11" t="s">
        <v>14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3"/>
      <c r="AB15" s="20" t="s">
        <v>14</v>
      </c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</row>
    <row r="16" spans="2:61" x14ac:dyDescent="0.35">
      <c r="B16" s="10"/>
      <c r="C16" s="10"/>
      <c r="D16" s="8" t="s">
        <v>23</v>
      </c>
      <c r="E16" s="8" t="s">
        <v>22</v>
      </c>
      <c r="F16" s="8" t="s">
        <v>8</v>
      </c>
      <c r="G16" s="8" t="s">
        <v>11</v>
      </c>
      <c r="H16" s="8" t="s">
        <v>15</v>
      </c>
      <c r="I16" s="8" t="s">
        <v>9</v>
      </c>
      <c r="J16" s="8" t="s">
        <v>7</v>
      </c>
      <c r="K16" s="8" t="s">
        <v>12</v>
      </c>
      <c r="L16" s="8" t="s">
        <v>23</v>
      </c>
      <c r="M16" s="8" t="s">
        <v>22</v>
      </c>
      <c r="N16" s="8" t="s">
        <v>8</v>
      </c>
      <c r="O16" s="8" t="s">
        <v>11</v>
      </c>
      <c r="P16" s="8" t="s">
        <v>15</v>
      </c>
      <c r="Q16" s="8" t="s">
        <v>9</v>
      </c>
      <c r="R16" s="8" t="s">
        <v>7</v>
      </c>
      <c r="S16" s="8" t="s">
        <v>12</v>
      </c>
      <c r="T16" s="8" t="s">
        <v>23</v>
      </c>
      <c r="U16" s="8" t="s">
        <v>22</v>
      </c>
      <c r="V16" s="8" t="s">
        <v>8</v>
      </c>
      <c r="W16" s="8" t="s">
        <v>11</v>
      </c>
      <c r="X16" s="8" t="s">
        <v>15</v>
      </c>
      <c r="Y16" s="8" t="s">
        <v>9</v>
      </c>
      <c r="Z16" s="8" t="s">
        <v>7</v>
      </c>
      <c r="AA16" s="8" t="s">
        <v>12</v>
      </c>
      <c r="AB16" s="8" t="s">
        <v>23</v>
      </c>
      <c r="AC16" s="8" t="s">
        <v>22</v>
      </c>
      <c r="AD16" s="8" t="s">
        <v>8</v>
      </c>
      <c r="AE16" s="8" t="s">
        <v>11</v>
      </c>
      <c r="AF16" s="8" t="s">
        <v>15</v>
      </c>
      <c r="AG16" s="8" t="s">
        <v>9</v>
      </c>
      <c r="AH16" s="8" t="s">
        <v>7</v>
      </c>
      <c r="AI16" s="8" t="s">
        <v>12</v>
      </c>
      <c r="AJ16" s="8" t="s">
        <v>23</v>
      </c>
      <c r="AK16" s="8" t="s">
        <v>22</v>
      </c>
      <c r="AL16" s="8" t="s">
        <v>8</v>
      </c>
      <c r="AM16" s="8" t="s">
        <v>11</v>
      </c>
      <c r="AN16" s="8" t="s">
        <v>15</v>
      </c>
      <c r="AO16" s="8" t="s">
        <v>9</v>
      </c>
      <c r="AP16" s="8" t="s">
        <v>7</v>
      </c>
      <c r="AQ16" s="8" t="s">
        <v>12</v>
      </c>
      <c r="AR16" s="8" t="s">
        <v>23</v>
      </c>
      <c r="AS16" s="8" t="s">
        <v>22</v>
      </c>
      <c r="AT16" s="8" t="s">
        <v>8</v>
      </c>
      <c r="AU16" s="8" t="s">
        <v>11</v>
      </c>
      <c r="AV16" s="8" t="s">
        <v>15</v>
      </c>
      <c r="AW16" s="8" t="s">
        <v>9</v>
      </c>
      <c r="AX16" s="8" t="s">
        <v>7</v>
      </c>
      <c r="AY16" s="8" t="s">
        <v>12</v>
      </c>
    </row>
    <row r="17" spans="2:54" x14ac:dyDescent="0.35">
      <c r="B17" s="10"/>
      <c r="C17" s="10"/>
      <c r="D17" s="11" t="s">
        <v>13</v>
      </c>
      <c r="E17" s="12"/>
      <c r="F17" s="12"/>
      <c r="G17" s="12"/>
      <c r="H17" s="12"/>
      <c r="I17" s="12"/>
      <c r="J17" s="12"/>
      <c r="K17" s="13"/>
      <c r="L17" s="11" t="s">
        <v>16</v>
      </c>
      <c r="M17" s="12"/>
      <c r="N17" s="12"/>
      <c r="O17" s="12"/>
      <c r="P17" s="12"/>
      <c r="Q17" s="12"/>
      <c r="R17" s="12"/>
      <c r="S17" s="13"/>
      <c r="T17" s="11" t="s">
        <v>17</v>
      </c>
      <c r="U17" s="12"/>
      <c r="V17" s="12"/>
      <c r="W17" s="12"/>
      <c r="X17" s="12"/>
      <c r="Y17" s="12"/>
      <c r="Z17" s="12"/>
      <c r="AA17" s="13"/>
      <c r="AB17" s="11" t="s">
        <v>13</v>
      </c>
      <c r="AC17" s="12"/>
      <c r="AD17" s="12"/>
      <c r="AE17" s="12"/>
      <c r="AF17" s="12"/>
      <c r="AG17" s="12"/>
      <c r="AH17" s="12"/>
      <c r="AI17" s="13"/>
      <c r="AJ17" s="11" t="s">
        <v>16</v>
      </c>
      <c r="AK17" s="12"/>
      <c r="AL17" s="12"/>
      <c r="AM17" s="12"/>
      <c r="AN17" s="12"/>
      <c r="AO17" s="12"/>
      <c r="AP17" s="12"/>
      <c r="AQ17" s="13"/>
      <c r="AR17" s="11" t="s">
        <v>17</v>
      </c>
      <c r="AS17" s="12"/>
      <c r="AT17" s="12"/>
      <c r="AU17" s="12"/>
      <c r="AV17" s="12"/>
      <c r="AW17" s="12"/>
      <c r="AX17" s="12"/>
      <c r="AY17" s="13"/>
      <c r="AZ17" s="3"/>
      <c r="BA17" s="3"/>
      <c r="BB17" s="3"/>
    </row>
    <row r="18" spans="2:54" x14ac:dyDescent="0.35">
      <c r="B18" s="5" t="s">
        <v>0</v>
      </c>
      <c r="C18" s="6" t="s">
        <v>6</v>
      </c>
      <c r="D18" s="7">
        <v>238</v>
      </c>
      <c r="E18" s="7">
        <v>853</v>
      </c>
      <c r="F18" s="2">
        <v>884</v>
      </c>
      <c r="G18" s="2">
        <v>876</v>
      </c>
      <c r="H18" s="2">
        <v>863</v>
      </c>
      <c r="I18" s="2">
        <v>890</v>
      </c>
      <c r="J18" s="2">
        <v>884</v>
      </c>
      <c r="K18" s="2">
        <v>869</v>
      </c>
      <c r="L18" s="2">
        <v>0.85659998655319214</v>
      </c>
      <c r="M18" s="2">
        <v>0.87159997224807739</v>
      </c>
      <c r="N18" s="5">
        <v>0.81050002574920654</v>
      </c>
      <c r="O18" s="5">
        <v>0.81040000915527344</v>
      </c>
      <c r="P18" s="5">
        <v>0.82249999046325684</v>
      </c>
      <c r="Q18" s="5">
        <v>0.81400001049041748</v>
      </c>
      <c r="R18" s="5">
        <v>0.8245999813079834</v>
      </c>
      <c r="S18" s="5">
        <v>0.81470000743865967</v>
      </c>
      <c r="T18" s="5">
        <f>D18/L18</f>
        <v>277.84263802953137</v>
      </c>
      <c r="U18" s="5">
        <f t="shared" ref="U18:U21" si="11">E18/M18</f>
        <v>978.65996691107807</v>
      </c>
      <c r="V18" s="5">
        <f t="shared" ref="V18:V21" si="12">F18/N18</f>
        <v>1090.6847278417442</v>
      </c>
      <c r="W18" s="5">
        <f t="shared" ref="W18:W21" si="13">G18/O18</f>
        <v>1080.9476679462346</v>
      </c>
      <c r="X18" s="5">
        <f t="shared" ref="X18:X21" si="14">H18/P18</f>
        <v>1049.2401337463023</v>
      </c>
      <c r="Y18" s="5">
        <f t="shared" ref="Y18:Y21" si="15">I18/Q18</f>
        <v>1093.3660792753481</v>
      </c>
      <c r="Z18" s="5">
        <f t="shared" ref="Z18:Z21" si="16">J18/R18</f>
        <v>1072.0349503256064</v>
      </c>
      <c r="AA18" s="5">
        <f t="shared" ref="AA18:AA21" si="17">K18/S18</f>
        <v>1066.6502909850883</v>
      </c>
      <c r="AB18" s="5">
        <v>241</v>
      </c>
      <c r="AC18" s="5">
        <v>886</v>
      </c>
      <c r="AD18" s="2">
        <v>862</v>
      </c>
      <c r="AE18" s="2">
        <v>890</v>
      </c>
      <c r="AF18" s="2">
        <v>897</v>
      </c>
      <c r="AG18" s="2">
        <v>907</v>
      </c>
      <c r="AH18" s="2">
        <v>870</v>
      </c>
      <c r="AI18" s="5">
        <v>842</v>
      </c>
      <c r="AJ18" s="5">
        <v>0.88859999179840088</v>
      </c>
      <c r="AK18" s="5">
        <v>0.89069998264312744</v>
      </c>
      <c r="AL18" s="5">
        <v>0.85360002517700195</v>
      </c>
      <c r="AM18" s="5">
        <v>0.85049998760223389</v>
      </c>
      <c r="AN18" s="5">
        <v>0.86059999465942383</v>
      </c>
      <c r="AO18" s="5">
        <v>0.84700000286102295</v>
      </c>
      <c r="AP18" s="5">
        <v>0.86059999465942383</v>
      </c>
      <c r="AQ18" s="5">
        <v>0.83829998970031738</v>
      </c>
      <c r="AR18" s="5">
        <f>AB18/AJ18</f>
        <v>271.21314677513112</v>
      </c>
      <c r="AS18" s="5">
        <f t="shared" ref="AS18:AS21" si="18">AC18/AK18</f>
        <v>994.72327075927365</v>
      </c>
      <c r="AT18" s="5">
        <f t="shared" ref="AT18:AT21" si="19">AD18/AL18</f>
        <v>1009.8406450037958</v>
      </c>
      <c r="AU18" s="5">
        <f t="shared" ref="AU18:AU21" si="20">AE18/AM18</f>
        <v>1046.4432839195285</v>
      </c>
      <c r="AV18" s="5">
        <f t="shared" ref="AV18:AV21" si="21">AF18/AN18</f>
        <v>1042.2960789756701</v>
      </c>
      <c r="AW18" s="5">
        <f t="shared" ref="AW18:AW21" si="22">AG18/AO18</f>
        <v>1070.8382490393237</v>
      </c>
      <c r="AX18" s="5">
        <f t="shared" ref="AX18:AX21" si="23">AH18/AP18</f>
        <v>1010.922618404496</v>
      </c>
      <c r="AY18" s="5">
        <f>AI18/AQ18</f>
        <v>1004.4137067221071</v>
      </c>
      <c r="AZ18" s="3"/>
      <c r="BA18" s="3"/>
      <c r="BB18" s="3"/>
    </row>
    <row r="19" spans="2:54" x14ac:dyDescent="0.35">
      <c r="B19" s="5" t="s">
        <v>1</v>
      </c>
      <c r="C19" s="6" t="s">
        <v>6</v>
      </c>
      <c r="D19" s="7">
        <v>111</v>
      </c>
      <c r="E19" s="7">
        <v>108</v>
      </c>
      <c r="F19" s="2">
        <v>12861</v>
      </c>
      <c r="G19" s="2">
        <v>29236</v>
      </c>
      <c r="H19" s="2">
        <v>39544</v>
      </c>
      <c r="I19" s="2">
        <v>41516</v>
      </c>
      <c r="J19" s="2">
        <v>40389</v>
      </c>
      <c r="K19" s="2">
        <v>38903</v>
      </c>
      <c r="L19" s="2">
        <v>0.84289997816085815</v>
      </c>
      <c r="M19" s="2">
        <v>0.8158000111579895</v>
      </c>
      <c r="N19" s="5">
        <v>0.76620000600814819</v>
      </c>
      <c r="O19" s="5">
        <v>0.80889999866485596</v>
      </c>
      <c r="P19" s="5">
        <v>0.84380000829696655</v>
      </c>
      <c r="Q19" s="5">
        <v>0.82859998941421509</v>
      </c>
      <c r="R19" s="5">
        <v>0.82319998741149902</v>
      </c>
      <c r="S19" s="5">
        <v>0.80820000171661377</v>
      </c>
      <c r="T19" s="5">
        <f t="shared" ref="T19:T21" si="24">D19/L19</f>
        <v>131.68822265506913</v>
      </c>
      <c r="U19" s="5">
        <f t="shared" si="11"/>
        <v>132.38538676494881</v>
      </c>
      <c r="V19" s="5">
        <f t="shared" si="12"/>
        <v>16785.434480749962</v>
      </c>
      <c r="W19" s="5">
        <f t="shared" si="13"/>
        <v>36142.910184517234</v>
      </c>
      <c r="X19" s="5">
        <f t="shared" si="14"/>
        <v>46864.185365216188</v>
      </c>
      <c r="Y19" s="5">
        <f t="shared" si="15"/>
        <v>50103.790164600468</v>
      </c>
      <c r="Z19" s="5">
        <f t="shared" si="16"/>
        <v>49063.411829002442</v>
      </c>
      <c r="AA19" s="5">
        <f t="shared" si="17"/>
        <v>48135.362431786903</v>
      </c>
      <c r="AB19" s="5">
        <v>114</v>
      </c>
      <c r="AC19" s="5">
        <v>119</v>
      </c>
      <c r="AD19" s="2">
        <v>14513</v>
      </c>
      <c r="AE19" s="2">
        <v>29529</v>
      </c>
      <c r="AF19" s="2">
        <v>38602</v>
      </c>
      <c r="AG19" s="2">
        <v>42302</v>
      </c>
      <c r="AH19" s="2">
        <v>42137</v>
      </c>
      <c r="AI19" s="5">
        <v>40172</v>
      </c>
      <c r="AJ19" s="5">
        <v>0.8684999942779541</v>
      </c>
      <c r="AK19" s="5">
        <v>0.84630000591278076</v>
      </c>
      <c r="AL19" s="5">
        <v>0.84930002689361572</v>
      </c>
      <c r="AM19" s="5">
        <v>0.88830000162124634</v>
      </c>
      <c r="AN19" s="5">
        <v>0.95349997282028198</v>
      </c>
      <c r="AO19" s="5">
        <v>0.93930000066757202</v>
      </c>
      <c r="AP19" s="5">
        <v>0.94539999961853027</v>
      </c>
      <c r="AQ19" s="5">
        <v>0.92809998989105225</v>
      </c>
      <c r="AR19" s="5">
        <f t="shared" ref="AR19:AR21" si="25">AB19/AJ19</f>
        <v>131.26079533803141</v>
      </c>
      <c r="AS19" s="5">
        <f t="shared" si="18"/>
        <v>140.61207511354323</v>
      </c>
      <c r="AT19" s="5">
        <f t="shared" si="19"/>
        <v>17088.189733235362</v>
      </c>
      <c r="AU19" s="5">
        <f t="shared" si="20"/>
        <v>33242.147862328369</v>
      </c>
      <c r="AV19" s="5">
        <f t="shared" si="21"/>
        <v>40484.531830475258</v>
      </c>
      <c r="AW19" s="5">
        <f t="shared" si="22"/>
        <v>45035.664824800864</v>
      </c>
      <c r="AX19" s="5">
        <f t="shared" si="23"/>
        <v>44570.552165223518</v>
      </c>
      <c r="AY19" s="5">
        <f t="shared" ref="AY19:AY21" si="26">AI19/AQ19</f>
        <v>43284.12933687857</v>
      </c>
      <c r="AZ19" s="3"/>
      <c r="BA19" s="3"/>
      <c r="BB19" s="3"/>
    </row>
    <row r="20" spans="2:54" x14ac:dyDescent="0.35">
      <c r="B20" s="5" t="s">
        <v>2</v>
      </c>
      <c r="C20" s="6" t="s">
        <v>6</v>
      </c>
      <c r="D20" s="7">
        <v>110</v>
      </c>
      <c r="E20" s="7">
        <v>106</v>
      </c>
      <c r="F20" s="2">
        <v>5213</v>
      </c>
      <c r="G20" s="2">
        <v>11893</v>
      </c>
      <c r="H20" s="2">
        <v>22779</v>
      </c>
      <c r="I20" s="2">
        <v>29333</v>
      </c>
      <c r="J20" s="2">
        <v>29910</v>
      </c>
      <c r="K20" s="2">
        <v>29350</v>
      </c>
      <c r="L20" s="2">
        <v>0.84259998798370361</v>
      </c>
      <c r="M20" s="2">
        <v>0.79830002784729004</v>
      </c>
      <c r="N20" s="5">
        <v>0.74409997463226318</v>
      </c>
      <c r="O20" s="5">
        <v>0.74620002508163452</v>
      </c>
      <c r="P20" s="5">
        <v>0.75480002164840698</v>
      </c>
      <c r="Q20" s="5">
        <v>0.75410002470016479</v>
      </c>
      <c r="R20" s="5">
        <v>0.75940001010894775</v>
      </c>
      <c r="S20" s="5">
        <v>0.74910002946853638</v>
      </c>
      <c r="T20" s="5">
        <f t="shared" si="24"/>
        <v>130.54830473380861</v>
      </c>
      <c r="U20" s="5">
        <f t="shared" si="11"/>
        <v>132.78215746257891</v>
      </c>
      <c r="V20" s="5">
        <f t="shared" si="12"/>
        <v>7005.7790320128461</v>
      </c>
      <c r="W20" s="5">
        <f t="shared" si="13"/>
        <v>15938.085768221332</v>
      </c>
      <c r="X20" s="5">
        <f t="shared" si="14"/>
        <v>30178.854460354898</v>
      </c>
      <c r="Y20" s="5">
        <f t="shared" si="15"/>
        <v>38898.02286064504</v>
      </c>
      <c r="Z20" s="5">
        <f t="shared" si="16"/>
        <v>39386.357126475341</v>
      </c>
      <c r="AA20" s="5">
        <f t="shared" si="17"/>
        <v>39180.348211737393</v>
      </c>
      <c r="AB20" s="5">
        <v>119</v>
      </c>
      <c r="AC20" s="5">
        <v>113</v>
      </c>
      <c r="AD20" s="2">
        <v>356</v>
      </c>
      <c r="AE20" s="2">
        <v>565</v>
      </c>
      <c r="AF20" s="2">
        <v>1052</v>
      </c>
      <c r="AG20" s="2">
        <v>2653</v>
      </c>
      <c r="AH20" s="2">
        <v>8519</v>
      </c>
      <c r="AI20" s="5">
        <v>15261</v>
      </c>
      <c r="AJ20" s="5">
        <v>0.88109999895095825</v>
      </c>
      <c r="AK20" s="5">
        <v>0.86809998750686646</v>
      </c>
      <c r="AL20" s="5">
        <v>0.87360000610351563</v>
      </c>
      <c r="AM20" s="5">
        <v>0.89170002937316895</v>
      </c>
      <c r="AN20" s="5">
        <v>0.85290002822875977</v>
      </c>
      <c r="AO20" s="5">
        <v>0.81050002574920654</v>
      </c>
      <c r="AP20" s="5">
        <v>0.79250001907348633</v>
      </c>
      <c r="AQ20" s="5">
        <v>0.81599998474121094</v>
      </c>
      <c r="AR20" s="5">
        <f t="shared" si="25"/>
        <v>135.05844982599245</v>
      </c>
      <c r="AS20" s="5">
        <f t="shared" si="18"/>
        <v>130.16933720334399</v>
      </c>
      <c r="AT20" s="5">
        <f t="shared" si="19"/>
        <v>407.50915466204384</v>
      </c>
      <c r="AU20" s="5">
        <f t="shared" si="20"/>
        <v>633.62115216837367</v>
      </c>
      <c r="AV20" s="5">
        <f t="shared" si="21"/>
        <v>1233.4388148452949</v>
      </c>
      <c r="AW20" s="5">
        <f t="shared" si="22"/>
        <v>3273.2879897784474</v>
      </c>
      <c r="AX20" s="5">
        <f t="shared" si="23"/>
        <v>10749.526555165996</v>
      </c>
      <c r="AY20" s="5">
        <f t="shared" si="26"/>
        <v>18702.206232074779</v>
      </c>
      <c r="AZ20" s="3"/>
      <c r="BA20" s="3"/>
      <c r="BB20" s="3"/>
    </row>
    <row r="21" spans="2:54" x14ac:dyDescent="0.35">
      <c r="B21" s="5" t="s">
        <v>3</v>
      </c>
      <c r="C21" s="6" t="s">
        <v>6</v>
      </c>
      <c r="D21" s="7">
        <v>106</v>
      </c>
      <c r="E21" s="7">
        <v>112</v>
      </c>
      <c r="F21" s="2">
        <v>331</v>
      </c>
      <c r="G21" s="2">
        <v>366</v>
      </c>
      <c r="H21" s="2">
        <v>391</v>
      </c>
      <c r="I21" s="2">
        <v>425</v>
      </c>
      <c r="J21" s="2">
        <v>566</v>
      </c>
      <c r="K21" s="2">
        <v>675</v>
      </c>
      <c r="L21" s="2">
        <v>0.85339999198913574</v>
      </c>
      <c r="M21" s="2">
        <v>0.80949997901916504</v>
      </c>
      <c r="N21" s="5">
        <v>0.75160002708435059</v>
      </c>
      <c r="O21" s="5">
        <v>0.77569997310638428</v>
      </c>
      <c r="P21" s="5">
        <v>0.75429999828338623</v>
      </c>
      <c r="Q21" s="5">
        <v>0.74119997024536133</v>
      </c>
      <c r="R21" s="5">
        <v>0.76440000534057617</v>
      </c>
      <c r="S21" s="5">
        <v>0.7346000075340271</v>
      </c>
      <c r="T21" s="5">
        <f t="shared" si="24"/>
        <v>124.20904733421821</v>
      </c>
      <c r="U21" s="5">
        <f t="shared" si="11"/>
        <v>138.3570140862825</v>
      </c>
      <c r="V21" s="5">
        <f t="shared" si="12"/>
        <v>440.39381063360781</v>
      </c>
      <c r="W21" s="5">
        <f t="shared" si="13"/>
        <v>471.83191013183716</v>
      </c>
      <c r="X21" s="5">
        <f t="shared" si="14"/>
        <v>518.36139585022715</v>
      </c>
      <c r="Y21" s="5">
        <f t="shared" si="15"/>
        <v>573.39451843112079</v>
      </c>
      <c r="Z21" s="5">
        <f t="shared" si="16"/>
        <v>740.45002099106523</v>
      </c>
      <c r="AA21" s="5">
        <f t="shared" si="17"/>
        <v>918.8674014119631</v>
      </c>
      <c r="AB21" s="5">
        <v>122</v>
      </c>
      <c r="AC21" s="5">
        <v>123</v>
      </c>
      <c r="AD21" s="2">
        <v>2082</v>
      </c>
      <c r="AE21" s="2">
        <v>2878</v>
      </c>
      <c r="AF21" s="2">
        <v>5409</v>
      </c>
      <c r="AG21" s="2">
        <v>15593</v>
      </c>
      <c r="AH21" s="2">
        <v>28681</v>
      </c>
      <c r="AI21" s="5">
        <v>30976</v>
      </c>
      <c r="AJ21" s="5">
        <v>0.87650001049041748</v>
      </c>
      <c r="AK21" s="5">
        <v>0.87449997663497925</v>
      </c>
      <c r="AL21" s="5">
        <v>0.84249997138977051</v>
      </c>
      <c r="AM21" s="5">
        <v>0.84429997205734253</v>
      </c>
      <c r="AN21" s="5">
        <v>0.85089999437332153</v>
      </c>
      <c r="AO21" s="5">
        <v>0.85600000619888306</v>
      </c>
      <c r="AP21" s="5">
        <v>0.89029997587203979</v>
      </c>
      <c r="AQ21" s="5">
        <v>0.92760002613067627</v>
      </c>
      <c r="AR21" s="5">
        <f t="shared" si="25"/>
        <v>139.18995840255474</v>
      </c>
      <c r="AS21" s="5">
        <f t="shared" si="18"/>
        <v>140.65180478711531</v>
      </c>
      <c r="AT21" s="5">
        <f t="shared" si="19"/>
        <v>2471.2167011300617</v>
      </c>
      <c r="AU21" s="5">
        <f t="shared" si="20"/>
        <v>3408.7410816644374</v>
      </c>
      <c r="AV21" s="5">
        <f t="shared" si="21"/>
        <v>6356.7987257817167</v>
      </c>
      <c r="AW21" s="5">
        <f t="shared" si="22"/>
        <v>18216.121363411676</v>
      </c>
      <c r="AX21" s="5">
        <f t="shared" si="23"/>
        <v>32214.98458641117</v>
      </c>
      <c r="AY21" s="5">
        <f t="shared" si="26"/>
        <v>33393.703242130177</v>
      </c>
      <c r="AZ21" s="3"/>
      <c r="BA21" s="3"/>
      <c r="BB21" s="3"/>
    </row>
    <row r="23" spans="2:54" ht="23.5" x14ac:dyDescent="0.55000000000000004">
      <c r="B23" s="4" t="s">
        <v>27</v>
      </c>
      <c r="C23" s="3"/>
      <c r="F23" s="3"/>
      <c r="G23" s="3"/>
      <c r="H23" s="3"/>
      <c r="I23" s="3"/>
      <c r="J23" s="3"/>
      <c r="N23" s="3"/>
      <c r="O23" s="3"/>
      <c r="P23" s="3"/>
      <c r="Q23" s="3"/>
      <c r="R23" s="3"/>
      <c r="V23" s="3"/>
      <c r="W23" s="3"/>
      <c r="X23" s="3"/>
      <c r="Y23" s="3"/>
      <c r="Z23" s="3"/>
      <c r="AD23" s="3"/>
      <c r="AE23" s="3"/>
      <c r="AF23" s="3"/>
      <c r="AG23" s="3"/>
      <c r="AH23" s="3"/>
      <c r="AI23" s="3"/>
      <c r="AJ23" s="3"/>
      <c r="AN23" s="3"/>
      <c r="AO23" s="3"/>
      <c r="AP23" s="3"/>
      <c r="AT23" s="3"/>
      <c r="AU23" s="3"/>
      <c r="AV23" s="3"/>
      <c r="AW23" s="3"/>
      <c r="AX23" s="3"/>
    </row>
    <row r="24" spans="2:54" ht="14.5" customHeight="1" x14ac:dyDescent="0.55000000000000004">
      <c r="B24" s="19"/>
      <c r="C24" s="19"/>
      <c r="D24" s="16" t="s">
        <v>18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8"/>
      <c r="AB24" s="21" t="s">
        <v>19</v>
      </c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</row>
    <row r="25" spans="2:54" x14ac:dyDescent="0.35">
      <c r="B25" s="10" t="s">
        <v>4</v>
      </c>
      <c r="C25" s="10" t="s">
        <v>5</v>
      </c>
      <c r="D25" s="11" t="s">
        <v>14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3"/>
      <c r="AB25" s="20" t="s">
        <v>14</v>
      </c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</row>
    <row r="26" spans="2:54" x14ac:dyDescent="0.35">
      <c r="B26" s="10"/>
      <c r="C26" s="10"/>
      <c r="D26" s="8" t="s">
        <v>23</v>
      </c>
      <c r="E26" s="8" t="s">
        <v>22</v>
      </c>
      <c r="F26" s="8" t="s">
        <v>8</v>
      </c>
      <c r="G26" s="8" t="s">
        <v>11</v>
      </c>
      <c r="H26" s="8" t="s">
        <v>15</v>
      </c>
      <c r="I26" s="8" t="s">
        <v>9</v>
      </c>
      <c r="J26" s="8" t="s">
        <v>7</v>
      </c>
      <c r="K26" s="8" t="s">
        <v>12</v>
      </c>
      <c r="L26" s="8" t="s">
        <v>23</v>
      </c>
      <c r="M26" s="8" t="s">
        <v>22</v>
      </c>
      <c r="N26" s="8" t="s">
        <v>8</v>
      </c>
      <c r="O26" s="8" t="s">
        <v>11</v>
      </c>
      <c r="P26" s="8" t="s">
        <v>15</v>
      </c>
      <c r="Q26" s="8" t="s">
        <v>9</v>
      </c>
      <c r="R26" s="8" t="s">
        <v>7</v>
      </c>
      <c r="S26" s="8" t="s">
        <v>12</v>
      </c>
      <c r="T26" s="8" t="s">
        <v>23</v>
      </c>
      <c r="U26" s="8" t="s">
        <v>22</v>
      </c>
      <c r="V26" s="8" t="s">
        <v>8</v>
      </c>
      <c r="W26" s="8" t="s">
        <v>11</v>
      </c>
      <c r="X26" s="8" t="s">
        <v>15</v>
      </c>
      <c r="Y26" s="8" t="s">
        <v>9</v>
      </c>
      <c r="Z26" s="8" t="s">
        <v>7</v>
      </c>
      <c r="AA26" s="8" t="s">
        <v>12</v>
      </c>
      <c r="AB26" s="8" t="s">
        <v>23</v>
      </c>
      <c r="AC26" s="8" t="s">
        <v>22</v>
      </c>
      <c r="AD26" s="8" t="s">
        <v>8</v>
      </c>
      <c r="AE26" s="8" t="s">
        <v>11</v>
      </c>
      <c r="AF26" s="8" t="s">
        <v>15</v>
      </c>
      <c r="AG26" s="8" t="s">
        <v>9</v>
      </c>
      <c r="AH26" s="8" t="s">
        <v>7</v>
      </c>
      <c r="AI26" s="8" t="s">
        <v>12</v>
      </c>
      <c r="AJ26" s="8" t="s">
        <v>23</v>
      </c>
      <c r="AK26" s="8" t="s">
        <v>22</v>
      </c>
      <c r="AL26" s="8" t="s">
        <v>8</v>
      </c>
      <c r="AM26" s="8" t="s">
        <v>11</v>
      </c>
      <c r="AN26" s="8" t="s">
        <v>15</v>
      </c>
      <c r="AO26" s="8" t="s">
        <v>9</v>
      </c>
      <c r="AP26" s="8" t="s">
        <v>7</v>
      </c>
      <c r="AQ26" s="8" t="s">
        <v>12</v>
      </c>
      <c r="AR26" s="8" t="s">
        <v>23</v>
      </c>
      <c r="AS26" s="8" t="s">
        <v>22</v>
      </c>
      <c r="AT26" s="8" t="s">
        <v>8</v>
      </c>
      <c r="AU26" s="8" t="s">
        <v>11</v>
      </c>
      <c r="AV26" s="8" t="s">
        <v>15</v>
      </c>
      <c r="AW26" s="8" t="s">
        <v>9</v>
      </c>
      <c r="AX26" s="8" t="s">
        <v>7</v>
      </c>
      <c r="AY26" s="8" t="s">
        <v>12</v>
      </c>
    </row>
    <row r="27" spans="2:54" x14ac:dyDescent="0.35">
      <c r="B27" s="10"/>
      <c r="C27" s="10"/>
      <c r="D27" s="11" t="s">
        <v>13</v>
      </c>
      <c r="E27" s="12"/>
      <c r="F27" s="12"/>
      <c r="G27" s="12"/>
      <c r="H27" s="12"/>
      <c r="I27" s="12"/>
      <c r="J27" s="12"/>
      <c r="K27" s="13"/>
      <c r="L27" s="11" t="s">
        <v>16</v>
      </c>
      <c r="M27" s="12"/>
      <c r="N27" s="12"/>
      <c r="O27" s="12"/>
      <c r="P27" s="12"/>
      <c r="Q27" s="12"/>
      <c r="R27" s="12"/>
      <c r="S27" s="13"/>
      <c r="T27" s="11" t="s">
        <v>17</v>
      </c>
      <c r="U27" s="12"/>
      <c r="V27" s="12"/>
      <c r="W27" s="12"/>
      <c r="X27" s="12"/>
      <c r="Y27" s="12"/>
      <c r="Z27" s="12"/>
      <c r="AA27" s="13"/>
      <c r="AB27" s="11" t="s">
        <v>13</v>
      </c>
      <c r="AC27" s="12"/>
      <c r="AD27" s="12"/>
      <c r="AE27" s="12"/>
      <c r="AF27" s="12"/>
      <c r="AG27" s="12"/>
      <c r="AH27" s="12"/>
      <c r="AI27" s="13"/>
      <c r="AJ27" s="11" t="s">
        <v>16</v>
      </c>
      <c r="AK27" s="12"/>
      <c r="AL27" s="12"/>
      <c r="AM27" s="12"/>
      <c r="AN27" s="12"/>
      <c r="AO27" s="12"/>
      <c r="AP27" s="12"/>
      <c r="AQ27" s="13"/>
      <c r="AR27" s="11" t="s">
        <v>17</v>
      </c>
      <c r="AS27" s="12"/>
      <c r="AT27" s="12"/>
      <c r="AU27" s="12"/>
      <c r="AV27" s="12"/>
      <c r="AW27" s="12"/>
      <c r="AX27" s="12"/>
      <c r="AY27" s="13"/>
    </row>
    <row r="28" spans="2:54" x14ac:dyDescent="0.35">
      <c r="B28" s="5" t="s">
        <v>0</v>
      </c>
      <c r="C28" s="6" t="s">
        <v>6</v>
      </c>
      <c r="D28" s="7">
        <v>236</v>
      </c>
      <c r="E28" s="7">
        <v>863</v>
      </c>
      <c r="F28" s="2">
        <v>868</v>
      </c>
      <c r="G28" s="2">
        <v>874</v>
      </c>
      <c r="H28" s="2">
        <v>863</v>
      </c>
      <c r="I28" s="2">
        <v>844</v>
      </c>
      <c r="J28" s="2">
        <v>821</v>
      </c>
      <c r="K28" s="2">
        <v>794</v>
      </c>
      <c r="L28" s="2">
        <v>0.79320001602172852</v>
      </c>
      <c r="M28" s="2">
        <v>0.79689997434616089</v>
      </c>
      <c r="N28" s="5">
        <v>0.78930002450942993</v>
      </c>
      <c r="O28" s="5">
        <v>0.79449999332427979</v>
      </c>
      <c r="P28" s="5">
        <v>0.82920002937316895</v>
      </c>
      <c r="Q28" s="5">
        <v>0.79089999198913574</v>
      </c>
      <c r="R28" s="5">
        <v>0.79769998788833618</v>
      </c>
      <c r="S28" s="5">
        <v>0.78049999475479126</v>
      </c>
      <c r="T28" s="5">
        <f>D28/L28</f>
        <v>297.52899046025124</v>
      </c>
      <c r="U28" s="5">
        <f t="shared" ref="U28:U31" si="27">E28/M28</f>
        <v>1082.9464522295571</v>
      </c>
      <c r="V28" s="5">
        <f t="shared" ref="V28:V31" si="28">F28/N28</f>
        <v>1099.7085684109591</v>
      </c>
      <c r="W28" s="5">
        <f t="shared" ref="W28:W31" si="29">G28/O28</f>
        <v>1100.0629419052391</v>
      </c>
      <c r="X28" s="5">
        <f t="shared" ref="X28:X31" si="30">H28/P28</f>
        <v>1040.7621435474164</v>
      </c>
      <c r="Y28" s="5">
        <f t="shared" ref="Y28:Y31" si="31">I28/Q28</f>
        <v>1067.1387135525395</v>
      </c>
      <c r="Z28" s="5">
        <f t="shared" ref="Z28:Z31" si="32">J28/R28</f>
        <v>1029.2089914321591</v>
      </c>
      <c r="AA28" s="5">
        <f t="shared" ref="AA28:AA31" si="33">K28/S28</f>
        <v>1017.2966115771084</v>
      </c>
      <c r="AB28" s="5">
        <v>230</v>
      </c>
      <c r="AC28" s="5">
        <v>822</v>
      </c>
      <c r="AD28" s="2">
        <v>881</v>
      </c>
      <c r="AE28" s="2">
        <v>866</v>
      </c>
      <c r="AF28" s="2">
        <v>875</v>
      </c>
      <c r="AG28" s="2">
        <v>899</v>
      </c>
      <c r="AH28" s="2">
        <v>815</v>
      </c>
      <c r="AI28" s="5">
        <v>797</v>
      </c>
      <c r="AJ28" s="5">
        <v>0.87290000915527344</v>
      </c>
      <c r="AK28" s="5">
        <v>0.83579999208450317</v>
      </c>
      <c r="AL28" s="5">
        <v>0.84399998188018799</v>
      </c>
      <c r="AM28" s="5">
        <v>0.84780001640319824</v>
      </c>
      <c r="AN28" s="5">
        <v>0.84680002927780151</v>
      </c>
      <c r="AO28" s="5">
        <v>0.8465999960899353</v>
      </c>
      <c r="AP28" s="5">
        <v>0.8718000054359436</v>
      </c>
      <c r="AQ28" s="5">
        <v>0.84060001373291016</v>
      </c>
      <c r="AR28" s="5">
        <f>AB28/AJ28</f>
        <v>263.48951493605387</v>
      </c>
      <c r="AS28" s="5">
        <f t="shared" ref="AS28:AS31" si="34">AC28/AK28</f>
        <v>983.48888225030282</v>
      </c>
      <c r="AT28" s="5">
        <f t="shared" ref="AT28:AT31" si="35">AD28/AL28</f>
        <v>1043.838884969389</v>
      </c>
      <c r="AU28" s="5">
        <f t="shared" ref="AU28:AU31" si="36">AE28/AM28</f>
        <v>1021.4673074365054</v>
      </c>
      <c r="AV28" s="5">
        <f t="shared" ref="AV28:AV31" si="37">AF28/AN28</f>
        <v>1033.3018065035367</v>
      </c>
      <c r="AW28" s="5">
        <f t="shared" ref="AW28:AW31" si="38">AG28/AO28</f>
        <v>1061.8946422774354</v>
      </c>
      <c r="AX28" s="5">
        <f t="shared" ref="AX28:AX31" si="39">AH28/AP28</f>
        <v>934.8474362448062</v>
      </c>
      <c r="AY28" s="5">
        <f>AI28/AQ28</f>
        <v>948.13227097238246</v>
      </c>
    </row>
    <row r="29" spans="2:54" x14ac:dyDescent="0.35">
      <c r="B29" s="5" t="s">
        <v>1</v>
      </c>
      <c r="C29" s="6" t="s">
        <v>6</v>
      </c>
      <c r="D29" s="7">
        <v>110</v>
      </c>
      <c r="E29" s="7">
        <v>106</v>
      </c>
      <c r="F29" s="2">
        <v>14410</v>
      </c>
      <c r="G29" s="2">
        <v>26298</v>
      </c>
      <c r="H29" s="2">
        <v>36085</v>
      </c>
      <c r="I29" s="2">
        <v>39398</v>
      </c>
      <c r="J29" s="2">
        <v>39121</v>
      </c>
      <c r="K29" s="2">
        <v>36938</v>
      </c>
      <c r="L29" s="2">
        <v>0.79549998044967651</v>
      </c>
      <c r="M29" s="2">
        <v>0.76419997215270996</v>
      </c>
      <c r="N29" s="5">
        <v>0.76639997959136963</v>
      </c>
      <c r="O29" s="5">
        <v>0.76520001888275146</v>
      </c>
      <c r="P29" s="5">
        <v>0.803600013256073</v>
      </c>
      <c r="Q29" s="5">
        <v>0.81370002031326294</v>
      </c>
      <c r="R29" s="5">
        <v>0.81330001354217529</v>
      </c>
      <c r="S29" s="5">
        <v>0.77670001983642578</v>
      </c>
      <c r="T29" s="5">
        <f t="shared" ref="T29:T31" si="40">D29/L29</f>
        <v>138.27781609475304</v>
      </c>
      <c r="U29" s="5">
        <f t="shared" si="27"/>
        <v>138.70714978097126</v>
      </c>
      <c r="V29" s="5">
        <f t="shared" si="28"/>
        <v>18802.192567493476</v>
      </c>
      <c r="W29" s="5">
        <f t="shared" si="29"/>
        <v>34367.484776590863</v>
      </c>
      <c r="X29" s="5">
        <f t="shared" si="30"/>
        <v>44904.180443935918</v>
      </c>
      <c r="Y29" s="5">
        <f t="shared" si="31"/>
        <v>48418.3347873487</v>
      </c>
      <c r="Z29" s="5">
        <f t="shared" si="32"/>
        <v>48101.560738473177</v>
      </c>
      <c r="AA29" s="5">
        <f t="shared" si="33"/>
        <v>47557.614338389227</v>
      </c>
      <c r="AB29" s="5">
        <v>119</v>
      </c>
      <c r="AC29" s="5">
        <v>115</v>
      </c>
      <c r="AD29" s="2">
        <v>15474</v>
      </c>
      <c r="AE29" s="2">
        <v>28168</v>
      </c>
      <c r="AF29" s="2">
        <v>38830</v>
      </c>
      <c r="AG29" s="2">
        <v>41931</v>
      </c>
      <c r="AH29" s="2">
        <v>41155</v>
      </c>
      <c r="AI29" s="5">
        <v>38488</v>
      </c>
      <c r="AJ29" s="5">
        <v>0.88910001516342163</v>
      </c>
      <c r="AK29" s="5">
        <v>0.83810001611709595</v>
      </c>
      <c r="AL29" s="5">
        <v>0.87150001525878906</v>
      </c>
      <c r="AM29" s="5">
        <v>0.89440000057220459</v>
      </c>
      <c r="AN29" s="5">
        <v>0.92059999704360962</v>
      </c>
      <c r="AO29" s="5">
        <v>0.93290001153945923</v>
      </c>
      <c r="AP29" s="5">
        <v>0.90920001268386841</v>
      </c>
      <c r="AQ29" s="5">
        <v>0.90789997577667236</v>
      </c>
      <c r="AR29" s="5">
        <f t="shared" ref="AR29:AR31" si="41">AB29/AJ29</f>
        <v>133.84320995442468</v>
      </c>
      <c r="AS29" s="5">
        <f t="shared" si="34"/>
        <v>137.21512682077395</v>
      </c>
      <c r="AT29" s="5">
        <f t="shared" si="35"/>
        <v>17755.593492910091</v>
      </c>
      <c r="AU29" s="5">
        <f t="shared" si="36"/>
        <v>31493.738799171668</v>
      </c>
      <c r="AV29" s="5">
        <f t="shared" si="37"/>
        <v>42179.013822178611</v>
      </c>
      <c r="AW29" s="5">
        <f t="shared" si="38"/>
        <v>44946.939094583162</v>
      </c>
      <c r="AX29" s="5">
        <f t="shared" si="39"/>
        <v>45265.067560342985</v>
      </c>
      <c r="AY29" s="5">
        <f t="shared" ref="AY29:AY31" si="42">AI29/AQ29</f>
        <v>42392.335088537751</v>
      </c>
    </row>
    <row r="30" spans="2:54" x14ac:dyDescent="0.35">
      <c r="B30" s="5" t="s">
        <v>2</v>
      </c>
      <c r="C30" s="6" t="s">
        <v>6</v>
      </c>
      <c r="D30" s="7">
        <v>107</v>
      </c>
      <c r="E30" s="7">
        <v>111</v>
      </c>
      <c r="F30" s="2">
        <v>5118</v>
      </c>
      <c r="G30" s="2">
        <v>9912</v>
      </c>
      <c r="H30" s="2">
        <v>17413</v>
      </c>
      <c r="I30" s="2">
        <v>23954</v>
      </c>
      <c r="J30" s="2">
        <v>25551</v>
      </c>
      <c r="K30" s="2">
        <v>22689</v>
      </c>
      <c r="L30" s="2">
        <v>0.8091999888420105</v>
      </c>
      <c r="M30" s="2">
        <v>0.74610000848770142</v>
      </c>
      <c r="N30" s="5">
        <v>0.73549997806549072</v>
      </c>
      <c r="O30" s="5">
        <v>0.71060001850128174</v>
      </c>
      <c r="P30" s="5">
        <v>0.70279997587203979</v>
      </c>
      <c r="Q30" s="5">
        <v>0.71799999475479126</v>
      </c>
      <c r="R30" s="5">
        <v>0.72350001335144043</v>
      </c>
      <c r="S30" s="5">
        <v>0.69429999589920044</v>
      </c>
      <c r="T30" s="5">
        <f t="shared" si="40"/>
        <v>132.22936415646794</v>
      </c>
      <c r="U30" s="5">
        <f t="shared" si="27"/>
        <v>148.77362114629932</v>
      </c>
      <c r="V30" s="5">
        <f t="shared" si="28"/>
        <v>6958.5318186702661</v>
      </c>
      <c r="W30" s="5">
        <f t="shared" si="29"/>
        <v>13948.775319349532</v>
      </c>
      <c r="X30" s="5">
        <f t="shared" si="30"/>
        <v>24776.608704907554</v>
      </c>
      <c r="Y30" s="5">
        <f t="shared" si="31"/>
        <v>33362.117235363883</v>
      </c>
      <c r="Z30" s="5">
        <f t="shared" si="32"/>
        <v>35315.825194862286</v>
      </c>
      <c r="AA30" s="5">
        <f t="shared" si="33"/>
        <v>32678.957416116744</v>
      </c>
      <c r="AB30" s="5">
        <v>116</v>
      </c>
      <c r="AC30" s="5">
        <v>121</v>
      </c>
      <c r="AD30" s="2">
        <v>321</v>
      </c>
      <c r="AE30" s="2">
        <v>477</v>
      </c>
      <c r="AF30" s="2">
        <v>864</v>
      </c>
      <c r="AG30" s="2">
        <v>1995</v>
      </c>
      <c r="AH30" s="2">
        <v>5762</v>
      </c>
      <c r="AI30" s="5">
        <v>4658</v>
      </c>
      <c r="AJ30" s="5">
        <v>0.90380001068115234</v>
      </c>
      <c r="AK30" s="5">
        <v>0.86059999465942383</v>
      </c>
      <c r="AL30" s="5">
        <v>0.87669998407363892</v>
      </c>
      <c r="AM30" s="5">
        <v>0.88249999284744263</v>
      </c>
      <c r="AN30" s="5">
        <v>0.86699998378753662</v>
      </c>
      <c r="AO30" s="5">
        <v>0.8375999927520752</v>
      </c>
      <c r="AP30" s="5">
        <v>0.8399999737739563</v>
      </c>
      <c r="AQ30" s="5">
        <v>0.82429999113082886</v>
      </c>
      <c r="AR30" s="5">
        <f t="shared" si="41"/>
        <v>128.34697790341488</v>
      </c>
      <c r="AS30" s="5">
        <f t="shared" si="34"/>
        <v>140.59958255970577</v>
      </c>
      <c r="AT30" s="5">
        <f t="shared" si="35"/>
        <v>366.14578057644565</v>
      </c>
      <c r="AU30" s="5">
        <f t="shared" si="36"/>
        <v>540.50991939493281</v>
      </c>
      <c r="AV30" s="5">
        <f t="shared" si="37"/>
        <v>996.53981102233581</v>
      </c>
      <c r="AW30" s="5">
        <f t="shared" si="38"/>
        <v>2381.8051782033726</v>
      </c>
      <c r="AX30" s="5">
        <f t="shared" si="39"/>
        <v>6859.5240236883055</v>
      </c>
      <c r="AY30" s="5">
        <f t="shared" si="42"/>
        <v>5650.8553319403163</v>
      </c>
    </row>
    <row r="31" spans="2:54" x14ac:dyDescent="0.35">
      <c r="B31" s="5" t="s">
        <v>3</v>
      </c>
      <c r="C31" s="6" t="s">
        <v>6</v>
      </c>
      <c r="D31" s="7">
        <v>109</v>
      </c>
      <c r="E31" s="7">
        <v>107</v>
      </c>
      <c r="F31" s="2">
        <v>317</v>
      </c>
      <c r="G31" s="2">
        <v>345</v>
      </c>
      <c r="H31" s="2">
        <v>361</v>
      </c>
      <c r="I31" s="2">
        <v>427</v>
      </c>
      <c r="J31" s="2">
        <v>485</v>
      </c>
      <c r="K31" s="2">
        <v>418</v>
      </c>
      <c r="L31" s="2">
        <v>0.77939999103546143</v>
      </c>
      <c r="M31" s="2">
        <v>0.71390002965927124</v>
      </c>
      <c r="N31" s="5">
        <v>0.72299998998641968</v>
      </c>
      <c r="O31" s="5">
        <v>0.71619999408721924</v>
      </c>
      <c r="P31" s="5">
        <v>0.74390000104904175</v>
      </c>
      <c r="Q31" s="5">
        <v>0.71450001001358032</v>
      </c>
      <c r="R31" s="5">
        <v>0.72850000858306885</v>
      </c>
      <c r="S31" s="5">
        <v>0.70740002393722534</v>
      </c>
      <c r="T31" s="5">
        <f t="shared" si="40"/>
        <v>139.85116917334</v>
      </c>
      <c r="U31" s="5">
        <f t="shared" si="27"/>
        <v>149.88092947841554</v>
      </c>
      <c r="V31" s="5">
        <f t="shared" si="28"/>
        <v>438.45090510437529</v>
      </c>
      <c r="W31" s="5">
        <f t="shared" si="29"/>
        <v>481.70902380374179</v>
      </c>
      <c r="X31" s="5">
        <f t="shared" si="30"/>
        <v>485.28027892313582</v>
      </c>
      <c r="Y31" s="5">
        <f t="shared" si="31"/>
        <v>597.62070541032483</v>
      </c>
      <c r="Z31" s="5">
        <f t="shared" si="32"/>
        <v>665.75153642526936</v>
      </c>
      <c r="AA31" s="5">
        <f t="shared" si="33"/>
        <v>590.89621975626812</v>
      </c>
      <c r="AB31" s="5">
        <v>124</v>
      </c>
      <c r="AC31" s="5">
        <v>130</v>
      </c>
      <c r="AD31" s="2">
        <v>1498</v>
      </c>
      <c r="AE31" s="2">
        <v>2004</v>
      </c>
      <c r="AF31" s="2">
        <v>3746</v>
      </c>
      <c r="AG31" s="2">
        <v>11741</v>
      </c>
      <c r="AH31" s="2">
        <v>26830</v>
      </c>
      <c r="AI31" s="5">
        <v>17502</v>
      </c>
      <c r="AJ31" s="5">
        <v>0.85650002956390381</v>
      </c>
      <c r="AK31" s="5">
        <v>0.80959999561309814</v>
      </c>
      <c r="AL31" s="5">
        <v>0.8255000114440918</v>
      </c>
      <c r="AM31" s="5">
        <v>0.83950001001358032</v>
      </c>
      <c r="AN31" s="5">
        <v>0.85079997777938843</v>
      </c>
      <c r="AO31" s="5">
        <v>0.84829998016357422</v>
      </c>
      <c r="AP31" s="5">
        <v>0.91259998083114624</v>
      </c>
      <c r="AQ31" s="5">
        <v>0.86570000648498535</v>
      </c>
      <c r="AR31" s="5">
        <f t="shared" si="41"/>
        <v>144.7752431055209</v>
      </c>
      <c r="AS31" s="5">
        <f t="shared" si="34"/>
        <v>160.57312339972646</v>
      </c>
      <c r="AT31" s="5">
        <f t="shared" si="35"/>
        <v>1814.6577580047124</v>
      </c>
      <c r="AU31" s="5">
        <f t="shared" si="36"/>
        <v>2387.1351710497083</v>
      </c>
      <c r="AV31" s="5">
        <f t="shared" si="37"/>
        <v>4402.9150186124407</v>
      </c>
      <c r="AW31" s="5">
        <f t="shared" si="38"/>
        <v>13840.622744958724</v>
      </c>
      <c r="AX31" s="5">
        <f t="shared" si="39"/>
        <v>29399.518478583246</v>
      </c>
      <c r="AY31" s="5">
        <f t="shared" si="42"/>
        <v>20217.165148310014</v>
      </c>
    </row>
    <row r="33" spans="2:30" x14ac:dyDescent="0.35">
      <c r="N33" s="3"/>
      <c r="O33" s="3"/>
      <c r="P33" s="3"/>
      <c r="Q33" s="3"/>
      <c r="X33" s="3"/>
      <c r="Y33" s="3"/>
      <c r="Z33" s="3"/>
      <c r="AD33" s="3"/>
    </row>
    <row r="34" spans="2:30" x14ac:dyDescent="0.35">
      <c r="N34" s="3"/>
      <c r="O34" s="3"/>
      <c r="P34" s="3"/>
      <c r="Q34" s="3"/>
      <c r="R34" s="3"/>
      <c r="V34" s="3"/>
      <c r="W34" s="3"/>
      <c r="X34" s="3"/>
      <c r="Y34" s="3"/>
      <c r="Z34" s="3"/>
      <c r="AD34" s="3"/>
    </row>
    <row r="35" spans="2:30" ht="23.5" x14ac:dyDescent="0.55000000000000004">
      <c r="B35" s="19" t="s">
        <v>29</v>
      </c>
      <c r="C35" s="19"/>
      <c r="D35" s="19" t="s">
        <v>30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</row>
    <row r="36" spans="2:30" x14ac:dyDescent="0.35">
      <c r="B36" s="10" t="s">
        <v>4</v>
      </c>
      <c r="C36" s="11" t="s">
        <v>17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3"/>
    </row>
    <row r="37" spans="2:30" x14ac:dyDescent="0.35">
      <c r="B37" s="10"/>
      <c r="C37" s="2" t="s">
        <v>19</v>
      </c>
      <c r="D37" s="2" t="s">
        <v>18</v>
      </c>
      <c r="E37" s="2" t="s">
        <v>19</v>
      </c>
      <c r="F37" s="2" t="s">
        <v>18</v>
      </c>
      <c r="G37" s="2" t="s">
        <v>19</v>
      </c>
      <c r="H37" s="2" t="s">
        <v>18</v>
      </c>
      <c r="I37" s="2" t="s">
        <v>19</v>
      </c>
      <c r="J37" s="2" t="s">
        <v>18</v>
      </c>
      <c r="K37" s="2" t="s">
        <v>19</v>
      </c>
      <c r="L37" s="2" t="s">
        <v>18</v>
      </c>
      <c r="M37" s="2" t="s">
        <v>19</v>
      </c>
      <c r="N37" s="2" t="s">
        <v>18</v>
      </c>
      <c r="O37" s="2" t="s">
        <v>19</v>
      </c>
      <c r="P37" s="2" t="s">
        <v>18</v>
      </c>
      <c r="Q37" s="2" t="s">
        <v>19</v>
      </c>
      <c r="R37" s="2" t="s">
        <v>18</v>
      </c>
    </row>
    <row r="38" spans="2:30" x14ac:dyDescent="0.35">
      <c r="B38" s="10"/>
      <c r="C38" s="14" t="s">
        <v>23</v>
      </c>
      <c r="D38" s="15"/>
      <c r="E38" s="14" t="s">
        <v>24</v>
      </c>
      <c r="F38" s="15"/>
      <c r="G38" s="14" t="s">
        <v>20</v>
      </c>
      <c r="H38" s="15"/>
      <c r="I38" s="14" t="s">
        <v>21</v>
      </c>
      <c r="J38" s="15"/>
      <c r="K38" s="14" t="s">
        <v>10</v>
      </c>
      <c r="L38" s="15"/>
      <c r="M38" s="14" t="s">
        <v>9</v>
      </c>
      <c r="N38" s="15"/>
      <c r="O38" s="14" t="s">
        <v>25</v>
      </c>
      <c r="P38" s="15"/>
      <c r="Q38" s="14" t="s">
        <v>26</v>
      </c>
      <c r="R38" s="15"/>
    </row>
    <row r="39" spans="2:30" x14ac:dyDescent="0.35">
      <c r="B39" s="5" t="s">
        <v>33</v>
      </c>
      <c r="C39" s="7">
        <f>AVERAGE(AR7,AR18,AR28)</f>
        <v>280.49343329724081</v>
      </c>
      <c r="D39" s="7">
        <f>AVERAGE(T7,T18,T28)</f>
        <v>299.27710317867837</v>
      </c>
      <c r="E39" s="7">
        <f>AVERAGE(AS7,AS18,AS28)</f>
        <v>1004.4927186079045</v>
      </c>
      <c r="F39" s="7">
        <f>AVERAGE(U7,U18,U28)</f>
        <v>1047.2817661106271</v>
      </c>
      <c r="G39" s="7">
        <f>AVERAGE(AT7,AT18,AT28)</f>
        <v>1024.7512476506035</v>
      </c>
      <c r="H39" s="7">
        <f>AVERAGE(V7,V18,V28)</f>
        <v>1109.3647873867419</v>
      </c>
      <c r="I39" s="7">
        <f>AVERAGE(AU7,AU18,AU28)</f>
        <v>1056.4544393151989</v>
      </c>
      <c r="J39" s="7">
        <f>AVERAGE(W7,W18,W28)</f>
        <v>1110.6658431758181</v>
      </c>
      <c r="K39" s="7">
        <f>AVERAGE(AV7,AV18,AV28)</f>
        <v>1048.5593777305007</v>
      </c>
      <c r="L39" s="7">
        <f>AVERAGE(X7,X18,X28)</f>
        <v>1077.3616994805714</v>
      </c>
      <c r="M39" s="7">
        <f>AVERAGE(AW7,AW18,AW28)</f>
        <v>1055.9676325107575</v>
      </c>
      <c r="N39" s="7">
        <f>AVERAGE(Y7,Y18,Y28)</f>
        <v>1097.6491253786633</v>
      </c>
      <c r="O39" s="7">
        <f>AVERAGE(AX7,AX18,AX28)</f>
        <v>989.95548164043714</v>
      </c>
      <c r="P39" s="7">
        <f>AVERAGE(Z7,Z18,Z28)</f>
        <v>1077.7321676921727</v>
      </c>
      <c r="Q39" s="7">
        <f>AVERAGE(AY7,AY18,AY28)</f>
        <v>979.81692347062688</v>
      </c>
      <c r="R39" s="7">
        <f>AVERAGE(AA7,AA18,AA28)</f>
        <v>1062.1996148045321</v>
      </c>
    </row>
    <row r="40" spans="2:30" x14ac:dyDescent="0.35">
      <c r="B40" s="5" t="s">
        <v>32</v>
      </c>
      <c r="C40" s="7">
        <f t="shared" ref="C40:C42" si="43">AVERAGE(AR8,AR19,AR29)</f>
        <v>132.92320576242557</v>
      </c>
      <c r="D40" s="7">
        <f t="shared" ref="D40:D42" si="44">AVERAGE(T8,T19,T29)</f>
        <v>138.14144166606874</v>
      </c>
      <c r="E40" s="7">
        <f t="shared" ref="E40:E42" si="45">AVERAGE(AS8,AS19,AS29)</f>
        <v>137.63837636515137</v>
      </c>
      <c r="F40" s="7">
        <f t="shared" ref="F40:F42" si="46">AVERAGE(U8,U19,U29)</f>
        <v>136.054990943446</v>
      </c>
      <c r="G40" s="7">
        <f t="shared" ref="G40:G42" si="47">AVERAGE(AT8,AT19,AT29)</f>
        <v>16911.460519972945</v>
      </c>
      <c r="H40" s="7">
        <f t="shared" ref="H40:H42" si="48">AVERAGE(V8,V19,V29)</f>
        <v>16988.368305372798</v>
      </c>
      <c r="I40" s="7">
        <f t="shared" ref="I40:I42" si="49">AVERAGE(AU8,AU19,AU29)</f>
        <v>31863.660702494002</v>
      </c>
      <c r="J40" s="7">
        <f t="shared" ref="J40:J42" si="50">AVERAGE(W8,W19,W29)</f>
        <v>34125.557238366877</v>
      </c>
      <c r="K40" s="7">
        <f t="shared" ref="K40:K42" si="51">AVERAGE(AV8,AV19,AV29)</f>
        <v>40649.8034045159</v>
      </c>
      <c r="L40" s="7">
        <f t="shared" ref="L40:L42" si="52">AVERAGE(X8,X19,X29)</f>
        <v>44953.753938880771</v>
      </c>
      <c r="M40" s="7">
        <f t="shared" ref="M40:M42" si="53">AVERAGE(AW8,AW19,AW29)</f>
        <v>43983.772665136639</v>
      </c>
      <c r="N40" s="7">
        <f t="shared" ref="N40:N42" si="54">AVERAGE(Y8,Y19,Y29)</f>
        <v>47970.509448095319</v>
      </c>
      <c r="O40" s="7">
        <f t="shared" ref="O40:O42" si="55">AVERAGE(AX8,AX19,AX29)</f>
        <v>44151.40137407757</v>
      </c>
      <c r="P40" s="7">
        <f t="shared" ref="P40:P42" si="56">AVERAGE(Z8,Z19,Z29)</f>
        <v>48048.005829989626</v>
      </c>
      <c r="Q40" s="7">
        <f t="shared" ref="Q40:Q42" si="57">AVERAGE(AY8,AY19,AY29)</f>
        <v>42157.913190079998</v>
      </c>
      <c r="R40" s="7">
        <f t="shared" ref="R40:R42" si="58">AVERAGE(AA8,AA19,AA29)</f>
        <v>47387.217957441841</v>
      </c>
    </row>
    <row r="41" spans="2:30" x14ac:dyDescent="0.35">
      <c r="B41" s="5" t="s">
        <v>2</v>
      </c>
      <c r="C41" s="7">
        <f t="shared" si="43"/>
        <v>128.47476233210878</v>
      </c>
      <c r="D41" s="7">
        <f t="shared" si="44"/>
        <v>130.54468955495187</v>
      </c>
      <c r="E41" s="7">
        <f t="shared" si="45"/>
        <v>135.41416794179207</v>
      </c>
      <c r="F41" s="7">
        <f t="shared" si="46"/>
        <v>138.86221482634429</v>
      </c>
      <c r="G41" s="7">
        <f t="shared" si="47"/>
        <v>392.42086348791008</v>
      </c>
      <c r="H41" s="7">
        <f t="shared" si="48"/>
        <v>6814.6273503748744</v>
      </c>
      <c r="I41" s="7">
        <f t="shared" si="49"/>
        <v>602.6071781080077</v>
      </c>
      <c r="J41" s="7">
        <f t="shared" si="50"/>
        <v>14391.854050743081</v>
      </c>
      <c r="K41" s="7">
        <f t="shared" si="51"/>
        <v>1137.7032668135741</v>
      </c>
      <c r="L41" s="7">
        <f t="shared" si="52"/>
        <v>26313.523602320318</v>
      </c>
      <c r="M41" s="7">
        <f t="shared" si="53"/>
        <v>2852.033603883403</v>
      </c>
      <c r="N41" s="7">
        <f t="shared" si="54"/>
        <v>34940.580994641437</v>
      </c>
      <c r="O41" s="7">
        <f t="shared" si="55"/>
        <v>8882.6953107426471</v>
      </c>
      <c r="P41" s="7">
        <f t="shared" si="56"/>
        <v>36248.974189470675</v>
      </c>
      <c r="Q41" s="7">
        <f t="shared" si="57"/>
        <v>13309.399705425902</v>
      </c>
      <c r="R41" s="7">
        <f t="shared" si="58"/>
        <v>35614.409506671531</v>
      </c>
    </row>
    <row r="42" spans="2:30" x14ac:dyDescent="0.35">
      <c r="B42" s="5" t="s">
        <v>3</v>
      </c>
      <c r="C42" s="7">
        <f t="shared" si="43"/>
        <v>141.61400550583656</v>
      </c>
      <c r="D42" s="7">
        <f t="shared" si="44"/>
        <v>135.26024961081461</v>
      </c>
      <c r="E42" s="7">
        <f t="shared" si="45"/>
        <v>149.3071075983018</v>
      </c>
      <c r="F42" s="7">
        <f t="shared" si="46"/>
        <v>143.64893949534527</v>
      </c>
      <c r="G42" s="7">
        <f t="shared" si="47"/>
        <v>2266.4464814733892</v>
      </c>
      <c r="H42" s="7">
        <f t="shared" si="48"/>
        <v>445.0171941709475</v>
      </c>
      <c r="I42" s="7">
        <f t="shared" si="49"/>
        <v>3002.1815831999425</v>
      </c>
      <c r="J42" s="7">
        <f t="shared" si="50"/>
        <v>481.24567122846969</v>
      </c>
      <c r="K42" s="7">
        <f t="shared" si="51"/>
        <v>5527.0475036338003</v>
      </c>
      <c r="L42" s="7">
        <f t="shared" si="52"/>
        <v>505.43193087294111</v>
      </c>
      <c r="M42" s="7">
        <f t="shared" si="53"/>
        <v>16122.305505430819</v>
      </c>
      <c r="N42" s="7">
        <f t="shared" si="54"/>
        <v>578.61078392516629</v>
      </c>
      <c r="O42" s="7">
        <f t="shared" si="55"/>
        <v>30545.063852699415</v>
      </c>
      <c r="P42" s="7">
        <f t="shared" si="56"/>
        <v>704.02294291079409</v>
      </c>
      <c r="Q42" s="7">
        <f t="shared" si="57"/>
        <v>28255.874793247553</v>
      </c>
      <c r="R42" s="7">
        <f t="shared" si="58"/>
        <v>802.69175065954903</v>
      </c>
    </row>
    <row r="43" spans="2:30" x14ac:dyDescent="0.35">
      <c r="B43" s="3"/>
      <c r="C43" s="3"/>
      <c r="W43" s="3"/>
    </row>
    <row r="44" spans="2:30" ht="23.5" x14ac:dyDescent="0.55000000000000004">
      <c r="B44" s="19" t="s">
        <v>29</v>
      </c>
      <c r="C44" s="19"/>
      <c r="D44" s="19" t="s">
        <v>31</v>
      </c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</row>
    <row r="45" spans="2:30" x14ac:dyDescent="0.35">
      <c r="B45" s="10" t="s">
        <v>4</v>
      </c>
      <c r="C45" s="11" t="s">
        <v>17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3"/>
    </row>
    <row r="46" spans="2:30" x14ac:dyDescent="0.35">
      <c r="B46" s="10"/>
      <c r="C46" s="2" t="s">
        <v>19</v>
      </c>
      <c r="D46" s="2" t="s">
        <v>18</v>
      </c>
      <c r="E46" s="2" t="s">
        <v>19</v>
      </c>
      <c r="F46" s="2" t="s">
        <v>18</v>
      </c>
      <c r="G46" s="2" t="s">
        <v>19</v>
      </c>
      <c r="H46" s="2" t="s">
        <v>18</v>
      </c>
      <c r="I46" s="2" t="s">
        <v>19</v>
      </c>
      <c r="J46" s="2" t="s">
        <v>18</v>
      </c>
      <c r="K46" s="2" t="s">
        <v>19</v>
      </c>
      <c r="L46" s="2" t="s">
        <v>18</v>
      </c>
      <c r="M46" s="2" t="s">
        <v>19</v>
      </c>
      <c r="N46" s="2" t="s">
        <v>18</v>
      </c>
      <c r="O46" s="2" t="s">
        <v>19</v>
      </c>
      <c r="P46" s="2" t="s">
        <v>18</v>
      </c>
      <c r="Q46" s="2" t="s">
        <v>19</v>
      </c>
      <c r="R46" s="2" t="s">
        <v>18</v>
      </c>
    </row>
    <row r="47" spans="2:30" x14ac:dyDescent="0.35">
      <c r="B47" s="10"/>
      <c r="C47" s="14" t="s">
        <v>23</v>
      </c>
      <c r="D47" s="15"/>
      <c r="E47" s="14" t="s">
        <v>24</v>
      </c>
      <c r="F47" s="15"/>
      <c r="G47" s="14" t="s">
        <v>20</v>
      </c>
      <c r="H47" s="15"/>
      <c r="I47" s="14" t="s">
        <v>21</v>
      </c>
      <c r="J47" s="15"/>
      <c r="K47" s="14" t="s">
        <v>10</v>
      </c>
      <c r="L47" s="15"/>
      <c r="M47" s="14" t="s">
        <v>9</v>
      </c>
      <c r="N47" s="15"/>
      <c r="O47" s="14" t="s">
        <v>25</v>
      </c>
      <c r="P47" s="15"/>
      <c r="Q47" s="14" t="s">
        <v>26</v>
      </c>
      <c r="R47" s="15"/>
    </row>
    <row r="48" spans="2:30" x14ac:dyDescent="0.35">
      <c r="B48" s="5" t="s">
        <v>0</v>
      </c>
      <c r="C48" s="7">
        <f>_xlfn.STDEV.P(AR7,AR18,AR28)</f>
        <v>18.851316345845952</v>
      </c>
      <c r="D48" s="7">
        <f>_xlfn.STDEV.P(T7,T18,T28)</f>
        <v>18.256725800760524</v>
      </c>
      <c r="E48" s="7">
        <f>_xlfn.STDEV.P(AS7,AS18,AS28)</f>
        <v>22.238092497946052</v>
      </c>
      <c r="F48" s="7">
        <f>_xlfn.STDEV.P(U7,U18,U28)</f>
        <v>48.535528100398629</v>
      </c>
      <c r="G48" s="7">
        <f>_xlfn.STDEV.P(AT7,AT18,AT28)</f>
        <v>14.190508428234581</v>
      </c>
      <c r="H48" s="7">
        <f>_xlfn.STDEV.P(V7,V18,V28)</f>
        <v>20.372627632194693</v>
      </c>
      <c r="I48" s="7">
        <f>_xlfn.STDEV.P(AU7,AU18,AU28)</f>
        <v>33.412415292719643</v>
      </c>
      <c r="J48" s="7">
        <f>_xlfn.STDEV.P(W7,W18,W28)</f>
        <v>29.559999235801911</v>
      </c>
      <c r="K48" s="7">
        <f>_xlfn.STDEV.P(AV7,AV18,AV28)</f>
        <v>15.654288398725942</v>
      </c>
      <c r="L48" s="7">
        <f>_xlfn.STDEV.P(X7,X18,X28)</f>
        <v>45.895437477453179</v>
      </c>
      <c r="M48" s="7">
        <f>_xlfn.STDEV.P(AW7,AW18,AW28)</f>
        <v>15.152622877801049</v>
      </c>
      <c r="N48" s="7">
        <f>_xlfn.STDEV.P(Y7,Y18,Y28)</f>
        <v>26.831663064436938</v>
      </c>
      <c r="O48" s="7">
        <f>_xlfn.STDEV.P(AX5,AX18,AX28)</f>
        <v>38.037591079844901</v>
      </c>
      <c r="P48" s="7">
        <f>_xlfn.STDEV.P(Z7,Z18,Z28)</f>
        <v>42.137900616521407</v>
      </c>
      <c r="Q48" s="7">
        <f>_xlfn.STDEV.P(AY7,AY18,AY28)</f>
        <v>23.517063597269296</v>
      </c>
      <c r="R48" s="7">
        <f>_xlfn.STDEV.P(AA7,AA18,AA28)</f>
        <v>34.98799308721469</v>
      </c>
    </row>
    <row r="49" spans="2:18" x14ac:dyDescent="0.35">
      <c r="B49" s="5" t="s">
        <v>1</v>
      </c>
      <c r="C49" s="7">
        <f>_xlfn.STDEV.P(AR8,AR19,AR29)</f>
        <v>1.1777355597825918</v>
      </c>
      <c r="D49" s="7">
        <f>_xlfn.STDEV.P(T8,T19,T29)</f>
        <v>5.2142483979269834</v>
      </c>
      <c r="E49" s="7">
        <f>_xlfn.STDEV.P(AS8,AS19,AS29)</f>
        <v>2.2749956458024747</v>
      </c>
      <c r="F49" s="7">
        <f>_xlfn.STDEV.P(U8,U19,U29)</f>
        <v>2.6792496678593221</v>
      </c>
      <c r="G49" s="7">
        <f>_xlfn.STDEV.P(AT8,AT19,AT29)</f>
        <v>771.56837978069439</v>
      </c>
      <c r="H49" s="7">
        <f>_xlfn.STDEV.P(V8,V19,V29)</f>
        <v>1405.478399295135</v>
      </c>
      <c r="I49" s="7">
        <f>_xlfn.STDEV.P(AU8,AU19,AU29)</f>
        <v>1009.0049456484377</v>
      </c>
      <c r="J49" s="7">
        <f>_xlfn.STDEV.P(W8,W19,W29)</f>
        <v>1754.2890440448514</v>
      </c>
      <c r="K49" s="7">
        <f>_xlfn.STDEV.P(AV8,AV19,AV29)</f>
        <v>1186.8906666601829</v>
      </c>
      <c r="L49" s="7">
        <f>_xlfn.STDEV.P(X8,X19,X29)</f>
        <v>1540.0214291745174</v>
      </c>
      <c r="M49" s="7">
        <f>_xlfn.STDEV.P(AW8,AW19,AW29)</f>
        <v>1425.3219290070176</v>
      </c>
      <c r="N49" s="7">
        <f>_xlfn.STDEV.P(Y8,Y19,Y29)</f>
        <v>1950.5163949548853</v>
      </c>
      <c r="O49" s="7">
        <f>_xlfn.STDEV.P(AX6,AX19,AX29)</f>
        <v>347.25769755973306</v>
      </c>
      <c r="P49" s="7">
        <f>_xlfn.STDEV.P(Z8,Z19,Z29)</f>
        <v>851.78144552252957</v>
      </c>
      <c r="Q49" s="7">
        <f>_xlfn.STDEV.P(AY8,AY19,AY29)</f>
        <v>1028.6969631505142</v>
      </c>
      <c r="R49" s="7">
        <f>_xlfn.STDEV.P(AA8,AA19,AA29)</f>
        <v>691.00708727054985</v>
      </c>
    </row>
    <row r="50" spans="2:18" x14ac:dyDescent="0.35">
      <c r="B50" s="5" t="s">
        <v>2</v>
      </c>
      <c r="C50" s="7">
        <f>_xlfn.STDEV.P(AR9,AR20,AR30)</f>
        <v>5.3241573437951368</v>
      </c>
      <c r="D50" s="7">
        <f>_xlfn.STDEV.P(T9,T20,T30)</f>
        <v>1.3770093155122698</v>
      </c>
      <c r="E50" s="7">
        <f>_xlfn.STDEV.P(AS9,AS20,AS30)</f>
        <v>4.2583370975856401</v>
      </c>
      <c r="F50" s="7">
        <f>_xlfn.STDEV.P(U9,U20,U30)</f>
        <v>7.0682932312786271</v>
      </c>
      <c r="G50" s="7">
        <f>_xlfn.STDEV.P(AT9,AT20,AT30)</f>
        <v>18.647437911003411</v>
      </c>
      <c r="H50" s="7">
        <f>_xlfn.STDEV.P(V9,V20,V30)</f>
        <v>237.70435769148943</v>
      </c>
      <c r="I50" s="7">
        <f>_xlfn.STDEV.P(AU9,AU20,AU30)</f>
        <v>43.909401846290102</v>
      </c>
      <c r="J50" s="7">
        <f>_xlfn.STDEV.P(W9,W20,W30)</f>
        <v>1126.0695356055435</v>
      </c>
      <c r="K50" s="7">
        <f>_xlfn.STDEV.P(AV9,AV20,AV30)</f>
        <v>101.90863753262207</v>
      </c>
      <c r="L50" s="7">
        <f>_xlfn.STDEV.P(X9,X20,X30)</f>
        <v>2752.2361169081773</v>
      </c>
      <c r="M50" s="7">
        <f>_xlfn.STDEV.P(AW9,AW20,AW30)</f>
        <v>365.59015601544678</v>
      </c>
      <c r="N50" s="7">
        <f>_xlfn.STDEV.P(Y9,Y20,Y30)</f>
        <v>2817.3528233924703</v>
      </c>
      <c r="O50" s="7">
        <f>_xlfn.STDEV.P(AX7,AX20,AX30)</f>
        <v>3996.7810277212275</v>
      </c>
      <c r="P50" s="7">
        <f>_xlfn.STDEV.P(Z9,Z20,Z30)</f>
        <v>2278.3463310303596</v>
      </c>
      <c r="Q50" s="7">
        <f>_xlfn.STDEV.P(AY9,AY20,AY30)</f>
        <v>5563.8485524890275</v>
      </c>
      <c r="R50" s="7">
        <f>_xlfn.STDEV.P(AA9,AA20,AA30)</f>
        <v>2691.3634212239517</v>
      </c>
    </row>
    <row r="51" spans="2:18" x14ac:dyDescent="0.35">
      <c r="B51" s="5" t="s">
        <v>3</v>
      </c>
      <c r="C51" s="7">
        <f>_xlfn.STDEV.P(AR10,AR21,AR31)</f>
        <v>2.3390081479531104</v>
      </c>
      <c r="D51" s="7">
        <f>_xlfn.STDEV.P(T10,T21,T31)</f>
        <v>7.8515575298482965</v>
      </c>
      <c r="E51" s="7">
        <f>_xlfn.STDEV.P(AS10,AS21,AS31)</f>
        <v>8.3397282351541318</v>
      </c>
      <c r="F51" s="7">
        <f>_xlfn.STDEV.P(U10,U21,U31)</f>
        <v>4.7513470050599373</v>
      </c>
      <c r="G51" s="7">
        <f>_xlfn.STDEV.P(AT10,AT21,AT31)</f>
        <v>319.9281350226521</v>
      </c>
      <c r="H51" s="7">
        <f>_xlfn.STDEV.P(V10,V21,V31)</f>
        <v>7.9519515512831491</v>
      </c>
      <c r="I51" s="7">
        <f>_xlfn.STDEV.P(AU10,AU21,AU31)</f>
        <v>442.35713628574672</v>
      </c>
      <c r="J51" s="7">
        <f>_xlfn.STDEV.P(W10,W21,W31)</f>
        <v>7.504296686848269</v>
      </c>
      <c r="K51" s="7">
        <f>_xlfn.STDEV.P(AV10,AV21,AV31)</f>
        <v>824.3828524957737</v>
      </c>
      <c r="L51" s="7">
        <f>_xlfn.STDEV.P(X10,X21,X31)</f>
        <v>14.438607107000603</v>
      </c>
      <c r="M51" s="7">
        <f>_xlfn.STDEV.P(AW10,AW21,AW31)</f>
        <v>1791.2225843093358</v>
      </c>
      <c r="N51" s="7">
        <f>_xlfn.STDEV.P(Y10,Y21,Y31)</f>
        <v>13.890662165371312</v>
      </c>
      <c r="O51" s="7">
        <f>_xlfn.STDEV.P(AX8,AX21,AX31)</f>
        <v>5685.3167815863617</v>
      </c>
      <c r="P51" s="7">
        <f>_xlfn.STDEV.P(Z10,Z21,Z31)</f>
        <v>30.523401509404003</v>
      </c>
      <c r="Q51" s="7">
        <f>_xlfn.STDEV.P(AY10,AY21,AY31)</f>
        <v>5757.1186554671767</v>
      </c>
      <c r="R51" s="7">
        <f>_xlfn.STDEV.P(AA10,AA21,AA31)</f>
        <v>149.99698910135459</v>
      </c>
    </row>
  </sheetData>
  <mergeCells count="63">
    <mergeCell ref="AJ27:AQ27"/>
    <mergeCell ref="AR27:AY27"/>
    <mergeCell ref="B35:C35"/>
    <mergeCell ref="B36:B38"/>
    <mergeCell ref="C25:C27"/>
    <mergeCell ref="D27:K27"/>
    <mergeCell ref="L27:S27"/>
    <mergeCell ref="T27:AA27"/>
    <mergeCell ref="AB27:AI27"/>
    <mergeCell ref="AB3:AY3"/>
    <mergeCell ref="B15:B17"/>
    <mergeCell ref="C15:C17"/>
    <mergeCell ref="D17:K17"/>
    <mergeCell ref="L17:S17"/>
    <mergeCell ref="T17:AA17"/>
    <mergeCell ref="AB17:AI17"/>
    <mergeCell ref="AJ17:AQ17"/>
    <mergeCell ref="AR17:AY17"/>
    <mergeCell ref="B3:C3"/>
    <mergeCell ref="D6:K6"/>
    <mergeCell ref="L6:S6"/>
    <mergeCell ref="T6:AA6"/>
    <mergeCell ref="D3:AA3"/>
    <mergeCell ref="D14:AA14"/>
    <mergeCell ref="D15:AA15"/>
    <mergeCell ref="B44:C44"/>
    <mergeCell ref="D44:R44"/>
    <mergeCell ref="AB4:AY4"/>
    <mergeCell ref="AB14:AY14"/>
    <mergeCell ref="AB15:AY15"/>
    <mergeCell ref="AB24:AY24"/>
    <mergeCell ref="AB25:AY25"/>
    <mergeCell ref="B14:C14"/>
    <mergeCell ref="D4:AA4"/>
    <mergeCell ref="B4:B6"/>
    <mergeCell ref="C4:C6"/>
    <mergeCell ref="AB6:AI6"/>
    <mergeCell ref="AJ6:AQ6"/>
    <mergeCell ref="AR6:AY6"/>
    <mergeCell ref="B24:C24"/>
    <mergeCell ref="B25:B27"/>
    <mergeCell ref="D24:AA24"/>
    <mergeCell ref="D25:AA25"/>
    <mergeCell ref="D35:R35"/>
    <mergeCell ref="C36:R36"/>
    <mergeCell ref="C38:D38"/>
    <mergeCell ref="E38:F38"/>
    <mergeCell ref="G38:H38"/>
    <mergeCell ref="I38:J38"/>
    <mergeCell ref="K38:L38"/>
    <mergeCell ref="M38:N38"/>
    <mergeCell ref="O38:P38"/>
    <mergeCell ref="Q38:R38"/>
    <mergeCell ref="B45:B47"/>
    <mergeCell ref="C45:R45"/>
    <mergeCell ref="C47:D47"/>
    <mergeCell ref="E47:F47"/>
    <mergeCell ref="G47:H47"/>
    <mergeCell ref="I47:J47"/>
    <mergeCell ref="K47:L47"/>
    <mergeCell ref="M47:N47"/>
    <mergeCell ref="O47:P47"/>
    <mergeCell ref="Q47:R4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</dc:creator>
  <cp:lastModifiedBy>JMA</cp:lastModifiedBy>
  <cp:lastPrinted>2022-05-23T07:50:39Z</cp:lastPrinted>
  <dcterms:created xsi:type="dcterms:W3CDTF">2015-06-05T18:19:34Z</dcterms:created>
  <dcterms:modified xsi:type="dcterms:W3CDTF">2023-04-12T15:07:40Z</dcterms:modified>
</cp:coreProperties>
</file>