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MA\Desktop\DI_scanning\paper_datasets\published_raw_data\"/>
    </mc:Choice>
  </mc:AlternateContent>
  <xr:revisionPtr revIDLastSave="0" documentId="13_ncr:1_{480508F3-ED52-4E79-8240-0B4474137FB5}" xr6:coauthVersionLast="47" xr6:coauthVersionMax="47" xr10:uidLastSave="{00000000-0000-0000-0000-000000000000}"/>
  <bookViews>
    <workbookView xWindow="28680" yWindow="-15" windowWidth="29040" windowHeight="15840" xr2:uid="{00000000-000D-0000-FFFF-FFFF00000000}"/>
  </bookViews>
  <sheets>
    <sheet name="result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6" i="3" l="1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C6" i="3"/>
  <c r="AD6" i="3"/>
  <c r="AE6" i="3"/>
  <c r="AF6" i="3"/>
  <c r="AG6" i="3"/>
  <c r="AH6" i="3"/>
  <c r="AC7" i="3"/>
  <c r="AD7" i="3"/>
  <c r="AE7" i="3"/>
  <c r="AF7" i="3"/>
  <c r="AG7" i="3"/>
  <c r="AH7" i="3"/>
  <c r="AC8" i="3"/>
  <c r="AD8" i="3"/>
  <c r="AE8" i="3"/>
  <c r="AF8" i="3"/>
  <c r="AG8" i="3"/>
  <c r="AH8" i="3"/>
  <c r="AC9" i="3"/>
  <c r="AD9" i="3"/>
  <c r="AE9" i="3"/>
  <c r="AF9" i="3"/>
  <c r="AG9" i="3"/>
  <c r="AH9" i="3"/>
  <c r="AC10" i="3"/>
  <c r="AD10" i="3"/>
  <c r="AE10" i="3"/>
  <c r="AF10" i="3"/>
  <c r="AG10" i="3"/>
  <c r="AH10" i="3"/>
  <c r="AC11" i="3"/>
  <c r="AD11" i="3"/>
  <c r="AE11" i="3"/>
  <c r="AF11" i="3"/>
  <c r="AG11" i="3"/>
  <c r="AH11" i="3"/>
  <c r="AC12" i="3"/>
  <c r="AD12" i="3"/>
  <c r="AE12" i="3"/>
  <c r="AF12" i="3"/>
  <c r="AG12" i="3"/>
  <c r="AH12" i="3"/>
  <c r="AC13" i="3"/>
  <c r="AD13" i="3"/>
  <c r="AE13" i="3"/>
  <c r="AF13" i="3"/>
  <c r="AG13" i="3"/>
  <c r="AH13" i="3"/>
  <c r="AC14" i="3"/>
  <c r="AD14" i="3"/>
  <c r="AE14" i="3"/>
  <c r="AF14" i="3"/>
  <c r="AG14" i="3"/>
  <c r="AH14" i="3"/>
  <c r="AC15" i="3"/>
  <c r="AD15" i="3"/>
  <c r="AE15" i="3"/>
  <c r="AF15" i="3"/>
  <c r="AG15" i="3"/>
  <c r="AH15" i="3"/>
  <c r="AC16" i="3"/>
  <c r="AD16" i="3"/>
  <c r="AE16" i="3"/>
  <c r="AF16" i="3"/>
  <c r="AG16" i="3"/>
  <c r="AH16" i="3"/>
  <c r="AC17" i="3"/>
  <c r="AD17" i="3"/>
  <c r="AE17" i="3"/>
  <c r="AF17" i="3"/>
  <c r="AG17" i="3"/>
  <c r="AH17" i="3"/>
  <c r="AC18" i="3"/>
  <c r="AD18" i="3"/>
  <c r="AE18" i="3"/>
  <c r="AF18" i="3"/>
  <c r="AG18" i="3"/>
  <c r="AH18" i="3"/>
  <c r="AC19" i="3"/>
  <c r="AD19" i="3"/>
  <c r="AE19" i="3"/>
  <c r="AF19" i="3"/>
  <c r="AG19" i="3"/>
  <c r="AH19" i="3"/>
  <c r="AC20" i="3"/>
  <c r="AD20" i="3"/>
  <c r="AE20" i="3"/>
  <c r="AF20" i="3"/>
  <c r="AG20" i="3"/>
  <c r="AH20" i="3"/>
  <c r="AC21" i="3"/>
  <c r="AD21" i="3"/>
  <c r="AE21" i="3"/>
  <c r="AF21" i="3"/>
  <c r="AG21" i="3"/>
  <c r="AH21" i="3"/>
  <c r="AC22" i="3"/>
  <c r="AD22" i="3"/>
  <c r="AE22" i="3"/>
  <c r="AF22" i="3"/>
  <c r="AG22" i="3"/>
  <c r="AH22" i="3"/>
  <c r="AC23" i="3"/>
  <c r="AD23" i="3"/>
  <c r="AE23" i="3"/>
  <c r="AF23" i="3"/>
  <c r="AG23" i="3"/>
  <c r="AH23" i="3"/>
  <c r="AC24" i="3"/>
  <c r="AD24" i="3"/>
  <c r="AE24" i="3"/>
  <c r="AF24" i="3"/>
  <c r="AG24" i="3"/>
  <c r="AH24" i="3"/>
  <c r="AC25" i="3"/>
  <c r="AD25" i="3"/>
  <c r="AE25" i="3"/>
  <c r="AF25" i="3"/>
  <c r="AG25" i="3"/>
  <c r="AH25" i="3"/>
  <c r="AC26" i="3"/>
  <c r="AD26" i="3"/>
  <c r="AE26" i="3"/>
  <c r="AF26" i="3"/>
  <c r="AG26" i="3"/>
  <c r="AH26" i="3"/>
  <c r="AC27" i="3"/>
  <c r="AD27" i="3"/>
  <c r="AE27" i="3"/>
  <c r="AF27" i="3"/>
  <c r="AG27" i="3"/>
  <c r="AH27" i="3"/>
  <c r="AC28" i="3"/>
  <c r="AD28" i="3"/>
  <c r="AE28" i="3"/>
  <c r="AF28" i="3"/>
  <c r="AG28" i="3"/>
  <c r="AH28" i="3"/>
  <c r="AC29" i="3"/>
  <c r="AD29" i="3"/>
  <c r="AE29" i="3"/>
  <c r="AF29" i="3"/>
  <c r="AG29" i="3"/>
  <c r="AH29" i="3"/>
  <c r="AC30" i="3"/>
  <c r="AD30" i="3"/>
  <c r="AE30" i="3"/>
  <c r="AF30" i="3"/>
  <c r="AG30" i="3"/>
  <c r="AH30" i="3"/>
  <c r="AC31" i="3"/>
  <c r="AD31" i="3"/>
  <c r="AE31" i="3"/>
  <c r="AF31" i="3"/>
  <c r="AG31" i="3"/>
  <c r="AH31" i="3"/>
  <c r="AC32" i="3"/>
  <c r="AD32" i="3"/>
  <c r="AE32" i="3"/>
  <c r="AF32" i="3"/>
  <c r="AG32" i="3"/>
  <c r="AH32" i="3"/>
  <c r="AC33" i="3"/>
  <c r="AD33" i="3"/>
  <c r="AE33" i="3"/>
  <c r="AF33" i="3"/>
  <c r="AG33" i="3"/>
  <c r="AH33" i="3"/>
  <c r="AC34" i="3"/>
  <c r="AD34" i="3"/>
  <c r="AE34" i="3"/>
  <c r="AF34" i="3"/>
  <c r="AG34" i="3"/>
  <c r="AH34" i="3"/>
  <c r="AC35" i="3"/>
  <c r="AD35" i="3"/>
  <c r="AE35" i="3"/>
  <c r="AF35" i="3"/>
  <c r="AG35" i="3"/>
  <c r="AH35" i="3"/>
  <c r="AC36" i="3"/>
  <c r="AD36" i="3"/>
  <c r="AE36" i="3"/>
  <c r="AF36" i="3"/>
  <c r="AG36" i="3"/>
  <c r="AH36" i="3"/>
  <c r="AC37" i="3"/>
  <c r="AD37" i="3"/>
  <c r="AE37" i="3"/>
  <c r="AF37" i="3"/>
  <c r="AG37" i="3"/>
  <c r="AH37" i="3"/>
  <c r="AC38" i="3"/>
  <c r="AD38" i="3"/>
  <c r="AE38" i="3"/>
  <c r="AF38" i="3"/>
  <c r="AG38" i="3"/>
  <c r="AH38" i="3"/>
  <c r="AC39" i="3"/>
  <c r="AD39" i="3"/>
  <c r="AE39" i="3"/>
  <c r="AF39" i="3"/>
  <c r="AG39" i="3"/>
  <c r="AH39" i="3"/>
  <c r="AH5" i="3"/>
  <c r="AG5" i="3"/>
  <c r="AF5" i="3"/>
  <c r="AE5" i="3"/>
  <c r="AD5" i="3"/>
  <c r="AC5" i="3"/>
  <c r="AN25" i="3" l="1"/>
  <c r="AN9" i="3"/>
  <c r="AN6" i="3"/>
  <c r="AL39" i="3"/>
  <c r="AL37" i="3"/>
  <c r="AL35" i="3"/>
  <c r="AL33" i="3"/>
  <c r="AL31" i="3"/>
  <c r="AL29" i="3"/>
  <c r="AL27" i="3"/>
  <c r="AL25" i="3"/>
  <c r="AL23" i="3"/>
  <c r="AL21" i="3"/>
  <c r="AL19" i="3"/>
  <c r="AL17" i="3"/>
  <c r="AL15" i="3"/>
  <c r="AL13" i="3"/>
  <c r="AL11" i="3"/>
  <c r="AL9" i="3"/>
  <c r="AL7" i="3"/>
  <c r="AN37" i="3"/>
  <c r="AN21" i="3"/>
  <c r="AM39" i="3"/>
  <c r="AN38" i="3"/>
  <c r="AM37" i="3"/>
  <c r="AN36" i="3"/>
  <c r="AM35" i="3"/>
  <c r="AN34" i="3"/>
  <c r="AM33" i="3"/>
  <c r="AN32" i="3"/>
  <c r="AM31" i="3"/>
  <c r="AN30" i="3"/>
  <c r="AM29" i="3"/>
  <c r="AN28" i="3"/>
  <c r="AM27" i="3"/>
  <c r="AN26" i="3"/>
  <c r="AM25" i="3"/>
  <c r="AN24" i="3"/>
  <c r="AM23" i="3"/>
  <c r="AN22" i="3"/>
  <c r="AM21" i="3"/>
  <c r="AN20" i="3"/>
  <c r="AM19" i="3"/>
  <c r="AN18" i="3"/>
  <c r="AM17" i="3"/>
  <c r="AN16" i="3"/>
  <c r="AM15" i="3"/>
  <c r="AN14" i="3"/>
  <c r="AM13" i="3"/>
  <c r="AN12" i="3"/>
  <c r="AM11" i="3"/>
  <c r="AN10" i="3"/>
  <c r="AM9" i="3"/>
  <c r="AN8" i="3"/>
  <c r="AM7" i="3"/>
  <c r="AN33" i="3"/>
  <c r="AN17" i="3"/>
  <c r="AK5" i="3"/>
  <c r="AN29" i="3"/>
  <c r="AN13" i="3"/>
  <c r="AM38" i="3"/>
  <c r="AK38" i="3"/>
  <c r="AM36" i="3"/>
  <c r="AK36" i="3"/>
  <c r="AM22" i="3"/>
  <c r="AK22" i="3"/>
  <c r="AM20" i="3"/>
  <c r="AK20" i="3"/>
  <c r="AM14" i="3"/>
  <c r="AK14" i="3"/>
  <c r="AM12" i="3"/>
  <c r="AK12" i="3"/>
  <c r="AM6" i="3"/>
  <c r="AK6" i="3"/>
  <c r="AM5" i="3"/>
  <c r="AL38" i="3"/>
  <c r="AL36" i="3"/>
  <c r="AL34" i="3"/>
  <c r="AL32" i="3"/>
  <c r="AL30" i="3"/>
  <c r="AL28" i="3"/>
  <c r="AL26" i="3"/>
  <c r="AL24" i="3"/>
  <c r="AL22" i="3"/>
  <c r="AL20" i="3"/>
  <c r="AL18" i="3"/>
  <c r="AL16" i="3"/>
  <c r="AL14" i="3"/>
  <c r="AL12" i="3"/>
  <c r="AL10" i="3"/>
  <c r="AL8" i="3"/>
  <c r="AL6" i="3"/>
  <c r="AK39" i="3"/>
  <c r="AK37" i="3"/>
  <c r="AK35" i="3"/>
  <c r="AK33" i="3"/>
  <c r="AK31" i="3"/>
  <c r="AK29" i="3"/>
  <c r="AK27" i="3"/>
  <c r="AK25" i="3"/>
  <c r="AK23" i="3"/>
  <c r="AK21" i="3"/>
  <c r="AK19" i="3"/>
  <c r="AK17" i="3"/>
  <c r="AK15" i="3"/>
  <c r="AK13" i="3"/>
  <c r="AK11" i="3"/>
  <c r="AK9" i="3"/>
  <c r="AK7" i="3"/>
  <c r="AN39" i="3"/>
  <c r="AN35" i="3"/>
  <c r="AN31" i="3"/>
  <c r="AN27" i="3"/>
  <c r="AN23" i="3"/>
  <c r="AN19" i="3"/>
  <c r="AN15" i="3"/>
  <c r="AN11" i="3"/>
  <c r="AN7" i="3"/>
  <c r="AL5" i="3"/>
  <c r="AN5" i="3"/>
  <c r="AK34" i="3"/>
  <c r="AM34" i="3"/>
  <c r="AM32" i="3"/>
  <c r="AK32" i="3"/>
  <c r="AM30" i="3"/>
  <c r="AK30" i="3"/>
  <c r="AM28" i="3"/>
  <c r="AK28" i="3"/>
  <c r="AM26" i="3"/>
  <c r="AK26" i="3"/>
  <c r="AM24" i="3"/>
  <c r="AK24" i="3"/>
  <c r="AM18" i="3"/>
  <c r="AK18" i="3"/>
  <c r="AM16" i="3"/>
  <c r="AK16" i="3"/>
  <c r="AM10" i="3"/>
  <c r="AK10" i="3"/>
  <c r="AM8" i="3"/>
  <c r="AK8" i="3"/>
</calcChain>
</file>

<file path=xl/sharedStrings.xml><?xml version="1.0" encoding="utf-8"?>
<sst xmlns="http://schemas.openxmlformats.org/spreadsheetml/2006/main" count="127" uniqueCount="57">
  <si>
    <t>Plasmid_Ids</t>
  </si>
  <si>
    <t>RFP</t>
  </si>
  <si>
    <t>Reporter</t>
  </si>
  <si>
    <t>Protein</t>
  </si>
  <si>
    <t>TVMV</t>
  </si>
  <si>
    <t>AraC</t>
  </si>
  <si>
    <t>AraC_I113_LOV</t>
  </si>
  <si>
    <t>AraC_S170_LOV</t>
  </si>
  <si>
    <t>RFP_light</t>
  </si>
  <si>
    <t>OD_light</t>
  </si>
  <si>
    <t>RFP_dark</t>
  </si>
  <si>
    <t>OD_dark</t>
  </si>
  <si>
    <t>RFP_OD_light</t>
  </si>
  <si>
    <t>RFP_OD_dark</t>
  </si>
  <si>
    <t>rep-1</t>
  </si>
  <si>
    <t>rep-2</t>
  </si>
  <si>
    <t>rep-3</t>
  </si>
  <si>
    <t>AraC_I113_LOV_E3I</t>
  </si>
  <si>
    <t>AraC_I113_LOV_A28Y</t>
  </si>
  <si>
    <t>AraC_I113_LOV_T50S</t>
  </si>
  <si>
    <t>AraC_I113_LOV_G141D</t>
  </si>
  <si>
    <t>AraC_I113_LOV_G141V</t>
  </si>
  <si>
    <t>AraC_I113_LOV_G141Y</t>
  </si>
  <si>
    <t>AraC_I113_LOV_E165I</t>
  </si>
  <si>
    <t>AraC_I113_LOV_T241C</t>
  </si>
  <si>
    <t>AraC_I113_LOV_V284F</t>
  </si>
  <si>
    <t>AraC_I113_LOV_V284I</t>
  </si>
  <si>
    <t>AraC_S170_LOV_E3I</t>
  </si>
  <si>
    <t>AraC_S170_LOV_A28Y</t>
  </si>
  <si>
    <t>AraC_S170_LOV_T50S</t>
  </si>
  <si>
    <t>AraC_S170_LOV_I113D</t>
  </si>
  <si>
    <t>AraC_S170_LOV_G141D</t>
  </si>
  <si>
    <t>AraC_S170_LOV_G141V</t>
  </si>
  <si>
    <t>AraC_S170_LOV_G141Y</t>
  </si>
  <si>
    <t>AraC_S170_LOV_T241C</t>
  </si>
  <si>
    <t>AraC_S170_LOV_V284F</t>
  </si>
  <si>
    <t>AraC_S170_LOV_V284I</t>
  </si>
  <si>
    <t>day-1</t>
  </si>
  <si>
    <t>day-2</t>
  </si>
  <si>
    <t>day-3</t>
  </si>
  <si>
    <t>Variant</t>
  </si>
  <si>
    <t>Light_mean</t>
  </si>
  <si>
    <t>Dark_mean</t>
  </si>
  <si>
    <t>Light_SD</t>
  </si>
  <si>
    <t>Dark_SD</t>
  </si>
  <si>
    <t>no AraC</t>
  </si>
  <si>
    <t>AraC_E3I</t>
  </si>
  <si>
    <t>AraC_A28Y</t>
  </si>
  <si>
    <t>AraC_T50S</t>
  </si>
  <si>
    <t>AraC_I113D</t>
  </si>
  <si>
    <t>AraC_G141D</t>
  </si>
  <si>
    <t>AraC_G141V</t>
  </si>
  <si>
    <t>AraC_G141Y</t>
  </si>
  <si>
    <t>AraC_E165I</t>
  </si>
  <si>
    <t>AraC_T241C</t>
  </si>
  <si>
    <t>AraC_V284F</t>
  </si>
  <si>
    <t>AraC_V284I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</si>
</sst>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4">
    <xf numFmtId="0" fontId="0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6" fillId="0" borderId="0"/>
    <xf numFmtId="0" fontId="7" fillId="5" borderId="0"/>
    <xf numFmtId="0" fontId="8" fillId="4" borderId="0"/>
    <xf numFmtId="0" fontId="8" fillId="6" borderId="0"/>
    <xf numFmtId="0" fontId="8" fillId="7" borderId="0"/>
    <xf numFmtId="0" fontId="8" fillId="8" borderId="0"/>
    <xf numFmtId="0" fontId="8" fillId="9" borderId="0"/>
    <xf numFmtId="0" fontId="8" fillId="1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6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center"/>
    </xf>
    <xf numFmtId="0" fontId="5" fillId="11" borderId="1" xfId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24">
    <cellStyle name="Normal" xfId="0" builtinId="0"/>
    <cellStyle name="Normal 2" xfId="1" xr:uid="{B8AD6754-5977-417C-9DD5-4F41F27B4DD0}"/>
    <cellStyle name="Normal 2 2" xfId="22" xr:uid="{D62FF738-8123-45C3-8BC2-8EFD52FF2CAD}"/>
    <cellStyle name="Normal 2 3" xfId="5" xr:uid="{21A188EB-D975-4B01-8458-0E96C523B318}"/>
    <cellStyle name="Standard 2" xfId="3" xr:uid="{1015F99D-F4F3-48B1-BCA6-BCB94B103A34}"/>
    <cellStyle name="Standard 2 2" xfId="18" xr:uid="{66C52457-3F6F-4E66-8646-31AD2040FA01}"/>
    <cellStyle name="Standard 2 3" xfId="16" xr:uid="{FA59D916-9C62-4017-B4FC-69379B3C218A}"/>
    <cellStyle name="Standard 3" xfId="4" xr:uid="{36A49130-852E-4D5C-B6CF-23B59B839EF5}"/>
    <cellStyle name="Standard 3 2" xfId="6" xr:uid="{204AAAB0-02BE-4F5A-B76B-F17EE2B49C6D}"/>
    <cellStyle name="Standard 3 2 2" xfId="23" xr:uid="{D11B64FD-8196-4C1C-8BC8-65C29344A235}"/>
    <cellStyle name="Standard 3 2 3" xfId="20" xr:uid="{8FC6E893-9139-4FA4-AA7F-7E8C8176E0AD}"/>
    <cellStyle name="Standard 4" xfId="2" xr:uid="{CEDAA968-3A1C-4417-98DA-58A9CFEF7671}"/>
    <cellStyle name="Standard 4 2" xfId="17" xr:uid="{695A317E-0C01-46C5-8630-41F3521824C9}"/>
    <cellStyle name="Standard 5" xfId="19" xr:uid="{DAE85E29-C3AE-424D-A275-037F3A830FDC}"/>
    <cellStyle name="Standard 6" xfId="14" xr:uid="{C5A0DEB6-CABF-4EF6-9455-7E104D2C6C75}"/>
    <cellStyle name="Standard 6 2" xfId="21" xr:uid="{2A0DF2B7-B6D2-4CB4-8AC5-8B14BDB0E694}"/>
    <cellStyle name="Standard 7" xfId="15" xr:uid="{610C0C9C-81A5-4C83-A209-747A7087F3D0}"/>
    <cellStyle name="Tecan.At.Excel.Attenuation" xfId="12" xr:uid="{88E6C3D4-A5B7-4BA1-A5EB-E0FD6A60C6EE}"/>
    <cellStyle name="Tecan.At.Excel.AutoGain_0" xfId="13" xr:uid="{8E0C19E9-F7D2-4E59-9975-2A791537212D}"/>
    <cellStyle name="Tecan.At.Excel.Error" xfId="7" xr:uid="{E4B8EF21-7CB4-4DF4-A30D-EE8BF00B91B0}"/>
    <cellStyle name="Tecan.At.Excel.GFactorAndMeasurementBlank" xfId="11" xr:uid="{F7BEA861-72D4-4AE0-807F-D0ED033122DB}"/>
    <cellStyle name="Tecan.At.Excel.GFactorBlank" xfId="9" xr:uid="{A10EB9A3-72ED-41E5-8056-ACE053EC7AF2}"/>
    <cellStyle name="Tecan.At.Excel.GFactorReference" xfId="10" xr:uid="{545E22E3-01FD-4AA0-AEB8-A1CFB11ED667}"/>
    <cellStyle name="Tecan.At.Excel.MeasurementBlank" xfId="8" xr:uid="{8A7BDDE4-1CE2-4BD0-B075-9108A071F442}"/>
  </cellStyles>
  <dxfs count="0"/>
  <tableStyles count="0" defaultTableStyle="TableStyleMedium2" defaultPivotStyle="PivotStyleLight16"/>
  <colors>
    <mruColors>
      <color rgb="FF7582FF"/>
      <color rgb="FF808080"/>
      <color rgb="FFDEEBF7"/>
      <color rgb="FF016F65"/>
      <color rgb="FF00B086"/>
      <color rgb="FF01FFC3"/>
      <color rgb="FF013530"/>
      <color rgb="FF006600"/>
      <color rgb="FF198CFF"/>
      <color rgb="FF0058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31087-4B6B-4141-834D-357DF89F6F58}">
  <dimension ref="A2:AN39"/>
  <sheetViews>
    <sheetView tabSelected="1" topLeftCell="G1" zoomScale="70" zoomScaleNormal="70" workbookViewId="0">
      <selection activeCell="AJ20" sqref="AJ20"/>
    </sheetView>
  </sheetViews>
  <sheetFormatPr defaultRowHeight="14.5" x14ac:dyDescent="0.35"/>
  <cols>
    <col min="1" max="3" width="0" hidden="1" customWidth="1"/>
    <col min="4" max="4" width="20.7265625" bestFit="1" customWidth="1"/>
    <col min="36" max="36" width="24.26953125" bestFit="1" customWidth="1"/>
    <col min="37" max="40" width="14.1796875" bestFit="1" customWidth="1"/>
  </cols>
  <sheetData>
    <row r="2" spans="1:40" x14ac:dyDescent="0.35">
      <c r="A2" s="7"/>
      <c r="B2" s="7"/>
      <c r="C2" s="7"/>
      <c r="D2" s="7"/>
      <c r="E2" s="8" t="s">
        <v>8</v>
      </c>
      <c r="F2" s="8"/>
      <c r="G2" s="8"/>
      <c r="H2" s="8"/>
      <c r="I2" s="8"/>
      <c r="J2" s="8"/>
      <c r="K2" s="8" t="s">
        <v>9</v>
      </c>
      <c r="L2" s="8"/>
      <c r="M2" s="8"/>
      <c r="N2" s="8"/>
      <c r="O2" s="8"/>
      <c r="P2" s="8"/>
      <c r="Q2" s="8" t="s">
        <v>10</v>
      </c>
      <c r="R2" s="8"/>
      <c r="S2" s="8"/>
      <c r="T2" s="8"/>
      <c r="U2" s="8"/>
      <c r="V2" s="8"/>
      <c r="W2" s="8" t="s">
        <v>11</v>
      </c>
      <c r="X2" s="8"/>
      <c r="Y2" s="8"/>
      <c r="Z2" s="8"/>
      <c r="AA2" s="8"/>
      <c r="AB2" s="8"/>
      <c r="AC2" s="8" t="s">
        <v>12</v>
      </c>
      <c r="AD2" s="8"/>
      <c r="AE2" s="8"/>
      <c r="AF2" s="8" t="s">
        <v>13</v>
      </c>
      <c r="AG2" s="8"/>
      <c r="AH2" s="8"/>
      <c r="AJ2" s="16" t="s">
        <v>40</v>
      </c>
      <c r="AK2" s="16" t="s">
        <v>41</v>
      </c>
      <c r="AL2" s="16" t="s">
        <v>42</v>
      </c>
      <c r="AM2" s="16" t="s">
        <v>43</v>
      </c>
      <c r="AN2" s="16" t="s">
        <v>44</v>
      </c>
    </row>
    <row r="3" spans="1:40" ht="14.5" customHeight="1" x14ac:dyDescent="0.35">
      <c r="A3" s="9" t="s">
        <v>0</v>
      </c>
      <c r="B3" s="10"/>
      <c r="C3" s="13" t="s">
        <v>2</v>
      </c>
      <c r="D3" s="13" t="s">
        <v>3</v>
      </c>
      <c r="E3" s="7" t="s">
        <v>37</v>
      </c>
      <c r="F3" s="7"/>
      <c r="G3" s="7" t="s">
        <v>38</v>
      </c>
      <c r="H3" s="7"/>
      <c r="I3" s="7" t="s">
        <v>39</v>
      </c>
      <c r="J3" s="7"/>
      <c r="K3" s="7" t="s">
        <v>37</v>
      </c>
      <c r="L3" s="7"/>
      <c r="M3" s="7" t="s">
        <v>38</v>
      </c>
      <c r="N3" s="7"/>
      <c r="O3" s="7" t="s">
        <v>39</v>
      </c>
      <c r="P3" s="7"/>
      <c r="Q3" s="7" t="s">
        <v>37</v>
      </c>
      <c r="R3" s="7"/>
      <c r="S3" s="7" t="s">
        <v>38</v>
      </c>
      <c r="T3" s="7"/>
      <c r="U3" s="7" t="s">
        <v>39</v>
      </c>
      <c r="V3" s="7"/>
      <c r="W3" s="7" t="s">
        <v>37</v>
      </c>
      <c r="X3" s="7"/>
      <c r="Y3" s="7" t="s">
        <v>38</v>
      </c>
      <c r="Z3" s="7"/>
      <c r="AA3" s="7" t="s">
        <v>39</v>
      </c>
      <c r="AB3" s="7"/>
      <c r="AC3" s="7" t="s">
        <v>14</v>
      </c>
      <c r="AD3" s="7" t="s">
        <v>15</v>
      </c>
      <c r="AE3" s="7" t="s">
        <v>16</v>
      </c>
      <c r="AF3" s="7" t="s">
        <v>14</v>
      </c>
      <c r="AG3" s="7" t="s">
        <v>15</v>
      </c>
      <c r="AH3" s="7" t="s">
        <v>16</v>
      </c>
      <c r="AJ3" s="16"/>
      <c r="AK3" s="16"/>
      <c r="AL3" s="16"/>
      <c r="AM3" s="16"/>
      <c r="AN3" s="16"/>
    </row>
    <row r="4" spans="1:40" x14ac:dyDescent="0.35">
      <c r="A4" s="11"/>
      <c r="B4" s="12"/>
      <c r="C4" s="14"/>
      <c r="D4" s="14"/>
      <c r="E4" s="6" t="s">
        <v>14</v>
      </c>
      <c r="F4" s="6" t="s">
        <v>15</v>
      </c>
      <c r="G4" s="6" t="s">
        <v>14</v>
      </c>
      <c r="H4" s="6" t="s">
        <v>15</v>
      </c>
      <c r="I4" s="6" t="s">
        <v>14</v>
      </c>
      <c r="J4" s="6" t="s">
        <v>15</v>
      </c>
      <c r="K4" s="6" t="s">
        <v>14</v>
      </c>
      <c r="L4" s="6" t="s">
        <v>15</v>
      </c>
      <c r="M4" s="6" t="s">
        <v>14</v>
      </c>
      <c r="N4" s="6" t="s">
        <v>15</v>
      </c>
      <c r="O4" s="6" t="s">
        <v>14</v>
      </c>
      <c r="P4" s="6" t="s">
        <v>15</v>
      </c>
      <c r="Q4" s="6" t="s">
        <v>14</v>
      </c>
      <c r="R4" s="6" t="s">
        <v>15</v>
      </c>
      <c r="S4" s="6" t="s">
        <v>14</v>
      </c>
      <c r="T4" s="6" t="s">
        <v>15</v>
      </c>
      <c r="U4" s="6" t="s">
        <v>14</v>
      </c>
      <c r="V4" s="6" t="s">
        <v>15</v>
      </c>
      <c r="W4" s="6" t="s">
        <v>14</v>
      </c>
      <c r="X4" s="6" t="s">
        <v>15</v>
      </c>
      <c r="Y4" s="6" t="s">
        <v>14</v>
      </c>
      <c r="Z4" s="6" t="s">
        <v>15</v>
      </c>
      <c r="AA4" s="6" t="s">
        <v>14</v>
      </c>
      <c r="AB4" s="6" t="s">
        <v>15</v>
      </c>
      <c r="AC4" s="7"/>
      <c r="AD4" s="7"/>
      <c r="AE4" s="7"/>
      <c r="AF4" s="7"/>
      <c r="AG4" s="7"/>
      <c r="AH4" s="7"/>
      <c r="AJ4" s="16"/>
      <c r="AK4" s="16"/>
      <c r="AL4" s="16"/>
      <c r="AM4" s="16"/>
      <c r="AN4" s="16"/>
    </row>
    <row r="5" spans="1:40" x14ac:dyDescent="0.35">
      <c r="A5" s="1">
        <v>2379</v>
      </c>
      <c r="B5" s="3">
        <v>2514</v>
      </c>
      <c r="C5" s="1" t="s">
        <v>1</v>
      </c>
      <c r="D5" s="5" t="s">
        <v>4</v>
      </c>
      <c r="E5" s="15">
        <v>114</v>
      </c>
      <c r="F5" s="15">
        <v>125</v>
      </c>
      <c r="G5" s="15">
        <v>118</v>
      </c>
      <c r="H5" s="15">
        <v>124</v>
      </c>
      <c r="I5" s="15">
        <v>127</v>
      </c>
      <c r="J5" s="15">
        <v>120</v>
      </c>
      <c r="K5" s="15">
        <v>0.70139998197555542</v>
      </c>
      <c r="L5" s="15">
        <v>0.66680002212524414</v>
      </c>
      <c r="M5" s="15">
        <v>0.66809999942779541</v>
      </c>
      <c r="N5" s="15">
        <v>0.678600013256073</v>
      </c>
      <c r="O5" s="15">
        <v>0.71429997682571411</v>
      </c>
      <c r="P5" s="15">
        <v>0.67430001497268677</v>
      </c>
      <c r="Q5" s="15">
        <v>132</v>
      </c>
      <c r="R5" s="15">
        <v>141</v>
      </c>
      <c r="S5" s="15">
        <v>133</v>
      </c>
      <c r="T5" s="15">
        <v>140</v>
      </c>
      <c r="U5" s="15">
        <v>132</v>
      </c>
      <c r="V5" s="15">
        <v>125</v>
      </c>
      <c r="W5" s="15">
        <v>0.74370002746582031</v>
      </c>
      <c r="X5" s="15">
        <v>0.74610000848770142</v>
      </c>
      <c r="Y5" s="15">
        <v>0.76179999113082886</v>
      </c>
      <c r="Z5" s="15">
        <v>0.76969999074935913</v>
      </c>
      <c r="AA5" s="15">
        <v>0.76529997587203979</v>
      </c>
      <c r="AB5" s="15">
        <v>0.73860001564025879</v>
      </c>
      <c r="AC5" s="15">
        <f>AVERAGE(E5:F5)/AVERAGE(K5:L5)</f>
        <v>174.68206350216624</v>
      </c>
      <c r="AD5" s="15">
        <f>AVERAGE(G5:H5)/AVERAGE(M5:N5)</f>
        <v>179.69852062131702</v>
      </c>
      <c r="AE5" s="15">
        <f>AVERAGE(I5:J5)/AVERAGE(O5:P5)</f>
        <v>177.87699946627959</v>
      </c>
      <c r="AF5" s="15">
        <f>AVERAGE(Q5:R5)/AVERAGE(W5:X5)</f>
        <v>183.24606887613001</v>
      </c>
      <c r="AG5" s="15">
        <f>AVERAGE(S5:T5)/AVERAGE(Y5:Z5)</f>
        <v>178.25661327455197</v>
      </c>
      <c r="AH5" s="15">
        <f>AVERAGE(U5:V5)/AVERAGE(AA5:AB5)</f>
        <v>170.88902284091694</v>
      </c>
      <c r="AJ5" s="15" t="s">
        <v>45</v>
      </c>
      <c r="AK5" s="15">
        <f>AVERAGE(AC5:AE5)</f>
        <v>177.41919452992093</v>
      </c>
      <c r="AL5" s="15">
        <f>AVERAGE(AF5:AH5)</f>
        <v>177.4639016638663</v>
      </c>
      <c r="AM5" s="15">
        <f>_xlfn.STDEV.P(AC5:AE5)</f>
        <v>2.0733868471473378</v>
      </c>
      <c r="AN5" s="15">
        <f>_xlfn.STDEV.P(AF5:AH5)</f>
        <v>5.0757883100316334</v>
      </c>
    </row>
    <row r="6" spans="1:40" x14ac:dyDescent="0.35">
      <c r="A6" s="1">
        <v>2379</v>
      </c>
      <c r="B6" s="3">
        <v>2508</v>
      </c>
      <c r="C6" s="1" t="s">
        <v>1</v>
      </c>
      <c r="D6" s="5" t="s">
        <v>5</v>
      </c>
      <c r="E6" s="15">
        <v>34140</v>
      </c>
      <c r="F6" s="15">
        <v>34055</v>
      </c>
      <c r="G6" s="15">
        <v>31595</v>
      </c>
      <c r="H6" s="15">
        <v>31911</v>
      </c>
      <c r="I6" s="15">
        <v>31922</v>
      </c>
      <c r="J6" s="15">
        <v>33150</v>
      </c>
      <c r="K6" s="15">
        <v>0.83219999074935913</v>
      </c>
      <c r="L6" s="15">
        <v>0.83420002460479736</v>
      </c>
      <c r="M6" s="15">
        <v>0.81849998235702515</v>
      </c>
      <c r="N6" s="15">
        <v>0.82160001993179321</v>
      </c>
      <c r="O6" s="15">
        <v>0.88489997386932373</v>
      </c>
      <c r="P6" s="15">
        <v>0.81870001554489136</v>
      </c>
      <c r="Q6" s="15">
        <v>30642</v>
      </c>
      <c r="R6" s="15">
        <v>31423</v>
      </c>
      <c r="S6" s="15">
        <v>31367</v>
      </c>
      <c r="T6" s="15">
        <v>31931</v>
      </c>
      <c r="U6" s="15">
        <v>31481</v>
      </c>
      <c r="V6" s="15">
        <v>32188</v>
      </c>
      <c r="W6" s="15">
        <v>0.87940001487731934</v>
      </c>
      <c r="X6" s="15">
        <v>0.8694000244140625</v>
      </c>
      <c r="Y6" s="15">
        <v>0.89569997787475586</v>
      </c>
      <c r="Z6" s="15">
        <v>0.88040000200271606</v>
      </c>
      <c r="AA6" s="15">
        <v>0.88190001249313354</v>
      </c>
      <c r="AB6" s="15">
        <v>0.90700000524520874</v>
      </c>
      <c r="AC6" s="15">
        <f t="shared" ref="AC6:AC39" si="0">AVERAGE(E6:F6)/AVERAGE(K6:L6)</f>
        <v>40923.54739057456</v>
      </c>
      <c r="AD6" s="15">
        <f t="shared" ref="AD6:AD39" si="1">AVERAGE(G6:H6)/AVERAGE(M6:N6)</f>
        <v>38720.80965268892</v>
      </c>
      <c r="AE6" s="15">
        <f t="shared" ref="AE6:AE39" si="2">AVERAGE(I6:J6)/AVERAGE(O6:P6)</f>
        <v>38196.760040116627</v>
      </c>
      <c r="AF6" s="15">
        <f t="shared" ref="AF6:AF39" si="3">AVERAGE(Q6:R6)/AVERAGE(W6:X6)</f>
        <v>35490.04952284247</v>
      </c>
      <c r="AG6" s="15">
        <f t="shared" ref="AG6:AG39" si="4">AVERAGE(S6:T6)/AVERAGE(Y6:Z6)</f>
        <v>35638.759482654095</v>
      </c>
      <c r="AH6" s="15">
        <f t="shared" ref="AH6:AH39" si="5">AVERAGE(U6:V6)/AVERAGE(AA6:AB6)</f>
        <v>35591.145043698409</v>
      </c>
      <c r="AJ6" s="15" t="str">
        <f>D6</f>
        <v>AraC</v>
      </c>
      <c r="AK6" s="15">
        <f t="shared" ref="AK6:AK39" si="6">AVERAGE(AC6:AE6)</f>
        <v>39280.372361126698</v>
      </c>
      <c r="AL6" s="15">
        <f t="shared" ref="AL6:AL39" si="7">AVERAGE(AF6:AH6)</f>
        <v>35573.31801639832</v>
      </c>
      <c r="AM6" s="15">
        <f t="shared" ref="AM6:AM39" si="8">_xlfn.STDEV.P(AC6:AE6)</f>
        <v>1181.4327832932404</v>
      </c>
      <c r="AN6" s="15">
        <f t="shared" ref="AN6:AN39" si="9">_xlfn.STDEV.P(AF6:AH6)</f>
        <v>62.00545789720065</v>
      </c>
    </row>
    <row r="7" spans="1:40" x14ac:dyDescent="0.35">
      <c r="A7" s="1">
        <v>2379</v>
      </c>
      <c r="B7" s="3">
        <v>3296</v>
      </c>
      <c r="C7" s="1" t="s">
        <v>1</v>
      </c>
      <c r="D7" s="5" t="s">
        <v>7</v>
      </c>
      <c r="E7" s="15">
        <v>220</v>
      </c>
      <c r="F7" s="15">
        <v>220</v>
      </c>
      <c r="G7" s="15">
        <v>189</v>
      </c>
      <c r="H7" s="15">
        <v>204</v>
      </c>
      <c r="I7" s="15">
        <v>197</v>
      </c>
      <c r="J7" s="15">
        <v>197</v>
      </c>
      <c r="K7" s="15">
        <v>0.70969998836517334</v>
      </c>
      <c r="L7" s="15">
        <v>0.7149999737739563</v>
      </c>
      <c r="M7" s="15">
        <v>0.72689998149871826</v>
      </c>
      <c r="N7" s="15">
        <v>0.7159000039100647</v>
      </c>
      <c r="O7" s="15">
        <v>0.71859997510910034</v>
      </c>
      <c r="P7" s="15">
        <v>0.71969997882843018</v>
      </c>
      <c r="Q7" s="15">
        <v>13261</v>
      </c>
      <c r="R7" s="15">
        <v>14342</v>
      </c>
      <c r="S7" s="15">
        <v>14017</v>
      </c>
      <c r="T7" s="15">
        <v>15007</v>
      </c>
      <c r="U7" s="15">
        <v>13842</v>
      </c>
      <c r="V7" s="15">
        <v>14492</v>
      </c>
      <c r="W7" s="15">
        <v>0.77050000429153442</v>
      </c>
      <c r="X7" s="15">
        <v>0.76829999685287476</v>
      </c>
      <c r="Y7" s="15">
        <v>0.77399998903274536</v>
      </c>
      <c r="Z7" s="15">
        <v>0.77950000762939453</v>
      </c>
      <c r="AA7" s="15">
        <v>0.77139997482299805</v>
      </c>
      <c r="AB7" s="15">
        <v>0.78600001335144043</v>
      </c>
      <c r="AC7" s="15">
        <f t="shared" si="0"/>
        <v>308.83695633665752</v>
      </c>
      <c r="AD7" s="15">
        <f t="shared" si="1"/>
        <v>272.38702798340603</v>
      </c>
      <c r="AE7" s="15">
        <f t="shared" si="2"/>
        <v>273.93451478697091</v>
      </c>
      <c r="AF7" s="15">
        <f t="shared" si="3"/>
        <v>17938.003625858841</v>
      </c>
      <c r="AG7" s="15">
        <f t="shared" si="4"/>
        <v>18682.973969978211</v>
      </c>
      <c r="AH7" s="15">
        <f t="shared" si="5"/>
        <v>18193.142554991733</v>
      </c>
      <c r="AJ7" s="15" t="str">
        <f>D7</f>
        <v>AraC_S170_LOV</v>
      </c>
      <c r="AK7" s="15">
        <f t="shared" si="6"/>
        <v>285.05283303567813</v>
      </c>
      <c r="AL7" s="15">
        <f t="shared" si="7"/>
        <v>18271.373383609596</v>
      </c>
      <c r="AM7" s="15">
        <f t="shared" si="8"/>
        <v>16.829776582968339</v>
      </c>
      <c r="AN7" s="15">
        <f t="shared" si="9"/>
        <v>309.12268364303873</v>
      </c>
    </row>
    <row r="8" spans="1:40" x14ac:dyDescent="0.35">
      <c r="A8" s="1">
        <v>2379</v>
      </c>
      <c r="B8" s="3">
        <v>3237</v>
      </c>
      <c r="C8" s="1" t="s">
        <v>1</v>
      </c>
      <c r="D8" s="5" t="s">
        <v>6</v>
      </c>
      <c r="E8" s="15">
        <v>19235</v>
      </c>
      <c r="F8" s="15">
        <v>19182</v>
      </c>
      <c r="G8" s="15">
        <v>17614</v>
      </c>
      <c r="H8" s="15">
        <v>17355</v>
      </c>
      <c r="I8" s="15">
        <v>18088</v>
      </c>
      <c r="J8" s="15">
        <v>18158</v>
      </c>
      <c r="K8" s="15">
        <v>0.77090001106262207</v>
      </c>
      <c r="L8" s="15">
        <v>0.87029999494552612</v>
      </c>
      <c r="M8" s="15">
        <v>0.75340002775192261</v>
      </c>
      <c r="N8" s="15">
        <v>0.76590001583099365</v>
      </c>
      <c r="O8" s="15">
        <v>0.74540001153945923</v>
      </c>
      <c r="P8" s="15">
        <v>0.76569998264312744</v>
      </c>
      <c r="Q8" s="15">
        <v>2169</v>
      </c>
      <c r="R8" s="15">
        <v>2471</v>
      </c>
      <c r="S8" s="15">
        <v>2411</v>
      </c>
      <c r="T8" s="15">
        <v>2568</v>
      </c>
      <c r="U8" s="15">
        <v>2568</v>
      </c>
      <c r="V8" s="15">
        <v>2700</v>
      </c>
      <c r="W8" s="15">
        <v>0.78979998826980591</v>
      </c>
      <c r="X8" s="15">
        <v>0.80620002746582031</v>
      </c>
      <c r="Y8" s="15">
        <v>0.80169999599456787</v>
      </c>
      <c r="Z8" s="15">
        <v>0.78549998998641968</v>
      </c>
      <c r="AA8" s="15">
        <v>0.78839999437332153</v>
      </c>
      <c r="AB8" s="15">
        <v>0.77689999341964722</v>
      </c>
      <c r="AC8" s="15">
        <f t="shared" si="0"/>
        <v>23407.872202877184</v>
      </c>
      <c r="AD8" s="15">
        <f t="shared" si="1"/>
        <v>23016.520105886219</v>
      </c>
      <c r="AE8" s="15">
        <f t="shared" si="2"/>
        <v>23986.499993077483</v>
      </c>
      <c r="AF8" s="15">
        <f t="shared" si="3"/>
        <v>2907.2681417621025</v>
      </c>
      <c r="AG8" s="15">
        <f t="shared" si="4"/>
        <v>3136.9707938364622</v>
      </c>
      <c r="AH8" s="15">
        <f t="shared" si="5"/>
        <v>3365.4890698796589</v>
      </c>
      <c r="AJ8" s="15" t="str">
        <f>D8</f>
        <v>AraC_I113_LOV</v>
      </c>
      <c r="AK8" s="15">
        <f t="shared" si="6"/>
        <v>23470.297433946962</v>
      </c>
      <c r="AL8" s="15">
        <f t="shared" si="7"/>
        <v>3136.5760018260748</v>
      </c>
      <c r="AM8" s="15">
        <f t="shared" si="8"/>
        <v>398.44525135789218</v>
      </c>
      <c r="AN8" s="15">
        <f t="shared" si="9"/>
        <v>187.0681188529592</v>
      </c>
    </row>
    <row r="9" spans="1:40" x14ac:dyDescent="0.35">
      <c r="A9" s="1">
        <v>2379</v>
      </c>
      <c r="B9" s="2">
        <v>3705</v>
      </c>
      <c r="C9" s="1" t="s">
        <v>1</v>
      </c>
      <c r="D9" s="4" t="s">
        <v>46</v>
      </c>
      <c r="E9" s="15">
        <v>37946</v>
      </c>
      <c r="F9" s="15">
        <v>39121</v>
      </c>
      <c r="G9" s="15">
        <v>37805</v>
      </c>
      <c r="H9" s="15">
        <v>38484</v>
      </c>
      <c r="I9" s="15">
        <v>38902</v>
      </c>
      <c r="J9" s="15">
        <v>40016</v>
      </c>
      <c r="K9" s="15">
        <v>0.87699997425079346</v>
      </c>
      <c r="L9" s="15">
        <v>0.97600001096725464</v>
      </c>
      <c r="M9" s="15">
        <v>0.87910002470016479</v>
      </c>
      <c r="N9" s="15">
        <v>0.93870002031326294</v>
      </c>
      <c r="O9" s="15">
        <v>0.9406999945640564</v>
      </c>
      <c r="P9" s="15">
        <v>0.98960000276565552</v>
      </c>
      <c r="Q9" s="15">
        <v>34469</v>
      </c>
      <c r="R9" s="15">
        <v>33385</v>
      </c>
      <c r="S9" s="15">
        <v>36504</v>
      </c>
      <c r="T9" s="15">
        <v>35068</v>
      </c>
      <c r="U9" s="15">
        <v>36176</v>
      </c>
      <c r="V9" s="15">
        <v>35248</v>
      </c>
      <c r="W9" s="15">
        <v>1.0394999980926514</v>
      </c>
      <c r="X9" s="15">
        <v>1.0852999687194824</v>
      </c>
      <c r="Y9" s="15">
        <v>0.96200001239776611</v>
      </c>
      <c r="Z9" s="15">
        <v>1.0098999738693237</v>
      </c>
      <c r="AA9" s="15">
        <v>0.95579999685287476</v>
      </c>
      <c r="AB9" s="15">
        <v>1.1725000143051147</v>
      </c>
      <c r="AC9" s="15">
        <f t="shared" si="0"/>
        <v>41590.394287526826</v>
      </c>
      <c r="AD9" s="15">
        <f t="shared" si="1"/>
        <v>41967.762191048067</v>
      </c>
      <c r="AE9" s="15">
        <f t="shared" si="2"/>
        <v>40883.800502083366</v>
      </c>
      <c r="AF9" s="15">
        <f t="shared" si="3"/>
        <v>31934.300197586257</v>
      </c>
      <c r="AG9" s="15">
        <f t="shared" si="4"/>
        <v>36295.958465667194</v>
      </c>
      <c r="AH9" s="15">
        <f t="shared" si="5"/>
        <v>33559.178511275211</v>
      </c>
      <c r="AJ9" s="15" t="str">
        <f>D9</f>
        <v>AraC_E3I</v>
      </c>
      <c r="AK9" s="15">
        <f t="shared" si="6"/>
        <v>41480.652326886084</v>
      </c>
      <c r="AL9" s="15">
        <f t="shared" si="7"/>
        <v>33929.812391509557</v>
      </c>
      <c r="AM9" s="15">
        <f t="shared" si="8"/>
        <v>449.27772348497075</v>
      </c>
      <c r="AN9" s="15">
        <f t="shared" si="9"/>
        <v>1799.8227351164103</v>
      </c>
    </row>
    <row r="10" spans="1:40" x14ac:dyDescent="0.35">
      <c r="A10" s="1">
        <v>2379</v>
      </c>
      <c r="B10" s="2">
        <v>3706</v>
      </c>
      <c r="C10" s="1" t="s">
        <v>1</v>
      </c>
      <c r="D10" s="4" t="s">
        <v>47</v>
      </c>
      <c r="E10" s="15">
        <v>35777</v>
      </c>
      <c r="F10" s="15">
        <v>38622</v>
      </c>
      <c r="G10" s="15">
        <v>37475</v>
      </c>
      <c r="H10" s="15">
        <v>40974</v>
      </c>
      <c r="I10" s="15">
        <v>40249</v>
      </c>
      <c r="J10" s="15">
        <v>40827</v>
      </c>
      <c r="K10" s="15">
        <v>0.92599999904632568</v>
      </c>
      <c r="L10" s="15">
        <v>1.0002000331878662</v>
      </c>
      <c r="M10" s="15">
        <v>0.88249999284744263</v>
      </c>
      <c r="N10" s="15">
        <v>0.86930000782012939</v>
      </c>
      <c r="O10" s="15">
        <v>0.92030000686645508</v>
      </c>
      <c r="P10" s="15">
        <v>0.94330000877380371</v>
      </c>
      <c r="Q10" s="15">
        <v>38341</v>
      </c>
      <c r="R10" s="15">
        <v>40280</v>
      </c>
      <c r="S10" s="15">
        <v>40198</v>
      </c>
      <c r="T10" s="15">
        <v>40551</v>
      </c>
      <c r="U10" s="15">
        <v>39078</v>
      </c>
      <c r="V10" s="15">
        <v>39756</v>
      </c>
      <c r="W10" s="15">
        <v>0.92989999055862427</v>
      </c>
      <c r="X10" s="15">
        <v>1.0405000448226929</v>
      </c>
      <c r="Y10" s="15">
        <v>0.95730000734329224</v>
      </c>
      <c r="Z10" s="15">
        <v>0.93629997968673706</v>
      </c>
      <c r="AA10" s="15">
        <v>0.93949997425079346</v>
      </c>
      <c r="AB10" s="15">
        <v>0.9099000096321106</v>
      </c>
      <c r="AC10" s="15">
        <f t="shared" si="0"/>
        <v>38624.752754107729</v>
      </c>
      <c r="AD10" s="15">
        <f t="shared" si="1"/>
        <v>44781.938560397779</v>
      </c>
      <c r="AE10" s="15">
        <f t="shared" si="2"/>
        <v>43505.043635742571</v>
      </c>
      <c r="AF10" s="15">
        <f t="shared" si="3"/>
        <v>39901.034606297624</v>
      </c>
      <c r="AG10" s="15">
        <f t="shared" si="4"/>
        <v>42643.113938043905</v>
      </c>
      <c r="AH10" s="15">
        <f t="shared" si="5"/>
        <v>42626.798251876389</v>
      </c>
      <c r="AJ10" s="15" t="str">
        <f>D10</f>
        <v>AraC_A28Y</v>
      </c>
      <c r="AK10" s="15">
        <f t="shared" si="6"/>
        <v>42303.911650082686</v>
      </c>
      <c r="AL10" s="15">
        <f t="shared" si="7"/>
        <v>41723.64893207264</v>
      </c>
      <c r="AM10" s="15">
        <f t="shared" si="8"/>
        <v>2653.271288871701</v>
      </c>
      <c r="AN10" s="15">
        <f t="shared" si="9"/>
        <v>1288.8001618544317</v>
      </c>
    </row>
    <row r="11" spans="1:40" x14ac:dyDescent="0.35">
      <c r="A11" s="1">
        <v>2379</v>
      </c>
      <c r="B11" s="2">
        <v>3707</v>
      </c>
      <c r="C11" s="1" t="s">
        <v>1</v>
      </c>
      <c r="D11" s="4" t="s">
        <v>48</v>
      </c>
      <c r="E11" s="15">
        <v>21212</v>
      </c>
      <c r="F11" s="15">
        <v>20755</v>
      </c>
      <c r="G11" s="15">
        <v>17623</v>
      </c>
      <c r="H11" s="15">
        <v>20606</v>
      </c>
      <c r="I11" s="15">
        <v>19673</v>
      </c>
      <c r="J11" s="15">
        <v>22362</v>
      </c>
      <c r="K11" s="15">
        <v>0.74589997529983521</v>
      </c>
      <c r="L11" s="15">
        <v>0.84049999713897705</v>
      </c>
      <c r="M11" s="15">
        <v>0.78430002927780151</v>
      </c>
      <c r="N11" s="15">
        <v>0.74040001630783081</v>
      </c>
      <c r="O11" s="15">
        <v>0.78839999437332153</v>
      </c>
      <c r="P11" s="15">
        <v>0.75760000944137573</v>
      </c>
      <c r="Q11" s="15">
        <v>19212</v>
      </c>
      <c r="R11" s="15">
        <v>21072</v>
      </c>
      <c r="S11" s="15">
        <v>23354</v>
      </c>
      <c r="T11" s="15">
        <v>22928</v>
      </c>
      <c r="U11" s="15">
        <v>22611</v>
      </c>
      <c r="V11" s="15">
        <v>23261</v>
      </c>
      <c r="W11" s="15">
        <v>0.79269999265670776</v>
      </c>
      <c r="X11" s="15">
        <v>0.82260000705718994</v>
      </c>
      <c r="Y11" s="15">
        <v>0.82349997758865356</v>
      </c>
      <c r="Z11" s="15">
        <v>0.81269997358322144</v>
      </c>
      <c r="AA11" s="15">
        <v>0.80610001087188721</v>
      </c>
      <c r="AB11" s="15">
        <v>0.81639999151229858</v>
      </c>
      <c r="AC11" s="15">
        <f t="shared" si="0"/>
        <v>26454.236465651902</v>
      </c>
      <c r="AD11" s="15">
        <f t="shared" si="1"/>
        <v>25073.128390519832</v>
      </c>
      <c r="AE11" s="15">
        <f t="shared" si="2"/>
        <v>27189.521278318374</v>
      </c>
      <c r="AF11" s="15">
        <f t="shared" si="3"/>
        <v>24939.020619782772</v>
      </c>
      <c r="AG11" s="15">
        <f t="shared" si="4"/>
        <v>28286.273915881749</v>
      </c>
      <c r="AH11" s="15">
        <f t="shared" si="5"/>
        <v>28272.41906477245</v>
      </c>
      <c r="AJ11" s="15" t="str">
        <f>D11</f>
        <v>AraC_T50S</v>
      </c>
      <c r="AK11" s="15">
        <f t="shared" si="6"/>
        <v>26238.962044830037</v>
      </c>
      <c r="AL11" s="15">
        <f t="shared" si="7"/>
        <v>27165.904533478988</v>
      </c>
      <c r="AM11" s="15">
        <f t="shared" si="8"/>
        <v>877.32054996115119</v>
      </c>
      <c r="AN11" s="15">
        <f t="shared" si="9"/>
        <v>1574.6548749983399</v>
      </c>
    </row>
    <row r="12" spans="1:40" x14ac:dyDescent="0.35">
      <c r="A12" s="1">
        <v>2379</v>
      </c>
      <c r="B12" s="2">
        <v>3708</v>
      </c>
      <c r="C12" s="1" t="s">
        <v>1</v>
      </c>
      <c r="D12" s="4" t="s">
        <v>49</v>
      </c>
      <c r="E12" s="15">
        <v>33221</v>
      </c>
      <c r="F12" s="15">
        <v>36293</v>
      </c>
      <c r="G12" s="15">
        <v>31627</v>
      </c>
      <c r="H12" s="15">
        <v>32856</v>
      </c>
      <c r="I12" s="15">
        <v>32110</v>
      </c>
      <c r="J12" s="15">
        <v>33984</v>
      </c>
      <c r="K12" s="15">
        <v>0.98570001125335693</v>
      </c>
      <c r="L12" s="15">
        <v>0.88770002126693726</v>
      </c>
      <c r="M12" s="15">
        <v>0.97930002212524414</v>
      </c>
      <c r="N12" s="15">
        <v>0.99800002574920654</v>
      </c>
      <c r="O12" s="15">
        <v>0.96890002489089966</v>
      </c>
      <c r="P12" s="15">
        <v>0.9617999792098999</v>
      </c>
      <c r="Q12" s="15">
        <v>32688</v>
      </c>
      <c r="R12" s="15">
        <v>34102</v>
      </c>
      <c r="S12" s="15">
        <v>34776</v>
      </c>
      <c r="T12" s="15">
        <v>34458</v>
      </c>
      <c r="U12" s="15">
        <v>33835</v>
      </c>
      <c r="V12" s="15">
        <v>38033</v>
      </c>
      <c r="W12" s="15">
        <v>0.9187999963760376</v>
      </c>
      <c r="X12" s="15">
        <v>0.90289998054504395</v>
      </c>
      <c r="Y12" s="15">
        <v>1.0901000499725342</v>
      </c>
      <c r="Z12" s="15">
        <v>0.95880001783370972</v>
      </c>
      <c r="AA12" s="15">
        <v>1.0056999921798706</v>
      </c>
      <c r="AB12" s="15">
        <v>0.93480002880096436</v>
      </c>
      <c r="AC12" s="15">
        <f t="shared" si="0"/>
        <v>37105.796302609473</v>
      </c>
      <c r="AD12" s="15">
        <f t="shared" si="1"/>
        <v>32611.641348675257</v>
      </c>
      <c r="AE12" s="15">
        <f t="shared" si="2"/>
        <v>34233.179603054123</v>
      </c>
      <c r="AF12" s="15">
        <f t="shared" si="3"/>
        <v>36663.556483589629</v>
      </c>
      <c r="AG12" s="15">
        <f t="shared" si="4"/>
        <v>33790.813465162704</v>
      </c>
      <c r="AH12" s="15">
        <f t="shared" si="5"/>
        <v>37035.81511103204</v>
      </c>
      <c r="AJ12" s="15" t="str">
        <f>D12</f>
        <v>AraC_I113D</v>
      </c>
      <c r="AK12" s="15">
        <f t="shared" si="6"/>
        <v>34650.205751446287</v>
      </c>
      <c r="AL12" s="15">
        <f t="shared" si="7"/>
        <v>35830.061686594796</v>
      </c>
      <c r="AM12" s="15">
        <f t="shared" si="8"/>
        <v>1858.2770324191824</v>
      </c>
      <c r="AN12" s="15">
        <f t="shared" si="9"/>
        <v>1449.9526665577223</v>
      </c>
    </row>
    <row r="13" spans="1:40" x14ac:dyDescent="0.35">
      <c r="A13" s="1">
        <v>2379</v>
      </c>
      <c r="B13" s="2">
        <v>3709</v>
      </c>
      <c r="C13" s="1" t="s">
        <v>1</v>
      </c>
      <c r="D13" s="4" t="s">
        <v>50</v>
      </c>
      <c r="E13" s="15">
        <v>36684</v>
      </c>
      <c r="F13" s="15">
        <v>36171</v>
      </c>
      <c r="G13" s="15">
        <v>32111</v>
      </c>
      <c r="H13" s="15">
        <v>33486</v>
      </c>
      <c r="I13" s="15">
        <v>34832</v>
      </c>
      <c r="J13" s="15">
        <v>37983</v>
      </c>
      <c r="K13" s="15">
        <v>0.9473000168800354</v>
      </c>
      <c r="L13" s="15">
        <v>1.0676000118255615</v>
      </c>
      <c r="M13" s="15">
        <v>0.93199998140335083</v>
      </c>
      <c r="N13" s="15">
        <v>0.99430000782012939</v>
      </c>
      <c r="O13" s="15">
        <v>0.97439998388290405</v>
      </c>
      <c r="P13" s="15">
        <v>0.92070001363754272</v>
      </c>
      <c r="Q13" s="15">
        <v>37645</v>
      </c>
      <c r="R13" s="15">
        <v>36175</v>
      </c>
      <c r="S13" s="15">
        <v>36328</v>
      </c>
      <c r="T13" s="15">
        <v>38363</v>
      </c>
      <c r="U13" s="15">
        <v>37871</v>
      </c>
      <c r="V13" s="15">
        <v>38083</v>
      </c>
      <c r="W13" s="15">
        <v>1.1029000282287598</v>
      </c>
      <c r="X13" s="15">
        <v>1.1448999643325806</v>
      </c>
      <c r="Y13" s="15">
        <v>1.0887999534606934</v>
      </c>
      <c r="Z13" s="15">
        <v>1.1419999599456787</v>
      </c>
      <c r="AA13" s="15">
        <v>0.98809999227523804</v>
      </c>
      <c r="AB13" s="15">
        <v>1.0719000101089478</v>
      </c>
      <c r="AC13" s="15">
        <f t="shared" si="0"/>
        <v>36158.121476033324</v>
      </c>
      <c r="AD13" s="15">
        <f t="shared" si="1"/>
        <v>34053.366748158012</v>
      </c>
      <c r="AE13" s="15">
        <f t="shared" si="2"/>
        <v>38422.774574044277</v>
      </c>
      <c r="AF13" s="15">
        <f t="shared" si="3"/>
        <v>32841.000197656831</v>
      </c>
      <c r="AG13" s="15">
        <f t="shared" si="4"/>
        <v>33481.711896764791</v>
      </c>
      <c r="AH13" s="15">
        <f t="shared" si="5"/>
        <v>36870.873743734461</v>
      </c>
      <c r="AJ13" s="15" t="str">
        <f>D13</f>
        <v>AraC_G141D</v>
      </c>
      <c r="AK13" s="15">
        <f t="shared" si="6"/>
        <v>36211.420932745204</v>
      </c>
      <c r="AL13" s="15">
        <f t="shared" si="7"/>
        <v>34397.861946052028</v>
      </c>
      <c r="AM13" s="15">
        <f t="shared" si="8"/>
        <v>1784.2013734055486</v>
      </c>
      <c r="AN13" s="15">
        <f t="shared" si="9"/>
        <v>1768.138076047009</v>
      </c>
    </row>
    <row r="14" spans="1:40" x14ac:dyDescent="0.35">
      <c r="A14" s="1">
        <v>2379</v>
      </c>
      <c r="B14" s="2">
        <v>3710</v>
      </c>
      <c r="C14" s="1" t="s">
        <v>1</v>
      </c>
      <c r="D14" s="4" t="s">
        <v>51</v>
      </c>
      <c r="E14" s="15">
        <v>29543</v>
      </c>
      <c r="F14" s="15">
        <v>28323</v>
      </c>
      <c r="G14" s="15">
        <v>25695</v>
      </c>
      <c r="H14" s="15">
        <v>27400</v>
      </c>
      <c r="I14" s="15">
        <v>28039</v>
      </c>
      <c r="J14" s="15">
        <v>29403</v>
      </c>
      <c r="K14" s="15">
        <v>1.2064000368118286</v>
      </c>
      <c r="L14" s="15">
        <v>1.1370999813079834</v>
      </c>
      <c r="M14" s="15">
        <v>1.0627000331878662</v>
      </c>
      <c r="N14" s="15">
        <v>0.91430002450942993</v>
      </c>
      <c r="O14" s="15">
        <v>1.1526999473571777</v>
      </c>
      <c r="P14" s="15">
        <v>1.149399995803833</v>
      </c>
      <c r="Q14" s="15">
        <v>24974</v>
      </c>
      <c r="R14" s="15">
        <v>24594</v>
      </c>
      <c r="S14" s="15">
        <v>24397</v>
      </c>
      <c r="T14" s="15">
        <v>26242</v>
      </c>
      <c r="U14" s="15">
        <v>26304</v>
      </c>
      <c r="V14" s="15">
        <v>27294</v>
      </c>
      <c r="W14" s="15">
        <v>1.1109999418258667</v>
      </c>
      <c r="X14" s="15">
        <v>1.0699000358581543</v>
      </c>
      <c r="Y14" s="15">
        <v>1.0808000564575195</v>
      </c>
      <c r="Z14" s="15">
        <v>0.93339997529983521</v>
      </c>
      <c r="AA14" s="15">
        <v>1.0698000192642212</v>
      </c>
      <c r="AB14" s="15">
        <v>0.99959999322891235</v>
      </c>
      <c r="AC14" s="15">
        <f t="shared" si="0"/>
        <v>24692.126969312267</v>
      </c>
      <c r="AD14" s="15">
        <f t="shared" si="1"/>
        <v>26856.347218240455</v>
      </c>
      <c r="AE14" s="15">
        <f t="shared" si="2"/>
        <v>24952.000963575221</v>
      </c>
      <c r="AF14" s="15">
        <f t="shared" si="3"/>
        <v>22728.231696640258</v>
      </c>
      <c r="AG14" s="15">
        <f t="shared" si="4"/>
        <v>25140.998511363516</v>
      </c>
      <c r="AH14" s="15">
        <f t="shared" si="5"/>
        <v>25900.260788839558</v>
      </c>
      <c r="AJ14" s="15" t="str">
        <f>D14</f>
        <v>AraC_G141V</v>
      </c>
      <c r="AK14" s="15">
        <f t="shared" si="6"/>
        <v>25500.158383709317</v>
      </c>
      <c r="AL14" s="15">
        <f t="shared" si="7"/>
        <v>24589.830332281112</v>
      </c>
      <c r="AM14" s="15">
        <f t="shared" si="8"/>
        <v>964.82113693117424</v>
      </c>
      <c r="AN14" s="15">
        <f t="shared" si="9"/>
        <v>1352.3515104351727</v>
      </c>
    </row>
    <row r="15" spans="1:40" x14ac:dyDescent="0.35">
      <c r="A15" s="1">
        <v>2379</v>
      </c>
      <c r="B15" s="2">
        <v>3711</v>
      </c>
      <c r="C15" s="1" t="s">
        <v>1</v>
      </c>
      <c r="D15" s="4" t="s">
        <v>52</v>
      </c>
      <c r="E15" s="15">
        <v>32458</v>
      </c>
      <c r="F15" s="15">
        <v>34235</v>
      </c>
      <c r="G15" s="15">
        <v>32068</v>
      </c>
      <c r="H15" s="15">
        <v>31667</v>
      </c>
      <c r="I15" s="15">
        <v>31521</v>
      </c>
      <c r="J15" s="15">
        <v>33582</v>
      </c>
      <c r="K15" s="15">
        <v>0.89209997653961182</v>
      </c>
      <c r="L15" s="15">
        <v>0.94260001182556152</v>
      </c>
      <c r="M15" s="15">
        <v>1.051300048828125</v>
      </c>
      <c r="N15" s="15">
        <v>1.1633000373840332</v>
      </c>
      <c r="O15" s="15">
        <v>0.84920001029968262</v>
      </c>
      <c r="P15" s="15">
        <v>0.94190001487731934</v>
      </c>
      <c r="Q15" s="15">
        <v>28675</v>
      </c>
      <c r="R15" s="15">
        <v>29046</v>
      </c>
      <c r="S15" s="15">
        <v>31364</v>
      </c>
      <c r="T15" s="15">
        <v>32029</v>
      </c>
      <c r="U15" s="15">
        <v>30870</v>
      </c>
      <c r="V15" s="15">
        <v>30892</v>
      </c>
      <c r="W15" s="15">
        <v>1.0851000547409058</v>
      </c>
      <c r="X15" s="15">
        <v>1.0928000211715698</v>
      </c>
      <c r="Y15" s="15">
        <v>1.1335999965667725</v>
      </c>
      <c r="Z15" s="15">
        <v>1.0372999906539917</v>
      </c>
      <c r="AA15" s="15">
        <v>0.96530002355575562</v>
      </c>
      <c r="AB15" s="15">
        <v>1.1018999814987183</v>
      </c>
      <c r="AC15" s="15">
        <f t="shared" si="0"/>
        <v>36350.902285352618</v>
      </c>
      <c r="AD15" s="15">
        <f t="shared" si="1"/>
        <v>28779.46243965521</v>
      </c>
      <c r="AE15" s="15">
        <f t="shared" si="2"/>
        <v>36348.053757392096</v>
      </c>
      <c r="AF15" s="15">
        <f t="shared" si="3"/>
        <v>26503.052476278837</v>
      </c>
      <c r="AG15" s="15">
        <f t="shared" si="4"/>
        <v>29201.253108466397</v>
      </c>
      <c r="AH15" s="15">
        <f t="shared" si="5"/>
        <v>29877.1284099201</v>
      </c>
      <c r="AJ15" s="15" t="str">
        <f>D15</f>
        <v>AraC_G141Y</v>
      </c>
      <c r="AK15" s="15">
        <f t="shared" si="6"/>
        <v>33826.139494133306</v>
      </c>
      <c r="AL15" s="15">
        <f t="shared" si="7"/>
        <v>28527.144664888445</v>
      </c>
      <c r="AM15" s="15">
        <f t="shared" si="8"/>
        <v>3568.5397571625795</v>
      </c>
      <c r="AN15" s="15">
        <f t="shared" si="9"/>
        <v>1457.6039120811952</v>
      </c>
    </row>
    <row r="16" spans="1:40" x14ac:dyDescent="0.35">
      <c r="A16" s="1">
        <v>2379</v>
      </c>
      <c r="B16" s="2">
        <v>3712</v>
      </c>
      <c r="C16" s="1" t="s">
        <v>1</v>
      </c>
      <c r="D16" s="4" t="s">
        <v>53</v>
      </c>
      <c r="E16" s="15">
        <v>37208</v>
      </c>
      <c r="F16" s="15">
        <v>39096</v>
      </c>
      <c r="G16" s="15">
        <v>41320</v>
      </c>
      <c r="H16" s="15">
        <v>38076</v>
      </c>
      <c r="I16" s="15">
        <v>38347</v>
      </c>
      <c r="J16" s="15">
        <v>38481</v>
      </c>
      <c r="K16" s="15">
        <v>1.1040999889373779</v>
      </c>
      <c r="L16" s="15">
        <v>0.94660001993179321</v>
      </c>
      <c r="M16" s="15">
        <v>1.0335999727249146</v>
      </c>
      <c r="N16" s="15">
        <v>0.89950001239776611</v>
      </c>
      <c r="O16" s="15">
        <v>1.1217000484466553</v>
      </c>
      <c r="P16" s="15">
        <v>0.94880002737045288</v>
      </c>
      <c r="Q16" s="15">
        <v>35686</v>
      </c>
      <c r="R16" s="15">
        <v>34722</v>
      </c>
      <c r="S16" s="15">
        <v>38079</v>
      </c>
      <c r="T16" s="15">
        <v>37245</v>
      </c>
      <c r="U16" s="15">
        <v>37500</v>
      </c>
      <c r="V16" s="15">
        <v>35614</v>
      </c>
      <c r="W16" s="15">
        <v>0.88179999589920044</v>
      </c>
      <c r="X16" s="15">
        <v>1.0299999713897705</v>
      </c>
      <c r="Y16" s="15">
        <v>1.1330000162124634</v>
      </c>
      <c r="Z16" s="15">
        <v>0.96579998731613159</v>
      </c>
      <c r="AA16" s="15">
        <v>0.97070002555847168</v>
      </c>
      <c r="AB16" s="15">
        <v>0.94739997386932373</v>
      </c>
      <c r="AC16" s="15">
        <f t="shared" si="0"/>
        <v>37208.757824152315</v>
      </c>
      <c r="AD16" s="15">
        <f t="shared" si="1"/>
        <v>41071.853815653143</v>
      </c>
      <c r="AE16" s="15">
        <f t="shared" si="2"/>
        <v>37106.011681588745</v>
      </c>
      <c r="AF16" s="15">
        <f t="shared" si="3"/>
        <v>36828.120726376044</v>
      </c>
      <c r="AG16" s="15">
        <f t="shared" si="4"/>
        <v>35889.079413646832</v>
      </c>
      <c r="AH16" s="15">
        <f t="shared" si="5"/>
        <v>38117.929212142881</v>
      </c>
      <c r="AJ16" s="15" t="str">
        <f>D16</f>
        <v>AraC_E165I</v>
      </c>
      <c r="AK16" s="15">
        <f t="shared" si="6"/>
        <v>38462.207773798065</v>
      </c>
      <c r="AL16" s="15">
        <f t="shared" si="7"/>
        <v>36945.043117388588</v>
      </c>
      <c r="AM16" s="15">
        <f t="shared" si="8"/>
        <v>1845.7750928865123</v>
      </c>
      <c r="AN16" s="15">
        <f t="shared" si="9"/>
        <v>913.67243955516733</v>
      </c>
    </row>
    <row r="17" spans="1:40" x14ac:dyDescent="0.35">
      <c r="A17" s="1">
        <v>2379</v>
      </c>
      <c r="B17" s="2">
        <v>3713</v>
      </c>
      <c r="C17" s="1" t="s">
        <v>1</v>
      </c>
      <c r="D17" s="4" t="s">
        <v>54</v>
      </c>
      <c r="E17" s="15">
        <v>25317</v>
      </c>
      <c r="F17" s="15">
        <v>26792</v>
      </c>
      <c r="G17" s="15">
        <v>22314</v>
      </c>
      <c r="H17" s="15">
        <v>21950</v>
      </c>
      <c r="I17" s="15">
        <v>25456</v>
      </c>
      <c r="J17" s="15">
        <v>26898</v>
      </c>
      <c r="K17" s="15">
        <v>0.74290001392364502</v>
      </c>
      <c r="L17" s="15">
        <v>0.75910001993179321</v>
      </c>
      <c r="M17" s="15">
        <v>0.84920001029968262</v>
      </c>
      <c r="N17" s="15">
        <v>0.7685999870300293</v>
      </c>
      <c r="O17" s="15">
        <v>0.75180000066757202</v>
      </c>
      <c r="P17" s="15">
        <v>0.83910000324249268</v>
      </c>
      <c r="Q17" s="15">
        <v>24376</v>
      </c>
      <c r="R17" s="15">
        <v>24405</v>
      </c>
      <c r="S17" s="15">
        <v>26467</v>
      </c>
      <c r="T17" s="15">
        <v>25253</v>
      </c>
      <c r="U17" s="15">
        <v>24645</v>
      </c>
      <c r="V17" s="15">
        <v>25632</v>
      </c>
      <c r="W17" s="15">
        <v>0.80540001392364502</v>
      </c>
      <c r="X17" s="15">
        <v>0.79960000514984131</v>
      </c>
      <c r="Y17" s="15">
        <v>0.81660002470016479</v>
      </c>
      <c r="Z17" s="15">
        <v>0.80559998750686646</v>
      </c>
      <c r="AA17" s="15">
        <v>0.79570001363754272</v>
      </c>
      <c r="AB17" s="15">
        <v>0.82709997892379761</v>
      </c>
      <c r="AC17" s="15">
        <f t="shared" si="0"/>
        <v>34693.075116811407</v>
      </c>
      <c r="AD17" s="15">
        <f t="shared" si="1"/>
        <v>27360.613223550947</v>
      </c>
      <c r="AE17" s="15">
        <f t="shared" si="2"/>
        <v>32908.416538642254</v>
      </c>
      <c r="AF17" s="15">
        <f t="shared" si="3"/>
        <v>30393.146056259655</v>
      </c>
      <c r="AG17" s="15">
        <f t="shared" si="4"/>
        <v>31882.628289241624</v>
      </c>
      <c r="AH17" s="15">
        <f t="shared" si="5"/>
        <v>30981.636819362739</v>
      </c>
      <c r="AJ17" s="15" t="str">
        <f>D17</f>
        <v>AraC_T241C</v>
      </c>
      <c r="AK17" s="15">
        <f t="shared" si="6"/>
        <v>31654.034959668203</v>
      </c>
      <c r="AL17" s="15">
        <f t="shared" si="7"/>
        <v>31085.803721621342</v>
      </c>
      <c r="AM17" s="15">
        <f t="shared" si="8"/>
        <v>3122.1097795434498</v>
      </c>
      <c r="AN17" s="15">
        <f t="shared" si="9"/>
        <v>612.5234081169757</v>
      </c>
    </row>
    <row r="18" spans="1:40" x14ac:dyDescent="0.35">
      <c r="A18" s="1">
        <v>2379</v>
      </c>
      <c r="B18" s="2">
        <v>3714</v>
      </c>
      <c r="C18" s="1" t="s">
        <v>1</v>
      </c>
      <c r="D18" s="4" t="s">
        <v>55</v>
      </c>
      <c r="E18" s="15">
        <v>35602</v>
      </c>
      <c r="F18" s="15">
        <v>33743</v>
      </c>
      <c r="G18" s="15">
        <v>33093</v>
      </c>
      <c r="H18" s="15">
        <v>32676</v>
      </c>
      <c r="I18" s="15">
        <v>34627</v>
      </c>
      <c r="J18" s="15">
        <v>33440</v>
      </c>
      <c r="K18" s="15">
        <v>0.93970000743865967</v>
      </c>
      <c r="L18" s="15">
        <v>0.930899977684021</v>
      </c>
      <c r="M18" s="15">
        <v>0.83799999952316284</v>
      </c>
      <c r="N18" s="15">
        <v>0.90619999170303345</v>
      </c>
      <c r="O18" s="15">
        <v>0.92739999294281006</v>
      </c>
      <c r="P18" s="15">
        <v>0.80970001220703125</v>
      </c>
      <c r="Q18" s="15">
        <v>31555</v>
      </c>
      <c r="R18" s="15">
        <v>31397</v>
      </c>
      <c r="S18" s="15">
        <v>33597</v>
      </c>
      <c r="T18" s="15">
        <v>31469</v>
      </c>
      <c r="U18" s="15">
        <v>32947</v>
      </c>
      <c r="V18" s="15">
        <v>33544</v>
      </c>
      <c r="W18" s="15">
        <v>0.94139999151229858</v>
      </c>
      <c r="X18" s="15">
        <v>0.87250000238418579</v>
      </c>
      <c r="Y18" s="15">
        <v>0.88139998912811279</v>
      </c>
      <c r="Z18" s="15">
        <v>1.0613000392913818</v>
      </c>
      <c r="AA18" s="15">
        <v>0.98250001668930054</v>
      </c>
      <c r="AB18" s="15">
        <v>0.85170000791549683</v>
      </c>
      <c r="AC18" s="15">
        <f t="shared" si="0"/>
        <v>37070.993559027593</v>
      </c>
      <c r="AD18" s="15">
        <f t="shared" si="1"/>
        <v>37707.2585316111</v>
      </c>
      <c r="AE18" s="15">
        <f t="shared" si="2"/>
        <v>39184.272522138745</v>
      </c>
      <c r="AF18" s="15">
        <f t="shared" si="3"/>
        <v>34705.331171412166</v>
      </c>
      <c r="AG18" s="15">
        <f t="shared" si="4"/>
        <v>33492.561408430702</v>
      </c>
      <c r="AH18" s="15">
        <f t="shared" si="5"/>
        <v>36250.681009736858</v>
      </c>
      <c r="AJ18" s="15" t="str">
        <f>D18</f>
        <v>AraC_V284F</v>
      </c>
      <c r="AK18" s="15">
        <f t="shared" si="6"/>
        <v>37987.508204259146</v>
      </c>
      <c r="AL18" s="15">
        <f t="shared" si="7"/>
        <v>34816.191196526575</v>
      </c>
      <c r="AM18" s="15">
        <f t="shared" si="8"/>
        <v>885.20879015312494</v>
      </c>
      <c r="AN18" s="15">
        <f t="shared" si="9"/>
        <v>1128.7229930777473</v>
      </c>
    </row>
    <row r="19" spans="1:40" x14ac:dyDescent="0.35">
      <c r="A19" s="1">
        <v>2379</v>
      </c>
      <c r="B19" s="2">
        <v>3715</v>
      </c>
      <c r="C19" s="1" t="s">
        <v>1</v>
      </c>
      <c r="D19" s="4" t="s">
        <v>56</v>
      </c>
      <c r="E19" s="15">
        <v>35195</v>
      </c>
      <c r="F19" s="15">
        <v>33270</v>
      </c>
      <c r="G19" s="15">
        <v>34121</v>
      </c>
      <c r="H19" s="15">
        <v>33957</v>
      </c>
      <c r="I19" s="15">
        <v>34668</v>
      </c>
      <c r="J19" s="15">
        <v>33854</v>
      </c>
      <c r="K19" s="15">
        <v>1.2110999822616577</v>
      </c>
      <c r="L19" s="15">
        <v>1.1180000305175781</v>
      </c>
      <c r="M19" s="15">
        <v>1.1022000312805176</v>
      </c>
      <c r="N19" s="15">
        <v>0.91130000352859497</v>
      </c>
      <c r="O19" s="15">
        <v>1.1358000040054321</v>
      </c>
      <c r="P19" s="15">
        <v>1.072100043296814</v>
      </c>
      <c r="Q19" s="15">
        <v>30623</v>
      </c>
      <c r="R19" s="15">
        <v>32356</v>
      </c>
      <c r="S19" s="15">
        <v>34616</v>
      </c>
      <c r="T19" s="15">
        <v>32159</v>
      </c>
      <c r="U19" s="15">
        <v>32709</v>
      </c>
      <c r="V19" s="15">
        <v>30904</v>
      </c>
      <c r="W19" s="15">
        <v>1.1166000366210938</v>
      </c>
      <c r="X19" s="15">
        <v>1.1447999477386475</v>
      </c>
      <c r="Y19" s="15">
        <v>1.1979000568389893</v>
      </c>
      <c r="Z19" s="15">
        <v>1.1035000085830688</v>
      </c>
      <c r="AA19" s="15">
        <v>1.0557999610900879</v>
      </c>
      <c r="AB19" s="15">
        <v>1.0426000356674194</v>
      </c>
      <c r="AC19" s="15">
        <f t="shared" si="0"/>
        <v>29395.474485573097</v>
      </c>
      <c r="AD19" s="15">
        <f t="shared" si="1"/>
        <v>33810.776669022533</v>
      </c>
      <c r="AE19" s="15">
        <f t="shared" si="2"/>
        <v>31034.919394890443</v>
      </c>
      <c r="AF19" s="15">
        <f t="shared" si="3"/>
        <v>27849.562410707687</v>
      </c>
      <c r="AG19" s="15">
        <f t="shared" si="4"/>
        <v>29014.946598497645</v>
      </c>
      <c r="AH19" s="15">
        <f t="shared" si="5"/>
        <v>30315.00195305765</v>
      </c>
      <c r="AJ19" s="15" t="str">
        <f>D19</f>
        <v>AraC_V284I</v>
      </c>
      <c r="AK19" s="15">
        <f t="shared" si="6"/>
        <v>31413.723516495356</v>
      </c>
      <c r="AL19" s="15">
        <f t="shared" si="7"/>
        <v>29059.836987420993</v>
      </c>
      <c r="AM19" s="15">
        <f t="shared" si="8"/>
        <v>1822.3323452290458</v>
      </c>
      <c r="AN19" s="15">
        <f t="shared" si="9"/>
        <v>1007.0118815945737</v>
      </c>
    </row>
    <row r="20" spans="1:40" x14ac:dyDescent="0.35">
      <c r="A20" s="1">
        <v>2379</v>
      </c>
      <c r="B20" s="2">
        <v>3716</v>
      </c>
      <c r="C20" s="1" t="s">
        <v>1</v>
      </c>
      <c r="D20" s="4" t="s">
        <v>17</v>
      </c>
      <c r="E20" s="15">
        <v>22888</v>
      </c>
      <c r="F20" s="15">
        <v>24303</v>
      </c>
      <c r="G20" s="15">
        <v>23992</v>
      </c>
      <c r="H20" s="15">
        <v>23416</v>
      </c>
      <c r="I20" s="15">
        <v>21243</v>
      </c>
      <c r="J20" s="15">
        <v>22132</v>
      </c>
      <c r="K20" s="15">
        <v>0.80949997901916504</v>
      </c>
      <c r="L20" s="15">
        <v>1.0571000576019287</v>
      </c>
      <c r="M20" s="15">
        <v>0.94910001754760742</v>
      </c>
      <c r="N20" s="15">
        <v>1.0152000188827515</v>
      </c>
      <c r="O20" s="15">
        <v>0.77079999446868896</v>
      </c>
      <c r="P20" s="15">
        <v>0.767799973487854</v>
      </c>
      <c r="Q20" s="15">
        <v>5168</v>
      </c>
      <c r="R20" s="15">
        <v>5890</v>
      </c>
      <c r="S20" s="15">
        <v>6737</v>
      </c>
      <c r="T20" s="15">
        <v>5870</v>
      </c>
      <c r="U20" s="15">
        <v>6006</v>
      </c>
      <c r="V20" s="15">
        <v>6280</v>
      </c>
      <c r="W20" s="15">
        <v>1.013700008392334</v>
      </c>
      <c r="X20" s="15">
        <v>0.94779998064041138</v>
      </c>
      <c r="Y20" s="15">
        <v>0.86790001392364502</v>
      </c>
      <c r="Z20" s="15">
        <v>0.92900002002716064</v>
      </c>
      <c r="AA20" s="15">
        <v>0.82359999418258667</v>
      </c>
      <c r="AB20" s="15">
        <v>0.79979997873306274</v>
      </c>
      <c r="AC20" s="15">
        <f t="shared" si="0"/>
        <v>25281.795282413481</v>
      </c>
      <c r="AD20" s="15">
        <f t="shared" si="1"/>
        <v>24134.805844708222</v>
      </c>
      <c r="AE20" s="15">
        <f t="shared" si="2"/>
        <v>28191.21337796954</v>
      </c>
      <c r="AF20" s="15">
        <f t="shared" si="3"/>
        <v>5637.5223358797566</v>
      </c>
      <c r="AG20" s="15">
        <f t="shared" si="4"/>
        <v>7015.9718191341226</v>
      </c>
      <c r="AH20" s="15">
        <f t="shared" si="5"/>
        <v>7568.0671460984258</v>
      </c>
      <c r="AJ20" s="15" t="str">
        <f>D20</f>
        <v>AraC_I113_LOV_E3I</v>
      </c>
      <c r="AK20" s="15">
        <f t="shared" si="6"/>
        <v>25869.27150169708</v>
      </c>
      <c r="AL20" s="15">
        <f t="shared" si="7"/>
        <v>6740.5204337041023</v>
      </c>
      <c r="AM20" s="15">
        <f t="shared" si="8"/>
        <v>1707.3286639548162</v>
      </c>
      <c r="AN20" s="15">
        <f t="shared" si="9"/>
        <v>811.85216854919145</v>
      </c>
    </row>
    <row r="21" spans="1:40" x14ac:dyDescent="0.35">
      <c r="A21" s="1">
        <v>2379</v>
      </c>
      <c r="B21" s="2">
        <v>3717</v>
      </c>
      <c r="C21" s="1" t="s">
        <v>1</v>
      </c>
      <c r="D21" s="4" t="s">
        <v>18</v>
      </c>
      <c r="E21" s="15">
        <v>17646</v>
      </c>
      <c r="F21" s="15">
        <v>17949</v>
      </c>
      <c r="G21" s="15">
        <v>18746</v>
      </c>
      <c r="H21" s="15">
        <v>16849</v>
      </c>
      <c r="I21" s="15">
        <v>18215</v>
      </c>
      <c r="J21" s="15">
        <v>17782</v>
      </c>
      <c r="K21" s="15">
        <v>0.75779998302459717</v>
      </c>
      <c r="L21" s="15">
        <v>0.85759997367858887</v>
      </c>
      <c r="M21" s="15">
        <v>0.77780002355575562</v>
      </c>
      <c r="N21" s="15">
        <v>0.77420002222061157</v>
      </c>
      <c r="O21" s="15">
        <v>0.77359998226165771</v>
      </c>
      <c r="P21" s="15">
        <v>0.76380002498626709</v>
      </c>
      <c r="Q21" s="15">
        <v>9806</v>
      </c>
      <c r="R21" s="15">
        <v>9420</v>
      </c>
      <c r="S21" s="15">
        <v>11549</v>
      </c>
      <c r="T21" s="15">
        <v>8842</v>
      </c>
      <c r="U21" s="15">
        <v>9545</v>
      </c>
      <c r="V21" s="15">
        <v>9419</v>
      </c>
      <c r="W21" s="15">
        <v>0.9034000039100647</v>
      </c>
      <c r="X21" s="15">
        <v>0.83799999952316284</v>
      </c>
      <c r="Y21" s="15">
        <v>0.86390000581741333</v>
      </c>
      <c r="Z21" s="15">
        <v>0.85820001363754272</v>
      </c>
      <c r="AA21" s="15">
        <v>0.8375999927520752</v>
      </c>
      <c r="AB21" s="15">
        <v>0.82730001211166382</v>
      </c>
      <c r="AC21" s="15">
        <f t="shared" si="0"/>
        <v>22034.790735443999</v>
      </c>
      <c r="AD21" s="15">
        <f t="shared" si="1"/>
        <v>22934.922003944968</v>
      </c>
      <c r="AE21" s="15">
        <f t="shared" si="2"/>
        <v>23414.205691619354</v>
      </c>
      <c r="AF21" s="15">
        <f t="shared" si="3"/>
        <v>11040.542070802405</v>
      </c>
      <c r="AG21" s="15">
        <f t="shared" si="4"/>
        <v>11840.775663224103</v>
      </c>
      <c r="AH21" s="15">
        <f t="shared" si="5"/>
        <v>11390.47386906103</v>
      </c>
      <c r="AJ21" s="15" t="str">
        <f>D21</f>
        <v>AraC_I113_LOV_A28Y</v>
      </c>
      <c r="AK21" s="15">
        <f t="shared" si="6"/>
        <v>22794.639477002773</v>
      </c>
      <c r="AL21" s="15">
        <f t="shared" si="7"/>
        <v>11423.930534362515</v>
      </c>
      <c r="AM21" s="15">
        <f t="shared" si="8"/>
        <v>571.81337040100152</v>
      </c>
      <c r="AN21" s="15">
        <f t="shared" si="9"/>
        <v>327.54944863318565</v>
      </c>
    </row>
    <row r="22" spans="1:40" x14ac:dyDescent="0.35">
      <c r="A22" s="1">
        <v>2379</v>
      </c>
      <c r="B22" s="2">
        <v>3718</v>
      </c>
      <c r="C22" s="1" t="s">
        <v>1</v>
      </c>
      <c r="D22" s="4" t="s">
        <v>19</v>
      </c>
      <c r="E22" s="15">
        <v>8325</v>
      </c>
      <c r="F22" s="15">
        <v>8738</v>
      </c>
      <c r="G22" s="15">
        <v>9957</v>
      </c>
      <c r="H22" s="15">
        <v>9075</v>
      </c>
      <c r="I22" s="15">
        <v>9114</v>
      </c>
      <c r="J22" s="15">
        <v>9365</v>
      </c>
      <c r="K22" s="15">
        <v>0.77810001373291016</v>
      </c>
      <c r="L22" s="15">
        <v>0.85060000419616699</v>
      </c>
      <c r="M22" s="15">
        <v>0.76880002021789551</v>
      </c>
      <c r="N22" s="15">
        <v>0.75789999961853027</v>
      </c>
      <c r="O22" s="15">
        <v>0.75749999284744263</v>
      </c>
      <c r="P22" s="15">
        <v>0.75800001621246338</v>
      </c>
      <c r="Q22" s="15">
        <v>6564</v>
      </c>
      <c r="R22" s="15">
        <v>7098</v>
      </c>
      <c r="S22" s="15">
        <v>7617</v>
      </c>
      <c r="T22" s="15">
        <v>7383</v>
      </c>
      <c r="U22" s="15">
        <v>6949</v>
      </c>
      <c r="V22" s="15">
        <v>7741</v>
      </c>
      <c r="W22" s="15">
        <v>0.74620002508163452</v>
      </c>
      <c r="X22" s="15">
        <v>0.76429998874664307</v>
      </c>
      <c r="Y22" s="15">
        <v>0.82029998302459717</v>
      </c>
      <c r="Z22" s="15">
        <v>0.77560001611709595</v>
      </c>
      <c r="AA22" s="15">
        <v>0.79460000991821289</v>
      </c>
      <c r="AB22" s="15">
        <v>0.80779999494552612</v>
      </c>
      <c r="AC22" s="15">
        <f t="shared" si="0"/>
        <v>10476.453497984194</v>
      </c>
      <c r="AD22" s="15">
        <f t="shared" si="1"/>
        <v>12466.10319821646</v>
      </c>
      <c r="AE22" s="15">
        <f t="shared" si="2"/>
        <v>12193.335459933704</v>
      </c>
      <c r="AF22" s="15">
        <f t="shared" si="3"/>
        <v>9044.6871068702785</v>
      </c>
      <c r="AG22" s="15">
        <f t="shared" si="4"/>
        <v>9399.0851607665263</v>
      </c>
      <c r="AH22" s="15">
        <f t="shared" si="5"/>
        <v>9167.4987240462306</v>
      </c>
      <c r="AJ22" s="15" t="str">
        <f>D22</f>
        <v>AraC_I113_LOV_T50S</v>
      </c>
      <c r="AK22" s="15">
        <f t="shared" si="6"/>
        <v>11711.964052044787</v>
      </c>
      <c r="AL22" s="15">
        <f t="shared" si="7"/>
        <v>9203.7569972276779</v>
      </c>
      <c r="AM22" s="15">
        <f t="shared" si="8"/>
        <v>880.70627213174998</v>
      </c>
      <c r="AN22" s="15">
        <f t="shared" si="9"/>
        <v>146.93647591603957</v>
      </c>
    </row>
    <row r="23" spans="1:40" x14ac:dyDescent="0.35">
      <c r="A23" s="1">
        <v>2379</v>
      </c>
      <c r="B23" s="2">
        <v>3719</v>
      </c>
      <c r="C23" s="1" t="s">
        <v>1</v>
      </c>
      <c r="D23" s="4" t="s">
        <v>20</v>
      </c>
      <c r="E23" s="15">
        <v>17113</v>
      </c>
      <c r="F23" s="15">
        <v>16913</v>
      </c>
      <c r="G23" s="15">
        <v>15727</v>
      </c>
      <c r="H23" s="15">
        <v>16179</v>
      </c>
      <c r="I23" s="15">
        <v>16909</v>
      </c>
      <c r="J23" s="15">
        <v>16120</v>
      </c>
      <c r="K23" s="15">
        <v>0.64459997415542603</v>
      </c>
      <c r="L23" s="15">
        <v>0.65030002593994141</v>
      </c>
      <c r="M23" s="15">
        <v>0.65740001201629639</v>
      </c>
      <c r="N23" s="15">
        <v>0.6646999716758728</v>
      </c>
      <c r="O23" s="15">
        <v>0.6525999903678894</v>
      </c>
      <c r="P23" s="15">
        <v>0.66449999809265137</v>
      </c>
      <c r="Q23" s="15">
        <v>16794</v>
      </c>
      <c r="R23" s="15">
        <v>16413</v>
      </c>
      <c r="S23" s="15">
        <v>17915</v>
      </c>
      <c r="T23" s="15">
        <v>18352</v>
      </c>
      <c r="U23" s="15">
        <v>17024</v>
      </c>
      <c r="V23" s="15">
        <v>16745</v>
      </c>
      <c r="W23" s="15">
        <v>0.75809997320175171</v>
      </c>
      <c r="X23" s="15">
        <v>0.75050002336502075</v>
      </c>
      <c r="Y23" s="15">
        <v>0.75760000944137573</v>
      </c>
      <c r="Z23" s="15">
        <v>0.77920001745223999</v>
      </c>
      <c r="AA23" s="15">
        <v>0.74229997396469116</v>
      </c>
      <c r="AB23" s="15">
        <v>0.75110000371932983</v>
      </c>
      <c r="AC23" s="15">
        <f t="shared" si="0"/>
        <v>26276.932579731281</v>
      </c>
      <c r="AD23" s="15">
        <f t="shared" si="1"/>
        <v>24132.819297748985</v>
      </c>
      <c r="AE23" s="15">
        <f t="shared" si="2"/>
        <v>25077.063464714716</v>
      </c>
      <c r="AF23" s="15">
        <f t="shared" si="3"/>
        <v>22011.79906905178</v>
      </c>
      <c r="AG23" s="15">
        <f t="shared" si="4"/>
        <v>23599.036546939471</v>
      </c>
      <c r="AH23" s="15">
        <f t="shared" si="5"/>
        <v>22612.160509315989</v>
      </c>
      <c r="AJ23" s="15" t="str">
        <f>D23</f>
        <v>AraC_I113_LOV_G141D</v>
      </c>
      <c r="AK23" s="15">
        <f t="shared" si="6"/>
        <v>25162.271780731662</v>
      </c>
      <c r="AL23" s="15">
        <f t="shared" si="7"/>
        <v>22740.998708435745</v>
      </c>
      <c r="AM23" s="15">
        <f t="shared" si="8"/>
        <v>877.40176442800168</v>
      </c>
      <c r="AN23" s="15">
        <f t="shared" si="9"/>
        <v>654.35982148821677</v>
      </c>
    </row>
    <row r="24" spans="1:40" x14ac:dyDescent="0.35">
      <c r="A24" s="1">
        <v>2379</v>
      </c>
      <c r="B24" s="2">
        <v>3720</v>
      </c>
      <c r="C24" s="1" t="s">
        <v>1</v>
      </c>
      <c r="D24" s="4" t="s">
        <v>21</v>
      </c>
      <c r="E24" s="15">
        <v>8624</v>
      </c>
      <c r="F24" s="15">
        <v>8580</v>
      </c>
      <c r="G24" s="15">
        <v>10144</v>
      </c>
      <c r="H24" s="15">
        <v>6639</v>
      </c>
      <c r="I24" s="15">
        <v>10099</v>
      </c>
      <c r="J24" s="15">
        <v>9075</v>
      </c>
      <c r="K24" s="15">
        <v>0.64300000667572021</v>
      </c>
      <c r="L24" s="15">
        <v>0.63630002737045288</v>
      </c>
      <c r="M24" s="15">
        <v>0.68720000982284546</v>
      </c>
      <c r="N24" s="15">
        <v>0.63730001449584961</v>
      </c>
      <c r="O24" s="15">
        <v>0.66380000114440918</v>
      </c>
      <c r="P24" s="15">
        <v>0.6600000262260437</v>
      </c>
      <c r="Q24" s="15">
        <v>640</v>
      </c>
      <c r="R24" s="15">
        <v>610</v>
      </c>
      <c r="S24" s="15">
        <v>685</v>
      </c>
      <c r="T24" s="15">
        <v>641</v>
      </c>
      <c r="U24" s="15">
        <v>664</v>
      </c>
      <c r="V24" s="15">
        <v>653</v>
      </c>
      <c r="W24" s="15">
        <v>0.73059999942779541</v>
      </c>
      <c r="X24" s="15">
        <v>0.74119997024536133</v>
      </c>
      <c r="Y24" s="15">
        <v>0.77780002355575562</v>
      </c>
      <c r="Z24" s="15">
        <v>0.75880002975463867</v>
      </c>
      <c r="AA24" s="15">
        <v>0.7555999755859375</v>
      </c>
      <c r="AB24" s="15">
        <v>0.72299998998641968</v>
      </c>
      <c r="AC24" s="15">
        <f t="shared" si="0"/>
        <v>13447.97900582176</v>
      </c>
      <c r="AD24" s="15">
        <f t="shared" si="1"/>
        <v>12671.196445340156</v>
      </c>
      <c r="AE24" s="15">
        <f t="shared" si="2"/>
        <v>14484.060736942663</v>
      </c>
      <c r="AF24" s="15">
        <f t="shared" si="3"/>
        <v>849.30019415450056</v>
      </c>
      <c r="AG24" s="15">
        <f t="shared" si="4"/>
        <v>862.94413249779257</v>
      </c>
      <c r="AH24" s="15">
        <f t="shared" si="5"/>
        <v>890.70744668264433</v>
      </c>
      <c r="AJ24" s="15" t="str">
        <f>D24</f>
        <v>AraC_I113_LOV_G141V</v>
      </c>
      <c r="AK24" s="15">
        <f t="shared" si="6"/>
        <v>13534.412062701527</v>
      </c>
      <c r="AL24" s="15">
        <f t="shared" si="7"/>
        <v>867.65059111164589</v>
      </c>
      <c r="AM24" s="15">
        <f t="shared" si="8"/>
        <v>742.61799957225696</v>
      </c>
      <c r="AN24" s="15">
        <f t="shared" si="9"/>
        <v>17.228913778786758</v>
      </c>
    </row>
    <row r="25" spans="1:40" x14ac:dyDescent="0.35">
      <c r="A25" s="1">
        <v>2379</v>
      </c>
      <c r="B25" s="2">
        <v>3721</v>
      </c>
      <c r="C25" s="1" t="s">
        <v>1</v>
      </c>
      <c r="D25" s="4" t="s">
        <v>22</v>
      </c>
      <c r="E25" s="15">
        <v>14365</v>
      </c>
      <c r="F25" s="15">
        <v>13356</v>
      </c>
      <c r="G25" s="15">
        <v>14868</v>
      </c>
      <c r="H25" s="15">
        <v>11829</v>
      </c>
      <c r="I25" s="15">
        <v>13512</v>
      </c>
      <c r="J25" s="15">
        <v>12965</v>
      </c>
      <c r="K25" s="15">
        <v>0.79129999876022339</v>
      </c>
      <c r="L25" s="15">
        <v>0.73110002279281616</v>
      </c>
      <c r="M25" s="15">
        <v>0.74790000915527344</v>
      </c>
      <c r="N25" s="15">
        <v>0.72049999237060547</v>
      </c>
      <c r="O25" s="15">
        <v>0.7215999960899353</v>
      </c>
      <c r="P25" s="15">
        <v>0.70980000495910645</v>
      </c>
      <c r="Q25" s="15">
        <v>775</v>
      </c>
      <c r="R25" s="15">
        <v>849</v>
      </c>
      <c r="S25" s="15">
        <v>904</v>
      </c>
      <c r="T25" s="15">
        <v>877</v>
      </c>
      <c r="U25" s="15">
        <v>879</v>
      </c>
      <c r="V25" s="15">
        <v>899</v>
      </c>
      <c r="W25" s="15">
        <v>0.86790001392364502</v>
      </c>
      <c r="X25" s="15">
        <v>0.79400002956390381</v>
      </c>
      <c r="Y25" s="15">
        <v>0.84320002794265747</v>
      </c>
      <c r="Z25" s="15">
        <v>0.83410000801086426</v>
      </c>
      <c r="AA25" s="15">
        <v>0.78630000352859497</v>
      </c>
      <c r="AB25" s="15">
        <v>0.7718999981880188</v>
      </c>
      <c r="AC25" s="15">
        <f t="shared" si="0"/>
        <v>18208.749085356088</v>
      </c>
      <c r="AD25" s="15">
        <f t="shared" si="1"/>
        <v>18181.013328968929</v>
      </c>
      <c r="AE25" s="15">
        <f t="shared" si="2"/>
        <v>18497.27538116221</v>
      </c>
      <c r="AF25" s="15">
        <f t="shared" si="3"/>
        <v>977.19475149178379</v>
      </c>
      <c r="AG25" s="15">
        <f t="shared" si="4"/>
        <v>1061.8255302114308</v>
      </c>
      <c r="AH25" s="15">
        <f t="shared" si="5"/>
        <v>1141.0601964069056</v>
      </c>
      <c r="AJ25" s="15" t="str">
        <f>D25</f>
        <v>AraC_I113_LOV_G141Y</v>
      </c>
      <c r="AK25" s="15">
        <f t="shared" si="6"/>
        <v>18295.679265162409</v>
      </c>
      <c r="AL25" s="15">
        <f t="shared" si="7"/>
        <v>1060.0268260367068</v>
      </c>
      <c r="AM25" s="15">
        <f t="shared" si="8"/>
        <v>142.99898259602114</v>
      </c>
      <c r="AN25" s="15">
        <f t="shared" si="9"/>
        <v>66.909877257092759</v>
      </c>
    </row>
    <row r="26" spans="1:40" x14ac:dyDescent="0.35">
      <c r="A26" s="1">
        <v>2379</v>
      </c>
      <c r="B26" s="2">
        <v>3722</v>
      </c>
      <c r="C26" s="1" t="s">
        <v>1</v>
      </c>
      <c r="D26" s="4" t="s">
        <v>23</v>
      </c>
      <c r="E26" s="15">
        <v>12156</v>
      </c>
      <c r="F26" s="15">
        <v>11785</v>
      </c>
      <c r="G26" s="15">
        <v>13361</v>
      </c>
      <c r="H26" s="15">
        <v>11129</v>
      </c>
      <c r="I26" s="15">
        <v>13047</v>
      </c>
      <c r="J26" s="15">
        <v>10818</v>
      </c>
      <c r="K26" s="15">
        <v>0.86009997129440308</v>
      </c>
      <c r="L26" s="15">
        <v>0.74309998750686646</v>
      </c>
      <c r="M26" s="15">
        <v>0.76419997215270996</v>
      </c>
      <c r="N26" s="15">
        <v>0.71899998188018799</v>
      </c>
      <c r="O26" s="15">
        <v>0.74860000610351563</v>
      </c>
      <c r="P26" s="15">
        <v>0.72039997577667236</v>
      </c>
      <c r="Q26" s="15">
        <v>1518</v>
      </c>
      <c r="R26" s="15">
        <v>1490</v>
      </c>
      <c r="S26" s="15">
        <v>1801</v>
      </c>
      <c r="T26" s="15">
        <v>1478</v>
      </c>
      <c r="U26" s="15">
        <v>1891</v>
      </c>
      <c r="V26" s="15">
        <v>1501</v>
      </c>
      <c r="W26" s="15">
        <v>0.86570000648498535</v>
      </c>
      <c r="X26" s="15">
        <v>0.78359997272491455</v>
      </c>
      <c r="Y26" s="15">
        <v>0.80620002746582031</v>
      </c>
      <c r="Z26" s="15">
        <v>0.79309999942779541</v>
      </c>
      <c r="AA26" s="15">
        <v>0.79759997129440308</v>
      </c>
      <c r="AB26" s="15">
        <v>0.78920000791549683</v>
      </c>
      <c r="AC26" s="15">
        <f t="shared" si="0"/>
        <v>14933.258866785995</v>
      </c>
      <c r="AD26" s="15">
        <f t="shared" si="1"/>
        <v>16511.597059729145</v>
      </c>
      <c r="AE26" s="15">
        <f t="shared" si="2"/>
        <v>16245.745605425362</v>
      </c>
      <c r="AF26" s="15">
        <f t="shared" si="3"/>
        <v>1823.8040610665548</v>
      </c>
      <c r="AG26" s="15">
        <f t="shared" si="4"/>
        <v>2050.2719595202739</v>
      </c>
      <c r="AH26" s="15">
        <f t="shared" si="5"/>
        <v>2137.6355208228238</v>
      </c>
      <c r="AJ26" s="15" t="str">
        <f>D26</f>
        <v>AraC_I113_LOV_E165I</v>
      </c>
      <c r="AK26" s="15">
        <f t="shared" si="6"/>
        <v>15896.867177313501</v>
      </c>
      <c r="AL26" s="15">
        <f t="shared" si="7"/>
        <v>2003.9038471365509</v>
      </c>
      <c r="AM26" s="15">
        <f t="shared" si="8"/>
        <v>689.96375799849795</v>
      </c>
      <c r="AN26" s="15">
        <f t="shared" si="9"/>
        <v>132.24988385050941</v>
      </c>
    </row>
    <row r="27" spans="1:40" x14ac:dyDescent="0.35">
      <c r="A27" s="1">
        <v>2379</v>
      </c>
      <c r="B27" s="2">
        <v>3723</v>
      </c>
      <c r="C27" s="1" t="s">
        <v>1</v>
      </c>
      <c r="D27" s="4" t="s">
        <v>24</v>
      </c>
      <c r="E27" s="15">
        <v>19229</v>
      </c>
      <c r="F27" s="15">
        <v>17388</v>
      </c>
      <c r="G27" s="15">
        <v>20164</v>
      </c>
      <c r="H27" s="15">
        <v>18318</v>
      </c>
      <c r="I27" s="15">
        <v>18942</v>
      </c>
      <c r="J27" s="15">
        <v>17931</v>
      </c>
      <c r="K27" s="15">
        <v>0.95660001039505005</v>
      </c>
      <c r="L27" s="15">
        <v>0.84069997072219849</v>
      </c>
      <c r="M27" s="15">
        <v>0.78939998149871826</v>
      </c>
      <c r="N27" s="15">
        <v>0.7742999792098999</v>
      </c>
      <c r="O27" s="15">
        <v>0.80629998445510864</v>
      </c>
      <c r="P27" s="15">
        <v>0.75410002470016479</v>
      </c>
      <c r="Q27" s="15">
        <v>2668</v>
      </c>
      <c r="R27" s="15">
        <v>2445</v>
      </c>
      <c r="S27" s="15">
        <v>2564</v>
      </c>
      <c r="T27" s="15">
        <v>2210</v>
      </c>
      <c r="U27" s="15">
        <v>2671</v>
      </c>
      <c r="V27" s="15">
        <v>2717</v>
      </c>
      <c r="W27" s="15">
        <v>0.87430000305175781</v>
      </c>
      <c r="X27" s="15">
        <v>0.7971000075340271</v>
      </c>
      <c r="Y27" s="15">
        <v>0.85399997234344482</v>
      </c>
      <c r="Z27" s="15">
        <v>0.85280001163482666</v>
      </c>
      <c r="AA27" s="15">
        <v>0.83429998159408569</v>
      </c>
      <c r="AB27" s="15">
        <v>0.81620001792907715</v>
      </c>
      <c r="AC27" s="15">
        <f t="shared" si="0"/>
        <v>20373.337998500348</v>
      </c>
      <c r="AD27" s="15">
        <f t="shared" si="1"/>
        <v>24609.580461050344</v>
      </c>
      <c r="AE27" s="15">
        <f t="shared" si="2"/>
        <v>23630.479225619394</v>
      </c>
      <c r="AF27" s="15">
        <f t="shared" si="3"/>
        <v>3059.1121021998906</v>
      </c>
      <c r="AG27" s="15">
        <f t="shared" si="4"/>
        <v>2797.0471319507442</v>
      </c>
      <c r="AH27" s="15">
        <f t="shared" si="5"/>
        <v>3264.4653144844706</v>
      </c>
      <c r="AJ27" s="15" t="str">
        <f>D27</f>
        <v>AraC_I113_LOV_T241C</v>
      </c>
      <c r="AK27" s="15">
        <f t="shared" si="6"/>
        <v>22871.132561723363</v>
      </c>
      <c r="AL27" s="15">
        <f t="shared" si="7"/>
        <v>3040.2081828783685</v>
      </c>
      <c r="AM27" s="15">
        <f t="shared" si="8"/>
        <v>1810.8732823981984</v>
      </c>
      <c r="AN27" s="15">
        <f t="shared" si="9"/>
        <v>191.29028197143899</v>
      </c>
    </row>
    <row r="28" spans="1:40" x14ac:dyDescent="0.35">
      <c r="A28" s="1">
        <v>2379</v>
      </c>
      <c r="B28" s="2">
        <v>3724</v>
      </c>
      <c r="C28" s="1" t="s">
        <v>1</v>
      </c>
      <c r="D28" s="4" t="s">
        <v>25</v>
      </c>
      <c r="E28" s="15">
        <v>24973</v>
      </c>
      <c r="F28" s="15">
        <v>22020</v>
      </c>
      <c r="G28" s="15">
        <v>25947</v>
      </c>
      <c r="H28" s="15">
        <v>23968</v>
      </c>
      <c r="I28" s="15">
        <v>23114</v>
      </c>
      <c r="J28" s="15">
        <v>23447</v>
      </c>
      <c r="K28" s="15">
        <v>0.98280000686645508</v>
      </c>
      <c r="L28" s="15">
        <v>0.83090001344680786</v>
      </c>
      <c r="M28" s="15">
        <v>0.80229997634887695</v>
      </c>
      <c r="N28" s="15">
        <v>0.79280000925064087</v>
      </c>
      <c r="O28" s="15">
        <v>0.78270000219345093</v>
      </c>
      <c r="P28" s="15">
        <v>0.80529999732971191</v>
      </c>
      <c r="Q28" s="15">
        <v>8036</v>
      </c>
      <c r="R28" s="15">
        <v>7100</v>
      </c>
      <c r="S28" s="15">
        <v>8024</v>
      </c>
      <c r="T28" s="15">
        <v>6489</v>
      </c>
      <c r="U28" s="15">
        <v>8134</v>
      </c>
      <c r="V28" s="15">
        <v>8070</v>
      </c>
      <c r="W28" s="15">
        <v>0.78039997816085815</v>
      </c>
      <c r="X28" s="15">
        <v>0.79490000009536743</v>
      </c>
      <c r="Y28" s="15">
        <v>0.82660001516342163</v>
      </c>
      <c r="Z28" s="15">
        <v>0.84259998798370361</v>
      </c>
      <c r="AA28" s="15">
        <v>0.80489999055862427</v>
      </c>
      <c r="AB28" s="15">
        <v>0.81800001859664917</v>
      </c>
      <c r="AC28" s="15">
        <f t="shared" si="0"/>
        <v>25910.017904660635</v>
      </c>
      <c r="AD28" s="15">
        <f t="shared" si="1"/>
        <v>31292.709203579776</v>
      </c>
      <c r="AE28" s="15">
        <f t="shared" si="2"/>
        <v>29320.528976058638</v>
      </c>
      <c r="AF28" s="15">
        <f t="shared" si="3"/>
        <v>9608.3287049586306</v>
      </c>
      <c r="AG28" s="15">
        <f t="shared" si="4"/>
        <v>8694.5842155745595</v>
      </c>
      <c r="AH28" s="15">
        <f t="shared" si="5"/>
        <v>9984.5954209059691</v>
      </c>
      <c r="AJ28" s="15" t="str">
        <f>D28</f>
        <v>AraC_I113_LOV_V284F</v>
      </c>
      <c r="AK28" s="15">
        <f t="shared" si="6"/>
        <v>28841.085361433015</v>
      </c>
      <c r="AL28" s="15">
        <f t="shared" si="7"/>
        <v>9429.169447146387</v>
      </c>
      <c r="AM28" s="15">
        <f t="shared" si="8"/>
        <v>2223.471915656371</v>
      </c>
      <c r="AN28" s="15">
        <f t="shared" si="9"/>
        <v>541.66764546477191</v>
      </c>
    </row>
    <row r="29" spans="1:40" x14ac:dyDescent="0.35">
      <c r="A29" s="1">
        <v>2379</v>
      </c>
      <c r="B29" s="2">
        <v>3725</v>
      </c>
      <c r="C29" s="1" t="s">
        <v>1</v>
      </c>
      <c r="D29" s="4" t="s">
        <v>26</v>
      </c>
      <c r="E29" s="15">
        <v>17977</v>
      </c>
      <c r="F29" s="15">
        <v>17151</v>
      </c>
      <c r="G29" s="15">
        <v>17247</v>
      </c>
      <c r="H29" s="15">
        <v>17136</v>
      </c>
      <c r="I29" s="15">
        <v>20123</v>
      </c>
      <c r="J29" s="15">
        <v>16685</v>
      </c>
      <c r="K29" s="15">
        <v>0.61330002546310425</v>
      </c>
      <c r="L29" s="15">
        <v>0.62629997730255127</v>
      </c>
      <c r="M29" s="15">
        <v>0.61919999122619629</v>
      </c>
      <c r="N29" s="15">
        <v>0.61970001459121704</v>
      </c>
      <c r="O29" s="15">
        <v>0.64329999685287476</v>
      </c>
      <c r="P29" s="15">
        <v>0.64469999074935913</v>
      </c>
      <c r="Q29" s="15">
        <v>2233</v>
      </c>
      <c r="R29" s="15">
        <v>2228</v>
      </c>
      <c r="S29" s="15">
        <v>2052</v>
      </c>
      <c r="T29" s="15">
        <v>2165</v>
      </c>
      <c r="U29" s="15">
        <v>2667</v>
      </c>
      <c r="V29" s="15">
        <v>2328</v>
      </c>
      <c r="W29" s="15">
        <v>0.67460000514984131</v>
      </c>
      <c r="X29" s="15">
        <v>0.67000001668930054</v>
      </c>
      <c r="Y29" s="15">
        <v>0.68220001459121704</v>
      </c>
      <c r="Z29" s="15">
        <v>0.6632000207901001</v>
      </c>
      <c r="AA29" s="15">
        <v>0.66839998960494995</v>
      </c>
      <c r="AB29" s="15">
        <v>0.65299999713897705</v>
      </c>
      <c r="AC29" s="15">
        <f t="shared" si="0"/>
        <v>28338.173541163582</v>
      </c>
      <c r="AD29" s="15">
        <f t="shared" si="1"/>
        <v>27752.845135644708</v>
      </c>
      <c r="AE29" s="15">
        <f t="shared" si="2"/>
        <v>28577.640026629579</v>
      </c>
      <c r="AF29" s="15">
        <f t="shared" si="3"/>
        <v>3317.7152517804152</v>
      </c>
      <c r="AG29" s="15">
        <f t="shared" si="4"/>
        <v>3134.3837439433437</v>
      </c>
      <c r="AH29" s="15">
        <f t="shared" si="5"/>
        <v>3780.0817694180719</v>
      </c>
      <c r="AJ29" s="15" t="str">
        <f>D29</f>
        <v>AraC_I113_LOV_V284I</v>
      </c>
      <c r="AK29" s="15">
        <f t="shared" si="6"/>
        <v>28222.886234479291</v>
      </c>
      <c r="AL29" s="15">
        <f t="shared" si="7"/>
        <v>3410.7269217139437</v>
      </c>
      <c r="AM29" s="15">
        <f t="shared" si="8"/>
        <v>346.44867379413733</v>
      </c>
      <c r="AN29" s="15">
        <f t="shared" si="9"/>
        <v>271.68592539101519</v>
      </c>
    </row>
    <row r="30" spans="1:40" x14ac:dyDescent="0.35">
      <c r="A30" s="1">
        <v>2379</v>
      </c>
      <c r="B30" s="2">
        <v>3726</v>
      </c>
      <c r="C30" s="1" t="s">
        <v>1</v>
      </c>
      <c r="D30" s="4" t="s">
        <v>27</v>
      </c>
      <c r="E30" s="15">
        <v>127</v>
      </c>
      <c r="F30" s="15">
        <v>122</v>
      </c>
      <c r="G30" s="15">
        <v>128</v>
      </c>
      <c r="H30" s="15">
        <v>124</v>
      </c>
      <c r="I30" s="15">
        <v>128</v>
      </c>
      <c r="J30" s="15">
        <v>123</v>
      </c>
      <c r="K30" s="15">
        <v>0.66900002956390381</v>
      </c>
      <c r="L30" s="15">
        <v>0.69160002470016479</v>
      </c>
      <c r="M30" s="15">
        <v>0.69129997491836548</v>
      </c>
      <c r="N30" s="15">
        <v>0.74049997329711914</v>
      </c>
      <c r="O30" s="15">
        <v>0.76880002021789551</v>
      </c>
      <c r="P30" s="15">
        <v>0.73439997434616089</v>
      </c>
      <c r="Q30" s="15">
        <v>119</v>
      </c>
      <c r="R30" s="15">
        <v>120</v>
      </c>
      <c r="S30" s="15">
        <v>124</v>
      </c>
      <c r="T30" s="15">
        <v>131</v>
      </c>
      <c r="U30" s="15">
        <v>123</v>
      </c>
      <c r="V30" s="15">
        <v>132</v>
      </c>
      <c r="W30" s="15">
        <v>0.75410002470016479</v>
      </c>
      <c r="X30" s="15">
        <v>0.76700001955032349</v>
      </c>
      <c r="Y30" s="15">
        <v>0.7533000111579895</v>
      </c>
      <c r="Z30" s="15">
        <v>0.73400002717971802</v>
      </c>
      <c r="AA30" s="15">
        <v>0.75400000810623169</v>
      </c>
      <c r="AB30" s="15">
        <v>0.76010000705718994</v>
      </c>
      <c r="AC30" s="15">
        <f t="shared" si="0"/>
        <v>183.00748939384761</v>
      </c>
      <c r="AD30" s="15">
        <f t="shared" si="1"/>
        <v>176.00224131456264</v>
      </c>
      <c r="AE30" s="15">
        <f t="shared" si="2"/>
        <v>166.97711609079178</v>
      </c>
      <c r="AF30" s="15">
        <f t="shared" si="3"/>
        <v>157.12313000277746</v>
      </c>
      <c r="AG30" s="15">
        <f t="shared" si="4"/>
        <v>171.45161932827133</v>
      </c>
      <c r="AH30" s="15">
        <f t="shared" si="5"/>
        <v>168.41687962897024</v>
      </c>
      <c r="AJ30" s="15" t="str">
        <f>D30</f>
        <v>AraC_S170_LOV_E3I</v>
      </c>
      <c r="AK30" s="15">
        <f t="shared" si="6"/>
        <v>175.32894893306732</v>
      </c>
      <c r="AL30" s="15">
        <f t="shared" si="7"/>
        <v>165.66387632000635</v>
      </c>
      <c r="AM30" s="15">
        <f t="shared" si="8"/>
        <v>6.5616669138294395</v>
      </c>
      <c r="AN30" s="15">
        <f t="shared" si="9"/>
        <v>6.1649910517411461</v>
      </c>
    </row>
    <row r="31" spans="1:40" x14ac:dyDescent="0.35">
      <c r="A31" s="1">
        <v>2379</v>
      </c>
      <c r="B31" s="2">
        <v>3727</v>
      </c>
      <c r="C31" s="1" t="s">
        <v>1</v>
      </c>
      <c r="D31" s="4" t="s">
        <v>28</v>
      </c>
      <c r="E31" s="15">
        <v>207</v>
      </c>
      <c r="F31" s="15">
        <v>222</v>
      </c>
      <c r="G31" s="15">
        <v>209</v>
      </c>
      <c r="H31" s="15">
        <v>185</v>
      </c>
      <c r="I31" s="15">
        <v>240</v>
      </c>
      <c r="J31" s="15">
        <v>208</v>
      </c>
      <c r="K31" s="15">
        <v>0.61320000886917114</v>
      </c>
      <c r="L31" s="15">
        <v>0.61959999799728394</v>
      </c>
      <c r="M31" s="15">
        <v>0.62860000133514404</v>
      </c>
      <c r="N31" s="15">
        <v>0.66170001029968262</v>
      </c>
      <c r="O31" s="15">
        <v>0.65240001678466797</v>
      </c>
      <c r="P31" s="15">
        <v>0.67360001802444458</v>
      </c>
      <c r="Q31" s="15">
        <v>17697</v>
      </c>
      <c r="R31" s="15">
        <v>17567</v>
      </c>
      <c r="S31" s="15">
        <v>18076</v>
      </c>
      <c r="T31" s="15">
        <v>16910</v>
      </c>
      <c r="U31" s="15">
        <v>18202</v>
      </c>
      <c r="V31" s="15">
        <v>17023</v>
      </c>
      <c r="W31" s="15">
        <v>0.70670002698898315</v>
      </c>
      <c r="X31" s="15">
        <v>0.71450001001358032</v>
      </c>
      <c r="Y31" s="15">
        <v>0.71609997749328613</v>
      </c>
      <c r="Z31" s="15">
        <v>0.71050000190734863</v>
      </c>
      <c r="AA31" s="15">
        <v>0.73540002107620239</v>
      </c>
      <c r="AB31" s="15">
        <v>0.73059999942779541</v>
      </c>
      <c r="AC31" s="15">
        <f t="shared" si="0"/>
        <v>347.98831733497229</v>
      </c>
      <c r="AD31" s="15">
        <f t="shared" si="1"/>
        <v>305.35534096508064</v>
      </c>
      <c r="AE31" s="15">
        <f t="shared" si="2"/>
        <v>337.85821134197249</v>
      </c>
      <c r="AF31" s="15">
        <f t="shared" si="3"/>
        <v>24812.833578568498</v>
      </c>
      <c r="AG31" s="15">
        <f t="shared" si="4"/>
        <v>24524.043533702319</v>
      </c>
      <c r="AH31" s="15">
        <f t="shared" si="5"/>
        <v>24027.966921780779</v>
      </c>
      <c r="AJ31" s="15" t="str">
        <f>D31</f>
        <v>AraC_S170_LOV_A28Y</v>
      </c>
      <c r="AK31" s="15">
        <f t="shared" si="6"/>
        <v>330.40062321400848</v>
      </c>
      <c r="AL31" s="15">
        <f t="shared" si="7"/>
        <v>24454.948011350531</v>
      </c>
      <c r="AM31" s="15">
        <f t="shared" si="8"/>
        <v>18.186155614527173</v>
      </c>
      <c r="AN31" s="15">
        <f t="shared" si="9"/>
        <v>324.124009849196</v>
      </c>
    </row>
    <row r="32" spans="1:40" x14ac:dyDescent="0.35">
      <c r="A32" s="1">
        <v>2379</v>
      </c>
      <c r="B32" s="2">
        <v>3728</v>
      </c>
      <c r="C32" s="1" t="s">
        <v>1</v>
      </c>
      <c r="D32" s="4" t="s">
        <v>29</v>
      </c>
      <c r="E32" s="15">
        <v>254</v>
      </c>
      <c r="F32" s="15">
        <v>341</v>
      </c>
      <c r="G32" s="15">
        <v>261</v>
      </c>
      <c r="H32" s="15">
        <v>303</v>
      </c>
      <c r="I32" s="15">
        <v>307</v>
      </c>
      <c r="J32" s="15">
        <v>317</v>
      </c>
      <c r="K32" s="15">
        <v>0.62529999017715454</v>
      </c>
      <c r="L32" s="15">
        <v>0.63609999418258667</v>
      </c>
      <c r="M32" s="15">
        <v>0.63169997930526733</v>
      </c>
      <c r="N32" s="15">
        <v>0.65689998865127563</v>
      </c>
      <c r="O32" s="15">
        <v>0.65679997205734253</v>
      </c>
      <c r="P32" s="15">
        <v>0.67040002346038818</v>
      </c>
      <c r="Q32" s="15">
        <v>22446</v>
      </c>
      <c r="R32" s="15">
        <v>24437</v>
      </c>
      <c r="S32" s="15">
        <v>22672</v>
      </c>
      <c r="T32" s="15">
        <v>22638</v>
      </c>
      <c r="U32" s="15">
        <v>22697</v>
      </c>
      <c r="V32" s="15">
        <v>22948</v>
      </c>
      <c r="W32" s="15">
        <v>0.7336999773979187</v>
      </c>
      <c r="X32" s="15">
        <v>0.75029999017715454</v>
      </c>
      <c r="Y32" s="15">
        <v>0.73869997262954712</v>
      </c>
      <c r="Z32" s="15">
        <v>0.76440000534057617</v>
      </c>
      <c r="AA32" s="15">
        <v>0.74040001630783081</v>
      </c>
      <c r="AB32" s="15">
        <v>0.79570001363754272</v>
      </c>
      <c r="AC32" s="15">
        <f t="shared" si="0"/>
        <v>471.69811905619207</v>
      </c>
      <c r="AD32" s="15">
        <f t="shared" si="1"/>
        <v>437.68431943575871</v>
      </c>
      <c r="AE32" s="15">
        <f t="shared" si="2"/>
        <v>470.16275023161245</v>
      </c>
      <c r="AF32" s="15">
        <f t="shared" si="3"/>
        <v>31592.318749581282</v>
      </c>
      <c r="AG32" s="15">
        <f t="shared" si="4"/>
        <v>30144.368747306718</v>
      </c>
      <c r="AH32" s="15">
        <f t="shared" si="5"/>
        <v>29714.861734377559</v>
      </c>
      <c r="AJ32" s="15" t="str">
        <f>D32</f>
        <v>AraC_S170_LOV_T50S</v>
      </c>
      <c r="AK32" s="15">
        <f t="shared" si="6"/>
        <v>459.84839624118769</v>
      </c>
      <c r="AL32" s="15">
        <f t="shared" si="7"/>
        <v>30483.849743755185</v>
      </c>
      <c r="AM32" s="15">
        <f t="shared" si="8"/>
        <v>15.684898572291134</v>
      </c>
      <c r="AN32" s="15">
        <f t="shared" si="9"/>
        <v>803.17981431999476</v>
      </c>
    </row>
    <row r="33" spans="1:40" x14ac:dyDescent="0.35">
      <c r="A33" s="1">
        <v>2379</v>
      </c>
      <c r="B33" s="2">
        <v>3729</v>
      </c>
      <c r="C33" s="1" t="s">
        <v>1</v>
      </c>
      <c r="D33" s="4" t="s">
        <v>30</v>
      </c>
      <c r="E33" s="15">
        <v>128</v>
      </c>
      <c r="F33" s="15">
        <v>119</v>
      </c>
      <c r="G33" s="15">
        <v>122</v>
      </c>
      <c r="H33" s="15">
        <v>121</v>
      </c>
      <c r="I33" s="15">
        <v>124</v>
      </c>
      <c r="J33" s="15">
        <v>125</v>
      </c>
      <c r="K33" s="15">
        <v>0.70660001039505005</v>
      </c>
      <c r="L33" s="15">
        <v>0.69340002536773682</v>
      </c>
      <c r="M33" s="15">
        <v>0.72130000591278076</v>
      </c>
      <c r="N33" s="15">
        <v>0.69789999723434448</v>
      </c>
      <c r="O33" s="15">
        <v>0.73210000991821289</v>
      </c>
      <c r="P33" s="15">
        <v>0.72100001573562622</v>
      </c>
      <c r="Q33" s="15">
        <v>912</v>
      </c>
      <c r="R33" s="15">
        <v>955</v>
      </c>
      <c r="S33" s="15">
        <v>953</v>
      </c>
      <c r="T33" s="15">
        <v>1029</v>
      </c>
      <c r="U33" s="15">
        <v>897</v>
      </c>
      <c r="V33" s="15">
        <v>981</v>
      </c>
      <c r="W33" s="15">
        <v>0.72659999132156372</v>
      </c>
      <c r="X33" s="15">
        <v>0.74720001220703125</v>
      </c>
      <c r="Y33" s="15">
        <v>0.74800002574920654</v>
      </c>
      <c r="Z33" s="15">
        <v>0.73570001125335693</v>
      </c>
      <c r="AA33" s="15">
        <v>0.73400002717971802</v>
      </c>
      <c r="AB33" s="15">
        <v>0.75300002098083496</v>
      </c>
      <c r="AC33" s="15">
        <f t="shared" si="0"/>
        <v>176.42856692173055</v>
      </c>
      <c r="AD33" s="15">
        <f t="shared" si="1"/>
        <v>171.22322397205403</v>
      </c>
      <c r="AE33" s="15">
        <f t="shared" si="2"/>
        <v>171.35778377538711</v>
      </c>
      <c r="AF33" s="15">
        <f t="shared" si="3"/>
        <v>1266.793320348758</v>
      </c>
      <c r="AG33" s="15">
        <f t="shared" si="4"/>
        <v>1335.8495319607352</v>
      </c>
      <c r="AH33" s="15">
        <f t="shared" si="5"/>
        <v>1262.9454870046045</v>
      </c>
      <c r="AJ33" s="15" t="str">
        <f>D33</f>
        <v>AraC_S170_LOV_I113D</v>
      </c>
      <c r="AK33" s="15">
        <f t="shared" si="6"/>
        <v>173.00319155639056</v>
      </c>
      <c r="AL33" s="15">
        <f t="shared" si="7"/>
        <v>1288.5294464380324</v>
      </c>
      <c r="AM33" s="15">
        <f t="shared" si="8"/>
        <v>2.42272902326788</v>
      </c>
      <c r="AN33" s="15">
        <f t="shared" si="9"/>
        <v>33.497207105150473</v>
      </c>
    </row>
    <row r="34" spans="1:40" x14ac:dyDescent="0.35">
      <c r="A34" s="1">
        <v>2379</v>
      </c>
      <c r="B34" s="2">
        <v>3730</v>
      </c>
      <c r="C34" s="1" t="s">
        <v>1</v>
      </c>
      <c r="D34" s="4" t="s">
        <v>31</v>
      </c>
      <c r="E34" s="15">
        <v>348</v>
      </c>
      <c r="F34" s="15">
        <v>334</v>
      </c>
      <c r="G34" s="15">
        <v>431</v>
      </c>
      <c r="H34" s="15">
        <v>410</v>
      </c>
      <c r="I34" s="15">
        <v>574</v>
      </c>
      <c r="J34" s="15">
        <v>571</v>
      </c>
      <c r="K34" s="15">
        <v>0.60989999771118164</v>
      </c>
      <c r="L34" s="15">
        <v>0.61159998178482056</v>
      </c>
      <c r="M34" s="15">
        <v>0.61989998817443848</v>
      </c>
      <c r="N34" s="15">
        <v>0.64590001106262207</v>
      </c>
      <c r="O34" s="15">
        <v>0.66949999332427979</v>
      </c>
      <c r="P34" s="15">
        <v>0.66170001029968262</v>
      </c>
      <c r="Q34" s="15">
        <v>24178</v>
      </c>
      <c r="R34" s="15">
        <v>25330</v>
      </c>
      <c r="S34" s="15">
        <v>24953</v>
      </c>
      <c r="T34" s="15">
        <v>22269</v>
      </c>
      <c r="U34" s="15">
        <v>25859</v>
      </c>
      <c r="V34" s="15">
        <v>24578</v>
      </c>
      <c r="W34" s="15">
        <v>0.73110002279281616</v>
      </c>
      <c r="X34" s="15">
        <v>0.74360001087188721</v>
      </c>
      <c r="Y34" s="15">
        <v>0.75360000133514404</v>
      </c>
      <c r="Z34" s="15">
        <v>0.73589998483657837</v>
      </c>
      <c r="AA34" s="15">
        <v>0.78539997339248657</v>
      </c>
      <c r="AB34" s="15">
        <v>0.75989997386932373</v>
      </c>
      <c r="AC34" s="15">
        <f t="shared" si="0"/>
        <v>558.32993159885029</v>
      </c>
      <c r="AD34" s="15">
        <f t="shared" si="1"/>
        <v>664.40195963572319</v>
      </c>
      <c r="AE34" s="15">
        <f t="shared" si="2"/>
        <v>860.12619958153175</v>
      </c>
      <c r="AF34" s="15">
        <f t="shared" si="3"/>
        <v>33571.5731130555</v>
      </c>
      <c r="AG34" s="15">
        <f t="shared" si="4"/>
        <v>31703.256420544767</v>
      </c>
      <c r="AH34" s="15">
        <f t="shared" si="5"/>
        <v>32638.970893237714</v>
      </c>
      <c r="AJ34" s="15" t="str">
        <f>D34</f>
        <v>AraC_S170_LOV_G141D</v>
      </c>
      <c r="AK34" s="15">
        <f t="shared" si="6"/>
        <v>694.28603027203508</v>
      </c>
      <c r="AL34" s="15">
        <f t="shared" si="7"/>
        <v>32637.933475612659</v>
      </c>
      <c r="AM34" s="15">
        <f t="shared" si="8"/>
        <v>125.0067734175918</v>
      </c>
      <c r="AN34" s="15">
        <f t="shared" si="9"/>
        <v>762.73744851687877</v>
      </c>
    </row>
    <row r="35" spans="1:40" x14ac:dyDescent="0.35">
      <c r="A35" s="1">
        <v>2379</v>
      </c>
      <c r="B35" s="2">
        <v>3731</v>
      </c>
      <c r="C35" s="1" t="s">
        <v>1</v>
      </c>
      <c r="D35" s="4" t="s">
        <v>32</v>
      </c>
      <c r="E35" s="15">
        <v>208</v>
      </c>
      <c r="F35" s="15">
        <v>196</v>
      </c>
      <c r="G35" s="15">
        <v>184</v>
      </c>
      <c r="H35" s="15">
        <v>213</v>
      </c>
      <c r="I35" s="15">
        <v>242</v>
      </c>
      <c r="J35" s="15">
        <v>247</v>
      </c>
      <c r="K35" s="15">
        <v>0.61690002679824829</v>
      </c>
      <c r="L35" s="15">
        <v>0.61690002679824829</v>
      </c>
      <c r="M35" s="15">
        <v>0.62480002641677856</v>
      </c>
      <c r="N35" s="15">
        <v>0.64069998264312744</v>
      </c>
      <c r="O35" s="15">
        <v>0.6940000057220459</v>
      </c>
      <c r="P35" s="15">
        <v>0.68150001764297485</v>
      </c>
      <c r="Q35" s="15">
        <v>17776</v>
      </c>
      <c r="R35" s="15">
        <v>18720</v>
      </c>
      <c r="S35" s="15">
        <v>16765</v>
      </c>
      <c r="T35" s="15">
        <v>17158</v>
      </c>
      <c r="U35" s="15">
        <v>18505</v>
      </c>
      <c r="V35" s="15">
        <v>17657</v>
      </c>
      <c r="W35" s="15">
        <v>0.73830002546310425</v>
      </c>
      <c r="X35" s="15">
        <v>0.75069999694824219</v>
      </c>
      <c r="Y35" s="15">
        <v>0.73420000076293945</v>
      </c>
      <c r="Z35" s="15">
        <v>0.73400002717971802</v>
      </c>
      <c r="AA35" s="15">
        <v>0.74959999322891235</v>
      </c>
      <c r="AB35" s="15">
        <v>0.72539997100830078</v>
      </c>
      <c r="AC35" s="15">
        <f t="shared" si="0"/>
        <v>327.44365573850479</v>
      </c>
      <c r="AD35" s="15">
        <f t="shared" si="1"/>
        <v>313.70999380309519</v>
      </c>
      <c r="AE35" s="15">
        <f t="shared" si="2"/>
        <v>355.5070822926715</v>
      </c>
      <c r="AF35" s="15">
        <f t="shared" si="3"/>
        <v>24510.409302007203</v>
      </c>
      <c r="AG35" s="15">
        <f t="shared" si="4"/>
        <v>23105.162344626318</v>
      </c>
      <c r="AH35" s="15">
        <f t="shared" si="5"/>
        <v>24516.61076392022</v>
      </c>
      <c r="AJ35" s="15" t="str">
        <f>D35</f>
        <v>AraC_S170_LOV_G141V</v>
      </c>
      <c r="AK35" s="15">
        <f t="shared" si="6"/>
        <v>332.22024394475716</v>
      </c>
      <c r="AL35" s="15">
        <f t="shared" si="7"/>
        <v>24044.060803517914</v>
      </c>
      <c r="AM35" s="15">
        <f t="shared" si="8"/>
        <v>17.394654307582549</v>
      </c>
      <c r="AN35" s="15">
        <f t="shared" si="9"/>
        <v>663.90629439915415</v>
      </c>
    </row>
    <row r="36" spans="1:40" x14ac:dyDescent="0.35">
      <c r="A36" s="1">
        <v>2379</v>
      </c>
      <c r="B36" s="2">
        <v>3732</v>
      </c>
      <c r="C36" s="1" t="s">
        <v>1</v>
      </c>
      <c r="D36" s="4" t="s">
        <v>33</v>
      </c>
      <c r="E36" s="15">
        <v>140</v>
      </c>
      <c r="F36" s="15">
        <v>155</v>
      </c>
      <c r="G36" s="15">
        <v>144</v>
      </c>
      <c r="H36" s="15">
        <v>148</v>
      </c>
      <c r="I36" s="15">
        <v>161</v>
      </c>
      <c r="J36" s="15">
        <v>156</v>
      </c>
      <c r="K36" s="15">
        <v>0.64300000667572021</v>
      </c>
      <c r="L36" s="15">
        <v>0.62510001659393311</v>
      </c>
      <c r="M36" s="15">
        <v>0.64179998636245728</v>
      </c>
      <c r="N36" s="15">
        <v>0.63020002841949463</v>
      </c>
      <c r="O36" s="15">
        <v>0.68720000982284546</v>
      </c>
      <c r="P36" s="15">
        <v>0.68970000743865967</v>
      </c>
      <c r="Q36" s="15">
        <v>4567</v>
      </c>
      <c r="R36" s="15">
        <v>4624</v>
      </c>
      <c r="S36" s="15">
        <v>4511</v>
      </c>
      <c r="T36" s="15">
        <v>4561</v>
      </c>
      <c r="U36" s="15">
        <v>4129</v>
      </c>
      <c r="V36" s="15">
        <v>4265</v>
      </c>
      <c r="W36" s="15">
        <v>0.68209999799728394</v>
      </c>
      <c r="X36" s="15">
        <v>0.6841999888420105</v>
      </c>
      <c r="Y36" s="15">
        <v>0.65729999542236328</v>
      </c>
      <c r="Z36" s="15">
        <v>0.66479998826980591</v>
      </c>
      <c r="AA36" s="15">
        <v>0.69440001249313354</v>
      </c>
      <c r="AB36" s="15">
        <v>0.68229997158050537</v>
      </c>
      <c r="AC36" s="15">
        <f t="shared" si="0"/>
        <v>232.63149167001487</v>
      </c>
      <c r="AD36" s="15">
        <f t="shared" si="1"/>
        <v>229.55974575995194</v>
      </c>
      <c r="AE36" s="15">
        <f t="shared" si="2"/>
        <v>230.22731935937972</v>
      </c>
      <c r="AF36" s="15">
        <f t="shared" si="3"/>
        <v>6726.9268012377242</v>
      </c>
      <c r="AG36" s="15">
        <f t="shared" si="4"/>
        <v>6861.810840255087</v>
      </c>
      <c r="AH36" s="15">
        <f t="shared" si="5"/>
        <v>6097.1890005854821</v>
      </c>
      <c r="AJ36" s="15" t="str">
        <f>D36</f>
        <v>AraC_S170_LOV_G141Y</v>
      </c>
      <c r="AK36" s="15">
        <f t="shared" si="6"/>
        <v>230.80618559644884</v>
      </c>
      <c r="AL36" s="15">
        <f t="shared" si="7"/>
        <v>6561.9755473594314</v>
      </c>
      <c r="AM36" s="15">
        <f t="shared" si="8"/>
        <v>1.3191462704620762</v>
      </c>
      <c r="AN36" s="15">
        <f t="shared" si="9"/>
        <v>333.2349786981639</v>
      </c>
    </row>
    <row r="37" spans="1:40" x14ac:dyDescent="0.35">
      <c r="A37" s="1">
        <v>2379</v>
      </c>
      <c r="B37" s="2">
        <v>3733</v>
      </c>
      <c r="C37" s="1" t="s">
        <v>1</v>
      </c>
      <c r="D37" s="4" t="s">
        <v>34</v>
      </c>
      <c r="E37" s="15">
        <v>127</v>
      </c>
      <c r="F37" s="15">
        <v>131</v>
      </c>
      <c r="G37" s="15">
        <v>127</v>
      </c>
      <c r="H37" s="15">
        <v>125</v>
      </c>
      <c r="I37" s="15">
        <v>127</v>
      </c>
      <c r="J37" s="15">
        <v>129</v>
      </c>
      <c r="K37" s="15">
        <v>0.7369999885559082</v>
      </c>
      <c r="L37" s="15">
        <v>0.65600001811981201</v>
      </c>
      <c r="M37" s="15">
        <v>0.68070000410079956</v>
      </c>
      <c r="N37" s="15">
        <v>0.66259998083114624</v>
      </c>
      <c r="O37" s="15">
        <v>0.7062000036239624</v>
      </c>
      <c r="P37" s="15">
        <v>0.71280002593994141</v>
      </c>
      <c r="Q37" s="15">
        <v>654</v>
      </c>
      <c r="R37" s="15">
        <v>585</v>
      </c>
      <c r="S37" s="15">
        <v>684</v>
      </c>
      <c r="T37" s="15">
        <v>695</v>
      </c>
      <c r="U37" s="15">
        <v>707</v>
      </c>
      <c r="V37" s="15">
        <v>602</v>
      </c>
      <c r="W37" s="15">
        <v>0.72860002517700195</v>
      </c>
      <c r="X37" s="15">
        <v>0.69590002298355103</v>
      </c>
      <c r="Y37" s="15">
        <v>0.69859999418258667</v>
      </c>
      <c r="Z37" s="15">
        <v>0.70340001583099365</v>
      </c>
      <c r="AA37" s="15">
        <v>0.73110002279281616</v>
      </c>
      <c r="AB37" s="15">
        <v>0.69830000400543213</v>
      </c>
      <c r="AC37" s="15">
        <f t="shared" si="0"/>
        <v>185.2117722638751</v>
      </c>
      <c r="AD37" s="15">
        <f t="shared" si="1"/>
        <v>187.59770924345452</v>
      </c>
      <c r="AE37" s="15">
        <f t="shared" si="2"/>
        <v>180.40873478957965</v>
      </c>
      <c r="AF37" s="15">
        <f t="shared" si="3"/>
        <v>869.77884037274134</v>
      </c>
      <c r="AG37" s="15">
        <f t="shared" si="4"/>
        <v>983.59485745413258</v>
      </c>
      <c r="AH37" s="15">
        <f t="shared" si="5"/>
        <v>915.76883689589988</v>
      </c>
      <c r="AJ37" s="15" t="str">
        <f>D37</f>
        <v>AraC_S170_LOV_T241C</v>
      </c>
      <c r="AK37" s="15">
        <f t="shared" si="6"/>
        <v>184.40607209896976</v>
      </c>
      <c r="AL37" s="15">
        <f t="shared" si="7"/>
        <v>923.0475115742579</v>
      </c>
      <c r="AM37" s="15">
        <f t="shared" si="8"/>
        <v>2.9896714414143375</v>
      </c>
      <c r="AN37" s="15">
        <f t="shared" si="9"/>
        <v>46.749372650856067</v>
      </c>
    </row>
    <row r="38" spans="1:40" x14ac:dyDescent="0.35">
      <c r="A38" s="1">
        <v>2379</v>
      </c>
      <c r="B38" s="2">
        <v>3734</v>
      </c>
      <c r="C38" s="1" t="s">
        <v>1</v>
      </c>
      <c r="D38" s="4" t="s">
        <v>35</v>
      </c>
      <c r="E38" s="15">
        <v>229</v>
      </c>
      <c r="F38" s="15">
        <v>246</v>
      </c>
      <c r="G38" s="15">
        <v>252</v>
      </c>
      <c r="H38" s="15">
        <v>254</v>
      </c>
      <c r="I38" s="15">
        <v>222</v>
      </c>
      <c r="J38" s="15">
        <v>286</v>
      </c>
      <c r="K38" s="15">
        <v>0.67040002346038818</v>
      </c>
      <c r="L38" s="15">
        <v>0.61400002241134644</v>
      </c>
      <c r="M38" s="15">
        <v>0.67180001735687256</v>
      </c>
      <c r="N38" s="15">
        <v>0.64910000562667847</v>
      </c>
      <c r="O38" s="15">
        <v>0.66119998693466187</v>
      </c>
      <c r="P38" s="15">
        <v>0.65719997882843018</v>
      </c>
      <c r="Q38" s="15">
        <v>24107</v>
      </c>
      <c r="R38" s="15">
        <v>24053</v>
      </c>
      <c r="S38" s="15">
        <v>23606</v>
      </c>
      <c r="T38" s="15">
        <v>23162</v>
      </c>
      <c r="U38" s="15">
        <v>23019</v>
      </c>
      <c r="V38" s="15">
        <v>23500</v>
      </c>
      <c r="W38" s="15">
        <v>0.81999999284744263</v>
      </c>
      <c r="X38" s="15">
        <v>0.79559999704360962</v>
      </c>
      <c r="Y38" s="15">
        <v>0.77410000562667847</v>
      </c>
      <c r="Z38" s="15">
        <v>0.82359999418258667</v>
      </c>
      <c r="AA38" s="15">
        <v>0.77719998359680176</v>
      </c>
      <c r="AB38" s="15">
        <v>0.76319998502731323</v>
      </c>
      <c r="AC38" s="15">
        <f t="shared" si="0"/>
        <v>369.82247199906703</v>
      </c>
      <c r="AD38" s="15">
        <f t="shared" si="1"/>
        <v>383.07214111260646</v>
      </c>
      <c r="AE38" s="15">
        <f t="shared" si="2"/>
        <v>385.3155439866602</v>
      </c>
      <c r="AF38" s="15">
        <f t="shared" si="3"/>
        <v>29809.358938686095</v>
      </c>
      <c r="AG38" s="15">
        <f t="shared" si="4"/>
        <v>29272.078616500723</v>
      </c>
      <c r="AH38" s="15">
        <f t="shared" si="5"/>
        <v>30199.299498526194</v>
      </c>
      <c r="AJ38" s="15" t="str">
        <f>D38</f>
        <v>AraC_S170_LOV_V284F</v>
      </c>
      <c r="AK38" s="15">
        <f t="shared" si="6"/>
        <v>379.40338569944453</v>
      </c>
      <c r="AL38" s="15">
        <f t="shared" si="7"/>
        <v>29760.245684571</v>
      </c>
      <c r="AM38" s="15">
        <f t="shared" si="8"/>
        <v>6.8363559793401416</v>
      </c>
      <c r="AN38" s="15">
        <f t="shared" si="9"/>
        <v>380.12605349046447</v>
      </c>
    </row>
    <row r="39" spans="1:40" x14ac:dyDescent="0.35">
      <c r="A39" s="1">
        <v>2379</v>
      </c>
      <c r="B39" s="2">
        <v>3735</v>
      </c>
      <c r="C39" s="1" t="s">
        <v>1</v>
      </c>
      <c r="D39" s="4" t="s">
        <v>36</v>
      </c>
      <c r="E39" s="15">
        <v>209</v>
      </c>
      <c r="F39" s="15">
        <v>196</v>
      </c>
      <c r="G39" s="15">
        <v>221</v>
      </c>
      <c r="H39" s="15">
        <v>210</v>
      </c>
      <c r="I39" s="15">
        <v>228</v>
      </c>
      <c r="J39" s="15">
        <v>274</v>
      </c>
      <c r="K39" s="15">
        <v>0.63459998369216919</v>
      </c>
      <c r="L39" s="15">
        <v>0.59609997272491455</v>
      </c>
      <c r="M39" s="15">
        <v>0.64310002326965332</v>
      </c>
      <c r="N39" s="15">
        <v>0.63590002059936523</v>
      </c>
      <c r="O39" s="15">
        <v>0.64999997615814209</v>
      </c>
      <c r="P39" s="15">
        <v>0.6754000186920166</v>
      </c>
      <c r="Q39" s="15">
        <v>17873</v>
      </c>
      <c r="R39" s="15">
        <v>18304</v>
      </c>
      <c r="S39" s="15">
        <v>18097</v>
      </c>
      <c r="T39" s="15">
        <v>16961</v>
      </c>
      <c r="U39" s="15">
        <v>18738</v>
      </c>
      <c r="V39" s="15">
        <v>19965</v>
      </c>
      <c r="W39" s="15">
        <v>0.72329998016357422</v>
      </c>
      <c r="X39" s="15">
        <v>0.75340002775192261</v>
      </c>
      <c r="Y39" s="15">
        <v>0.72939997911453247</v>
      </c>
      <c r="Z39" s="15">
        <v>0.77560001611709595</v>
      </c>
      <c r="AA39" s="15">
        <v>0.74080002307891846</v>
      </c>
      <c r="AB39" s="15">
        <v>0.71230000257492065</v>
      </c>
      <c r="AC39" s="15">
        <f t="shared" si="0"/>
        <v>329.08102246064078</v>
      </c>
      <c r="AD39" s="15">
        <f t="shared" si="1"/>
        <v>336.98200564263499</v>
      </c>
      <c r="AE39" s="15">
        <f t="shared" si="2"/>
        <v>378.75358529539824</v>
      </c>
      <c r="AF39" s="15">
        <f t="shared" si="3"/>
        <v>24498.543919605778</v>
      </c>
      <c r="AG39" s="15">
        <f t="shared" si="4"/>
        <v>23294.352233273174</v>
      </c>
      <c r="AH39" s="15">
        <f t="shared" si="5"/>
        <v>26634.780343208058</v>
      </c>
      <c r="AJ39" s="15" t="str">
        <f>D39</f>
        <v>AraC_S170_LOV_V284I</v>
      </c>
      <c r="AK39" s="15">
        <f t="shared" si="6"/>
        <v>348.27220446622465</v>
      </c>
      <c r="AL39" s="15">
        <f t="shared" si="7"/>
        <v>24809.225498695669</v>
      </c>
      <c r="AM39" s="15">
        <f t="shared" si="8"/>
        <v>21.793612470176843</v>
      </c>
      <c r="AN39" s="15">
        <f t="shared" si="9"/>
        <v>1381.3054868734691</v>
      </c>
    </row>
  </sheetData>
  <mergeCells count="33">
    <mergeCell ref="AD3:AD4"/>
    <mergeCell ref="AE3:AE4"/>
    <mergeCell ref="AF3:AF4"/>
    <mergeCell ref="AG3:AG4"/>
    <mergeCell ref="AH3:AH4"/>
    <mergeCell ref="AJ2:AJ4"/>
    <mergeCell ref="AK2:AK4"/>
    <mergeCell ref="AL2:AL4"/>
    <mergeCell ref="AM2:AM4"/>
    <mergeCell ref="AN2:AN4"/>
    <mergeCell ref="A2:D2"/>
    <mergeCell ref="AC2:AE2"/>
    <mergeCell ref="A3:B4"/>
    <mergeCell ref="C3:C4"/>
    <mergeCell ref="D3:D4"/>
    <mergeCell ref="E3:F3"/>
    <mergeCell ref="G3:H3"/>
    <mergeCell ref="I3:J3"/>
    <mergeCell ref="K3:L3"/>
    <mergeCell ref="M3:N3"/>
    <mergeCell ref="O3:P3"/>
    <mergeCell ref="AA3:AB3"/>
    <mergeCell ref="Y3:Z3"/>
    <mergeCell ref="AC3:AC4"/>
    <mergeCell ref="AF2:AH2"/>
    <mergeCell ref="W2:AB2"/>
    <mergeCell ref="E2:J2"/>
    <mergeCell ref="K2:P2"/>
    <mergeCell ref="Q2:V2"/>
    <mergeCell ref="Q3:R3"/>
    <mergeCell ref="S3:T3"/>
    <mergeCell ref="U3:V3"/>
    <mergeCell ref="W3:X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mathony</dc:creator>
  <cp:lastModifiedBy>JMA</cp:lastModifiedBy>
  <cp:lastPrinted>2020-10-14T08:30:33Z</cp:lastPrinted>
  <dcterms:created xsi:type="dcterms:W3CDTF">2015-06-05T18:19:34Z</dcterms:created>
  <dcterms:modified xsi:type="dcterms:W3CDTF">2023-04-12T15:18:21Z</dcterms:modified>
</cp:coreProperties>
</file>