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hwe_dev\LED_cube\"/>
    </mc:Choice>
  </mc:AlternateContent>
  <xr:revisionPtr revIDLastSave="0" documentId="13_ncr:1_{D342E952-5ECD-4BA3-B544-238D8D1F460B}" xr6:coauthVersionLast="47" xr6:coauthVersionMax="47" xr10:uidLastSave="{00000000-0000-0000-0000-000000000000}"/>
  <bookViews>
    <workbookView xWindow="28680" yWindow="-120" windowWidth="29040" windowHeight="15720" xr2:uid="{5FF34037-2009-4D9D-8534-48F036B9A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3" i="1" l="1"/>
  <c r="H21" i="1"/>
  <c r="H176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K193" i="1"/>
  <c r="K173" i="1"/>
  <c r="K142" i="1"/>
  <c r="K111" i="1"/>
  <c r="K81" i="1"/>
  <c r="K50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43" i="1"/>
  <c r="AF12" i="1"/>
  <c r="AF14" i="1"/>
  <c r="AG16" i="1"/>
  <c r="Z16" i="1"/>
  <c r="AR16" i="1"/>
  <c r="AR9" i="1"/>
  <c r="Z9" i="1" s="1"/>
  <c r="AS9" i="1"/>
  <c r="AA9" i="1" s="1"/>
  <c r="AT9" i="1"/>
  <c r="AB9" i="1" s="1"/>
  <c r="AU9" i="1"/>
  <c r="AC9" i="1" s="1"/>
  <c r="AV9" i="1"/>
  <c r="AD9" i="1" s="1"/>
  <c r="AW9" i="1"/>
  <c r="AE9" i="1" s="1"/>
  <c r="AX9" i="1"/>
  <c r="AF9" i="1" s="1"/>
  <c r="AY9" i="1"/>
  <c r="AG9" i="1" s="1"/>
  <c r="AR10" i="1"/>
  <c r="Z10" i="1" s="1"/>
  <c r="AS10" i="1"/>
  <c r="AA10" i="1" s="1"/>
  <c r="AT10" i="1"/>
  <c r="AB10" i="1" s="1"/>
  <c r="AU10" i="1"/>
  <c r="AC10" i="1" s="1"/>
  <c r="AV10" i="1"/>
  <c r="AD10" i="1" s="1"/>
  <c r="AW10" i="1"/>
  <c r="AE10" i="1" s="1"/>
  <c r="AX10" i="1"/>
  <c r="AF10" i="1" s="1"/>
  <c r="AY10" i="1"/>
  <c r="AG10" i="1" s="1"/>
  <c r="AR11" i="1"/>
  <c r="Z11" i="1" s="1"/>
  <c r="AS11" i="1"/>
  <c r="AA11" i="1" s="1"/>
  <c r="AT11" i="1"/>
  <c r="AB11" i="1" s="1"/>
  <c r="AU11" i="1"/>
  <c r="AC11" i="1" s="1"/>
  <c r="AV11" i="1"/>
  <c r="AD11" i="1" s="1"/>
  <c r="AW11" i="1"/>
  <c r="AE11" i="1" s="1"/>
  <c r="AX11" i="1"/>
  <c r="AF11" i="1" s="1"/>
  <c r="AY11" i="1"/>
  <c r="AG11" i="1" s="1"/>
  <c r="AR12" i="1"/>
  <c r="Z12" i="1" s="1"/>
  <c r="AS12" i="1"/>
  <c r="AA12" i="1" s="1"/>
  <c r="AT12" i="1"/>
  <c r="AB12" i="1" s="1"/>
  <c r="AU12" i="1"/>
  <c r="AC12" i="1" s="1"/>
  <c r="AV12" i="1"/>
  <c r="AD12" i="1" s="1"/>
  <c r="AW12" i="1"/>
  <c r="AE12" i="1" s="1"/>
  <c r="AX12" i="1"/>
  <c r="AY12" i="1"/>
  <c r="AG12" i="1" s="1"/>
  <c r="AR13" i="1"/>
  <c r="Z13" i="1" s="1"/>
  <c r="AS13" i="1"/>
  <c r="AA13" i="1" s="1"/>
  <c r="AT13" i="1"/>
  <c r="AB13" i="1" s="1"/>
  <c r="AU13" i="1"/>
  <c r="AC13" i="1" s="1"/>
  <c r="AV13" i="1"/>
  <c r="AD13" i="1" s="1"/>
  <c r="AW13" i="1"/>
  <c r="AE13" i="1" s="1"/>
  <c r="AX13" i="1"/>
  <c r="AF13" i="1" s="1"/>
  <c r="AY13" i="1"/>
  <c r="AG13" i="1" s="1"/>
  <c r="AR14" i="1"/>
  <c r="Z14" i="1" s="1"/>
  <c r="AS14" i="1"/>
  <c r="AA14" i="1" s="1"/>
  <c r="AT14" i="1"/>
  <c r="AB14" i="1" s="1"/>
  <c r="AU14" i="1"/>
  <c r="AC14" i="1" s="1"/>
  <c r="AV14" i="1"/>
  <c r="AD14" i="1" s="1"/>
  <c r="AW14" i="1"/>
  <c r="AE14" i="1" s="1"/>
  <c r="AX14" i="1"/>
  <c r="AY14" i="1"/>
  <c r="AG14" i="1" s="1"/>
  <c r="AR15" i="1"/>
  <c r="Z15" i="1" s="1"/>
  <c r="AS15" i="1"/>
  <c r="AA15" i="1" s="1"/>
  <c r="AT15" i="1"/>
  <c r="AB15" i="1" s="1"/>
  <c r="AU15" i="1"/>
  <c r="AC15" i="1" s="1"/>
  <c r="AV15" i="1"/>
  <c r="AD15" i="1" s="1"/>
  <c r="AW15" i="1"/>
  <c r="AE15" i="1" s="1"/>
  <c r="AX15" i="1"/>
  <c r="AF15" i="1" s="1"/>
  <c r="AY15" i="1"/>
  <c r="AG15" i="1" s="1"/>
  <c r="AS16" i="1"/>
  <c r="AA16" i="1" s="1"/>
  <c r="AT16" i="1"/>
  <c r="AB16" i="1" s="1"/>
  <c r="AU16" i="1"/>
  <c r="AC16" i="1" s="1"/>
  <c r="AV16" i="1"/>
  <c r="AD16" i="1" s="1"/>
  <c r="AW16" i="1"/>
  <c r="AE16" i="1" s="1"/>
  <c r="AX16" i="1"/>
  <c r="AF16" i="1" s="1"/>
  <c r="AY16" i="1"/>
  <c r="O10" i="1"/>
  <c r="P10" i="1"/>
  <c r="Q10" i="1"/>
  <c r="R10" i="1"/>
  <c r="S10" i="1"/>
  <c r="T10" i="1"/>
  <c r="U10" i="1"/>
  <c r="V10" i="1"/>
  <c r="O11" i="1"/>
  <c r="P11" i="1"/>
  <c r="Q11" i="1"/>
  <c r="R11" i="1"/>
  <c r="S11" i="1"/>
  <c r="T11" i="1"/>
  <c r="U11" i="1"/>
  <c r="V11" i="1"/>
  <c r="O12" i="1"/>
  <c r="P12" i="1"/>
  <c r="Q12" i="1"/>
  <c r="R12" i="1"/>
  <c r="S12" i="1"/>
  <c r="T12" i="1"/>
  <c r="U12" i="1"/>
  <c r="V12" i="1"/>
  <c r="O13" i="1"/>
  <c r="P13" i="1"/>
  <c r="Q13" i="1"/>
  <c r="R13" i="1"/>
  <c r="S13" i="1"/>
  <c r="T13" i="1"/>
  <c r="U13" i="1"/>
  <c r="V13" i="1"/>
  <c r="O14" i="1"/>
  <c r="P14" i="1"/>
  <c r="Q14" i="1"/>
  <c r="R14" i="1"/>
  <c r="S14" i="1"/>
  <c r="T14" i="1"/>
  <c r="U14" i="1"/>
  <c r="V14" i="1"/>
  <c r="O15" i="1"/>
  <c r="P15" i="1"/>
  <c r="Q15" i="1"/>
  <c r="R15" i="1"/>
  <c r="S15" i="1"/>
  <c r="T15" i="1"/>
  <c r="U15" i="1"/>
  <c r="V15" i="1"/>
  <c r="O16" i="1"/>
  <c r="P16" i="1"/>
  <c r="Q16" i="1"/>
  <c r="R16" i="1"/>
  <c r="S16" i="1"/>
  <c r="T16" i="1"/>
  <c r="U16" i="1"/>
  <c r="V16" i="1"/>
  <c r="P9" i="1"/>
  <c r="Q9" i="1"/>
  <c r="R9" i="1"/>
  <c r="S9" i="1"/>
  <c r="T9" i="1"/>
  <c r="U9" i="1"/>
  <c r="V9" i="1"/>
  <c r="O9" i="1"/>
</calcChain>
</file>

<file path=xl/sharedStrings.xml><?xml version="1.0" encoding="utf-8"?>
<sst xmlns="http://schemas.openxmlformats.org/spreadsheetml/2006/main" count="191" uniqueCount="25">
  <si>
    <t>x=floor(n/8)</t>
  </si>
  <si>
    <t>board layout per layer [n]</t>
  </si>
  <si>
    <t>y={if n%16&lt;8 , n%16                  else 15-(n%16)</t>
  </si>
  <si>
    <t>Tuesday</t>
  </si>
  <si>
    <t>Wednesday</t>
  </si>
  <si>
    <t>Thursday</t>
  </si>
  <si>
    <t>Friday</t>
  </si>
  <si>
    <t>Saturday</t>
  </si>
  <si>
    <t>Sunday</t>
  </si>
  <si>
    <t>Monday</t>
  </si>
  <si>
    <t>day</t>
  </si>
  <si>
    <t>idx</t>
  </si>
  <si>
    <t>date</t>
  </si>
  <si>
    <t>count</t>
  </si>
  <si>
    <t>derivative</t>
  </si>
  <si>
    <t>local max&gt;100</t>
  </si>
  <si>
    <t>x&gt;100</t>
  </si>
  <si>
    <t>month</t>
  </si>
  <si>
    <t>september</t>
  </si>
  <si>
    <t>october</t>
  </si>
  <si>
    <t>november</t>
  </si>
  <si>
    <t>december</t>
  </si>
  <si>
    <t>january</t>
  </si>
  <si>
    <t>february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</si>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</sst>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Fill="1" applyBorder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0" fontId="0" fillId="2" borderId="4" xfId="0" applyFill="1" applyBorder="1"/>
    <xf numFmtId="0" fontId="0" fillId="2" borderId="0" xfId="0" applyFill="1" applyBorder="1"/>
    <xf numFmtId="14" fontId="0" fillId="2" borderId="0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Sheet1!$E$21:$E$193</c:f>
              <c:numCache>
                <c:formatCode>General</c:formatCode>
                <c:ptCount val="1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</c:numCache>
            </c:numRef>
          </c:cat>
          <c:val>
            <c:numRef>
              <c:f>Sheet1!$G$21:$G$193</c:f>
              <c:numCache>
                <c:formatCode>General</c:formatCode>
                <c:ptCount val="173"/>
                <c:pt idx="0">
                  <c:v>40</c:v>
                </c:pt>
                <c:pt idx="1">
                  <c:v>0</c:v>
                </c:pt>
                <c:pt idx="2">
                  <c:v>54</c:v>
                </c:pt>
                <c:pt idx="3">
                  <c:v>73</c:v>
                </c:pt>
                <c:pt idx="4">
                  <c:v>76</c:v>
                </c:pt>
                <c:pt idx="5">
                  <c:v>163</c:v>
                </c:pt>
                <c:pt idx="6">
                  <c:v>177</c:v>
                </c:pt>
                <c:pt idx="7">
                  <c:v>58</c:v>
                </c:pt>
                <c:pt idx="8">
                  <c:v>84</c:v>
                </c:pt>
                <c:pt idx="9">
                  <c:v>61</c:v>
                </c:pt>
                <c:pt idx="10">
                  <c:v>92</c:v>
                </c:pt>
                <c:pt idx="11">
                  <c:v>140</c:v>
                </c:pt>
                <c:pt idx="12">
                  <c:v>178</c:v>
                </c:pt>
                <c:pt idx="13">
                  <c:v>231</c:v>
                </c:pt>
                <c:pt idx="14">
                  <c:v>47</c:v>
                </c:pt>
                <c:pt idx="15">
                  <c:v>84</c:v>
                </c:pt>
                <c:pt idx="16">
                  <c:v>112</c:v>
                </c:pt>
                <c:pt idx="17">
                  <c:v>104</c:v>
                </c:pt>
                <c:pt idx="18">
                  <c:v>82</c:v>
                </c:pt>
                <c:pt idx="19">
                  <c:v>181</c:v>
                </c:pt>
                <c:pt idx="20">
                  <c:v>231</c:v>
                </c:pt>
                <c:pt idx="21">
                  <c:v>64</c:v>
                </c:pt>
                <c:pt idx="22">
                  <c:v>59</c:v>
                </c:pt>
                <c:pt idx="23">
                  <c:v>53</c:v>
                </c:pt>
                <c:pt idx="24">
                  <c:v>116</c:v>
                </c:pt>
                <c:pt idx="25">
                  <c:v>84</c:v>
                </c:pt>
                <c:pt idx="26">
                  <c:v>135</c:v>
                </c:pt>
                <c:pt idx="27">
                  <c:v>158</c:v>
                </c:pt>
                <c:pt idx="28">
                  <c:v>63</c:v>
                </c:pt>
                <c:pt idx="29">
                  <c:v>84</c:v>
                </c:pt>
                <c:pt idx="30">
                  <c:v>39</c:v>
                </c:pt>
                <c:pt idx="31">
                  <c:v>65</c:v>
                </c:pt>
                <c:pt idx="32">
                  <c:v>39</c:v>
                </c:pt>
                <c:pt idx="33">
                  <c:v>219</c:v>
                </c:pt>
                <c:pt idx="34">
                  <c:v>255</c:v>
                </c:pt>
                <c:pt idx="35">
                  <c:v>78</c:v>
                </c:pt>
                <c:pt idx="36">
                  <c:v>30</c:v>
                </c:pt>
                <c:pt idx="37">
                  <c:v>31</c:v>
                </c:pt>
                <c:pt idx="38">
                  <c:v>71</c:v>
                </c:pt>
                <c:pt idx="39">
                  <c:v>95</c:v>
                </c:pt>
                <c:pt idx="40">
                  <c:v>210</c:v>
                </c:pt>
                <c:pt idx="41">
                  <c:v>164</c:v>
                </c:pt>
                <c:pt idx="42">
                  <c:v>69</c:v>
                </c:pt>
                <c:pt idx="43">
                  <c:v>40</c:v>
                </c:pt>
                <c:pt idx="44">
                  <c:v>42</c:v>
                </c:pt>
                <c:pt idx="45">
                  <c:v>69</c:v>
                </c:pt>
                <c:pt idx="46">
                  <c:v>89</c:v>
                </c:pt>
                <c:pt idx="47">
                  <c:v>170</c:v>
                </c:pt>
                <c:pt idx="48">
                  <c:v>201</c:v>
                </c:pt>
                <c:pt idx="49">
                  <c:v>69</c:v>
                </c:pt>
                <c:pt idx="50">
                  <c:v>37</c:v>
                </c:pt>
                <c:pt idx="51">
                  <c:v>80</c:v>
                </c:pt>
                <c:pt idx="52">
                  <c:v>54</c:v>
                </c:pt>
                <c:pt idx="53">
                  <c:v>45</c:v>
                </c:pt>
                <c:pt idx="54">
                  <c:v>106</c:v>
                </c:pt>
                <c:pt idx="55">
                  <c:v>163</c:v>
                </c:pt>
                <c:pt idx="56">
                  <c:v>53</c:v>
                </c:pt>
                <c:pt idx="57">
                  <c:v>21</c:v>
                </c:pt>
                <c:pt idx="58">
                  <c:v>47</c:v>
                </c:pt>
                <c:pt idx="59">
                  <c:v>46</c:v>
                </c:pt>
                <c:pt idx="60">
                  <c:v>18</c:v>
                </c:pt>
                <c:pt idx="61">
                  <c:v>167</c:v>
                </c:pt>
                <c:pt idx="62">
                  <c:v>208</c:v>
                </c:pt>
                <c:pt idx="63">
                  <c:v>32</c:v>
                </c:pt>
                <c:pt idx="64">
                  <c:v>48</c:v>
                </c:pt>
                <c:pt idx="65">
                  <c:v>37</c:v>
                </c:pt>
                <c:pt idx="66">
                  <c:v>88</c:v>
                </c:pt>
                <c:pt idx="67">
                  <c:v>79</c:v>
                </c:pt>
                <c:pt idx="68">
                  <c:v>150</c:v>
                </c:pt>
                <c:pt idx="69">
                  <c:v>199</c:v>
                </c:pt>
                <c:pt idx="70">
                  <c:v>94</c:v>
                </c:pt>
                <c:pt idx="71">
                  <c:v>50</c:v>
                </c:pt>
                <c:pt idx="72">
                  <c:v>58</c:v>
                </c:pt>
                <c:pt idx="73">
                  <c:v>137</c:v>
                </c:pt>
                <c:pt idx="74">
                  <c:v>82</c:v>
                </c:pt>
                <c:pt idx="75">
                  <c:v>134</c:v>
                </c:pt>
                <c:pt idx="76">
                  <c:v>189</c:v>
                </c:pt>
                <c:pt idx="77">
                  <c:v>58</c:v>
                </c:pt>
                <c:pt idx="78">
                  <c:v>53</c:v>
                </c:pt>
                <c:pt idx="79">
                  <c:v>34</c:v>
                </c:pt>
                <c:pt idx="80">
                  <c:v>60</c:v>
                </c:pt>
                <c:pt idx="81">
                  <c:v>69</c:v>
                </c:pt>
                <c:pt idx="82">
                  <c:v>170</c:v>
                </c:pt>
                <c:pt idx="83">
                  <c:v>174</c:v>
                </c:pt>
                <c:pt idx="84">
                  <c:v>63</c:v>
                </c:pt>
                <c:pt idx="85">
                  <c:v>48</c:v>
                </c:pt>
                <c:pt idx="86">
                  <c:v>50</c:v>
                </c:pt>
                <c:pt idx="87">
                  <c:v>82</c:v>
                </c:pt>
                <c:pt idx="88">
                  <c:v>78</c:v>
                </c:pt>
                <c:pt idx="89">
                  <c:v>100</c:v>
                </c:pt>
                <c:pt idx="90">
                  <c:v>179</c:v>
                </c:pt>
                <c:pt idx="91">
                  <c:v>55</c:v>
                </c:pt>
                <c:pt idx="92">
                  <c:v>61</c:v>
                </c:pt>
                <c:pt idx="93">
                  <c:v>58</c:v>
                </c:pt>
                <c:pt idx="94">
                  <c:v>78</c:v>
                </c:pt>
                <c:pt idx="95">
                  <c:v>90</c:v>
                </c:pt>
                <c:pt idx="96">
                  <c:v>125</c:v>
                </c:pt>
                <c:pt idx="97">
                  <c:v>207</c:v>
                </c:pt>
                <c:pt idx="98">
                  <c:v>90</c:v>
                </c:pt>
                <c:pt idx="99">
                  <c:v>58</c:v>
                </c:pt>
                <c:pt idx="100">
                  <c:v>118</c:v>
                </c:pt>
                <c:pt idx="101">
                  <c:v>92</c:v>
                </c:pt>
                <c:pt idx="102">
                  <c:v>58</c:v>
                </c:pt>
                <c:pt idx="103">
                  <c:v>160</c:v>
                </c:pt>
                <c:pt idx="104">
                  <c:v>203</c:v>
                </c:pt>
                <c:pt idx="105">
                  <c:v>78</c:v>
                </c:pt>
                <c:pt idx="106">
                  <c:v>22</c:v>
                </c:pt>
                <c:pt idx="107">
                  <c:v>67</c:v>
                </c:pt>
                <c:pt idx="108">
                  <c:v>119</c:v>
                </c:pt>
                <c:pt idx="109">
                  <c:v>135</c:v>
                </c:pt>
                <c:pt idx="110">
                  <c:v>149</c:v>
                </c:pt>
                <c:pt idx="111">
                  <c:v>189</c:v>
                </c:pt>
                <c:pt idx="112">
                  <c:v>98</c:v>
                </c:pt>
                <c:pt idx="113">
                  <c:v>118</c:v>
                </c:pt>
                <c:pt idx="114">
                  <c:v>144</c:v>
                </c:pt>
                <c:pt idx="115">
                  <c:v>0</c:v>
                </c:pt>
                <c:pt idx="116">
                  <c:v>52</c:v>
                </c:pt>
                <c:pt idx="117">
                  <c:v>155</c:v>
                </c:pt>
                <c:pt idx="118">
                  <c:v>154</c:v>
                </c:pt>
                <c:pt idx="119">
                  <c:v>62</c:v>
                </c:pt>
                <c:pt idx="120">
                  <c:v>77</c:v>
                </c:pt>
                <c:pt idx="121">
                  <c:v>186</c:v>
                </c:pt>
                <c:pt idx="122">
                  <c:v>50</c:v>
                </c:pt>
                <c:pt idx="123">
                  <c:v>57</c:v>
                </c:pt>
                <c:pt idx="124">
                  <c:v>137</c:v>
                </c:pt>
                <c:pt idx="125">
                  <c:v>147</c:v>
                </c:pt>
                <c:pt idx="126">
                  <c:v>26</c:v>
                </c:pt>
                <c:pt idx="127">
                  <c:v>38</c:v>
                </c:pt>
                <c:pt idx="128">
                  <c:v>46</c:v>
                </c:pt>
                <c:pt idx="129">
                  <c:v>49</c:v>
                </c:pt>
                <c:pt idx="130">
                  <c:v>53</c:v>
                </c:pt>
                <c:pt idx="131">
                  <c:v>73</c:v>
                </c:pt>
                <c:pt idx="132">
                  <c:v>200</c:v>
                </c:pt>
                <c:pt idx="133">
                  <c:v>38</c:v>
                </c:pt>
                <c:pt idx="134">
                  <c:v>16</c:v>
                </c:pt>
                <c:pt idx="135">
                  <c:v>45</c:v>
                </c:pt>
                <c:pt idx="136">
                  <c:v>52</c:v>
                </c:pt>
                <c:pt idx="137">
                  <c:v>38</c:v>
                </c:pt>
                <c:pt idx="138">
                  <c:v>176</c:v>
                </c:pt>
                <c:pt idx="139">
                  <c:v>173</c:v>
                </c:pt>
                <c:pt idx="140">
                  <c:v>73</c:v>
                </c:pt>
                <c:pt idx="141">
                  <c:v>0</c:v>
                </c:pt>
                <c:pt idx="142">
                  <c:v>19</c:v>
                </c:pt>
                <c:pt idx="143">
                  <c:v>57</c:v>
                </c:pt>
                <c:pt idx="144">
                  <c:v>45</c:v>
                </c:pt>
                <c:pt idx="145">
                  <c:v>165</c:v>
                </c:pt>
                <c:pt idx="146">
                  <c:v>196</c:v>
                </c:pt>
                <c:pt idx="147">
                  <c:v>44</c:v>
                </c:pt>
                <c:pt idx="148">
                  <c:v>52</c:v>
                </c:pt>
                <c:pt idx="149">
                  <c:v>48</c:v>
                </c:pt>
                <c:pt idx="150">
                  <c:v>33</c:v>
                </c:pt>
                <c:pt idx="151">
                  <c:v>74</c:v>
                </c:pt>
                <c:pt idx="152">
                  <c:v>142</c:v>
                </c:pt>
                <c:pt idx="153">
                  <c:v>174</c:v>
                </c:pt>
                <c:pt idx="154">
                  <c:v>61</c:v>
                </c:pt>
                <c:pt idx="155">
                  <c:v>36</c:v>
                </c:pt>
                <c:pt idx="156">
                  <c:v>45</c:v>
                </c:pt>
                <c:pt idx="157">
                  <c:v>49</c:v>
                </c:pt>
                <c:pt idx="158">
                  <c:v>36</c:v>
                </c:pt>
                <c:pt idx="159">
                  <c:v>106</c:v>
                </c:pt>
                <c:pt idx="160">
                  <c:v>157</c:v>
                </c:pt>
                <c:pt idx="161">
                  <c:v>0</c:v>
                </c:pt>
                <c:pt idx="162">
                  <c:v>52</c:v>
                </c:pt>
                <c:pt idx="163">
                  <c:v>36</c:v>
                </c:pt>
                <c:pt idx="164">
                  <c:v>29</c:v>
                </c:pt>
                <c:pt idx="165">
                  <c:v>65</c:v>
                </c:pt>
                <c:pt idx="166">
                  <c:v>265</c:v>
                </c:pt>
                <c:pt idx="167">
                  <c:v>197</c:v>
                </c:pt>
                <c:pt idx="168">
                  <c:v>97</c:v>
                </c:pt>
                <c:pt idx="169">
                  <c:v>42</c:v>
                </c:pt>
                <c:pt idx="170">
                  <c:v>36</c:v>
                </c:pt>
                <c:pt idx="171">
                  <c:v>57</c:v>
                </c:pt>
                <c:pt idx="17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1-4245-9C0A-9A179467A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225168"/>
        <c:axId val="1343225648"/>
      </c:lineChart>
      <c:catAx>
        <c:axId val="134322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25648"/>
        <c:crosses val="autoZero"/>
        <c:auto val="1"/>
        <c:lblAlgn val="ctr"/>
        <c:lblOffset val="100"/>
        <c:noMultiLvlLbl val="0"/>
      </c:catAx>
      <c:valAx>
        <c:axId val="13432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2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peaks &gt;100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Sheet1!$F$22:$F$192</c:f>
              <c:numCache>
                <c:formatCode>m/d/yyyy</c:formatCode>
                <c:ptCount val="171"/>
                <c:pt idx="0">
                  <c:v>45537</c:v>
                </c:pt>
                <c:pt idx="1">
                  <c:v>45538</c:v>
                </c:pt>
                <c:pt idx="2">
                  <c:v>45539</c:v>
                </c:pt>
                <c:pt idx="3">
                  <c:v>45540</c:v>
                </c:pt>
                <c:pt idx="4">
                  <c:v>45541</c:v>
                </c:pt>
                <c:pt idx="5">
                  <c:v>45542</c:v>
                </c:pt>
                <c:pt idx="6">
                  <c:v>45543</c:v>
                </c:pt>
                <c:pt idx="7">
                  <c:v>45544</c:v>
                </c:pt>
                <c:pt idx="8">
                  <c:v>45545</c:v>
                </c:pt>
                <c:pt idx="9">
                  <c:v>45546</c:v>
                </c:pt>
                <c:pt idx="10">
                  <c:v>45547</c:v>
                </c:pt>
                <c:pt idx="11">
                  <c:v>45548</c:v>
                </c:pt>
                <c:pt idx="12">
                  <c:v>45549</c:v>
                </c:pt>
                <c:pt idx="13">
                  <c:v>45550</c:v>
                </c:pt>
                <c:pt idx="14">
                  <c:v>45551</c:v>
                </c:pt>
                <c:pt idx="15">
                  <c:v>45552</c:v>
                </c:pt>
                <c:pt idx="16">
                  <c:v>45553</c:v>
                </c:pt>
                <c:pt idx="17">
                  <c:v>45554</c:v>
                </c:pt>
                <c:pt idx="18">
                  <c:v>45555</c:v>
                </c:pt>
                <c:pt idx="19">
                  <c:v>45556</c:v>
                </c:pt>
                <c:pt idx="20">
                  <c:v>45557</c:v>
                </c:pt>
                <c:pt idx="21">
                  <c:v>45558</c:v>
                </c:pt>
                <c:pt idx="22">
                  <c:v>45559</c:v>
                </c:pt>
                <c:pt idx="23">
                  <c:v>45560</c:v>
                </c:pt>
                <c:pt idx="24">
                  <c:v>45561</c:v>
                </c:pt>
                <c:pt idx="25">
                  <c:v>45562</c:v>
                </c:pt>
                <c:pt idx="26">
                  <c:v>45563</c:v>
                </c:pt>
                <c:pt idx="27">
                  <c:v>45564</c:v>
                </c:pt>
                <c:pt idx="28">
                  <c:v>45565</c:v>
                </c:pt>
                <c:pt idx="29">
                  <c:v>45566</c:v>
                </c:pt>
                <c:pt idx="30">
                  <c:v>45567</c:v>
                </c:pt>
                <c:pt idx="31">
                  <c:v>45568</c:v>
                </c:pt>
                <c:pt idx="32">
                  <c:v>45569</c:v>
                </c:pt>
                <c:pt idx="33">
                  <c:v>45570</c:v>
                </c:pt>
                <c:pt idx="34">
                  <c:v>45571</c:v>
                </c:pt>
                <c:pt idx="35">
                  <c:v>45572</c:v>
                </c:pt>
                <c:pt idx="36">
                  <c:v>45573</c:v>
                </c:pt>
                <c:pt idx="37">
                  <c:v>45574</c:v>
                </c:pt>
                <c:pt idx="38">
                  <c:v>45575</c:v>
                </c:pt>
                <c:pt idx="39">
                  <c:v>45576</c:v>
                </c:pt>
                <c:pt idx="40">
                  <c:v>45577</c:v>
                </c:pt>
                <c:pt idx="41">
                  <c:v>45578</c:v>
                </c:pt>
                <c:pt idx="42">
                  <c:v>45579</c:v>
                </c:pt>
                <c:pt idx="43">
                  <c:v>45580</c:v>
                </c:pt>
                <c:pt idx="44">
                  <c:v>45581</c:v>
                </c:pt>
                <c:pt idx="45">
                  <c:v>45582</c:v>
                </c:pt>
                <c:pt idx="46">
                  <c:v>45583</c:v>
                </c:pt>
                <c:pt idx="47">
                  <c:v>45584</c:v>
                </c:pt>
                <c:pt idx="48">
                  <c:v>45585</c:v>
                </c:pt>
                <c:pt idx="49">
                  <c:v>45586</c:v>
                </c:pt>
                <c:pt idx="50">
                  <c:v>45587</c:v>
                </c:pt>
                <c:pt idx="51">
                  <c:v>45588</c:v>
                </c:pt>
                <c:pt idx="52">
                  <c:v>45589</c:v>
                </c:pt>
                <c:pt idx="53">
                  <c:v>45590</c:v>
                </c:pt>
                <c:pt idx="54">
                  <c:v>45591</c:v>
                </c:pt>
                <c:pt idx="55">
                  <c:v>45592</c:v>
                </c:pt>
                <c:pt idx="56">
                  <c:v>45593</c:v>
                </c:pt>
                <c:pt idx="57">
                  <c:v>45594</c:v>
                </c:pt>
                <c:pt idx="58">
                  <c:v>45595</c:v>
                </c:pt>
                <c:pt idx="59">
                  <c:v>45596</c:v>
                </c:pt>
                <c:pt idx="60">
                  <c:v>45597</c:v>
                </c:pt>
                <c:pt idx="61">
                  <c:v>45598</c:v>
                </c:pt>
                <c:pt idx="62">
                  <c:v>45599</c:v>
                </c:pt>
                <c:pt idx="63">
                  <c:v>45600</c:v>
                </c:pt>
                <c:pt idx="64">
                  <c:v>45601</c:v>
                </c:pt>
                <c:pt idx="65">
                  <c:v>45602</c:v>
                </c:pt>
                <c:pt idx="66">
                  <c:v>45603</c:v>
                </c:pt>
                <c:pt idx="67">
                  <c:v>45604</c:v>
                </c:pt>
                <c:pt idx="68">
                  <c:v>45605</c:v>
                </c:pt>
                <c:pt idx="69">
                  <c:v>45606</c:v>
                </c:pt>
                <c:pt idx="70">
                  <c:v>45607</c:v>
                </c:pt>
                <c:pt idx="71">
                  <c:v>45608</c:v>
                </c:pt>
                <c:pt idx="72">
                  <c:v>45609</c:v>
                </c:pt>
                <c:pt idx="73">
                  <c:v>45610</c:v>
                </c:pt>
                <c:pt idx="74">
                  <c:v>45611</c:v>
                </c:pt>
                <c:pt idx="75">
                  <c:v>45612</c:v>
                </c:pt>
                <c:pt idx="76">
                  <c:v>45613</c:v>
                </c:pt>
                <c:pt idx="77">
                  <c:v>45614</c:v>
                </c:pt>
                <c:pt idx="78">
                  <c:v>45615</c:v>
                </c:pt>
                <c:pt idx="79">
                  <c:v>45616</c:v>
                </c:pt>
                <c:pt idx="80">
                  <c:v>45617</c:v>
                </c:pt>
                <c:pt idx="81">
                  <c:v>45618</c:v>
                </c:pt>
                <c:pt idx="82">
                  <c:v>45619</c:v>
                </c:pt>
                <c:pt idx="83">
                  <c:v>45620</c:v>
                </c:pt>
                <c:pt idx="84">
                  <c:v>45621</c:v>
                </c:pt>
                <c:pt idx="85">
                  <c:v>45622</c:v>
                </c:pt>
                <c:pt idx="86">
                  <c:v>45623</c:v>
                </c:pt>
                <c:pt idx="87">
                  <c:v>45624</c:v>
                </c:pt>
                <c:pt idx="88">
                  <c:v>45625</c:v>
                </c:pt>
                <c:pt idx="89">
                  <c:v>45626</c:v>
                </c:pt>
                <c:pt idx="90">
                  <c:v>45627</c:v>
                </c:pt>
                <c:pt idx="91">
                  <c:v>45628</c:v>
                </c:pt>
                <c:pt idx="92">
                  <c:v>45629</c:v>
                </c:pt>
                <c:pt idx="93">
                  <c:v>45630</c:v>
                </c:pt>
                <c:pt idx="94">
                  <c:v>45631</c:v>
                </c:pt>
                <c:pt idx="95">
                  <c:v>45632</c:v>
                </c:pt>
                <c:pt idx="96">
                  <c:v>45633</c:v>
                </c:pt>
                <c:pt idx="97">
                  <c:v>45634</c:v>
                </c:pt>
                <c:pt idx="98">
                  <c:v>45635</c:v>
                </c:pt>
                <c:pt idx="99">
                  <c:v>45636</c:v>
                </c:pt>
                <c:pt idx="100">
                  <c:v>45637</c:v>
                </c:pt>
                <c:pt idx="101">
                  <c:v>45638</c:v>
                </c:pt>
                <c:pt idx="102">
                  <c:v>45639</c:v>
                </c:pt>
                <c:pt idx="103">
                  <c:v>45640</c:v>
                </c:pt>
                <c:pt idx="104">
                  <c:v>45641</c:v>
                </c:pt>
                <c:pt idx="105">
                  <c:v>45642</c:v>
                </c:pt>
                <c:pt idx="106">
                  <c:v>45643</c:v>
                </c:pt>
                <c:pt idx="107">
                  <c:v>45644</c:v>
                </c:pt>
                <c:pt idx="108">
                  <c:v>45645</c:v>
                </c:pt>
                <c:pt idx="109">
                  <c:v>45646</c:v>
                </c:pt>
                <c:pt idx="110">
                  <c:v>45647</c:v>
                </c:pt>
                <c:pt idx="111">
                  <c:v>45648</c:v>
                </c:pt>
                <c:pt idx="112">
                  <c:v>45649</c:v>
                </c:pt>
                <c:pt idx="113">
                  <c:v>45650</c:v>
                </c:pt>
                <c:pt idx="114">
                  <c:v>45651</c:v>
                </c:pt>
                <c:pt idx="115">
                  <c:v>45652</c:v>
                </c:pt>
                <c:pt idx="116">
                  <c:v>45653</c:v>
                </c:pt>
                <c:pt idx="117">
                  <c:v>45654</c:v>
                </c:pt>
                <c:pt idx="118">
                  <c:v>45655</c:v>
                </c:pt>
                <c:pt idx="119">
                  <c:v>45656</c:v>
                </c:pt>
                <c:pt idx="120">
                  <c:v>45657</c:v>
                </c:pt>
                <c:pt idx="121">
                  <c:v>45658</c:v>
                </c:pt>
                <c:pt idx="122">
                  <c:v>45659</c:v>
                </c:pt>
                <c:pt idx="123">
                  <c:v>45660</c:v>
                </c:pt>
                <c:pt idx="124">
                  <c:v>45661</c:v>
                </c:pt>
                <c:pt idx="125">
                  <c:v>45662</c:v>
                </c:pt>
                <c:pt idx="126">
                  <c:v>45663</c:v>
                </c:pt>
                <c:pt idx="127">
                  <c:v>45664</c:v>
                </c:pt>
                <c:pt idx="128">
                  <c:v>45665</c:v>
                </c:pt>
                <c:pt idx="129">
                  <c:v>45666</c:v>
                </c:pt>
                <c:pt idx="130">
                  <c:v>45667</c:v>
                </c:pt>
                <c:pt idx="131">
                  <c:v>45668</c:v>
                </c:pt>
                <c:pt idx="132">
                  <c:v>45669</c:v>
                </c:pt>
                <c:pt idx="133">
                  <c:v>45670</c:v>
                </c:pt>
                <c:pt idx="134">
                  <c:v>45671</c:v>
                </c:pt>
                <c:pt idx="135">
                  <c:v>45672</c:v>
                </c:pt>
                <c:pt idx="136">
                  <c:v>45673</c:v>
                </c:pt>
                <c:pt idx="137">
                  <c:v>45674</c:v>
                </c:pt>
                <c:pt idx="138">
                  <c:v>45675</c:v>
                </c:pt>
                <c:pt idx="139">
                  <c:v>45676</c:v>
                </c:pt>
                <c:pt idx="140">
                  <c:v>45677</c:v>
                </c:pt>
                <c:pt idx="141">
                  <c:v>45678</c:v>
                </c:pt>
                <c:pt idx="142">
                  <c:v>45679</c:v>
                </c:pt>
                <c:pt idx="143">
                  <c:v>45680</c:v>
                </c:pt>
                <c:pt idx="144">
                  <c:v>45681</c:v>
                </c:pt>
                <c:pt idx="145">
                  <c:v>45682</c:v>
                </c:pt>
                <c:pt idx="146">
                  <c:v>45683</c:v>
                </c:pt>
                <c:pt idx="147">
                  <c:v>45684</c:v>
                </c:pt>
                <c:pt idx="148">
                  <c:v>45685</c:v>
                </c:pt>
                <c:pt idx="149">
                  <c:v>45686</c:v>
                </c:pt>
                <c:pt idx="150">
                  <c:v>45687</c:v>
                </c:pt>
                <c:pt idx="151">
                  <c:v>45688</c:v>
                </c:pt>
                <c:pt idx="152">
                  <c:v>45689</c:v>
                </c:pt>
                <c:pt idx="153">
                  <c:v>45690</c:v>
                </c:pt>
                <c:pt idx="154">
                  <c:v>45691</c:v>
                </c:pt>
                <c:pt idx="155">
                  <c:v>45692</c:v>
                </c:pt>
                <c:pt idx="156">
                  <c:v>45693</c:v>
                </c:pt>
                <c:pt idx="157">
                  <c:v>45694</c:v>
                </c:pt>
                <c:pt idx="158">
                  <c:v>45695</c:v>
                </c:pt>
                <c:pt idx="159">
                  <c:v>45696</c:v>
                </c:pt>
                <c:pt idx="160">
                  <c:v>45697</c:v>
                </c:pt>
                <c:pt idx="161">
                  <c:v>45698</c:v>
                </c:pt>
                <c:pt idx="162">
                  <c:v>45699</c:v>
                </c:pt>
                <c:pt idx="163">
                  <c:v>45700</c:v>
                </c:pt>
                <c:pt idx="164">
                  <c:v>45701</c:v>
                </c:pt>
                <c:pt idx="165">
                  <c:v>45702</c:v>
                </c:pt>
                <c:pt idx="166">
                  <c:v>45703</c:v>
                </c:pt>
                <c:pt idx="167">
                  <c:v>45704</c:v>
                </c:pt>
                <c:pt idx="168">
                  <c:v>45705</c:v>
                </c:pt>
                <c:pt idx="169">
                  <c:v>45706</c:v>
                </c:pt>
                <c:pt idx="170">
                  <c:v>45707</c:v>
                </c:pt>
              </c:numCache>
            </c:numRef>
          </c:cat>
          <c:val>
            <c:numRef>
              <c:f>Sheet1!$I$22:$I$192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231</c:v>
                </c:pt>
                <c:pt idx="13">
                  <c:v>0</c:v>
                </c:pt>
                <c:pt idx="14">
                  <c:v>0</c:v>
                </c:pt>
                <c:pt idx="15">
                  <c:v>112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231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116</c:v>
                </c:pt>
                <c:pt idx="24">
                  <c:v>0</c:v>
                </c:pt>
                <c:pt idx="25">
                  <c:v>0</c:v>
                </c:pt>
                <c:pt idx="26">
                  <c:v>158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255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210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163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208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199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137</c:v>
                </c:pt>
                <c:pt idx="73">
                  <c:v>0</c:v>
                </c:pt>
                <c:pt idx="74">
                  <c:v>0</c:v>
                </c:pt>
                <c:pt idx="75">
                  <c:v>189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174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179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207</c:v>
                </c:pt>
                <c:pt idx="97">
                  <c:v>0</c:v>
                </c:pt>
                <c:pt idx="98">
                  <c:v>0</c:v>
                </c:pt>
                <c:pt idx="99">
                  <c:v>118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203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189</c:v>
                </c:pt>
                <c:pt idx="111">
                  <c:v>0</c:v>
                </c:pt>
                <c:pt idx="112">
                  <c:v>0</c:v>
                </c:pt>
                <c:pt idx="113">
                  <c:v>144</c:v>
                </c:pt>
                <c:pt idx="114">
                  <c:v>0</c:v>
                </c:pt>
                <c:pt idx="115">
                  <c:v>0</c:v>
                </c:pt>
                <c:pt idx="116">
                  <c:v>155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186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147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200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176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196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174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157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265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3-43DA-A1C8-A46A19581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625280"/>
        <c:axId val="1349625760"/>
      </c:lineChart>
      <c:dateAx>
        <c:axId val="1349625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625760"/>
        <c:crosses val="autoZero"/>
        <c:auto val="1"/>
        <c:lblOffset val="100"/>
        <c:baseTimeUnit val="days"/>
      </c:dateAx>
      <c:valAx>
        <c:axId val="134962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62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Sheet1!$F$21:$F$193</c:f>
              <c:numCache>
                <c:formatCode>m/d/yyyy</c:formatCode>
                <c:ptCount val="173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</c:numCache>
            </c:numRef>
          </c:cat>
          <c:val>
            <c:numRef>
              <c:f>Sheet1!$J$21:$J$193</c:f>
              <c:numCache>
                <c:formatCode>General</c:formatCode>
                <c:ptCount val="1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163</c:v>
                </c:pt>
                <c:pt idx="6">
                  <c:v>177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140</c:v>
                </c:pt>
                <c:pt idx="12">
                  <c:v>178</c:v>
                </c:pt>
                <c:pt idx="13">
                  <c:v>231</c:v>
                </c:pt>
                <c:pt idx="14">
                  <c:v>0</c:v>
                </c:pt>
                <c:pt idx="15">
                  <c:v>0</c:v>
                </c:pt>
                <c:pt idx="16">
                  <c:v>112</c:v>
                </c:pt>
                <c:pt idx="17">
                  <c:v>104</c:v>
                </c:pt>
                <c:pt idx="18">
                  <c:v>0</c:v>
                </c:pt>
                <c:pt idx="19">
                  <c:v>181</c:v>
                </c:pt>
                <c:pt idx="20">
                  <c:v>231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116</c:v>
                </c:pt>
                <c:pt idx="25">
                  <c:v>0</c:v>
                </c:pt>
                <c:pt idx="26">
                  <c:v>135</c:v>
                </c:pt>
                <c:pt idx="27">
                  <c:v>158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219</c:v>
                </c:pt>
                <c:pt idx="34">
                  <c:v>255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210</c:v>
                </c:pt>
                <c:pt idx="41">
                  <c:v>164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170</c:v>
                </c:pt>
                <c:pt idx="48">
                  <c:v>201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106</c:v>
                </c:pt>
                <c:pt idx="55">
                  <c:v>163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167</c:v>
                </c:pt>
                <c:pt idx="62">
                  <c:v>208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150</c:v>
                </c:pt>
                <c:pt idx="69">
                  <c:v>199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137</c:v>
                </c:pt>
                <c:pt idx="74">
                  <c:v>0</c:v>
                </c:pt>
                <c:pt idx="75">
                  <c:v>134</c:v>
                </c:pt>
                <c:pt idx="76">
                  <c:v>189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170</c:v>
                </c:pt>
                <c:pt idx="83">
                  <c:v>174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179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125</c:v>
                </c:pt>
                <c:pt idx="97">
                  <c:v>207</c:v>
                </c:pt>
                <c:pt idx="98">
                  <c:v>0</c:v>
                </c:pt>
                <c:pt idx="99">
                  <c:v>0</c:v>
                </c:pt>
                <c:pt idx="100">
                  <c:v>118</c:v>
                </c:pt>
                <c:pt idx="101">
                  <c:v>0</c:v>
                </c:pt>
                <c:pt idx="102">
                  <c:v>0</c:v>
                </c:pt>
                <c:pt idx="103">
                  <c:v>160</c:v>
                </c:pt>
                <c:pt idx="104">
                  <c:v>203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119</c:v>
                </c:pt>
                <c:pt idx="109">
                  <c:v>135</c:v>
                </c:pt>
                <c:pt idx="110">
                  <c:v>149</c:v>
                </c:pt>
                <c:pt idx="111">
                  <c:v>189</c:v>
                </c:pt>
                <c:pt idx="112">
                  <c:v>0</c:v>
                </c:pt>
                <c:pt idx="113">
                  <c:v>118</c:v>
                </c:pt>
                <c:pt idx="114">
                  <c:v>144</c:v>
                </c:pt>
                <c:pt idx="115">
                  <c:v>0</c:v>
                </c:pt>
                <c:pt idx="116">
                  <c:v>0</c:v>
                </c:pt>
                <c:pt idx="117">
                  <c:v>155</c:v>
                </c:pt>
                <c:pt idx="118">
                  <c:v>154</c:v>
                </c:pt>
                <c:pt idx="119">
                  <c:v>0</c:v>
                </c:pt>
                <c:pt idx="120">
                  <c:v>0</c:v>
                </c:pt>
                <c:pt idx="121">
                  <c:v>186</c:v>
                </c:pt>
                <c:pt idx="122">
                  <c:v>0</c:v>
                </c:pt>
                <c:pt idx="123">
                  <c:v>0</c:v>
                </c:pt>
                <c:pt idx="124">
                  <c:v>137</c:v>
                </c:pt>
                <c:pt idx="125">
                  <c:v>147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200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176</c:v>
                </c:pt>
                <c:pt idx="139">
                  <c:v>173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165</c:v>
                </c:pt>
                <c:pt idx="146">
                  <c:v>196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142</c:v>
                </c:pt>
                <c:pt idx="153">
                  <c:v>174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106</c:v>
                </c:pt>
                <c:pt idx="160">
                  <c:v>157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265</c:v>
                </c:pt>
                <c:pt idx="167">
                  <c:v>197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3-4176-A14C-885F2D37C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566784"/>
        <c:axId val="1349568224"/>
      </c:lineChart>
      <c:dateAx>
        <c:axId val="1349566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568224"/>
        <c:crosses val="autoZero"/>
        <c:auto val="1"/>
        <c:lblOffset val="100"/>
        <c:baseTimeUnit val="days"/>
      </c:dateAx>
      <c:valAx>
        <c:axId val="13495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56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Sheet1!$M$21:$M$26</c:f>
              <c:strCache>
                <c:ptCount val="6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  <c:pt idx="4">
                  <c:v>january</c:v>
                </c:pt>
                <c:pt idx="5">
                  <c:v>february</c:v>
                </c:pt>
              </c:strCache>
            </c:strRef>
          </c:cat>
          <c:val>
            <c:numRef>
              <c:f>Sheet1!$N$21:$N$26</c:f>
              <c:numCache>
                <c:formatCode>General</c:formatCode>
                <c:ptCount val="6"/>
                <c:pt idx="0">
                  <c:v>3084</c:v>
                </c:pt>
                <c:pt idx="1">
                  <c:v>2715</c:v>
                </c:pt>
                <c:pt idx="2">
                  <c:v>2970</c:v>
                </c:pt>
                <c:pt idx="3">
                  <c:v>3258</c:v>
                </c:pt>
                <c:pt idx="4">
                  <c:v>2362</c:v>
                </c:pt>
                <c:pt idx="5">
                  <c:v>2209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A-4E9C-B69B-5B48959B2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5636528"/>
        <c:axId val="1255637488"/>
      </c:barChart>
      <c:catAx>
        <c:axId val="125563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37488"/>
        <c:crosses val="autoZero"/>
        <c:auto val="1"/>
        <c:lblAlgn val="ctr"/>
        <c:lblOffset val="100"/>
        <c:noMultiLvlLbl val="0"/>
      </c:catAx>
      <c:valAx>
        <c:axId val="12556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3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derivative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Sheet1!$F$21:$F$193</c:f>
              <c:numCache>
                <c:formatCode>m/d/yyyy</c:formatCode>
                <c:ptCount val="173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  <c:pt idx="59">
                  <c:v>45595</c:v>
                </c:pt>
                <c:pt idx="60">
                  <c:v>45596</c:v>
                </c:pt>
                <c:pt idx="61">
                  <c:v>45597</c:v>
                </c:pt>
                <c:pt idx="62">
                  <c:v>45598</c:v>
                </c:pt>
                <c:pt idx="63">
                  <c:v>45599</c:v>
                </c:pt>
                <c:pt idx="64">
                  <c:v>45600</c:v>
                </c:pt>
                <c:pt idx="65">
                  <c:v>45601</c:v>
                </c:pt>
                <c:pt idx="66">
                  <c:v>45602</c:v>
                </c:pt>
                <c:pt idx="67">
                  <c:v>45603</c:v>
                </c:pt>
                <c:pt idx="68">
                  <c:v>45604</c:v>
                </c:pt>
                <c:pt idx="69">
                  <c:v>45605</c:v>
                </c:pt>
                <c:pt idx="70">
                  <c:v>45606</c:v>
                </c:pt>
                <c:pt idx="71">
                  <c:v>45607</c:v>
                </c:pt>
                <c:pt idx="72">
                  <c:v>45608</c:v>
                </c:pt>
                <c:pt idx="73">
                  <c:v>45609</c:v>
                </c:pt>
                <c:pt idx="74">
                  <c:v>45610</c:v>
                </c:pt>
                <c:pt idx="75">
                  <c:v>45611</c:v>
                </c:pt>
                <c:pt idx="76">
                  <c:v>45612</c:v>
                </c:pt>
                <c:pt idx="77">
                  <c:v>45613</c:v>
                </c:pt>
                <c:pt idx="78">
                  <c:v>45614</c:v>
                </c:pt>
                <c:pt idx="79">
                  <c:v>45615</c:v>
                </c:pt>
                <c:pt idx="80">
                  <c:v>45616</c:v>
                </c:pt>
                <c:pt idx="81">
                  <c:v>45617</c:v>
                </c:pt>
                <c:pt idx="82">
                  <c:v>45618</c:v>
                </c:pt>
                <c:pt idx="83">
                  <c:v>45619</c:v>
                </c:pt>
                <c:pt idx="84">
                  <c:v>45620</c:v>
                </c:pt>
                <c:pt idx="85">
                  <c:v>45621</c:v>
                </c:pt>
                <c:pt idx="86">
                  <c:v>45622</c:v>
                </c:pt>
                <c:pt idx="87">
                  <c:v>45623</c:v>
                </c:pt>
                <c:pt idx="88">
                  <c:v>45624</c:v>
                </c:pt>
                <c:pt idx="89">
                  <c:v>45625</c:v>
                </c:pt>
                <c:pt idx="90">
                  <c:v>45626</c:v>
                </c:pt>
                <c:pt idx="91">
                  <c:v>45627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45633</c:v>
                </c:pt>
                <c:pt idx="98">
                  <c:v>45634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45640</c:v>
                </c:pt>
                <c:pt idx="105">
                  <c:v>45641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45647</c:v>
                </c:pt>
                <c:pt idx="112">
                  <c:v>45648</c:v>
                </c:pt>
                <c:pt idx="113">
                  <c:v>45649</c:v>
                </c:pt>
                <c:pt idx="114">
                  <c:v>45650</c:v>
                </c:pt>
                <c:pt idx="115">
                  <c:v>45651</c:v>
                </c:pt>
                <c:pt idx="116">
                  <c:v>45652</c:v>
                </c:pt>
                <c:pt idx="117">
                  <c:v>45653</c:v>
                </c:pt>
                <c:pt idx="118">
                  <c:v>45654</c:v>
                </c:pt>
                <c:pt idx="119">
                  <c:v>45655</c:v>
                </c:pt>
                <c:pt idx="120">
                  <c:v>45656</c:v>
                </c:pt>
                <c:pt idx="121">
                  <c:v>45657</c:v>
                </c:pt>
                <c:pt idx="122">
                  <c:v>45658</c:v>
                </c:pt>
                <c:pt idx="123">
                  <c:v>45659</c:v>
                </c:pt>
                <c:pt idx="124">
                  <c:v>45660</c:v>
                </c:pt>
                <c:pt idx="125">
                  <c:v>45661</c:v>
                </c:pt>
                <c:pt idx="126">
                  <c:v>45662</c:v>
                </c:pt>
                <c:pt idx="127">
                  <c:v>45663</c:v>
                </c:pt>
                <c:pt idx="128">
                  <c:v>45664</c:v>
                </c:pt>
                <c:pt idx="129">
                  <c:v>45665</c:v>
                </c:pt>
                <c:pt idx="130">
                  <c:v>45666</c:v>
                </c:pt>
                <c:pt idx="131">
                  <c:v>45667</c:v>
                </c:pt>
                <c:pt idx="132">
                  <c:v>45668</c:v>
                </c:pt>
                <c:pt idx="133">
                  <c:v>45669</c:v>
                </c:pt>
                <c:pt idx="134">
                  <c:v>45670</c:v>
                </c:pt>
                <c:pt idx="135">
                  <c:v>45671</c:v>
                </c:pt>
                <c:pt idx="136">
                  <c:v>45672</c:v>
                </c:pt>
                <c:pt idx="137">
                  <c:v>45673</c:v>
                </c:pt>
                <c:pt idx="138">
                  <c:v>45674</c:v>
                </c:pt>
                <c:pt idx="139">
                  <c:v>45675</c:v>
                </c:pt>
                <c:pt idx="140">
                  <c:v>45676</c:v>
                </c:pt>
                <c:pt idx="141">
                  <c:v>45677</c:v>
                </c:pt>
                <c:pt idx="142">
                  <c:v>45678</c:v>
                </c:pt>
                <c:pt idx="143">
                  <c:v>45679</c:v>
                </c:pt>
                <c:pt idx="144">
                  <c:v>45680</c:v>
                </c:pt>
                <c:pt idx="145">
                  <c:v>45681</c:v>
                </c:pt>
                <c:pt idx="146">
                  <c:v>45682</c:v>
                </c:pt>
                <c:pt idx="147">
                  <c:v>45683</c:v>
                </c:pt>
                <c:pt idx="148">
                  <c:v>45684</c:v>
                </c:pt>
                <c:pt idx="149">
                  <c:v>45685</c:v>
                </c:pt>
                <c:pt idx="150">
                  <c:v>45686</c:v>
                </c:pt>
                <c:pt idx="151">
                  <c:v>45687</c:v>
                </c:pt>
                <c:pt idx="152">
                  <c:v>45688</c:v>
                </c:pt>
                <c:pt idx="153">
                  <c:v>45689</c:v>
                </c:pt>
                <c:pt idx="154">
                  <c:v>45690</c:v>
                </c:pt>
                <c:pt idx="155">
                  <c:v>45691</c:v>
                </c:pt>
                <c:pt idx="156">
                  <c:v>45692</c:v>
                </c:pt>
                <c:pt idx="157">
                  <c:v>45693</c:v>
                </c:pt>
                <c:pt idx="158">
                  <c:v>45694</c:v>
                </c:pt>
                <c:pt idx="159">
                  <c:v>45695</c:v>
                </c:pt>
                <c:pt idx="160">
                  <c:v>45696</c:v>
                </c:pt>
                <c:pt idx="161">
                  <c:v>45697</c:v>
                </c:pt>
                <c:pt idx="162">
                  <c:v>45698</c:v>
                </c:pt>
                <c:pt idx="163">
                  <c:v>45699</c:v>
                </c:pt>
                <c:pt idx="164">
                  <c:v>45700</c:v>
                </c:pt>
                <c:pt idx="165">
                  <c:v>45701</c:v>
                </c:pt>
                <c:pt idx="166">
                  <c:v>45702</c:v>
                </c:pt>
                <c:pt idx="167">
                  <c:v>45703</c:v>
                </c:pt>
                <c:pt idx="168">
                  <c:v>45704</c:v>
                </c:pt>
                <c:pt idx="169">
                  <c:v>45705</c:v>
                </c:pt>
                <c:pt idx="170">
                  <c:v>45706</c:v>
                </c:pt>
                <c:pt idx="171">
                  <c:v>45707</c:v>
                </c:pt>
                <c:pt idx="172">
                  <c:v>45708</c:v>
                </c:pt>
              </c:numCache>
            </c:numRef>
          </c:cat>
          <c:val>
            <c:numRef>
              <c:f>Sheet1!$H$21:$H$193</c:f>
              <c:numCache>
                <c:formatCode>General</c:formatCode>
                <c:ptCount val="173"/>
                <c:pt idx="0">
                  <c:v>-40</c:v>
                </c:pt>
                <c:pt idx="1">
                  <c:v>-7</c:v>
                </c:pt>
                <c:pt idx="2">
                  <c:v>-36.5</c:v>
                </c:pt>
                <c:pt idx="3">
                  <c:v>-11</c:v>
                </c:pt>
                <c:pt idx="4">
                  <c:v>-45</c:v>
                </c:pt>
                <c:pt idx="5">
                  <c:v>-50.5</c:v>
                </c:pt>
                <c:pt idx="6">
                  <c:v>52.5</c:v>
                </c:pt>
                <c:pt idx="7">
                  <c:v>46.5</c:v>
                </c:pt>
                <c:pt idx="8">
                  <c:v>-1.5</c:v>
                </c:pt>
                <c:pt idx="9">
                  <c:v>-4</c:v>
                </c:pt>
                <c:pt idx="10">
                  <c:v>-39.5</c:v>
                </c:pt>
                <c:pt idx="11">
                  <c:v>-43</c:v>
                </c:pt>
                <c:pt idx="12">
                  <c:v>-45.5</c:v>
                </c:pt>
                <c:pt idx="13">
                  <c:v>65.5</c:v>
                </c:pt>
                <c:pt idx="14">
                  <c:v>73.5</c:v>
                </c:pt>
                <c:pt idx="15">
                  <c:v>-32.5</c:v>
                </c:pt>
                <c:pt idx="16">
                  <c:v>-10</c:v>
                </c:pt>
                <c:pt idx="17">
                  <c:v>15</c:v>
                </c:pt>
                <c:pt idx="18">
                  <c:v>-38.5</c:v>
                </c:pt>
                <c:pt idx="19">
                  <c:v>-74.5</c:v>
                </c:pt>
                <c:pt idx="20">
                  <c:v>58.5</c:v>
                </c:pt>
                <c:pt idx="21">
                  <c:v>86</c:v>
                </c:pt>
                <c:pt idx="22">
                  <c:v>5.5</c:v>
                </c:pt>
                <c:pt idx="23">
                  <c:v>-28.5</c:v>
                </c:pt>
                <c:pt idx="24">
                  <c:v>-15.5</c:v>
                </c:pt>
                <c:pt idx="25">
                  <c:v>-9.5</c:v>
                </c:pt>
                <c:pt idx="26">
                  <c:v>-37</c:v>
                </c:pt>
                <c:pt idx="27">
                  <c:v>36</c:v>
                </c:pt>
                <c:pt idx="28">
                  <c:v>37</c:v>
                </c:pt>
                <c:pt idx="29">
                  <c:v>12</c:v>
                </c:pt>
                <c:pt idx="30">
                  <c:v>9.5</c:v>
                </c:pt>
                <c:pt idx="31">
                  <c:v>0</c:v>
                </c:pt>
                <c:pt idx="32">
                  <c:v>-77</c:v>
                </c:pt>
                <c:pt idx="33">
                  <c:v>-108</c:v>
                </c:pt>
                <c:pt idx="34">
                  <c:v>70.5</c:v>
                </c:pt>
                <c:pt idx="35">
                  <c:v>112.5</c:v>
                </c:pt>
                <c:pt idx="36">
                  <c:v>23.5</c:v>
                </c:pt>
                <c:pt idx="37">
                  <c:v>-20.5</c:v>
                </c:pt>
                <c:pt idx="38">
                  <c:v>-32</c:v>
                </c:pt>
                <c:pt idx="39">
                  <c:v>-69.5</c:v>
                </c:pt>
                <c:pt idx="40">
                  <c:v>-34.5</c:v>
                </c:pt>
                <c:pt idx="41">
                  <c:v>70.5</c:v>
                </c:pt>
                <c:pt idx="42">
                  <c:v>62</c:v>
                </c:pt>
                <c:pt idx="43">
                  <c:v>13.5</c:v>
                </c:pt>
                <c:pt idx="44">
                  <c:v>-14.5</c:v>
                </c:pt>
                <c:pt idx="45">
                  <c:v>-23.5</c:v>
                </c:pt>
                <c:pt idx="46">
                  <c:v>-50.5</c:v>
                </c:pt>
                <c:pt idx="47">
                  <c:v>-56</c:v>
                </c:pt>
                <c:pt idx="48">
                  <c:v>50.5</c:v>
                </c:pt>
                <c:pt idx="49">
                  <c:v>82</c:v>
                </c:pt>
                <c:pt idx="50">
                  <c:v>-5.5</c:v>
                </c:pt>
                <c:pt idx="51">
                  <c:v>-8.5</c:v>
                </c:pt>
                <c:pt idx="52">
                  <c:v>17.5</c:v>
                </c:pt>
                <c:pt idx="53">
                  <c:v>-26</c:v>
                </c:pt>
                <c:pt idx="54">
                  <c:v>-59</c:v>
                </c:pt>
                <c:pt idx="55">
                  <c:v>26.5</c:v>
                </c:pt>
                <c:pt idx="56">
                  <c:v>71</c:v>
                </c:pt>
                <c:pt idx="57">
                  <c:v>3</c:v>
                </c:pt>
                <c:pt idx="58">
                  <c:v>-12.5</c:v>
                </c:pt>
                <c:pt idx="59">
                  <c:v>14.5</c:v>
                </c:pt>
                <c:pt idx="60">
                  <c:v>-60.5</c:v>
                </c:pt>
                <c:pt idx="61">
                  <c:v>-95</c:v>
                </c:pt>
                <c:pt idx="62">
                  <c:v>67.5</c:v>
                </c:pt>
                <c:pt idx="63">
                  <c:v>80</c:v>
                </c:pt>
                <c:pt idx="64">
                  <c:v>-2.5</c:v>
                </c:pt>
                <c:pt idx="65">
                  <c:v>-20</c:v>
                </c:pt>
                <c:pt idx="66">
                  <c:v>-21</c:v>
                </c:pt>
                <c:pt idx="67">
                  <c:v>-31</c:v>
                </c:pt>
                <c:pt idx="68">
                  <c:v>-60</c:v>
                </c:pt>
                <c:pt idx="69">
                  <c:v>28</c:v>
                </c:pt>
                <c:pt idx="70">
                  <c:v>74.5</c:v>
                </c:pt>
                <c:pt idx="71">
                  <c:v>18</c:v>
                </c:pt>
                <c:pt idx="72">
                  <c:v>-43.5</c:v>
                </c:pt>
                <c:pt idx="73">
                  <c:v>-12</c:v>
                </c:pt>
                <c:pt idx="74">
                  <c:v>1.5</c:v>
                </c:pt>
                <c:pt idx="75">
                  <c:v>-53.5</c:v>
                </c:pt>
                <c:pt idx="76">
                  <c:v>38</c:v>
                </c:pt>
                <c:pt idx="77">
                  <c:v>68</c:v>
                </c:pt>
                <c:pt idx="78">
                  <c:v>12</c:v>
                </c:pt>
                <c:pt idx="79">
                  <c:v>-3.5</c:v>
                </c:pt>
                <c:pt idx="80">
                  <c:v>-17.5</c:v>
                </c:pt>
                <c:pt idx="81">
                  <c:v>-55</c:v>
                </c:pt>
                <c:pt idx="82">
                  <c:v>-52.5</c:v>
                </c:pt>
                <c:pt idx="83">
                  <c:v>53.5</c:v>
                </c:pt>
                <c:pt idx="84">
                  <c:v>63</c:v>
                </c:pt>
                <c:pt idx="85">
                  <c:v>6.5</c:v>
                </c:pt>
                <c:pt idx="86">
                  <c:v>-17</c:v>
                </c:pt>
                <c:pt idx="87">
                  <c:v>-14</c:v>
                </c:pt>
                <c:pt idx="88">
                  <c:v>-9</c:v>
                </c:pt>
                <c:pt idx="89">
                  <c:v>-50.5</c:v>
                </c:pt>
                <c:pt idx="90">
                  <c:v>22.5</c:v>
                </c:pt>
                <c:pt idx="91">
                  <c:v>59</c:v>
                </c:pt>
                <c:pt idx="92">
                  <c:v>-1.5</c:v>
                </c:pt>
                <c:pt idx="93">
                  <c:v>-8.5</c:v>
                </c:pt>
                <c:pt idx="94">
                  <c:v>-16</c:v>
                </c:pt>
                <c:pt idx="95">
                  <c:v>-23.5</c:v>
                </c:pt>
                <c:pt idx="96">
                  <c:v>-58.5</c:v>
                </c:pt>
                <c:pt idx="97">
                  <c:v>17.5</c:v>
                </c:pt>
                <c:pt idx="98">
                  <c:v>74.5</c:v>
                </c:pt>
                <c:pt idx="99">
                  <c:v>-14</c:v>
                </c:pt>
                <c:pt idx="100">
                  <c:v>-17</c:v>
                </c:pt>
                <c:pt idx="101">
                  <c:v>30</c:v>
                </c:pt>
                <c:pt idx="102">
                  <c:v>-34</c:v>
                </c:pt>
                <c:pt idx="103">
                  <c:v>-72.5</c:v>
                </c:pt>
                <c:pt idx="104">
                  <c:v>41</c:v>
                </c:pt>
                <c:pt idx="105">
                  <c:v>90.5</c:v>
                </c:pt>
                <c:pt idx="106">
                  <c:v>5.5</c:v>
                </c:pt>
                <c:pt idx="107">
                  <c:v>-48.5</c:v>
                </c:pt>
                <c:pt idx="108">
                  <c:v>-34</c:v>
                </c:pt>
                <c:pt idx="109">
                  <c:v>-15</c:v>
                </c:pt>
                <c:pt idx="110">
                  <c:v>-27</c:v>
                </c:pt>
                <c:pt idx="111">
                  <c:v>25.5</c:v>
                </c:pt>
                <c:pt idx="112">
                  <c:v>35.5</c:v>
                </c:pt>
                <c:pt idx="113">
                  <c:v>-23</c:v>
                </c:pt>
                <c:pt idx="114">
                  <c:v>59</c:v>
                </c:pt>
                <c:pt idx="115">
                  <c:v>46</c:v>
                </c:pt>
                <c:pt idx="116">
                  <c:v>-77.5</c:v>
                </c:pt>
                <c:pt idx="117">
                  <c:v>-51</c:v>
                </c:pt>
                <c:pt idx="118">
                  <c:v>46.5</c:v>
                </c:pt>
                <c:pt idx="119">
                  <c:v>38.5</c:v>
                </c:pt>
                <c:pt idx="120">
                  <c:v>-62</c:v>
                </c:pt>
                <c:pt idx="121">
                  <c:v>13.5</c:v>
                </c:pt>
                <c:pt idx="122">
                  <c:v>64.5</c:v>
                </c:pt>
                <c:pt idx="123">
                  <c:v>-43.5</c:v>
                </c:pt>
                <c:pt idx="124">
                  <c:v>-45</c:v>
                </c:pt>
                <c:pt idx="125">
                  <c:v>55.5</c:v>
                </c:pt>
                <c:pt idx="126">
                  <c:v>54.5</c:v>
                </c:pt>
                <c:pt idx="127">
                  <c:v>-10</c:v>
                </c:pt>
                <c:pt idx="128">
                  <c:v>-5.5</c:v>
                </c:pt>
                <c:pt idx="129">
                  <c:v>-3.5</c:v>
                </c:pt>
                <c:pt idx="130">
                  <c:v>-12</c:v>
                </c:pt>
                <c:pt idx="131">
                  <c:v>-73.5</c:v>
                </c:pt>
                <c:pt idx="132">
                  <c:v>17.5</c:v>
                </c:pt>
                <c:pt idx="133">
                  <c:v>92</c:v>
                </c:pt>
                <c:pt idx="134">
                  <c:v>-3.5</c:v>
                </c:pt>
                <c:pt idx="135">
                  <c:v>-18</c:v>
                </c:pt>
                <c:pt idx="136">
                  <c:v>3.5</c:v>
                </c:pt>
                <c:pt idx="137">
                  <c:v>-62</c:v>
                </c:pt>
                <c:pt idx="138">
                  <c:v>-67.5</c:v>
                </c:pt>
                <c:pt idx="139">
                  <c:v>51.5</c:v>
                </c:pt>
                <c:pt idx="140">
                  <c:v>86.5</c:v>
                </c:pt>
                <c:pt idx="141">
                  <c:v>27</c:v>
                </c:pt>
                <c:pt idx="142">
                  <c:v>-28.5</c:v>
                </c:pt>
                <c:pt idx="143">
                  <c:v>-13</c:v>
                </c:pt>
                <c:pt idx="144">
                  <c:v>-54</c:v>
                </c:pt>
                <c:pt idx="145">
                  <c:v>-75.5</c:v>
                </c:pt>
                <c:pt idx="146">
                  <c:v>60.5</c:v>
                </c:pt>
                <c:pt idx="147">
                  <c:v>72</c:v>
                </c:pt>
                <c:pt idx="148">
                  <c:v>-2</c:v>
                </c:pt>
                <c:pt idx="149">
                  <c:v>9.5</c:v>
                </c:pt>
                <c:pt idx="150">
                  <c:v>-13</c:v>
                </c:pt>
                <c:pt idx="151">
                  <c:v>-54.5</c:v>
                </c:pt>
                <c:pt idx="152">
                  <c:v>-50</c:v>
                </c:pt>
                <c:pt idx="153">
                  <c:v>40.5</c:v>
                </c:pt>
                <c:pt idx="154">
                  <c:v>69</c:v>
                </c:pt>
                <c:pt idx="155">
                  <c:v>8</c:v>
                </c:pt>
                <c:pt idx="156">
                  <c:v>-6.5</c:v>
                </c:pt>
                <c:pt idx="157">
                  <c:v>4.5</c:v>
                </c:pt>
                <c:pt idx="158">
                  <c:v>-28.5</c:v>
                </c:pt>
                <c:pt idx="159">
                  <c:v>-60.5</c:v>
                </c:pt>
                <c:pt idx="160">
                  <c:v>53</c:v>
                </c:pt>
                <c:pt idx="161">
                  <c:v>52.5</c:v>
                </c:pt>
                <c:pt idx="162">
                  <c:v>-18</c:v>
                </c:pt>
                <c:pt idx="163">
                  <c:v>11.5</c:v>
                </c:pt>
                <c:pt idx="164">
                  <c:v>-14.5</c:v>
                </c:pt>
                <c:pt idx="165">
                  <c:v>-118</c:v>
                </c:pt>
                <c:pt idx="166">
                  <c:v>-66</c:v>
                </c:pt>
                <c:pt idx="167">
                  <c:v>84</c:v>
                </c:pt>
                <c:pt idx="168">
                  <c:v>77.5</c:v>
                </c:pt>
                <c:pt idx="169">
                  <c:v>30.5</c:v>
                </c:pt>
                <c:pt idx="170">
                  <c:v>-7.5</c:v>
                </c:pt>
                <c:pt idx="171">
                  <c:v>-1</c:v>
                </c:pt>
                <c:pt idx="172">
                  <c:v>-19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7-4266-9D60-5F99C0B66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4867936"/>
        <c:axId val="1144865056"/>
      </c:lineChart>
      <c:dateAx>
        <c:axId val="1144867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65056"/>
        <c:crosses val="autoZero"/>
        <c:auto val="1"/>
        <c:lblOffset val="100"/>
        <c:baseTimeUnit val="days"/>
      </c:dateAx>
      <c:valAx>
        <c:axId val="11448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6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39219</xdr:colOff>
      <xdr:row>160</xdr:row>
      <xdr:rowOff>89647</xdr:rowOff>
    </xdr:from>
    <xdr:to>
      <xdr:col>27</xdr:col>
      <xdr:colOff>44824</xdr:colOff>
      <xdr:row>184</xdr:row>
      <xdr:rowOff>166967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C9BF46-A8D2-A83D-FBFC-0572C8F9F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82005</xdr:colOff>
      <xdr:row>119</xdr:row>
      <xdr:rowOff>170226</xdr:rowOff>
    </xdr:from>
    <xdr:to>
      <xdr:col>28</xdr:col>
      <xdr:colOff>359607</xdr:colOff>
      <xdr:row>152</xdr:row>
      <xdr:rowOff>44823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913911-6648-5869-02B5-5463B4261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72836</xdr:colOff>
      <xdr:row>81</xdr:row>
      <xdr:rowOff>123264</xdr:rowOff>
    </xdr:from>
    <xdr:to>
      <xdr:col>28</xdr:col>
      <xdr:colOff>459441</xdr:colOff>
      <xdr:row>120</xdr:row>
      <xdr:rowOff>66114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249FF1-0F63-BB2E-F4BF-AA8ED040D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430695</xdr:colOff>
      <xdr:row>20</xdr:row>
      <xdr:rowOff>102705</xdr:rowOff>
    </xdr:from>
    <xdr:to>
      <xdr:col>22</xdr:col>
      <xdr:colOff>99391</xdr:colOff>
      <xdr:row>34</xdr:row>
      <xdr:rowOff>170622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59634E-5E7A-CB1C-9ECE-7B0EB9710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54427</xdr:colOff>
      <xdr:row>40</xdr:row>
      <xdr:rowOff>95250</xdr:rowOff>
    </xdr:from>
    <xdr:to>
      <xdr:col>28</xdr:col>
      <xdr:colOff>272142</xdr:colOff>
      <xdr:row>78</xdr:row>
      <xdr:rowOff>146958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4A68E58-9A36-AC47-B5C1-B7FDB49E2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CCF-805E-4B1D-BF28-D939C36A675F}">
  <dimension ref="C6:AY193"/>
  <sheetViews>
    <sheetView tabSelected="1" topLeftCell="A129" zoomScale="70" zoomScaleNormal="70" workbookViewId="0">
      <selection activeCell="H193" sqref="H193"/>
    </sheetView>
  </sheetViews>
  <sheetFormatPr defaultRowHeight="15" x14ac:dyDescent="0.25"/>
  <cols>
    <col min="2" max="2" width="3.28515625" customWidth="1"/>
    <col min="3" max="3" width="22.7109375" customWidth="1"/>
    <col min="4" max="4" width="11.7109375" customWidth="1"/>
    <col min="5" max="5" width="6.42578125" customWidth="1"/>
    <col min="6" max="6" width="12.140625" customWidth="1"/>
    <col min="11" max="11" width="8.5703125" customWidth="1"/>
    <col min="12" max="12" width="4.85546875" customWidth="1"/>
    <col min="13" max="13" width="16.42578125" customWidth="1"/>
    <col min="24" max="24" width="25.5703125" customWidth="1"/>
  </cols>
  <sheetData>
    <row r="6" spans="3:51" ht="48" customHeight="1" x14ac:dyDescent="0.25">
      <c r="C6" s="6" t="s">
        <v>1</v>
      </c>
      <c r="M6" s="6" t="s">
        <v>0</v>
      </c>
      <c r="X6" s="6" t="s">
        <v>2</v>
      </c>
    </row>
    <row r="7" spans="3:51" ht="31.5" customHeight="1" x14ac:dyDescent="0.25"/>
    <row r="8" spans="3:51" ht="15.75" thickBot="1" x14ac:dyDescent="0.3"/>
    <row r="9" spans="3:51" ht="45" customHeight="1" x14ac:dyDescent="0.25">
      <c r="D9" s="2">
        <v>7</v>
      </c>
      <c r="E9" s="3">
        <v>8</v>
      </c>
      <c r="F9" s="3">
        <v>23</v>
      </c>
      <c r="G9" s="3">
        <v>24</v>
      </c>
      <c r="H9" s="3">
        <v>39</v>
      </c>
      <c r="I9" s="3">
        <v>40</v>
      </c>
      <c r="J9" s="3">
        <v>55</v>
      </c>
      <c r="K9" s="4">
        <v>56</v>
      </c>
      <c r="O9" s="2">
        <f>FLOOR(D9/8,1)</f>
        <v>0</v>
      </c>
      <c r="P9" s="3">
        <f t="shared" ref="P9:V9" si="0">FLOOR(E9/8,1)</f>
        <v>1</v>
      </c>
      <c r="Q9" s="3">
        <f t="shared" si="0"/>
        <v>2</v>
      </c>
      <c r="R9" s="3">
        <f t="shared" si="0"/>
        <v>3</v>
      </c>
      <c r="S9" s="3">
        <f t="shared" si="0"/>
        <v>4</v>
      </c>
      <c r="T9" s="3">
        <f t="shared" si="0"/>
        <v>5</v>
      </c>
      <c r="U9" s="3">
        <f t="shared" si="0"/>
        <v>6</v>
      </c>
      <c r="V9" s="4">
        <f t="shared" si="0"/>
        <v>7</v>
      </c>
      <c r="Z9" s="6">
        <f t="shared" ref="Z9:Z15" si="1">IF(AR9&lt;8,AR9, 15-AR9)</f>
        <v>7</v>
      </c>
      <c r="AA9" s="6">
        <f t="shared" ref="AA9:AA15" si="2">IF(AS9&lt;8,AS9, 15-AS9)</f>
        <v>7</v>
      </c>
      <c r="AB9" s="6">
        <f t="shared" ref="AB9:AB15" si="3">IF(AT9&lt;8,AT9, 15-AT9)</f>
        <v>7</v>
      </c>
      <c r="AC9" s="6">
        <f t="shared" ref="AC9:AC15" si="4">IF(AU9&lt;8,AU9, 15-AU9)</f>
        <v>7</v>
      </c>
      <c r="AD9" s="6">
        <f t="shared" ref="AD9:AD15" si="5">IF(AV9&lt;8,AV9, 15-AV9)</f>
        <v>7</v>
      </c>
      <c r="AE9" s="6">
        <f t="shared" ref="AE9:AE15" si="6">IF(AW9&lt;8,AW9, 15-AW9)</f>
        <v>7</v>
      </c>
      <c r="AF9" s="6">
        <f t="shared" ref="AF9:AF15" si="7">IF(AX9&lt;8,AX9, 15-AX9)</f>
        <v>7</v>
      </c>
      <c r="AG9" s="6">
        <f t="shared" ref="AG9:AG15" si="8">IF(AY9&lt;8,AY9, 15-AY9)</f>
        <v>7</v>
      </c>
      <c r="AR9">
        <f t="shared" ref="AR9:AR15" si="9">MOD(D9,16)</f>
        <v>7</v>
      </c>
      <c r="AS9">
        <f t="shared" ref="AS9:AS15" si="10">MOD(E9,16)</f>
        <v>8</v>
      </c>
      <c r="AT9">
        <f t="shared" ref="AT9:AT15" si="11">MOD(F9,16)</f>
        <v>7</v>
      </c>
      <c r="AU9">
        <f t="shared" ref="AU9:AU15" si="12">MOD(G9,16)</f>
        <v>8</v>
      </c>
      <c r="AV9">
        <f t="shared" ref="AV9:AV15" si="13">MOD(H9,16)</f>
        <v>7</v>
      </c>
      <c r="AW9">
        <f t="shared" ref="AW9:AW15" si="14">MOD(I9,16)</f>
        <v>8</v>
      </c>
      <c r="AX9">
        <f t="shared" ref="AX9:AX15" si="15">MOD(J9,16)</f>
        <v>7</v>
      </c>
      <c r="AY9">
        <f t="shared" ref="AY9:AY15" si="16">MOD(K9,16)</f>
        <v>8</v>
      </c>
    </row>
    <row r="10" spans="3:51" ht="45" customHeight="1" x14ac:dyDescent="0.25">
      <c r="D10" s="5">
        <v>6</v>
      </c>
      <c r="E10" s="6">
        <v>9</v>
      </c>
      <c r="F10" s="6">
        <v>22</v>
      </c>
      <c r="G10" s="6">
        <v>25</v>
      </c>
      <c r="H10" s="6">
        <v>38</v>
      </c>
      <c r="I10" s="6">
        <v>41</v>
      </c>
      <c r="J10" s="6">
        <v>54</v>
      </c>
      <c r="K10" s="7">
        <v>57</v>
      </c>
      <c r="O10" s="5">
        <f t="shared" ref="O10:O16" si="17">FLOOR(D10/8,1)</f>
        <v>0</v>
      </c>
      <c r="P10" s="6">
        <f t="shared" ref="P10:P16" si="18">FLOOR(E10/8,1)</f>
        <v>1</v>
      </c>
      <c r="Q10" s="6">
        <f t="shared" ref="Q10:Q16" si="19">FLOOR(F10/8,1)</f>
        <v>2</v>
      </c>
      <c r="R10" s="6">
        <f t="shared" ref="R10:R16" si="20">FLOOR(G10/8,1)</f>
        <v>3</v>
      </c>
      <c r="S10" s="6">
        <f t="shared" ref="S10:S16" si="21">FLOOR(H10/8,1)</f>
        <v>4</v>
      </c>
      <c r="T10" s="6">
        <f t="shared" ref="T10:T16" si="22">FLOOR(I10/8,1)</f>
        <v>5</v>
      </c>
      <c r="U10" s="6">
        <f t="shared" ref="U10:U16" si="23">FLOOR(J10/8,1)</f>
        <v>6</v>
      </c>
      <c r="V10" s="7">
        <f t="shared" ref="V10:V16" si="24">FLOOR(K10/8,1)</f>
        <v>7</v>
      </c>
      <c r="Z10" s="6">
        <f t="shared" si="1"/>
        <v>6</v>
      </c>
      <c r="AA10" s="6">
        <f t="shared" si="2"/>
        <v>6</v>
      </c>
      <c r="AB10" s="6">
        <f t="shared" si="3"/>
        <v>6</v>
      </c>
      <c r="AC10" s="6">
        <f t="shared" si="4"/>
        <v>6</v>
      </c>
      <c r="AD10" s="6">
        <f t="shared" si="5"/>
        <v>6</v>
      </c>
      <c r="AE10" s="6">
        <f t="shared" si="6"/>
        <v>6</v>
      </c>
      <c r="AF10" s="6">
        <f t="shared" si="7"/>
        <v>6</v>
      </c>
      <c r="AG10" s="6">
        <f t="shared" si="8"/>
        <v>6</v>
      </c>
      <c r="AR10">
        <f t="shared" si="9"/>
        <v>6</v>
      </c>
      <c r="AS10">
        <f t="shared" si="10"/>
        <v>9</v>
      </c>
      <c r="AT10">
        <f t="shared" si="11"/>
        <v>6</v>
      </c>
      <c r="AU10">
        <f t="shared" si="12"/>
        <v>9</v>
      </c>
      <c r="AV10">
        <f t="shared" si="13"/>
        <v>6</v>
      </c>
      <c r="AW10">
        <f t="shared" si="14"/>
        <v>9</v>
      </c>
      <c r="AX10">
        <f t="shared" si="15"/>
        <v>6</v>
      </c>
      <c r="AY10">
        <f t="shared" si="16"/>
        <v>9</v>
      </c>
    </row>
    <row r="11" spans="3:51" ht="45" customHeight="1" x14ac:dyDescent="0.25">
      <c r="D11" s="5">
        <v>5</v>
      </c>
      <c r="E11" s="6">
        <v>10</v>
      </c>
      <c r="F11" s="6">
        <v>21</v>
      </c>
      <c r="G11" s="6">
        <v>26</v>
      </c>
      <c r="H11" s="6">
        <v>37</v>
      </c>
      <c r="I11" s="6">
        <v>42</v>
      </c>
      <c r="J11" s="6">
        <v>53</v>
      </c>
      <c r="K11" s="7">
        <v>58</v>
      </c>
      <c r="O11" s="5">
        <f t="shared" si="17"/>
        <v>0</v>
      </c>
      <c r="P11" s="6">
        <f t="shared" si="18"/>
        <v>1</v>
      </c>
      <c r="Q11" s="6">
        <f t="shared" si="19"/>
        <v>2</v>
      </c>
      <c r="R11" s="6">
        <f t="shared" si="20"/>
        <v>3</v>
      </c>
      <c r="S11" s="6">
        <f t="shared" si="21"/>
        <v>4</v>
      </c>
      <c r="T11" s="6">
        <f t="shared" si="22"/>
        <v>5</v>
      </c>
      <c r="U11" s="6">
        <f t="shared" si="23"/>
        <v>6</v>
      </c>
      <c r="V11" s="7">
        <f t="shared" si="24"/>
        <v>7</v>
      </c>
      <c r="Z11" s="6">
        <f t="shared" si="1"/>
        <v>5</v>
      </c>
      <c r="AA11" s="6">
        <f t="shared" si="2"/>
        <v>5</v>
      </c>
      <c r="AB11" s="6">
        <f t="shared" si="3"/>
        <v>5</v>
      </c>
      <c r="AC11" s="6">
        <f t="shared" si="4"/>
        <v>5</v>
      </c>
      <c r="AD11" s="6">
        <f t="shared" si="5"/>
        <v>5</v>
      </c>
      <c r="AE11" s="6">
        <f t="shared" si="6"/>
        <v>5</v>
      </c>
      <c r="AF11" s="6">
        <f t="shared" si="7"/>
        <v>5</v>
      </c>
      <c r="AG11" s="6">
        <f t="shared" si="8"/>
        <v>5</v>
      </c>
      <c r="AR11">
        <f t="shared" si="9"/>
        <v>5</v>
      </c>
      <c r="AS11">
        <f t="shared" si="10"/>
        <v>10</v>
      </c>
      <c r="AT11">
        <f t="shared" si="11"/>
        <v>5</v>
      </c>
      <c r="AU11">
        <f t="shared" si="12"/>
        <v>10</v>
      </c>
      <c r="AV11">
        <f t="shared" si="13"/>
        <v>5</v>
      </c>
      <c r="AW11">
        <f t="shared" si="14"/>
        <v>10</v>
      </c>
      <c r="AX11">
        <f t="shared" si="15"/>
        <v>5</v>
      </c>
      <c r="AY11">
        <f t="shared" si="16"/>
        <v>10</v>
      </c>
    </row>
    <row r="12" spans="3:51" ht="45" customHeight="1" x14ac:dyDescent="0.25">
      <c r="D12" s="5">
        <v>4</v>
      </c>
      <c r="E12" s="6">
        <v>11</v>
      </c>
      <c r="F12" s="6">
        <v>20</v>
      </c>
      <c r="G12" s="6">
        <v>27</v>
      </c>
      <c r="H12" s="6">
        <v>36</v>
      </c>
      <c r="I12" s="6">
        <v>43</v>
      </c>
      <c r="J12" s="6">
        <v>52</v>
      </c>
      <c r="K12" s="7">
        <v>59</v>
      </c>
      <c r="O12" s="5">
        <f t="shared" si="17"/>
        <v>0</v>
      </c>
      <c r="P12" s="6">
        <f t="shared" si="18"/>
        <v>1</v>
      </c>
      <c r="Q12" s="6">
        <f t="shared" si="19"/>
        <v>2</v>
      </c>
      <c r="R12" s="6">
        <f t="shared" si="20"/>
        <v>3</v>
      </c>
      <c r="S12" s="6">
        <f t="shared" si="21"/>
        <v>4</v>
      </c>
      <c r="T12" s="6">
        <f t="shared" si="22"/>
        <v>5</v>
      </c>
      <c r="U12" s="6">
        <f t="shared" si="23"/>
        <v>6</v>
      </c>
      <c r="V12" s="7">
        <f t="shared" si="24"/>
        <v>7</v>
      </c>
      <c r="Z12" s="6">
        <f t="shared" si="1"/>
        <v>4</v>
      </c>
      <c r="AA12" s="6">
        <f t="shared" si="2"/>
        <v>4</v>
      </c>
      <c r="AB12" s="6">
        <f t="shared" si="3"/>
        <v>4</v>
      </c>
      <c r="AC12" s="6">
        <f t="shared" si="4"/>
        <v>4</v>
      </c>
      <c r="AD12" s="6">
        <f t="shared" si="5"/>
        <v>4</v>
      </c>
      <c r="AE12" s="6">
        <f t="shared" si="6"/>
        <v>4</v>
      </c>
      <c r="AF12" s="6">
        <f t="shared" si="7"/>
        <v>4</v>
      </c>
      <c r="AG12" s="6">
        <f t="shared" si="8"/>
        <v>4</v>
      </c>
      <c r="AR12">
        <f t="shared" si="9"/>
        <v>4</v>
      </c>
      <c r="AS12">
        <f t="shared" si="10"/>
        <v>11</v>
      </c>
      <c r="AT12">
        <f t="shared" si="11"/>
        <v>4</v>
      </c>
      <c r="AU12">
        <f t="shared" si="12"/>
        <v>11</v>
      </c>
      <c r="AV12">
        <f t="shared" si="13"/>
        <v>4</v>
      </c>
      <c r="AW12">
        <f t="shared" si="14"/>
        <v>11</v>
      </c>
      <c r="AX12">
        <f t="shared" si="15"/>
        <v>4</v>
      </c>
      <c r="AY12">
        <f t="shared" si="16"/>
        <v>11</v>
      </c>
    </row>
    <row r="13" spans="3:51" ht="45" customHeight="1" x14ac:dyDescent="0.25">
      <c r="D13" s="5">
        <v>3</v>
      </c>
      <c r="E13" s="6">
        <v>12</v>
      </c>
      <c r="F13" s="6">
        <v>19</v>
      </c>
      <c r="G13" s="6">
        <v>28</v>
      </c>
      <c r="H13" s="6">
        <v>35</v>
      </c>
      <c r="I13" s="6">
        <v>44</v>
      </c>
      <c r="J13" s="6">
        <v>51</v>
      </c>
      <c r="K13" s="7">
        <v>60</v>
      </c>
      <c r="O13" s="5">
        <f t="shared" si="17"/>
        <v>0</v>
      </c>
      <c r="P13" s="6">
        <f t="shared" si="18"/>
        <v>1</v>
      </c>
      <c r="Q13" s="6">
        <f t="shared" si="19"/>
        <v>2</v>
      </c>
      <c r="R13" s="6">
        <f t="shared" si="20"/>
        <v>3</v>
      </c>
      <c r="S13" s="6">
        <f t="shared" si="21"/>
        <v>4</v>
      </c>
      <c r="T13" s="6">
        <f t="shared" si="22"/>
        <v>5</v>
      </c>
      <c r="U13" s="6">
        <f t="shared" si="23"/>
        <v>6</v>
      </c>
      <c r="V13" s="7">
        <f t="shared" si="24"/>
        <v>7</v>
      </c>
      <c r="Z13" s="6">
        <f t="shared" si="1"/>
        <v>3</v>
      </c>
      <c r="AA13" s="6">
        <f t="shared" si="2"/>
        <v>3</v>
      </c>
      <c r="AB13" s="6">
        <f t="shared" si="3"/>
        <v>3</v>
      </c>
      <c r="AC13" s="6">
        <f t="shared" si="4"/>
        <v>3</v>
      </c>
      <c r="AD13" s="6">
        <f t="shared" si="5"/>
        <v>3</v>
      </c>
      <c r="AE13" s="6">
        <f t="shared" si="6"/>
        <v>3</v>
      </c>
      <c r="AF13" s="6">
        <f t="shared" si="7"/>
        <v>3</v>
      </c>
      <c r="AG13" s="6">
        <f t="shared" si="8"/>
        <v>3</v>
      </c>
      <c r="AR13">
        <f t="shared" si="9"/>
        <v>3</v>
      </c>
      <c r="AS13">
        <f t="shared" si="10"/>
        <v>12</v>
      </c>
      <c r="AT13">
        <f t="shared" si="11"/>
        <v>3</v>
      </c>
      <c r="AU13">
        <f t="shared" si="12"/>
        <v>12</v>
      </c>
      <c r="AV13">
        <f t="shared" si="13"/>
        <v>3</v>
      </c>
      <c r="AW13">
        <f t="shared" si="14"/>
        <v>12</v>
      </c>
      <c r="AX13">
        <f t="shared" si="15"/>
        <v>3</v>
      </c>
      <c r="AY13">
        <f t="shared" si="16"/>
        <v>12</v>
      </c>
    </row>
    <row r="14" spans="3:51" ht="45" customHeight="1" x14ac:dyDescent="0.25">
      <c r="D14" s="5">
        <v>2</v>
      </c>
      <c r="E14" s="6">
        <v>13</v>
      </c>
      <c r="F14" s="6">
        <v>18</v>
      </c>
      <c r="G14" s="6">
        <v>29</v>
      </c>
      <c r="H14" s="6">
        <v>34</v>
      </c>
      <c r="I14" s="6">
        <v>45</v>
      </c>
      <c r="J14" s="6">
        <v>50</v>
      </c>
      <c r="K14" s="7">
        <v>61</v>
      </c>
      <c r="O14" s="5">
        <f t="shared" si="17"/>
        <v>0</v>
      </c>
      <c r="P14" s="6">
        <f t="shared" si="18"/>
        <v>1</v>
      </c>
      <c r="Q14" s="6">
        <f t="shared" si="19"/>
        <v>2</v>
      </c>
      <c r="R14" s="6">
        <f t="shared" si="20"/>
        <v>3</v>
      </c>
      <c r="S14" s="6">
        <f t="shared" si="21"/>
        <v>4</v>
      </c>
      <c r="T14" s="6">
        <f t="shared" si="22"/>
        <v>5</v>
      </c>
      <c r="U14" s="6">
        <f t="shared" si="23"/>
        <v>6</v>
      </c>
      <c r="V14" s="7">
        <f t="shared" si="24"/>
        <v>7</v>
      </c>
      <c r="Z14" s="6">
        <f t="shared" si="1"/>
        <v>2</v>
      </c>
      <c r="AA14" s="6">
        <f t="shared" si="2"/>
        <v>2</v>
      </c>
      <c r="AB14" s="6">
        <f t="shared" si="3"/>
        <v>2</v>
      </c>
      <c r="AC14" s="6">
        <f t="shared" si="4"/>
        <v>2</v>
      </c>
      <c r="AD14" s="6">
        <f t="shared" si="5"/>
        <v>2</v>
      </c>
      <c r="AE14" s="6">
        <f t="shared" si="6"/>
        <v>2</v>
      </c>
      <c r="AF14" s="6">
        <f t="shared" si="7"/>
        <v>2</v>
      </c>
      <c r="AG14" s="6">
        <f t="shared" si="8"/>
        <v>2</v>
      </c>
      <c r="AR14">
        <f t="shared" si="9"/>
        <v>2</v>
      </c>
      <c r="AS14">
        <f t="shared" si="10"/>
        <v>13</v>
      </c>
      <c r="AT14">
        <f t="shared" si="11"/>
        <v>2</v>
      </c>
      <c r="AU14">
        <f t="shared" si="12"/>
        <v>13</v>
      </c>
      <c r="AV14">
        <f t="shared" si="13"/>
        <v>2</v>
      </c>
      <c r="AW14">
        <f t="shared" si="14"/>
        <v>13</v>
      </c>
      <c r="AX14">
        <f t="shared" si="15"/>
        <v>2</v>
      </c>
      <c r="AY14">
        <f t="shared" si="16"/>
        <v>13</v>
      </c>
    </row>
    <row r="15" spans="3:51" ht="45" customHeight="1" x14ac:dyDescent="0.25">
      <c r="D15" s="5">
        <v>1</v>
      </c>
      <c r="E15" s="6">
        <v>14</v>
      </c>
      <c r="F15" s="6">
        <v>17</v>
      </c>
      <c r="G15" s="6">
        <v>30</v>
      </c>
      <c r="H15" s="6">
        <v>33</v>
      </c>
      <c r="I15" s="6">
        <v>46</v>
      </c>
      <c r="J15" s="6">
        <v>49</v>
      </c>
      <c r="K15" s="7">
        <v>62</v>
      </c>
      <c r="O15" s="5">
        <f t="shared" si="17"/>
        <v>0</v>
      </c>
      <c r="P15" s="6">
        <f t="shared" si="18"/>
        <v>1</v>
      </c>
      <c r="Q15" s="6">
        <f t="shared" si="19"/>
        <v>2</v>
      </c>
      <c r="R15" s="6">
        <f t="shared" si="20"/>
        <v>3</v>
      </c>
      <c r="S15" s="6">
        <f t="shared" si="21"/>
        <v>4</v>
      </c>
      <c r="T15" s="6">
        <f t="shared" si="22"/>
        <v>5</v>
      </c>
      <c r="U15" s="6">
        <f t="shared" si="23"/>
        <v>6</v>
      </c>
      <c r="V15" s="7">
        <f t="shared" si="24"/>
        <v>7</v>
      </c>
      <c r="Z15" s="6">
        <f t="shared" si="1"/>
        <v>1</v>
      </c>
      <c r="AA15" s="6">
        <f t="shared" si="2"/>
        <v>1</v>
      </c>
      <c r="AB15" s="6">
        <f t="shared" si="3"/>
        <v>1</v>
      </c>
      <c r="AC15" s="6">
        <f t="shared" si="4"/>
        <v>1</v>
      </c>
      <c r="AD15" s="6">
        <f t="shared" si="5"/>
        <v>1</v>
      </c>
      <c r="AE15" s="6">
        <f t="shared" si="6"/>
        <v>1</v>
      </c>
      <c r="AF15" s="6">
        <f t="shared" si="7"/>
        <v>1</v>
      </c>
      <c r="AG15" s="6">
        <f t="shared" si="8"/>
        <v>1</v>
      </c>
      <c r="AR15">
        <f t="shared" si="9"/>
        <v>1</v>
      </c>
      <c r="AS15">
        <f t="shared" si="10"/>
        <v>14</v>
      </c>
      <c r="AT15">
        <f t="shared" si="11"/>
        <v>1</v>
      </c>
      <c r="AU15">
        <f t="shared" si="12"/>
        <v>14</v>
      </c>
      <c r="AV15">
        <f t="shared" si="13"/>
        <v>1</v>
      </c>
      <c r="AW15">
        <f t="shared" si="14"/>
        <v>14</v>
      </c>
      <c r="AX15">
        <f t="shared" si="15"/>
        <v>1</v>
      </c>
      <c r="AY15">
        <f t="shared" si="16"/>
        <v>14</v>
      </c>
    </row>
    <row r="16" spans="3:51" ht="45" customHeight="1" thickBot="1" x14ac:dyDescent="0.3">
      <c r="D16" s="1">
        <v>0</v>
      </c>
      <c r="E16" s="8">
        <v>15</v>
      </c>
      <c r="F16" s="8">
        <v>16</v>
      </c>
      <c r="G16" s="8">
        <v>31</v>
      </c>
      <c r="H16" s="8">
        <v>32</v>
      </c>
      <c r="I16" s="8">
        <v>47</v>
      </c>
      <c r="J16" s="8">
        <v>48</v>
      </c>
      <c r="K16" s="9">
        <v>63</v>
      </c>
      <c r="O16" s="1">
        <f t="shared" si="17"/>
        <v>0</v>
      </c>
      <c r="P16" s="8">
        <f t="shared" si="18"/>
        <v>1</v>
      </c>
      <c r="Q16" s="8">
        <f t="shared" si="19"/>
        <v>2</v>
      </c>
      <c r="R16" s="8">
        <f t="shared" si="20"/>
        <v>3</v>
      </c>
      <c r="S16" s="8">
        <f t="shared" si="21"/>
        <v>4</v>
      </c>
      <c r="T16" s="8">
        <f t="shared" si="22"/>
        <v>5</v>
      </c>
      <c r="U16" s="8">
        <f t="shared" si="23"/>
        <v>6</v>
      </c>
      <c r="V16" s="9">
        <f t="shared" si="24"/>
        <v>7</v>
      </c>
      <c r="Z16" s="6">
        <f>IF(AR16&lt;8,AR16, 15-AR16)</f>
        <v>0</v>
      </c>
      <c r="AA16" s="6">
        <f t="shared" ref="AA16:AG16" si="25">IF(AS16&lt;8,AS16, 15-AS16)</f>
        <v>0</v>
      </c>
      <c r="AB16" s="6">
        <f t="shared" si="25"/>
        <v>0</v>
      </c>
      <c r="AC16" s="6">
        <f t="shared" si="25"/>
        <v>0</v>
      </c>
      <c r="AD16" s="6">
        <f t="shared" si="25"/>
        <v>0</v>
      </c>
      <c r="AE16" s="6">
        <f t="shared" si="25"/>
        <v>0</v>
      </c>
      <c r="AF16" s="6">
        <f t="shared" si="25"/>
        <v>0</v>
      </c>
      <c r="AG16" s="6">
        <f t="shared" si="25"/>
        <v>0</v>
      </c>
      <c r="AR16">
        <f>MOD(D16,16)</f>
        <v>0</v>
      </c>
      <c r="AS16">
        <f t="shared" ref="AS16:AY16" si="26">MOD(E16,16)</f>
        <v>15</v>
      </c>
      <c r="AT16">
        <f t="shared" si="26"/>
        <v>0</v>
      </c>
      <c r="AU16">
        <f t="shared" si="26"/>
        <v>15</v>
      </c>
      <c r="AV16">
        <f t="shared" si="26"/>
        <v>0</v>
      </c>
      <c r="AW16">
        <f t="shared" si="26"/>
        <v>15</v>
      </c>
      <c r="AX16">
        <f t="shared" si="26"/>
        <v>0</v>
      </c>
      <c r="AY16">
        <f t="shared" si="26"/>
        <v>15</v>
      </c>
    </row>
    <row r="19" spans="4:14" ht="15.75" thickBot="1" x14ac:dyDescent="0.3"/>
    <row r="20" spans="4:14" ht="33.75" customHeight="1" thickBot="1" x14ac:dyDescent="0.3">
      <c r="D20" s="11" t="s">
        <v>10</v>
      </c>
      <c r="E20" s="12" t="s">
        <v>11</v>
      </c>
      <c r="F20" s="12" t="s">
        <v>12</v>
      </c>
      <c r="G20" s="12" t="s">
        <v>13</v>
      </c>
      <c r="H20" s="13" t="s">
        <v>14</v>
      </c>
      <c r="I20" s="30" t="s">
        <v>15</v>
      </c>
      <c r="J20" s="13" t="s">
        <v>16</v>
      </c>
      <c r="M20" s="14" t="s">
        <v>17</v>
      </c>
      <c r="N20" s="29" t="s">
        <v>24</v>
      </c>
    </row>
    <row r="21" spans="4:14" x14ac:dyDescent="0.25">
      <c r="D21" s="14" t="s">
        <v>8</v>
      </c>
      <c r="E21" s="15">
        <v>1</v>
      </c>
      <c r="F21" s="16">
        <v>45536</v>
      </c>
      <c r="G21" s="15">
        <v>40</v>
      </c>
      <c r="H21" s="17">
        <f>G22-G21</f>
        <v>-40</v>
      </c>
      <c r="I21" s="18"/>
      <c r="J21" s="24">
        <f>IF(G21&gt;100,G21,0)</f>
        <v>0</v>
      </c>
      <c r="M21" s="18" t="s">
        <v>18</v>
      </c>
      <c r="N21" s="24">
        <v>3084</v>
      </c>
    </row>
    <row r="22" spans="4:14" x14ac:dyDescent="0.25">
      <c r="D22" s="18" t="s">
        <v>9</v>
      </c>
      <c r="E22" s="19">
        <v>2</v>
      </c>
      <c r="F22" s="20">
        <v>45537</v>
      </c>
      <c r="G22" s="19">
        <v>0</v>
      </c>
      <c r="H22" s="24">
        <f t="shared" ref="H22:H85" si="27">(G21-G23)/2</f>
        <v>-7</v>
      </c>
      <c r="I22" s="18">
        <f t="shared" ref="I22:I85" si="28">IF(AND(G22&gt;G21,G22&gt;G23,G22&gt;100),G22,0)</f>
        <v>0</v>
      </c>
      <c r="J22" s="24">
        <f t="shared" ref="J22:J85" si="29">IF(G22&gt;100,G22,0)</f>
        <v>0</v>
      </c>
      <c r="M22" s="18" t="s">
        <v>19</v>
      </c>
      <c r="N22" s="24">
        <v>2715</v>
      </c>
    </row>
    <row r="23" spans="4:14" x14ac:dyDescent="0.25">
      <c r="D23" s="18" t="s">
        <v>3</v>
      </c>
      <c r="E23" s="19">
        <v>3</v>
      </c>
      <c r="F23" s="20">
        <v>45538</v>
      </c>
      <c r="G23" s="19">
        <v>54</v>
      </c>
      <c r="H23" s="24">
        <f t="shared" si="27"/>
        <v>-36.5</v>
      </c>
      <c r="I23" s="18">
        <f t="shared" si="28"/>
        <v>0</v>
      </c>
      <c r="J23" s="24">
        <f t="shared" si="29"/>
        <v>0</v>
      </c>
      <c r="M23" s="18" t="s">
        <v>20</v>
      </c>
      <c r="N23" s="24">
        <v>2970</v>
      </c>
    </row>
    <row r="24" spans="4:14" x14ac:dyDescent="0.25">
      <c r="D24" s="18" t="s">
        <v>4</v>
      </c>
      <c r="E24" s="19">
        <v>4</v>
      </c>
      <c r="F24" s="20">
        <v>45539</v>
      </c>
      <c r="G24" s="19">
        <v>73</v>
      </c>
      <c r="H24" s="24">
        <f t="shared" si="27"/>
        <v>-11</v>
      </c>
      <c r="I24" s="18">
        <f t="shared" si="28"/>
        <v>0</v>
      </c>
      <c r="J24" s="24">
        <f t="shared" si="29"/>
        <v>0</v>
      </c>
      <c r="M24" s="18" t="s">
        <v>21</v>
      </c>
      <c r="N24" s="24">
        <v>3258</v>
      </c>
    </row>
    <row r="25" spans="4:14" x14ac:dyDescent="0.25">
      <c r="D25" s="18" t="s">
        <v>5</v>
      </c>
      <c r="E25" s="19">
        <v>5</v>
      </c>
      <c r="F25" s="20">
        <v>45540</v>
      </c>
      <c r="G25" s="19">
        <v>76</v>
      </c>
      <c r="H25" s="24">
        <f t="shared" si="27"/>
        <v>-45</v>
      </c>
      <c r="I25" s="18">
        <f t="shared" si="28"/>
        <v>0</v>
      </c>
      <c r="J25" s="24">
        <f t="shared" si="29"/>
        <v>0</v>
      </c>
      <c r="M25" s="18" t="s">
        <v>22</v>
      </c>
      <c r="N25" s="24">
        <v>2362</v>
      </c>
    </row>
    <row r="26" spans="4:14" ht="15.75" thickBot="1" x14ac:dyDescent="0.3">
      <c r="D26" s="18" t="s">
        <v>6</v>
      </c>
      <c r="E26" s="19">
        <v>6</v>
      </c>
      <c r="F26" s="20">
        <v>45541</v>
      </c>
      <c r="G26" s="19">
        <v>163</v>
      </c>
      <c r="H26" s="24">
        <f t="shared" si="27"/>
        <v>-50.5</v>
      </c>
      <c r="I26" s="18">
        <f t="shared" si="28"/>
        <v>0</v>
      </c>
      <c r="J26" s="24">
        <f t="shared" si="29"/>
        <v>163</v>
      </c>
      <c r="M26" s="25" t="s">
        <v>23</v>
      </c>
      <c r="N26" s="28">
        <v>2209</v>
      </c>
    </row>
    <row r="27" spans="4:14" x14ac:dyDescent="0.25">
      <c r="D27" s="18" t="s">
        <v>7</v>
      </c>
      <c r="E27" s="19">
        <v>7</v>
      </c>
      <c r="F27" s="20">
        <v>45542</v>
      </c>
      <c r="G27" s="19">
        <v>177</v>
      </c>
      <c r="H27" s="24">
        <f t="shared" si="27"/>
        <v>52.5</v>
      </c>
      <c r="I27" s="18">
        <f t="shared" si="28"/>
        <v>177</v>
      </c>
      <c r="J27" s="24">
        <f t="shared" si="29"/>
        <v>177</v>
      </c>
    </row>
    <row r="28" spans="4:14" x14ac:dyDescent="0.25">
      <c r="D28" s="18" t="s">
        <v>8</v>
      </c>
      <c r="E28" s="19">
        <v>8</v>
      </c>
      <c r="F28" s="20">
        <v>45543</v>
      </c>
      <c r="G28" s="19">
        <v>58</v>
      </c>
      <c r="H28" s="24">
        <f t="shared" si="27"/>
        <v>46.5</v>
      </c>
      <c r="I28" s="18">
        <f t="shared" si="28"/>
        <v>0</v>
      </c>
      <c r="J28" s="24">
        <f t="shared" si="29"/>
        <v>0</v>
      </c>
    </row>
    <row r="29" spans="4:14" x14ac:dyDescent="0.25">
      <c r="D29" s="18" t="s">
        <v>9</v>
      </c>
      <c r="E29" s="19">
        <v>9</v>
      </c>
      <c r="F29" s="20">
        <v>45544</v>
      </c>
      <c r="G29" s="19">
        <v>84</v>
      </c>
      <c r="H29" s="24">
        <f t="shared" si="27"/>
        <v>-1.5</v>
      </c>
      <c r="I29" s="18">
        <f t="shared" si="28"/>
        <v>0</v>
      </c>
      <c r="J29" s="24">
        <f t="shared" si="29"/>
        <v>0</v>
      </c>
    </row>
    <row r="30" spans="4:14" x14ac:dyDescent="0.25">
      <c r="D30" s="18" t="s">
        <v>3</v>
      </c>
      <c r="E30" s="19">
        <v>10</v>
      </c>
      <c r="F30" s="20">
        <v>45545</v>
      </c>
      <c r="G30" s="19">
        <v>61</v>
      </c>
      <c r="H30" s="24">
        <f t="shared" si="27"/>
        <v>-4</v>
      </c>
      <c r="I30" s="18">
        <f t="shared" si="28"/>
        <v>0</v>
      </c>
      <c r="J30" s="24">
        <f t="shared" si="29"/>
        <v>0</v>
      </c>
    </row>
    <row r="31" spans="4:14" x14ac:dyDescent="0.25">
      <c r="D31" s="18" t="s">
        <v>4</v>
      </c>
      <c r="E31" s="19">
        <v>11</v>
      </c>
      <c r="F31" s="20">
        <v>45546</v>
      </c>
      <c r="G31" s="19">
        <v>92</v>
      </c>
      <c r="H31" s="24">
        <f t="shared" si="27"/>
        <v>-39.5</v>
      </c>
      <c r="I31" s="18">
        <f t="shared" si="28"/>
        <v>0</v>
      </c>
      <c r="J31" s="24">
        <f t="shared" si="29"/>
        <v>0</v>
      </c>
    </row>
    <row r="32" spans="4:14" x14ac:dyDescent="0.25">
      <c r="D32" s="18" t="s">
        <v>5</v>
      </c>
      <c r="E32" s="19">
        <v>12</v>
      </c>
      <c r="F32" s="20">
        <v>45547</v>
      </c>
      <c r="G32" s="19">
        <v>140</v>
      </c>
      <c r="H32" s="24">
        <f t="shared" si="27"/>
        <v>-43</v>
      </c>
      <c r="I32" s="18">
        <f t="shared" si="28"/>
        <v>0</v>
      </c>
      <c r="J32" s="24">
        <f t="shared" si="29"/>
        <v>140</v>
      </c>
    </row>
    <row r="33" spans="4:10" x14ac:dyDescent="0.25">
      <c r="D33" s="18" t="s">
        <v>6</v>
      </c>
      <c r="E33" s="19">
        <v>13</v>
      </c>
      <c r="F33" s="20">
        <v>45548</v>
      </c>
      <c r="G33" s="19">
        <v>178</v>
      </c>
      <c r="H33" s="24">
        <f t="shared" si="27"/>
        <v>-45.5</v>
      </c>
      <c r="I33" s="18">
        <f t="shared" si="28"/>
        <v>0</v>
      </c>
      <c r="J33" s="24">
        <f t="shared" si="29"/>
        <v>178</v>
      </c>
    </row>
    <row r="34" spans="4:10" x14ac:dyDescent="0.25">
      <c r="D34" s="18" t="s">
        <v>7</v>
      </c>
      <c r="E34" s="19">
        <v>14</v>
      </c>
      <c r="F34" s="20">
        <v>45549</v>
      </c>
      <c r="G34" s="19">
        <v>231</v>
      </c>
      <c r="H34" s="24">
        <f t="shared" si="27"/>
        <v>65.5</v>
      </c>
      <c r="I34" s="18">
        <f t="shared" si="28"/>
        <v>231</v>
      </c>
      <c r="J34" s="24">
        <f t="shared" si="29"/>
        <v>231</v>
      </c>
    </row>
    <row r="35" spans="4:10" x14ac:dyDescent="0.25">
      <c r="D35" s="18" t="s">
        <v>8</v>
      </c>
      <c r="E35" s="19">
        <v>15</v>
      </c>
      <c r="F35" s="20">
        <v>45550</v>
      </c>
      <c r="G35" s="19">
        <v>47</v>
      </c>
      <c r="H35" s="24">
        <f t="shared" si="27"/>
        <v>73.5</v>
      </c>
      <c r="I35" s="18">
        <f t="shared" si="28"/>
        <v>0</v>
      </c>
      <c r="J35" s="24">
        <f t="shared" si="29"/>
        <v>0</v>
      </c>
    </row>
    <row r="36" spans="4:10" x14ac:dyDescent="0.25">
      <c r="D36" s="18" t="s">
        <v>9</v>
      </c>
      <c r="E36" s="19">
        <v>16</v>
      </c>
      <c r="F36" s="20">
        <v>45551</v>
      </c>
      <c r="G36" s="19">
        <v>84</v>
      </c>
      <c r="H36" s="24">
        <f t="shared" si="27"/>
        <v>-32.5</v>
      </c>
      <c r="I36" s="18">
        <f t="shared" si="28"/>
        <v>0</v>
      </c>
      <c r="J36" s="24">
        <f t="shared" si="29"/>
        <v>0</v>
      </c>
    </row>
    <row r="37" spans="4:10" x14ac:dyDescent="0.25">
      <c r="D37" s="18" t="s">
        <v>3</v>
      </c>
      <c r="E37" s="19">
        <v>17</v>
      </c>
      <c r="F37" s="20">
        <v>45552</v>
      </c>
      <c r="G37" s="19">
        <v>112</v>
      </c>
      <c r="H37" s="24">
        <f t="shared" si="27"/>
        <v>-10</v>
      </c>
      <c r="I37" s="18">
        <f t="shared" si="28"/>
        <v>112</v>
      </c>
      <c r="J37" s="24">
        <f t="shared" si="29"/>
        <v>112</v>
      </c>
    </row>
    <row r="38" spans="4:10" x14ac:dyDescent="0.25">
      <c r="D38" s="18" t="s">
        <v>4</v>
      </c>
      <c r="E38" s="19">
        <v>18</v>
      </c>
      <c r="F38" s="20">
        <v>45553</v>
      </c>
      <c r="G38" s="19">
        <v>104</v>
      </c>
      <c r="H38" s="24">
        <f t="shared" si="27"/>
        <v>15</v>
      </c>
      <c r="I38" s="18">
        <f t="shared" si="28"/>
        <v>0</v>
      </c>
      <c r="J38" s="24">
        <f t="shared" si="29"/>
        <v>104</v>
      </c>
    </row>
    <row r="39" spans="4:10" x14ac:dyDescent="0.25">
      <c r="D39" s="18" t="s">
        <v>5</v>
      </c>
      <c r="E39" s="19">
        <v>19</v>
      </c>
      <c r="F39" s="20">
        <v>45554</v>
      </c>
      <c r="G39" s="19">
        <v>82</v>
      </c>
      <c r="H39" s="24">
        <f t="shared" si="27"/>
        <v>-38.5</v>
      </c>
      <c r="I39" s="18">
        <f t="shared" si="28"/>
        <v>0</v>
      </c>
      <c r="J39" s="24">
        <f t="shared" si="29"/>
        <v>0</v>
      </c>
    </row>
    <row r="40" spans="4:10" x14ac:dyDescent="0.25">
      <c r="D40" s="18" t="s">
        <v>6</v>
      </c>
      <c r="E40" s="19">
        <v>20</v>
      </c>
      <c r="F40" s="20">
        <v>45555</v>
      </c>
      <c r="G40" s="19">
        <v>181</v>
      </c>
      <c r="H40" s="24">
        <f t="shared" si="27"/>
        <v>-74.5</v>
      </c>
      <c r="I40" s="18">
        <f t="shared" si="28"/>
        <v>0</v>
      </c>
      <c r="J40" s="24">
        <f t="shared" si="29"/>
        <v>181</v>
      </c>
    </row>
    <row r="41" spans="4:10" x14ac:dyDescent="0.25">
      <c r="D41" s="18" t="s">
        <v>7</v>
      </c>
      <c r="E41" s="19">
        <v>21</v>
      </c>
      <c r="F41" s="20">
        <v>45556</v>
      </c>
      <c r="G41" s="19">
        <v>231</v>
      </c>
      <c r="H41" s="24">
        <f t="shared" si="27"/>
        <v>58.5</v>
      </c>
      <c r="I41" s="18">
        <f t="shared" si="28"/>
        <v>231</v>
      </c>
      <c r="J41" s="24">
        <f t="shared" si="29"/>
        <v>231</v>
      </c>
    </row>
    <row r="42" spans="4:10" x14ac:dyDescent="0.25">
      <c r="D42" s="18" t="s">
        <v>8</v>
      </c>
      <c r="E42" s="19">
        <v>22</v>
      </c>
      <c r="F42" s="20">
        <v>45557</v>
      </c>
      <c r="G42" s="19">
        <v>64</v>
      </c>
      <c r="H42" s="24">
        <f t="shared" si="27"/>
        <v>86</v>
      </c>
      <c r="I42" s="18">
        <f t="shared" si="28"/>
        <v>0</v>
      </c>
      <c r="J42" s="24">
        <f t="shared" si="29"/>
        <v>0</v>
      </c>
    </row>
    <row r="43" spans="4:10" x14ac:dyDescent="0.25">
      <c r="D43" s="18" t="s">
        <v>9</v>
      </c>
      <c r="E43" s="19">
        <v>23</v>
      </c>
      <c r="F43" s="20">
        <v>45558</v>
      </c>
      <c r="G43" s="19">
        <v>59</v>
      </c>
      <c r="H43" s="24">
        <f t="shared" si="27"/>
        <v>5.5</v>
      </c>
      <c r="I43" s="18">
        <f t="shared" si="28"/>
        <v>0</v>
      </c>
      <c r="J43" s="24">
        <f t="shared" si="29"/>
        <v>0</v>
      </c>
    </row>
    <row r="44" spans="4:10" x14ac:dyDescent="0.25">
      <c r="D44" s="18" t="s">
        <v>3</v>
      </c>
      <c r="E44" s="19">
        <v>24</v>
      </c>
      <c r="F44" s="20">
        <v>45559</v>
      </c>
      <c r="G44" s="19">
        <v>53</v>
      </c>
      <c r="H44" s="24">
        <f t="shared" si="27"/>
        <v>-28.5</v>
      </c>
      <c r="I44" s="18">
        <f t="shared" si="28"/>
        <v>0</v>
      </c>
      <c r="J44" s="24">
        <f t="shared" si="29"/>
        <v>0</v>
      </c>
    </row>
    <row r="45" spans="4:10" x14ac:dyDescent="0.25">
      <c r="D45" s="18" t="s">
        <v>4</v>
      </c>
      <c r="E45" s="19">
        <v>25</v>
      </c>
      <c r="F45" s="20">
        <v>45560</v>
      </c>
      <c r="G45" s="19">
        <v>116</v>
      </c>
      <c r="H45" s="24">
        <f t="shared" si="27"/>
        <v>-15.5</v>
      </c>
      <c r="I45" s="18">
        <f t="shared" si="28"/>
        <v>116</v>
      </c>
      <c r="J45" s="24">
        <f t="shared" si="29"/>
        <v>116</v>
      </c>
    </row>
    <row r="46" spans="4:10" x14ac:dyDescent="0.25">
      <c r="D46" s="18" t="s">
        <v>5</v>
      </c>
      <c r="E46" s="19">
        <v>26</v>
      </c>
      <c r="F46" s="20">
        <v>45561</v>
      </c>
      <c r="G46" s="19">
        <v>84</v>
      </c>
      <c r="H46" s="24">
        <f t="shared" si="27"/>
        <v>-9.5</v>
      </c>
      <c r="I46" s="18">
        <f t="shared" si="28"/>
        <v>0</v>
      </c>
      <c r="J46" s="24">
        <f t="shared" si="29"/>
        <v>0</v>
      </c>
    </row>
    <row r="47" spans="4:10" x14ac:dyDescent="0.25">
      <c r="D47" s="18" t="s">
        <v>6</v>
      </c>
      <c r="E47" s="19">
        <v>27</v>
      </c>
      <c r="F47" s="20">
        <v>45562</v>
      </c>
      <c r="G47" s="19">
        <v>135</v>
      </c>
      <c r="H47" s="24">
        <f t="shared" si="27"/>
        <v>-37</v>
      </c>
      <c r="I47" s="18">
        <f t="shared" si="28"/>
        <v>0</v>
      </c>
      <c r="J47" s="24">
        <f t="shared" si="29"/>
        <v>135</v>
      </c>
    </row>
    <row r="48" spans="4:10" x14ac:dyDescent="0.25">
      <c r="D48" s="18" t="s">
        <v>7</v>
      </c>
      <c r="E48" s="19">
        <v>28</v>
      </c>
      <c r="F48" s="20">
        <v>45563</v>
      </c>
      <c r="G48" s="19">
        <v>158</v>
      </c>
      <c r="H48" s="24">
        <f t="shared" si="27"/>
        <v>36</v>
      </c>
      <c r="I48" s="18">
        <f t="shared" si="28"/>
        <v>158</v>
      </c>
      <c r="J48" s="24">
        <f t="shared" si="29"/>
        <v>158</v>
      </c>
    </row>
    <row r="49" spans="4:11" x14ac:dyDescent="0.25">
      <c r="D49" s="18" t="s">
        <v>8</v>
      </c>
      <c r="E49" s="19">
        <v>29</v>
      </c>
      <c r="F49" s="20">
        <v>45564</v>
      </c>
      <c r="G49" s="19">
        <v>63</v>
      </c>
      <c r="H49" s="24">
        <f t="shared" si="27"/>
        <v>37</v>
      </c>
      <c r="I49" s="18">
        <f t="shared" si="28"/>
        <v>0</v>
      </c>
      <c r="J49" s="24">
        <f t="shared" si="29"/>
        <v>0</v>
      </c>
    </row>
    <row r="50" spans="4:11" x14ac:dyDescent="0.25">
      <c r="D50" s="18" t="s">
        <v>9</v>
      </c>
      <c r="E50" s="19">
        <v>30</v>
      </c>
      <c r="F50" s="20">
        <v>45565</v>
      </c>
      <c r="G50" s="19">
        <v>84</v>
      </c>
      <c r="H50" s="24">
        <f t="shared" si="27"/>
        <v>12</v>
      </c>
      <c r="I50" s="18">
        <f t="shared" si="28"/>
        <v>0</v>
      </c>
      <c r="J50" s="24">
        <f t="shared" si="29"/>
        <v>0</v>
      </c>
      <c r="K50">
        <f>SUM(G21:G50)</f>
        <v>3084</v>
      </c>
    </row>
    <row r="51" spans="4:11" x14ac:dyDescent="0.25">
      <c r="D51" s="18" t="s">
        <v>3</v>
      </c>
      <c r="E51" s="19">
        <v>31</v>
      </c>
      <c r="F51" s="20">
        <v>45566</v>
      </c>
      <c r="G51" s="19">
        <v>39</v>
      </c>
      <c r="H51" s="24">
        <f t="shared" si="27"/>
        <v>9.5</v>
      </c>
      <c r="I51" s="18">
        <f t="shared" si="28"/>
        <v>0</v>
      </c>
      <c r="J51" s="24">
        <f t="shared" si="29"/>
        <v>0</v>
      </c>
    </row>
    <row r="52" spans="4:11" x14ac:dyDescent="0.25">
      <c r="D52" s="18" t="s">
        <v>4</v>
      </c>
      <c r="E52" s="19">
        <v>32</v>
      </c>
      <c r="F52" s="20">
        <v>45567</v>
      </c>
      <c r="G52" s="19">
        <v>65</v>
      </c>
      <c r="H52" s="24">
        <f t="shared" si="27"/>
        <v>0</v>
      </c>
      <c r="I52" s="18">
        <f t="shared" si="28"/>
        <v>0</v>
      </c>
      <c r="J52" s="24">
        <f t="shared" si="29"/>
        <v>0</v>
      </c>
    </row>
    <row r="53" spans="4:11" x14ac:dyDescent="0.25">
      <c r="D53" s="18" t="s">
        <v>5</v>
      </c>
      <c r="E53" s="19">
        <v>33</v>
      </c>
      <c r="F53" s="20">
        <v>45568</v>
      </c>
      <c r="G53" s="19">
        <v>39</v>
      </c>
      <c r="H53" s="24">
        <f t="shared" si="27"/>
        <v>-77</v>
      </c>
      <c r="I53" s="18">
        <f t="shared" si="28"/>
        <v>0</v>
      </c>
      <c r="J53" s="24">
        <f t="shared" si="29"/>
        <v>0</v>
      </c>
    </row>
    <row r="54" spans="4:11" x14ac:dyDescent="0.25">
      <c r="D54" s="18" t="s">
        <v>6</v>
      </c>
      <c r="E54" s="19">
        <v>34</v>
      </c>
      <c r="F54" s="20">
        <v>45569</v>
      </c>
      <c r="G54" s="19">
        <v>219</v>
      </c>
      <c r="H54" s="24">
        <f t="shared" si="27"/>
        <v>-108</v>
      </c>
      <c r="I54" s="18">
        <f t="shared" si="28"/>
        <v>0</v>
      </c>
      <c r="J54" s="24">
        <f t="shared" si="29"/>
        <v>219</v>
      </c>
    </row>
    <row r="55" spans="4:11" x14ac:dyDescent="0.25">
      <c r="D55" s="18" t="s">
        <v>7</v>
      </c>
      <c r="E55" s="19">
        <v>35</v>
      </c>
      <c r="F55" s="20">
        <v>45570</v>
      </c>
      <c r="G55" s="19">
        <v>255</v>
      </c>
      <c r="H55" s="24">
        <f t="shared" si="27"/>
        <v>70.5</v>
      </c>
      <c r="I55" s="18">
        <f t="shared" si="28"/>
        <v>255</v>
      </c>
      <c r="J55" s="24">
        <f t="shared" si="29"/>
        <v>255</v>
      </c>
    </row>
    <row r="56" spans="4:11" x14ac:dyDescent="0.25">
      <c r="D56" s="18" t="s">
        <v>8</v>
      </c>
      <c r="E56" s="19">
        <v>36</v>
      </c>
      <c r="F56" s="20">
        <v>45571</v>
      </c>
      <c r="G56" s="19">
        <v>78</v>
      </c>
      <c r="H56" s="24">
        <f t="shared" si="27"/>
        <v>112.5</v>
      </c>
      <c r="I56" s="18">
        <f t="shared" si="28"/>
        <v>0</v>
      </c>
      <c r="J56" s="24">
        <f t="shared" si="29"/>
        <v>0</v>
      </c>
    </row>
    <row r="57" spans="4:11" x14ac:dyDescent="0.25">
      <c r="D57" s="18" t="s">
        <v>9</v>
      </c>
      <c r="E57" s="19">
        <v>37</v>
      </c>
      <c r="F57" s="20">
        <v>45572</v>
      </c>
      <c r="G57" s="19">
        <v>30</v>
      </c>
      <c r="H57" s="24">
        <f t="shared" si="27"/>
        <v>23.5</v>
      </c>
      <c r="I57" s="18">
        <f t="shared" si="28"/>
        <v>0</v>
      </c>
      <c r="J57" s="24">
        <f t="shared" si="29"/>
        <v>0</v>
      </c>
    </row>
    <row r="58" spans="4:11" x14ac:dyDescent="0.25">
      <c r="D58" s="18" t="s">
        <v>3</v>
      </c>
      <c r="E58" s="19">
        <v>38</v>
      </c>
      <c r="F58" s="20">
        <v>45573</v>
      </c>
      <c r="G58" s="19">
        <v>31</v>
      </c>
      <c r="H58" s="24">
        <f t="shared" si="27"/>
        <v>-20.5</v>
      </c>
      <c r="I58" s="18">
        <f t="shared" si="28"/>
        <v>0</v>
      </c>
      <c r="J58" s="24">
        <f t="shared" si="29"/>
        <v>0</v>
      </c>
    </row>
    <row r="59" spans="4:11" x14ac:dyDescent="0.25">
      <c r="D59" s="18" t="s">
        <v>4</v>
      </c>
      <c r="E59" s="19">
        <v>39</v>
      </c>
      <c r="F59" s="20">
        <v>45574</v>
      </c>
      <c r="G59" s="19">
        <v>71</v>
      </c>
      <c r="H59" s="24">
        <f t="shared" si="27"/>
        <v>-32</v>
      </c>
      <c r="I59" s="18">
        <f t="shared" si="28"/>
        <v>0</v>
      </c>
      <c r="J59" s="24">
        <f t="shared" si="29"/>
        <v>0</v>
      </c>
    </row>
    <row r="60" spans="4:11" x14ac:dyDescent="0.25">
      <c r="D60" s="18" t="s">
        <v>5</v>
      </c>
      <c r="E60" s="19">
        <v>40</v>
      </c>
      <c r="F60" s="20">
        <v>45575</v>
      </c>
      <c r="G60" s="19">
        <v>95</v>
      </c>
      <c r="H60" s="24">
        <f t="shared" si="27"/>
        <v>-69.5</v>
      </c>
      <c r="I60" s="18">
        <f t="shared" si="28"/>
        <v>0</v>
      </c>
      <c r="J60" s="24">
        <f t="shared" si="29"/>
        <v>0</v>
      </c>
    </row>
    <row r="61" spans="4:11" x14ac:dyDescent="0.25">
      <c r="D61" s="18" t="s">
        <v>6</v>
      </c>
      <c r="E61" s="19">
        <v>41</v>
      </c>
      <c r="F61" s="20">
        <v>45576</v>
      </c>
      <c r="G61" s="19">
        <v>210</v>
      </c>
      <c r="H61" s="24">
        <f t="shared" si="27"/>
        <v>-34.5</v>
      </c>
      <c r="I61" s="18">
        <f t="shared" si="28"/>
        <v>210</v>
      </c>
      <c r="J61" s="24">
        <f t="shared" si="29"/>
        <v>210</v>
      </c>
    </row>
    <row r="62" spans="4:11" x14ac:dyDescent="0.25">
      <c r="D62" s="18" t="s">
        <v>7</v>
      </c>
      <c r="E62" s="19">
        <v>42</v>
      </c>
      <c r="F62" s="20">
        <v>45577</v>
      </c>
      <c r="G62" s="19">
        <v>164</v>
      </c>
      <c r="H62" s="24">
        <f t="shared" si="27"/>
        <v>70.5</v>
      </c>
      <c r="I62" s="18">
        <f t="shared" si="28"/>
        <v>0</v>
      </c>
      <c r="J62" s="24">
        <f t="shared" si="29"/>
        <v>164</v>
      </c>
    </row>
    <row r="63" spans="4:11" x14ac:dyDescent="0.25">
      <c r="D63" s="18" t="s">
        <v>8</v>
      </c>
      <c r="E63" s="19">
        <v>43</v>
      </c>
      <c r="F63" s="20">
        <v>45578</v>
      </c>
      <c r="G63" s="19">
        <v>69</v>
      </c>
      <c r="H63" s="24">
        <f t="shared" si="27"/>
        <v>62</v>
      </c>
      <c r="I63" s="18">
        <f t="shared" si="28"/>
        <v>0</v>
      </c>
      <c r="J63" s="24">
        <f t="shared" si="29"/>
        <v>0</v>
      </c>
    </row>
    <row r="64" spans="4:11" x14ac:dyDescent="0.25">
      <c r="D64" s="18" t="s">
        <v>9</v>
      </c>
      <c r="E64" s="19">
        <v>44</v>
      </c>
      <c r="F64" s="20">
        <v>45579</v>
      </c>
      <c r="G64" s="19">
        <v>40</v>
      </c>
      <c r="H64" s="24">
        <f t="shared" si="27"/>
        <v>13.5</v>
      </c>
      <c r="I64" s="18">
        <f t="shared" si="28"/>
        <v>0</v>
      </c>
      <c r="J64" s="24">
        <f t="shared" si="29"/>
        <v>0</v>
      </c>
    </row>
    <row r="65" spans="4:10" x14ac:dyDescent="0.25">
      <c r="D65" s="18" t="s">
        <v>3</v>
      </c>
      <c r="E65" s="19">
        <v>45</v>
      </c>
      <c r="F65" s="20">
        <v>45580</v>
      </c>
      <c r="G65" s="19">
        <v>42</v>
      </c>
      <c r="H65" s="24">
        <f t="shared" si="27"/>
        <v>-14.5</v>
      </c>
      <c r="I65" s="18">
        <f t="shared" si="28"/>
        <v>0</v>
      </c>
      <c r="J65" s="24">
        <f t="shared" si="29"/>
        <v>0</v>
      </c>
    </row>
    <row r="66" spans="4:10" x14ac:dyDescent="0.25">
      <c r="D66" s="18" t="s">
        <v>4</v>
      </c>
      <c r="E66" s="19">
        <v>46</v>
      </c>
      <c r="F66" s="20">
        <v>45581</v>
      </c>
      <c r="G66" s="19">
        <v>69</v>
      </c>
      <c r="H66" s="24">
        <f t="shared" si="27"/>
        <v>-23.5</v>
      </c>
      <c r="I66" s="18">
        <f t="shared" si="28"/>
        <v>0</v>
      </c>
      <c r="J66" s="24">
        <f t="shared" si="29"/>
        <v>0</v>
      </c>
    </row>
    <row r="67" spans="4:10" x14ac:dyDescent="0.25">
      <c r="D67" s="18" t="s">
        <v>5</v>
      </c>
      <c r="E67" s="19">
        <v>47</v>
      </c>
      <c r="F67" s="20">
        <v>45582</v>
      </c>
      <c r="G67" s="19">
        <v>89</v>
      </c>
      <c r="H67" s="24">
        <f t="shared" si="27"/>
        <v>-50.5</v>
      </c>
      <c r="I67" s="18">
        <f t="shared" si="28"/>
        <v>0</v>
      </c>
      <c r="J67" s="24">
        <f t="shared" si="29"/>
        <v>0</v>
      </c>
    </row>
    <row r="68" spans="4:10" x14ac:dyDescent="0.25">
      <c r="D68" s="18" t="s">
        <v>6</v>
      </c>
      <c r="E68" s="19">
        <v>48</v>
      </c>
      <c r="F68" s="20">
        <v>45583</v>
      </c>
      <c r="G68" s="19">
        <v>170</v>
      </c>
      <c r="H68" s="24">
        <f t="shared" si="27"/>
        <v>-56</v>
      </c>
      <c r="I68" s="18">
        <f t="shared" si="28"/>
        <v>0</v>
      </c>
      <c r="J68" s="24">
        <f t="shared" si="29"/>
        <v>170</v>
      </c>
    </row>
    <row r="69" spans="4:10" x14ac:dyDescent="0.25">
      <c r="D69" s="18" t="s">
        <v>7</v>
      </c>
      <c r="E69" s="19">
        <v>49</v>
      </c>
      <c r="F69" s="20">
        <v>45584</v>
      </c>
      <c r="G69" s="19">
        <v>201</v>
      </c>
      <c r="H69" s="24">
        <f t="shared" si="27"/>
        <v>50.5</v>
      </c>
      <c r="I69" s="18">
        <f t="shared" si="28"/>
        <v>201</v>
      </c>
      <c r="J69" s="24">
        <f t="shared" si="29"/>
        <v>201</v>
      </c>
    </row>
    <row r="70" spans="4:10" x14ac:dyDescent="0.25">
      <c r="D70" s="18" t="s">
        <v>8</v>
      </c>
      <c r="E70" s="19">
        <v>50</v>
      </c>
      <c r="F70" s="20">
        <v>45585</v>
      </c>
      <c r="G70" s="19">
        <v>69</v>
      </c>
      <c r="H70" s="24">
        <f t="shared" si="27"/>
        <v>82</v>
      </c>
      <c r="I70" s="18">
        <f t="shared" si="28"/>
        <v>0</v>
      </c>
      <c r="J70" s="24">
        <f t="shared" si="29"/>
        <v>0</v>
      </c>
    </row>
    <row r="71" spans="4:10" x14ac:dyDescent="0.25">
      <c r="D71" s="18" t="s">
        <v>9</v>
      </c>
      <c r="E71" s="19">
        <v>51</v>
      </c>
      <c r="F71" s="20">
        <v>45586</v>
      </c>
      <c r="G71" s="19">
        <v>37</v>
      </c>
      <c r="H71" s="24">
        <f t="shared" si="27"/>
        <v>-5.5</v>
      </c>
      <c r="I71" s="18">
        <f t="shared" si="28"/>
        <v>0</v>
      </c>
      <c r="J71" s="24">
        <f t="shared" si="29"/>
        <v>0</v>
      </c>
    </row>
    <row r="72" spans="4:10" x14ac:dyDescent="0.25">
      <c r="D72" s="18" t="s">
        <v>3</v>
      </c>
      <c r="E72" s="19">
        <v>52</v>
      </c>
      <c r="F72" s="20">
        <v>45587</v>
      </c>
      <c r="G72" s="19">
        <v>80</v>
      </c>
      <c r="H72" s="24">
        <f t="shared" si="27"/>
        <v>-8.5</v>
      </c>
      <c r="I72" s="18">
        <f t="shared" si="28"/>
        <v>0</v>
      </c>
      <c r="J72" s="24">
        <f t="shared" si="29"/>
        <v>0</v>
      </c>
    </row>
    <row r="73" spans="4:10" x14ac:dyDescent="0.25">
      <c r="D73" s="18" t="s">
        <v>4</v>
      </c>
      <c r="E73" s="19">
        <v>53</v>
      </c>
      <c r="F73" s="20">
        <v>45588</v>
      </c>
      <c r="G73" s="19">
        <v>54</v>
      </c>
      <c r="H73" s="24">
        <f t="shared" si="27"/>
        <v>17.5</v>
      </c>
      <c r="I73" s="18">
        <f t="shared" si="28"/>
        <v>0</v>
      </c>
      <c r="J73" s="24">
        <f t="shared" si="29"/>
        <v>0</v>
      </c>
    </row>
    <row r="74" spans="4:10" x14ac:dyDescent="0.25">
      <c r="D74" s="18" t="s">
        <v>5</v>
      </c>
      <c r="E74" s="19">
        <v>54</v>
      </c>
      <c r="F74" s="20">
        <v>45589</v>
      </c>
      <c r="G74" s="19">
        <v>45</v>
      </c>
      <c r="H74" s="24">
        <f t="shared" si="27"/>
        <v>-26</v>
      </c>
      <c r="I74" s="18">
        <f t="shared" si="28"/>
        <v>0</v>
      </c>
      <c r="J74" s="24">
        <f t="shared" si="29"/>
        <v>0</v>
      </c>
    </row>
    <row r="75" spans="4:10" x14ac:dyDescent="0.25">
      <c r="D75" s="18" t="s">
        <v>6</v>
      </c>
      <c r="E75" s="19">
        <v>55</v>
      </c>
      <c r="F75" s="20">
        <v>45590</v>
      </c>
      <c r="G75" s="19">
        <v>106</v>
      </c>
      <c r="H75" s="24">
        <f t="shared" si="27"/>
        <v>-59</v>
      </c>
      <c r="I75" s="18">
        <f t="shared" si="28"/>
        <v>0</v>
      </c>
      <c r="J75" s="24">
        <f t="shared" si="29"/>
        <v>106</v>
      </c>
    </row>
    <row r="76" spans="4:10" x14ac:dyDescent="0.25">
      <c r="D76" s="18" t="s">
        <v>7</v>
      </c>
      <c r="E76" s="19">
        <v>56</v>
      </c>
      <c r="F76" s="20">
        <v>45591</v>
      </c>
      <c r="G76" s="19">
        <v>163</v>
      </c>
      <c r="H76" s="24">
        <f t="shared" si="27"/>
        <v>26.5</v>
      </c>
      <c r="I76" s="18">
        <f t="shared" si="28"/>
        <v>163</v>
      </c>
      <c r="J76" s="24">
        <f t="shared" si="29"/>
        <v>163</v>
      </c>
    </row>
    <row r="77" spans="4:10" x14ac:dyDescent="0.25">
      <c r="D77" s="18" t="s">
        <v>8</v>
      </c>
      <c r="E77" s="19">
        <v>57</v>
      </c>
      <c r="F77" s="20">
        <v>45592</v>
      </c>
      <c r="G77" s="19">
        <v>53</v>
      </c>
      <c r="H77" s="24">
        <f t="shared" si="27"/>
        <v>71</v>
      </c>
      <c r="I77" s="18">
        <f t="shared" si="28"/>
        <v>0</v>
      </c>
      <c r="J77" s="24">
        <f t="shared" si="29"/>
        <v>0</v>
      </c>
    </row>
    <row r="78" spans="4:10" x14ac:dyDescent="0.25">
      <c r="D78" s="18" t="s">
        <v>9</v>
      </c>
      <c r="E78" s="19">
        <v>58</v>
      </c>
      <c r="F78" s="20">
        <v>45593</v>
      </c>
      <c r="G78" s="19">
        <v>21</v>
      </c>
      <c r="H78" s="24">
        <f t="shared" si="27"/>
        <v>3</v>
      </c>
      <c r="I78" s="18">
        <f t="shared" si="28"/>
        <v>0</v>
      </c>
      <c r="J78" s="24">
        <f t="shared" si="29"/>
        <v>0</v>
      </c>
    </row>
    <row r="79" spans="4:10" x14ac:dyDescent="0.25">
      <c r="D79" s="18" t="s">
        <v>3</v>
      </c>
      <c r="E79" s="19">
        <v>59</v>
      </c>
      <c r="F79" s="20">
        <v>45594</v>
      </c>
      <c r="G79" s="19">
        <v>47</v>
      </c>
      <c r="H79" s="24">
        <f t="shared" si="27"/>
        <v>-12.5</v>
      </c>
      <c r="I79" s="18">
        <f t="shared" si="28"/>
        <v>0</v>
      </c>
      <c r="J79" s="24">
        <f t="shared" si="29"/>
        <v>0</v>
      </c>
    </row>
    <row r="80" spans="4:10" x14ac:dyDescent="0.25">
      <c r="D80" s="18" t="s">
        <v>4</v>
      </c>
      <c r="E80" s="19">
        <v>60</v>
      </c>
      <c r="F80" s="20">
        <v>45595</v>
      </c>
      <c r="G80" s="19">
        <v>46</v>
      </c>
      <c r="H80" s="24">
        <f t="shared" si="27"/>
        <v>14.5</v>
      </c>
      <c r="I80" s="18">
        <f t="shared" si="28"/>
        <v>0</v>
      </c>
      <c r="J80" s="24">
        <f t="shared" si="29"/>
        <v>0</v>
      </c>
    </row>
    <row r="81" spans="4:11" x14ac:dyDescent="0.25">
      <c r="D81" s="18" t="s">
        <v>5</v>
      </c>
      <c r="E81" s="19">
        <v>61</v>
      </c>
      <c r="F81" s="20">
        <v>45596</v>
      </c>
      <c r="G81" s="19">
        <v>18</v>
      </c>
      <c r="H81" s="24">
        <f t="shared" si="27"/>
        <v>-60.5</v>
      </c>
      <c r="I81" s="18">
        <f t="shared" si="28"/>
        <v>0</v>
      </c>
      <c r="J81" s="24">
        <f t="shared" si="29"/>
        <v>0</v>
      </c>
      <c r="K81">
        <f>SUM(G51:G81)</f>
        <v>2715</v>
      </c>
    </row>
    <row r="82" spans="4:11" x14ac:dyDescent="0.25">
      <c r="D82" s="18" t="s">
        <v>6</v>
      </c>
      <c r="E82" s="19">
        <v>62</v>
      </c>
      <c r="F82" s="20">
        <v>45597</v>
      </c>
      <c r="G82" s="19">
        <v>167</v>
      </c>
      <c r="H82" s="24">
        <f t="shared" si="27"/>
        <v>-95</v>
      </c>
      <c r="I82" s="18">
        <f t="shared" si="28"/>
        <v>0</v>
      </c>
      <c r="J82" s="24">
        <f t="shared" si="29"/>
        <v>167</v>
      </c>
    </row>
    <row r="83" spans="4:11" x14ac:dyDescent="0.25">
      <c r="D83" s="18" t="s">
        <v>7</v>
      </c>
      <c r="E83" s="19">
        <v>63</v>
      </c>
      <c r="F83" s="20">
        <v>45598</v>
      </c>
      <c r="G83" s="19">
        <v>208</v>
      </c>
      <c r="H83" s="24">
        <f t="shared" si="27"/>
        <v>67.5</v>
      </c>
      <c r="I83" s="18">
        <f t="shared" si="28"/>
        <v>208</v>
      </c>
      <c r="J83" s="24">
        <f t="shared" si="29"/>
        <v>208</v>
      </c>
    </row>
    <row r="84" spans="4:11" x14ac:dyDescent="0.25">
      <c r="D84" s="18" t="s">
        <v>8</v>
      </c>
      <c r="E84" s="19">
        <v>64</v>
      </c>
      <c r="F84" s="20">
        <v>45599</v>
      </c>
      <c r="G84" s="19">
        <v>32</v>
      </c>
      <c r="H84" s="24">
        <f t="shared" si="27"/>
        <v>80</v>
      </c>
      <c r="I84" s="18">
        <f t="shared" si="28"/>
        <v>0</v>
      </c>
      <c r="J84" s="24">
        <f t="shared" si="29"/>
        <v>0</v>
      </c>
    </row>
    <row r="85" spans="4:11" x14ac:dyDescent="0.25">
      <c r="D85" s="18" t="s">
        <v>9</v>
      </c>
      <c r="E85" s="19">
        <v>65</v>
      </c>
      <c r="F85" s="20">
        <v>45600</v>
      </c>
      <c r="G85" s="19">
        <v>48</v>
      </c>
      <c r="H85" s="24">
        <f t="shared" si="27"/>
        <v>-2.5</v>
      </c>
      <c r="I85" s="18">
        <f t="shared" si="28"/>
        <v>0</v>
      </c>
      <c r="J85" s="24">
        <f t="shared" si="29"/>
        <v>0</v>
      </c>
    </row>
    <row r="86" spans="4:11" x14ac:dyDescent="0.25">
      <c r="D86" s="18" t="s">
        <v>3</v>
      </c>
      <c r="E86" s="19">
        <v>66</v>
      </c>
      <c r="F86" s="20">
        <v>45601</v>
      </c>
      <c r="G86" s="19">
        <v>37</v>
      </c>
      <c r="H86" s="24">
        <f t="shared" ref="H86:H142" si="30">(G85-G87)/2</f>
        <v>-20</v>
      </c>
      <c r="I86" s="18">
        <f t="shared" ref="I86:I142" si="31">IF(AND(G86&gt;G85,G86&gt;G87,G86&gt;100),G86,0)</f>
        <v>0</v>
      </c>
      <c r="J86" s="24">
        <f t="shared" ref="J86:J149" si="32">IF(G86&gt;100,G86,0)</f>
        <v>0</v>
      </c>
    </row>
    <row r="87" spans="4:11" x14ac:dyDescent="0.25">
      <c r="D87" s="18" t="s">
        <v>4</v>
      </c>
      <c r="E87" s="19">
        <v>67</v>
      </c>
      <c r="F87" s="20">
        <v>45602</v>
      </c>
      <c r="G87" s="19">
        <v>88</v>
      </c>
      <c r="H87" s="24">
        <f t="shared" si="30"/>
        <v>-21</v>
      </c>
      <c r="I87" s="18">
        <f t="shared" si="31"/>
        <v>0</v>
      </c>
      <c r="J87" s="24">
        <f t="shared" si="32"/>
        <v>0</v>
      </c>
    </row>
    <row r="88" spans="4:11" x14ac:dyDescent="0.25">
      <c r="D88" s="18" t="s">
        <v>5</v>
      </c>
      <c r="E88" s="19">
        <v>68</v>
      </c>
      <c r="F88" s="20">
        <v>45603</v>
      </c>
      <c r="G88" s="19">
        <v>79</v>
      </c>
      <c r="H88" s="24">
        <f t="shared" si="30"/>
        <v>-31</v>
      </c>
      <c r="I88" s="18">
        <f t="shared" si="31"/>
        <v>0</v>
      </c>
      <c r="J88" s="24">
        <f t="shared" si="32"/>
        <v>0</v>
      </c>
    </row>
    <row r="89" spans="4:11" x14ac:dyDescent="0.25">
      <c r="D89" s="18" t="s">
        <v>6</v>
      </c>
      <c r="E89" s="19">
        <v>69</v>
      </c>
      <c r="F89" s="20">
        <v>45604</v>
      </c>
      <c r="G89" s="19">
        <v>150</v>
      </c>
      <c r="H89" s="24">
        <f t="shared" si="30"/>
        <v>-60</v>
      </c>
      <c r="I89" s="18">
        <f t="shared" si="31"/>
        <v>0</v>
      </c>
      <c r="J89" s="24">
        <f t="shared" si="32"/>
        <v>150</v>
      </c>
    </row>
    <row r="90" spans="4:11" x14ac:dyDescent="0.25">
      <c r="D90" s="18" t="s">
        <v>7</v>
      </c>
      <c r="E90" s="19">
        <v>70</v>
      </c>
      <c r="F90" s="20">
        <v>45605</v>
      </c>
      <c r="G90" s="19">
        <v>199</v>
      </c>
      <c r="H90" s="24">
        <f t="shared" si="30"/>
        <v>28</v>
      </c>
      <c r="I90" s="18">
        <f t="shared" si="31"/>
        <v>199</v>
      </c>
      <c r="J90" s="24">
        <f t="shared" si="32"/>
        <v>199</v>
      </c>
    </row>
    <row r="91" spans="4:11" x14ac:dyDescent="0.25">
      <c r="D91" s="18" t="s">
        <v>8</v>
      </c>
      <c r="E91" s="19">
        <v>71</v>
      </c>
      <c r="F91" s="20">
        <v>45606</v>
      </c>
      <c r="G91" s="19">
        <v>94</v>
      </c>
      <c r="H91" s="24">
        <f t="shared" si="30"/>
        <v>74.5</v>
      </c>
      <c r="I91" s="18">
        <f t="shared" si="31"/>
        <v>0</v>
      </c>
      <c r="J91" s="24">
        <f t="shared" si="32"/>
        <v>0</v>
      </c>
    </row>
    <row r="92" spans="4:11" x14ac:dyDescent="0.25">
      <c r="D92" s="18" t="s">
        <v>9</v>
      </c>
      <c r="E92" s="19">
        <v>72</v>
      </c>
      <c r="F92" s="20">
        <v>45607</v>
      </c>
      <c r="G92" s="19">
        <v>50</v>
      </c>
      <c r="H92" s="24">
        <f t="shared" si="30"/>
        <v>18</v>
      </c>
      <c r="I92" s="18">
        <f t="shared" si="31"/>
        <v>0</v>
      </c>
      <c r="J92" s="24">
        <f t="shared" si="32"/>
        <v>0</v>
      </c>
    </row>
    <row r="93" spans="4:11" x14ac:dyDescent="0.25">
      <c r="D93" s="18" t="s">
        <v>3</v>
      </c>
      <c r="E93" s="19">
        <v>73</v>
      </c>
      <c r="F93" s="20">
        <v>45608</v>
      </c>
      <c r="G93" s="19">
        <v>58</v>
      </c>
      <c r="H93" s="24">
        <f t="shared" si="30"/>
        <v>-43.5</v>
      </c>
      <c r="I93" s="18">
        <f t="shared" si="31"/>
        <v>0</v>
      </c>
      <c r="J93" s="24">
        <f t="shared" si="32"/>
        <v>0</v>
      </c>
    </row>
    <row r="94" spans="4:11" x14ac:dyDescent="0.25">
      <c r="D94" s="18" t="s">
        <v>4</v>
      </c>
      <c r="E94" s="19">
        <v>74</v>
      </c>
      <c r="F94" s="20">
        <v>45609</v>
      </c>
      <c r="G94" s="19">
        <v>137</v>
      </c>
      <c r="H94" s="24">
        <f t="shared" si="30"/>
        <v>-12</v>
      </c>
      <c r="I94" s="18">
        <f t="shared" si="31"/>
        <v>137</v>
      </c>
      <c r="J94" s="24">
        <f t="shared" si="32"/>
        <v>137</v>
      </c>
    </row>
    <row r="95" spans="4:11" x14ac:dyDescent="0.25">
      <c r="D95" s="18" t="s">
        <v>5</v>
      </c>
      <c r="E95" s="19">
        <v>75</v>
      </c>
      <c r="F95" s="20">
        <v>45610</v>
      </c>
      <c r="G95" s="19">
        <v>82</v>
      </c>
      <c r="H95" s="24">
        <f t="shared" si="30"/>
        <v>1.5</v>
      </c>
      <c r="I95" s="18">
        <f t="shared" si="31"/>
        <v>0</v>
      </c>
      <c r="J95" s="24">
        <f t="shared" si="32"/>
        <v>0</v>
      </c>
    </row>
    <row r="96" spans="4:11" x14ac:dyDescent="0.25">
      <c r="D96" s="18" t="s">
        <v>6</v>
      </c>
      <c r="E96" s="19">
        <v>76</v>
      </c>
      <c r="F96" s="20">
        <v>45611</v>
      </c>
      <c r="G96" s="19">
        <v>134</v>
      </c>
      <c r="H96" s="24">
        <f t="shared" si="30"/>
        <v>-53.5</v>
      </c>
      <c r="I96" s="18">
        <f t="shared" si="31"/>
        <v>0</v>
      </c>
      <c r="J96" s="24">
        <f t="shared" si="32"/>
        <v>134</v>
      </c>
    </row>
    <row r="97" spans="4:11" x14ac:dyDescent="0.25">
      <c r="D97" s="18" t="s">
        <v>7</v>
      </c>
      <c r="E97" s="19">
        <v>77</v>
      </c>
      <c r="F97" s="20">
        <v>45612</v>
      </c>
      <c r="G97" s="19">
        <v>189</v>
      </c>
      <c r="H97" s="24">
        <f t="shared" si="30"/>
        <v>38</v>
      </c>
      <c r="I97" s="18">
        <f t="shared" si="31"/>
        <v>189</v>
      </c>
      <c r="J97" s="24">
        <f t="shared" si="32"/>
        <v>189</v>
      </c>
    </row>
    <row r="98" spans="4:11" x14ac:dyDescent="0.25">
      <c r="D98" s="18" t="s">
        <v>8</v>
      </c>
      <c r="E98" s="19">
        <v>78</v>
      </c>
      <c r="F98" s="20">
        <v>45613</v>
      </c>
      <c r="G98" s="19">
        <v>58</v>
      </c>
      <c r="H98" s="24">
        <f t="shared" si="30"/>
        <v>68</v>
      </c>
      <c r="I98" s="18">
        <f t="shared" si="31"/>
        <v>0</v>
      </c>
      <c r="J98" s="24">
        <f t="shared" si="32"/>
        <v>0</v>
      </c>
    </row>
    <row r="99" spans="4:11" x14ac:dyDescent="0.25">
      <c r="D99" s="18" t="s">
        <v>9</v>
      </c>
      <c r="E99" s="19">
        <v>79</v>
      </c>
      <c r="F99" s="20">
        <v>45614</v>
      </c>
      <c r="G99" s="19">
        <v>53</v>
      </c>
      <c r="H99" s="24">
        <f t="shared" si="30"/>
        <v>12</v>
      </c>
      <c r="I99" s="18">
        <f t="shared" si="31"/>
        <v>0</v>
      </c>
      <c r="J99" s="24">
        <f t="shared" si="32"/>
        <v>0</v>
      </c>
    </row>
    <row r="100" spans="4:11" x14ac:dyDescent="0.25">
      <c r="D100" s="18" t="s">
        <v>3</v>
      </c>
      <c r="E100" s="19">
        <v>80</v>
      </c>
      <c r="F100" s="20">
        <v>45615</v>
      </c>
      <c r="G100" s="19">
        <v>34</v>
      </c>
      <c r="H100" s="24">
        <f t="shared" si="30"/>
        <v>-3.5</v>
      </c>
      <c r="I100" s="18">
        <f t="shared" si="31"/>
        <v>0</v>
      </c>
      <c r="J100" s="24">
        <f t="shared" si="32"/>
        <v>0</v>
      </c>
    </row>
    <row r="101" spans="4:11" x14ac:dyDescent="0.25">
      <c r="D101" s="18" t="s">
        <v>4</v>
      </c>
      <c r="E101" s="19">
        <v>81</v>
      </c>
      <c r="F101" s="20">
        <v>45616</v>
      </c>
      <c r="G101" s="19">
        <v>60</v>
      </c>
      <c r="H101" s="24">
        <f t="shared" si="30"/>
        <v>-17.5</v>
      </c>
      <c r="I101" s="18">
        <f t="shared" si="31"/>
        <v>0</v>
      </c>
      <c r="J101" s="24">
        <f t="shared" si="32"/>
        <v>0</v>
      </c>
    </row>
    <row r="102" spans="4:11" x14ac:dyDescent="0.25">
      <c r="D102" s="18" t="s">
        <v>5</v>
      </c>
      <c r="E102" s="19">
        <v>82</v>
      </c>
      <c r="F102" s="20">
        <v>45617</v>
      </c>
      <c r="G102" s="19">
        <v>69</v>
      </c>
      <c r="H102" s="24">
        <f t="shared" si="30"/>
        <v>-55</v>
      </c>
      <c r="I102" s="18">
        <f t="shared" si="31"/>
        <v>0</v>
      </c>
      <c r="J102" s="24">
        <f t="shared" si="32"/>
        <v>0</v>
      </c>
    </row>
    <row r="103" spans="4:11" x14ac:dyDescent="0.25">
      <c r="D103" s="18" t="s">
        <v>6</v>
      </c>
      <c r="E103" s="19">
        <v>83</v>
      </c>
      <c r="F103" s="20">
        <v>45618</v>
      </c>
      <c r="G103" s="19">
        <v>170</v>
      </c>
      <c r="H103" s="24">
        <f t="shared" si="30"/>
        <v>-52.5</v>
      </c>
      <c r="I103" s="18">
        <f t="shared" si="31"/>
        <v>0</v>
      </c>
      <c r="J103" s="24">
        <f t="shared" si="32"/>
        <v>170</v>
      </c>
    </row>
    <row r="104" spans="4:11" x14ac:dyDescent="0.25">
      <c r="D104" s="18" t="s">
        <v>7</v>
      </c>
      <c r="E104" s="19">
        <v>84</v>
      </c>
      <c r="F104" s="20">
        <v>45619</v>
      </c>
      <c r="G104" s="19">
        <v>174</v>
      </c>
      <c r="H104" s="24">
        <f t="shared" si="30"/>
        <v>53.5</v>
      </c>
      <c r="I104" s="18">
        <f t="shared" si="31"/>
        <v>174</v>
      </c>
      <c r="J104" s="24">
        <f t="shared" si="32"/>
        <v>174</v>
      </c>
    </row>
    <row r="105" spans="4:11" x14ac:dyDescent="0.25">
      <c r="D105" s="18" t="s">
        <v>8</v>
      </c>
      <c r="E105" s="19">
        <v>85</v>
      </c>
      <c r="F105" s="20">
        <v>45620</v>
      </c>
      <c r="G105" s="19">
        <v>63</v>
      </c>
      <c r="H105" s="24">
        <f t="shared" si="30"/>
        <v>63</v>
      </c>
      <c r="I105" s="18">
        <f t="shared" si="31"/>
        <v>0</v>
      </c>
      <c r="J105" s="24">
        <f t="shared" si="32"/>
        <v>0</v>
      </c>
    </row>
    <row r="106" spans="4:11" x14ac:dyDescent="0.25">
      <c r="D106" s="18" t="s">
        <v>9</v>
      </c>
      <c r="E106" s="19">
        <v>86</v>
      </c>
      <c r="F106" s="20">
        <v>45621</v>
      </c>
      <c r="G106" s="19">
        <v>48</v>
      </c>
      <c r="H106" s="24">
        <f t="shared" si="30"/>
        <v>6.5</v>
      </c>
      <c r="I106" s="18">
        <f t="shared" si="31"/>
        <v>0</v>
      </c>
      <c r="J106" s="24">
        <f t="shared" si="32"/>
        <v>0</v>
      </c>
    </row>
    <row r="107" spans="4:11" x14ac:dyDescent="0.25">
      <c r="D107" s="18" t="s">
        <v>3</v>
      </c>
      <c r="E107" s="19">
        <v>87</v>
      </c>
      <c r="F107" s="20">
        <v>45622</v>
      </c>
      <c r="G107" s="19">
        <v>50</v>
      </c>
      <c r="H107" s="24">
        <f t="shared" si="30"/>
        <v>-17</v>
      </c>
      <c r="I107" s="18">
        <f t="shared" si="31"/>
        <v>0</v>
      </c>
      <c r="J107" s="24">
        <f t="shared" si="32"/>
        <v>0</v>
      </c>
    </row>
    <row r="108" spans="4:11" x14ac:dyDescent="0.25">
      <c r="D108" s="18" t="s">
        <v>4</v>
      </c>
      <c r="E108" s="19">
        <v>88</v>
      </c>
      <c r="F108" s="20">
        <v>45623</v>
      </c>
      <c r="G108" s="19">
        <v>82</v>
      </c>
      <c r="H108" s="24">
        <f t="shared" si="30"/>
        <v>-14</v>
      </c>
      <c r="I108" s="18">
        <f t="shared" si="31"/>
        <v>0</v>
      </c>
      <c r="J108" s="24">
        <f t="shared" si="32"/>
        <v>0</v>
      </c>
    </row>
    <row r="109" spans="4:11" x14ac:dyDescent="0.25">
      <c r="D109" s="18" t="s">
        <v>5</v>
      </c>
      <c r="E109" s="19">
        <v>89</v>
      </c>
      <c r="F109" s="20">
        <v>45624</v>
      </c>
      <c r="G109" s="19">
        <v>78</v>
      </c>
      <c r="H109" s="24">
        <f t="shared" si="30"/>
        <v>-9</v>
      </c>
      <c r="I109" s="18">
        <f t="shared" si="31"/>
        <v>0</v>
      </c>
      <c r="J109" s="24">
        <f t="shared" si="32"/>
        <v>0</v>
      </c>
    </row>
    <row r="110" spans="4:11" x14ac:dyDescent="0.25">
      <c r="D110" s="18" t="s">
        <v>6</v>
      </c>
      <c r="E110" s="19">
        <v>90</v>
      </c>
      <c r="F110" s="20">
        <v>45625</v>
      </c>
      <c r="G110" s="19">
        <v>100</v>
      </c>
      <c r="H110" s="24">
        <f t="shared" si="30"/>
        <v>-50.5</v>
      </c>
      <c r="I110" s="18">
        <f t="shared" si="31"/>
        <v>0</v>
      </c>
      <c r="J110" s="24">
        <f t="shared" si="32"/>
        <v>0</v>
      </c>
    </row>
    <row r="111" spans="4:11" x14ac:dyDescent="0.25">
      <c r="D111" s="18" t="s">
        <v>7</v>
      </c>
      <c r="E111" s="19">
        <v>91</v>
      </c>
      <c r="F111" s="20">
        <v>45626</v>
      </c>
      <c r="G111" s="19">
        <v>179</v>
      </c>
      <c r="H111" s="24">
        <f t="shared" si="30"/>
        <v>22.5</v>
      </c>
      <c r="I111" s="18">
        <f t="shared" si="31"/>
        <v>179</v>
      </c>
      <c r="J111" s="24">
        <f t="shared" si="32"/>
        <v>179</v>
      </c>
      <c r="K111">
        <f>SUM(G82:G111)</f>
        <v>2970</v>
      </c>
    </row>
    <row r="112" spans="4:11" x14ac:dyDescent="0.25">
      <c r="D112" s="18" t="s">
        <v>8</v>
      </c>
      <c r="E112" s="19">
        <v>92</v>
      </c>
      <c r="F112" s="20">
        <v>45627</v>
      </c>
      <c r="G112" s="19">
        <v>55</v>
      </c>
      <c r="H112" s="24">
        <f t="shared" si="30"/>
        <v>59</v>
      </c>
      <c r="I112" s="18">
        <f t="shared" si="31"/>
        <v>0</v>
      </c>
      <c r="J112" s="24">
        <f t="shared" si="32"/>
        <v>0</v>
      </c>
    </row>
    <row r="113" spans="4:10" x14ac:dyDescent="0.25">
      <c r="D113" s="18" t="s">
        <v>9</v>
      </c>
      <c r="E113" s="19">
        <v>93</v>
      </c>
      <c r="F113" s="20">
        <v>45628</v>
      </c>
      <c r="G113" s="19">
        <v>61</v>
      </c>
      <c r="H113" s="24">
        <f t="shared" si="30"/>
        <v>-1.5</v>
      </c>
      <c r="I113" s="18">
        <f t="shared" si="31"/>
        <v>0</v>
      </c>
      <c r="J113" s="24">
        <f t="shared" si="32"/>
        <v>0</v>
      </c>
    </row>
    <row r="114" spans="4:10" x14ac:dyDescent="0.25">
      <c r="D114" s="18" t="s">
        <v>3</v>
      </c>
      <c r="E114" s="19">
        <v>94</v>
      </c>
      <c r="F114" s="20">
        <v>45629</v>
      </c>
      <c r="G114" s="19">
        <v>58</v>
      </c>
      <c r="H114" s="24">
        <f t="shared" si="30"/>
        <v>-8.5</v>
      </c>
      <c r="I114" s="18">
        <f t="shared" si="31"/>
        <v>0</v>
      </c>
      <c r="J114" s="24">
        <f t="shared" si="32"/>
        <v>0</v>
      </c>
    </row>
    <row r="115" spans="4:10" x14ac:dyDescent="0.25">
      <c r="D115" s="18" t="s">
        <v>4</v>
      </c>
      <c r="E115" s="19">
        <v>95</v>
      </c>
      <c r="F115" s="20">
        <v>45630</v>
      </c>
      <c r="G115" s="19">
        <v>78</v>
      </c>
      <c r="H115" s="24">
        <f t="shared" si="30"/>
        <v>-16</v>
      </c>
      <c r="I115" s="18">
        <f t="shared" si="31"/>
        <v>0</v>
      </c>
      <c r="J115" s="24">
        <f t="shared" si="32"/>
        <v>0</v>
      </c>
    </row>
    <row r="116" spans="4:10" x14ac:dyDescent="0.25">
      <c r="D116" s="18" t="s">
        <v>5</v>
      </c>
      <c r="E116" s="19">
        <v>96</v>
      </c>
      <c r="F116" s="20">
        <v>45631</v>
      </c>
      <c r="G116" s="19">
        <v>90</v>
      </c>
      <c r="H116" s="24">
        <f t="shared" si="30"/>
        <v>-23.5</v>
      </c>
      <c r="I116" s="18">
        <f t="shared" si="31"/>
        <v>0</v>
      </c>
      <c r="J116" s="24">
        <f t="shared" si="32"/>
        <v>0</v>
      </c>
    </row>
    <row r="117" spans="4:10" x14ac:dyDescent="0.25">
      <c r="D117" s="18" t="s">
        <v>6</v>
      </c>
      <c r="E117" s="19">
        <v>97</v>
      </c>
      <c r="F117" s="20">
        <v>45632</v>
      </c>
      <c r="G117" s="19">
        <v>125</v>
      </c>
      <c r="H117" s="24">
        <f t="shared" si="30"/>
        <v>-58.5</v>
      </c>
      <c r="I117" s="18">
        <f t="shared" si="31"/>
        <v>0</v>
      </c>
      <c r="J117" s="24">
        <f t="shared" si="32"/>
        <v>125</v>
      </c>
    </row>
    <row r="118" spans="4:10" x14ac:dyDescent="0.25">
      <c r="D118" s="18" t="s">
        <v>7</v>
      </c>
      <c r="E118" s="19">
        <v>98</v>
      </c>
      <c r="F118" s="20">
        <v>45633</v>
      </c>
      <c r="G118" s="19">
        <v>207</v>
      </c>
      <c r="H118" s="24">
        <f t="shared" si="30"/>
        <v>17.5</v>
      </c>
      <c r="I118" s="18">
        <f t="shared" si="31"/>
        <v>207</v>
      </c>
      <c r="J118" s="24">
        <f t="shared" si="32"/>
        <v>207</v>
      </c>
    </row>
    <row r="119" spans="4:10" x14ac:dyDescent="0.25">
      <c r="D119" s="18" t="s">
        <v>8</v>
      </c>
      <c r="E119" s="19">
        <v>99</v>
      </c>
      <c r="F119" s="20">
        <v>45634</v>
      </c>
      <c r="G119" s="19">
        <v>90</v>
      </c>
      <c r="H119" s="24">
        <f t="shared" si="30"/>
        <v>74.5</v>
      </c>
      <c r="I119" s="18">
        <f t="shared" si="31"/>
        <v>0</v>
      </c>
      <c r="J119" s="24">
        <f t="shared" si="32"/>
        <v>0</v>
      </c>
    </row>
    <row r="120" spans="4:10" x14ac:dyDescent="0.25">
      <c r="D120" s="18" t="s">
        <v>9</v>
      </c>
      <c r="E120" s="19">
        <v>100</v>
      </c>
      <c r="F120" s="20">
        <v>45635</v>
      </c>
      <c r="G120" s="19">
        <v>58</v>
      </c>
      <c r="H120" s="24">
        <f t="shared" si="30"/>
        <v>-14</v>
      </c>
      <c r="I120" s="18">
        <f t="shared" si="31"/>
        <v>0</v>
      </c>
      <c r="J120" s="24">
        <f t="shared" si="32"/>
        <v>0</v>
      </c>
    </row>
    <row r="121" spans="4:10" x14ac:dyDescent="0.25">
      <c r="D121" s="18" t="s">
        <v>3</v>
      </c>
      <c r="E121" s="19">
        <v>101</v>
      </c>
      <c r="F121" s="20">
        <v>45636</v>
      </c>
      <c r="G121" s="19">
        <v>118</v>
      </c>
      <c r="H121" s="24">
        <f t="shared" si="30"/>
        <v>-17</v>
      </c>
      <c r="I121" s="18">
        <f t="shared" si="31"/>
        <v>118</v>
      </c>
      <c r="J121" s="24">
        <f t="shared" si="32"/>
        <v>118</v>
      </c>
    </row>
    <row r="122" spans="4:10" x14ac:dyDescent="0.25">
      <c r="D122" s="18" t="s">
        <v>4</v>
      </c>
      <c r="E122" s="19">
        <v>102</v>
      </c>
      <c r="F122" s="20">
        <v>45637</v>
      </c>
      <c r="G122" s="19">
        <v>92</v>
      </c>
      <c r="H122" s="24">
        <f t="shared" si="30"/>
        <v>30</v>
      </c>
      <c r="I122" s="18">
        <f t="shared" si="31"/>
        <v>0</v>
      </c>
      <c r="J122" s="24">
        <f t="shared" si="32"/>
        <v>0</v>
      </c>
    </row>
    <row r="123" spans="4:10" x14ac:dyDescent="0.25">
      <c r="D123" s="18" t="s">
        <v>5</v>
      </c>
      <c r="E123" s="19">
        <v>103</v>
      </c>
      <c r="F123" s="20">
        <v>45638</v>
      </c>
      <c r="G123" s="19">
        <v>58</v>
      </c>
      <c r="H123" s="24">
        <f t="shared" si="30"/>
        <v>-34</v>
      </c>
      <c r="I123" s="18">
        <f t="shared" si="31"/>
        <v>0</v>
      </c>
      <c r="J123" s="24">
        <f t="shared" si="32"/>
        <v>0</v>
      </c>
    </row>
    <row r="124" spans="4:10" x14ac:dyDescent="0.25">
      <c r="D124" s="18" t="s">
        <v>6</v>
      </c>
      <c r="E124" s="19">
        <v>104</v>
      </c>
      <c r="F124" s="20">
        <v>45639</v>
      </c>
      <c r="G124" s="19">
        <v>160</v>
      </c>
      <c r="H124" s="24">
        <f t="shared" si="30"/>
        <v>-72.5</v>
      </c>
      <c r="I124" s="18">
        <f t="shared" si="31"/>
        <v>0</v>
      </c>
      <c r="J124" s="24">
        <f t="shared" si="32"/>
        <v>160</v>
      </c>
    </row>
    <row r="125" spans="4:10" x14ac:dyDescent="0.25">
      <c r="D125" s="18" t="s">
        <v>7</v>
      </c>
      <c r="E125" s="19">
        <v>105</v>
      </c>
      <c r="F125" s="20">
        <v>45640</v>
      </c>
      <c r="G125" s="19">
        <v>203</v>
      </c>
      <c r="H125" s="24">
        <f t="shared" si="30"/>
        <v>41</v>
      </c>
      <c r="I125" s="18">
        <f t="shared" si="31"/>
        <v>203</v>
      </c>
      <c r="J125" s="24">
        <f t="shared" si="32"/>
        <v>203</v>
      </c>
    </row>
    <row r="126" spans="4:10" x14ac:dyDescent="0.25">
      <c r="D126" s="18" t="s">
        <v>8</v>
      </c>
      <c r="E126" s="19">
        <v>106</v>
      </c>
      <c r="F126" s="20">
        <v>45641</v>
      </c>
      <c r="G126" s="19">
        <v>78</v>
      </c>
      <c r="H126" s="24">
        <f t="shared" si="30"/>
        <v>90.5</v>
      </c>
      <c r="I126" s="18">
        <f t="shared" si="31"/>
        <v>0</v>
      </c>
      <c r="J126" s="24">
        <f t="shared" si="32"/>
        <v>0</v>
      </c>
    </row>
    <row r="127" spans="4:10" x14ac:dyDescent="0.25">
      <c r="D127" s="18" t="s">
        <v>9</v>
      </c>
      <c r="E127" s="19">
        <v>107</v>
      </c>
      <c r="F127" s="20">
        <v>45642</v>
      </c>
      <c r="G127" s="19">
        <v>22</v>
      </c>
      <c r="H127" s="24">
        <f t="shared" si="30"/>
        <v>5.5</v>
      </c>
      <c r="I127" s="18">
        <f t="shared" si="31"/>
        <v>0</v>
      </c>
      <c r="J127" s="24">
        <f t="shared" si="32"/>
        <v>0</v>
      </c>
    </row>
    <row r="128" spans="4:10" x14ac:dyDescent="0.25">
      <c r="D128" s="18" t="s">
        <v>3</v>
      </c>
      <c r="E128" s="19">
        <v>108</v>
      </c>
      <c r="F128" s="20">
        <v>45643</v>
      </c>
      <c r="G128" s="19">
        <v>67</v>
      </c>
      <c r="H128" s="24">
        <f t="shared" si="30"/>
        <v>-48.5</v>
      </c>
      <c r="I128" s="18">
        <f t="shared" si="31"/>
        <v>0</v>
      </c>
      <c r="J128" s="24">
        <f t="shared" si="32"/>
        <v>0</v>
      </c>
    </row>
    <row r="129" spans="3:11" x14ac:dyDescent="0.25">
      <c r="D129" s="18" t="s">
        <v>4</v>
      </c>
      <c r="E129" s="19">
        <v>109</v>
      </c>
      <c r="F129" s="20">
        <v>45644</v>
      </c>
      <c r="G129" s="19">
        <v>119</v>
      </c>
      <c r="H129" s="24">
        <f t="shared" si="30"/>
        <v>-34</v>
      </c>
      <c r="I129" s="18">
        <f t="shared" si="31"/>
        <v>0</v>
      </c>
      <c r="J129" s="24">
        <f t="shared" si="32"/>
        <v>119</v>
      </c>
    </row>
    <row r="130" spans="3:11" x14ac:dyDescent="0.25">
      <c r="D130" s="18" t="s">
        <v>5</v>
      </c>
      <c r="E130" s="19">
        <v>110</v>
      </c>
      <c r="F130" s="20">
        <v>45645</v>
      </c>
      <c r="G130" s="19">
        <v>135</v>
      </c>
      <c r="H130" s="24">
        <f t="shared" si="30"/>
        <v>-15</v>
      </c>
      <c r="I130" s="18">
        <f t="shared" si="31"/>
        <v>0</v>
      </c>
      <c r="J130" s="24">
        <f t="shared" si="32"/>
        <v>135</v>
      </c>
    </row>
    <row r="131" spans="3:11" x14ac:dyDescent="0.25">
      <c r="D131" s="18" t="s">
        <v>6</v>
      </c>
      <c r="E131" s="19">
        <v>111</v>
      </c>
      <c r="F131" s="20">
        <v>45646</v>
      </c>
      <c r="G131" s="19">
        <v>149</v>
      </c>
      <c r="H131" s="24">
        <f t="shared" si="30"/>
        <v>-27</v>
      </c>
      <c r="I131" s="18">
        <f t="shared" si="31"/>
        <v>0</v>
      </c>
      <c r="J131" s="24">
        <f t="shared" si="32"/>
        <v>149</v>
      </c>
    </row>
    <row r="132" spans="3:11" x14ac:dyDescent="0.25">
      <c r="D132" s="18" t="s">
        <v>7</v>
      </c>
      <c r="E132" s="19">
        <v>112</v>
      </c>
      <c r="F132" s="20">
        <v>45647</v>
      </c>
      <c r="G132" s="19">
        <v>189</v>
      </c>
      <c r="H132" s="24">
        <f t="shared" si="30"/>
        <v>25.5</v>
      </c>
      <c r="I132" s="18">
        <f t="shared" si="31"/>
        <v>189</v>
      </c>
      <c r="J132" s="24">
        <f t="shared" si="32"/>
        <v>189</v>
      </c>
    </row>
    <row r="133" spans="3:11" x14ac:dyDescent="0.25">
      <c r="D133" s="18" t="s">
        <v>8</v>
      </c>
      <c r="E133" s="19">
        <v>113</v>
      </c>
      <c r="F133" s="20">
        <v>45648</v>
      </c>
      <c r="G133" s="19">
        <v>98</v>
      </c>
      <c r="H133" s="24">
        <f t="shared" si="30"/>
        <v>35.5</v>
      </c>
      <c r="I133" s="18">
        <f t="shared" si="31"/>
        <v>0</v>
      </c>
      <c r="J133" s="24">
        <f t="shared" si="32"/>
        <v>0</v>
      </c>
    </row>
    <row r="134" spans="3:11" x14ac:dyDescent="0.25">
      <c r="D134" s="18" t="s">
        <v>9</v>
      </c>
      <c r="E134" s="19">
        <v>114</v>
      </c>
      <c r="F134" s="20">
        <v>45649</v>
      </c>
      <c r="G134" s="19">
        <v>118</v>
      </c>
      <c r="H134" s="24">
        <f t="shared" si="30"/>
        <v>-23</v>
      </c>
      <c r="I134" s="18">
        <f t="shared" si="31"/>
        <v>0</v>
      </c>
      <c r="J134" s="24">
        <f t="shared" si="32"/>
        <v>118</v>
      </c>
    </row>
    <row r="135" spans="3:11" x14ac:dyDescent="0.25">
      <c r="D135" s="18" t="s">
        <v>3</v>
      </c>
      <c r="E135" s="19">
        <v>115</v>
      </c>
      <c r="F135" s="20">
        <v>45650</v>
      </c>
      <c r="G135" s="19">
        <v>144</v>
      </c>
      <c r="H135" s="24">
        <f t="shared" si="30"/>
        <v>59</v>
      </c>
      <c r="I135" s="18">
        <f t="shared" si="31"/>
        <v>144</v>
      </c>
      <c r="J135" s="24">
        <f t="shared" si="32"/>
        <v>144</v>
      </c>
    </row>
    <row r="136" spans="3:11" x14ac:dyDescent="0.25">
      <c r="D136" s="18" t="s">
        <v>4</v>
      </c>
      <c r="E136" s="19">
        <v>116</v>
      </c>
      <c r="F136" s="20">
        <v>45651</v>
      </c>
      <c r="G136" s="19">
        <v>0</v>
      </c>
      <c r="H136" s="24">
        <f t="shared" si="30"/>
        <v>46</v>
      </c>
      <c r="I136" s="18">
        <f t="shared" si="31"/>
        <v>0</v>
      </c>
      <c r="J136" s="24">
        <f t="shared" si="32"/>
        <v>0</v>
      </c>
    </row>
    <row r="137" spans="3:11" x14ac:dyDescent="0.25">
      <c r="D137" s="18" t="s">
        <v>5</v>
      </c>
      <c r="E137" s="19">
        <v>117</v>
      </c>
      <c r="F137" s="20">
        <v>45652</v>
      </c>
      <c r="G137" s="19">
        <v>52</v>
      </c>
      <c r="H137" s="24">
        <f t="shared" si="30"/>
        <v>-77.5</v>
      </c>
      <c r="I137" s="18">
        <f t="shared" si="31"/>
        <v>0</v>
      </c>
      <c r="J137" s="24">
        <f t="shared" si="32"/>
        <v>0</v>
      </c>
    </row>
    <row r="138" spans="3:11" x14ac:dyDescent="0.25">
      <c r="D138" s="18" t="s">
        <v>6</v>
      </c>
      <c r="E138" s="19">
        <v>118</v>
      </c>
      <c r="F138" s="20">
        <v>45653</v>
      </c>
      <c r="G138" s="19">
        <v>155</v>
      </c>
      <c r="H138" s="24">
        <f t="shared" si="30"/>
        <v>-51</v>
      </c>
      <c r="I138" s="18">
        <f t="shared" si="31"/>
        <v>155</v>
      </c>
      <c r="J138" s="24">
        <f t="shared" si="32"/>
        <v>155</v>
      </c>
    </row>
    <row r="139" spans="3:11" x14ac:dyDescent="0.25">
      <c r="D139" s="18" t="s">
        <v>7</v>
      </c>
      <c r="E139" s="19">
        <v>119</v>
      </c>
      <c r="F139" s="20">
        <v>45654</v>
      </c>
      <c r="G139" s="19">
        <v>154</v>
      </c>
      <c r="H139" s="24">
        <f t="shared" si="30"/>
        <v>46.5</v>
      </c>
      <c r="I139" s="18">
        <f t="shared" si="31"/>
        <v>0</v>
      </c>
      <c r="J139" s="24">
        <f t="shared" si="32"/>
        <v>154</v>
      </c>
    </row>
    <row r="140" spans="3:11" x14ac:dyDescent="0.25">
      <c r="D140" s="18" t="s">
        <v>8</v>
      </c>
      <c r="E140" s="19">
        <v>120</v>
      </c>
      <c r="F140" s="20">
        <v>45655</v>
      </c>
      <c r="G140" s="19">
        <v>62</v>
      </c>
      <c r="H140" s="24">
        <f t="shared" si="30"/>
        <v>38.5</v>
      </c>
      <c r="I140" s="18">
        <f t="shared" si="31"/>
        <v>0</v>
      </c>
      <c r="J140" s="24">
        <f t="shared" si="32"/>
        <v>0</v>
      </c>
    </row>
    <row r="141" spans="3:11" x14ac:dyDescent="0.25">
      <c r="D141" s="18" t="s">
        <v>9</v>
      </c>
      <c r="E141" s="19">
        <v>121</v>
      </c>
      <c r="F141" s="20">
        <v>45656</v>
      </c>
      <c r="G141" s="19">
        <v>77</v>
      </c>
      <c r="H141" s="24">
        <f t="shared" si="30"/>
        <v>-62</v>
      </c>
      <c r="I141" s="18">
        <f t="shared" si="31"/>
        <v>0</v>
      </c>
      <c r="J141" s="24">
        <f t="shared" si="32"/>
        <v>0</v>
      </c>
    </row>
    <row r="142" spans="3:11" x14ac:dyDescent="0.25">
      <c r="C142" s="10"/>
      <c r="D142" s="21" t="s">
        <v>3</v>
      </c>
      <c r="E142" s="22">
        <v>122</v>
      </c>
      <c r="F142" s="23">
        <v>45657</v>
      </c>
      <c r="G142" s="22">
        <v>186</v>
      </c>
      <c r="H142" s="24">
        <f t="shared" si="30"/>
        <v>13.5</v>
      </c>
      <c r="I142" s="18">
        <f t="shared" si="31"/>
        <v>186</v>
      </c>
      <c r="J142" s="24">
        <f t="shared" si="32"/>
        <v>186</v>
      </c>
      <c r="K142">
        <f>SUM(G112:G142)</f>
        <v>3258</v>
      </c>
    </row>
    <row r="143" spans="3:11" x14ac:dyDescent="0.25">
      <c r="D143" s="18" t="s">
        <v>4</v>
      </c>
      <c r="E143" s="19">
        <v>123</v>
      </c>
      <c r="F143" s="20">
        <v>45658</v>
      </c>
      <c r="G143" s="19">
        <v>50</v>
      </c>
      <c r="H143" s="24">
        <f>(G142-G144)/2</f>
        <v>64.5</v>
      </c>
      <c r="I143" s="18">
        <f>IF(AND(G143&gt;G142,G143&gt;G144,G143&gt;100),G143,0)</f>
        <v>0</v>
      </c>
      <c r="J143" s="24">
        <f t="shared" si="32"/>
        <v>0</v>
      </c>
    </row>
    <row r="144" spans="3:11" x14ac:dyDescent="0.25">
      <c r="D144" s="18" t="s">
        <v>5</v>
      </c>
      <c r="E144" s="19">
        <v>124</v>
      </c>
      <c r="F144" s="20">
        <v>45659</v>
      </c>
      <c r="G144" s="19">
        <v>57</v>
      </c>
      <c r="H144" s="24">
        <f t="shared" ref="H144:H192" si="33">(G143-G145)/2</f>
        <v>-43.5</v>
      </c>
      <c r="I144" s="18">
        <f t="shared" ref="I144:I192" si="34">IF(AND(G144&gt;G143,G144&gt;G145,G144&gt;100),G144,0)</f>
        <v>0</v>
      </c>
      <c r="J144" s="24">
        <f t="shared" si="32"/>
        <v>0</v>
      </c>
    </row>
    <row r="145" spans="4:10" x14ac:dyDescent="0.25">
      <c r="D145" s="18" t="s">
        <v>6</v>
      </c>
      <c r="E145" s="19">
        <v>125</v>
      </c>
      <c r="F145" s="20">
        <v>45660</v>
      </c>
      <c r="G145" s="19">
        <v>137</v>
      </c>
      <c r="H145" s="24">
        <f t="shared" si="33"/>
        <v>-45</v>
      </c>
      <c r="I145" s="18">
        <f t="shared" si="34"/>
        <v>0</v>
      </c>
      <c r="J145" s="24">
        <f t="shared" si="32"/>
        <v>137</v>
      </c>
    </row>
    <row r="146" spans="4:10" x14ac:dyDescent="0.25">
      <c r="D146" s="18" t="s">
        <v>7</v>
      </c>
      <c r="E146" s="19">
        <v>126</v>
      </c>
      <c r="F146" s="20">
        <v>45661</v>
      </c>
      <c r="G146" s="19">
        <v>147</v>
      </c>
      <c r="H146" s="24">
        <f t="shared" si="33"/>
        <v>55.5</v>
      </c>
      <c r="I146" s="18">
        <f t="shared" si="34"/>
        <v>147</v>
      </c>
      <c r="J146" s="24">
        <f t="shared" si="32"/>
        <v>147</v>
      </c>
    </row>
    <row r="147" spans="4:10" x14ac:dyDescent="0.25">
      <c r="D147" s="18" t="s">
        <v>8</v>
      </c>
      <c r="E147" s="19">
        <v>127</v>
      </c>
      <c r="F147" s="20">
        <v>45662</v>
      </c>
      <c r="G147" s="19">
        <v>26</v>
      </c>
      <c r="H147" s="24">
        <f t="shared" si="33"/>
        <v>54.5</v>
      </c>
      <c r="I147" s="18">
        <f t="shared" si="34"/>
        <v>0</v>
      </c>
      <c r="J147" s="24">
        <f t="shared" si="32"/>
        <v>0</v>
      </c>
    </row>
    <row r="148" spans="4:10" x14ac:dyDescent="0.25">
      <c r="D148" s="18" t="s">
        <v>9</v>
      </c>
      <c r="E148" s="19">
        <v>128</v>
      </c>
      <c r="F148" s="20">
        <v>45663</v>
      </c>
      <c r="G148" s="19">
        <v>38</v>
      </c>
      <c r="H148" s="24">
        <f t="shared" si="33"/>
        <v>-10</v>
      </c>
      <c r="I148" s="18">
        <f t="shared" si="34"/>
        <v>0</v>
      </c>
      <c r="J148" s="24">
        <f t="shared" si="32"/>
        <v>0</v>
      </c>
    </row>
    <row r="149" spans="4:10" x14ac:dyDescent="0.25">
      <c r="D149" s="18" t="s">
        <v>3</v>
      </c>
      <c r="E149" s="19">
        <v>129</v>
      </c>
      <c r="F149" s="20">
        <v>45664</v>
      </c>
      <c r="G149" s="19">
        <v>46</v>
      </c>
      <c r="H149" s="24">
        <f t="shared" si="33"/>
        <v>-5.5</v>
      </c>
      <c r="I149" s="18">
        <f t="shared" si="34"/>
        <v>0</v>
      </c>
      <c r="J149" s="24">
        <f t="shared" si="32"/>
        <v>0</v>
      </c>
    </row>
    <row r="150" spans="4:10" x14ac:dyDescent="0.25">
      <c r="D150" s="18" t="s">
        <v>4</v>
      </c>
      <c r="E150" s="19">
        <v>130</v>
      </c>
      <c r="F150" s="20">
        <v>45665</v>
      </c>
      <c r="G150" s="19">
        <v>49</v>
      </c>
      <c r="H150" s="24">
        <f t="shared" si="33"/>
        <v>-3.5</v>
      </c>
      <c r="I150" s="18">
        <f t="shared" si="34"/>
        <v>0</v>
      </c>
      <c r="J150" s="24">
        <f t="shared" ref="J150:J193" si="35">IF(G150&gt;100,G150,0)</f>
        <v>0</v>
      </c>
    </row>
    <row r="151" spans="4:10" x14ac:dyDescent="0.25">
      <c r="D151" s="18" t="s">
        <v>5</v>
      </c>
      <c r="E151" s="19">
        <v>131</v>
      </c>
      <c r="F151" s="20">
        <v>45666</v>
      </c>
      <c r="G151" s="19">
        <v>53</v>
      </c>
      <c r="H151" s="24">
        <f t="shared" si="33"/>
        <v>-12</v>
      </c>
      <c r="I151" s="18">
        <f t="shared" si="34"/>
        <v>0</v>
      </c>
      <c r="J151" s="24">
        <f t="shared" si="35"/>
        <v>0</v>
      </c>
    </row>
    <row r="152" spans="4:10" x14ac:dyDescent="0.25">
      <c r="D152" s="18" t="s">
        <v>6</v>
      </c>
      <c r="E152" s="19">
        <v>132</v>
      </c>
      <c r="F152" s="20">
        <v>45667</v>
      </c>
      <c r="G152" s="19">
        <v>73</v>
      </c>
      <c r="H152" s="24">
        <f t="shared" si="33"/>
        <v>-73.5</v>
      </c>
      <c r="I152" s="18">
        <f t="shared" si="34"/>
        <v>0</v>
      </c>
      <c r="J152" s="24">
        <f t="shared" si="35"/>
        <v>0</v>
      </c>
    </row>
    <row r="153" spans="4:10" x14ac:dyDescent="0.25">
      <c r="D153" s="18" t="s">
        <v>7</v>
      </c>
      <c r="E153" s="19">
        <v>133</v>
      </c>
      <c r="F153" s="20">
        <v>45668</v>
      </c>
      <c r="G153" s="19">
        <v>200</v>
      </c>
      <c r="H153" s="24">
        <f t="shared" si="33"/>
        <v>17.5</v>
      </c>
      <c r="I153" s="18">
        <f t="shared" si="34"/>
        <v>200</v>
      </c>
      <c r="J153" s="24">
        <f t="shared" si="35"/>
        <v>200</v>
      </c>
    </row>
    <row r="154" spans="4:10" x14ac:dyDescent="0.25">
      <c r="D154" s="18" t="s">
        <v>8</v>
      </c>
      <c r="E154" s="19">
        <v>134</v>
      </c>
      <c r="F154" s="20">
        <v>45669</v>
      </c>
      <c r="G154" s="19">
        <v>38</v>
      </c>
      <c r="H154" s="24">
        <f t="shared" si="33"/>
        <v>92</v>
      </c>
      <c r="I154" s="18">
        <f t="shared" si="34"/>
        <v>0</v>
      </c>
      <c r="J154" s="24">
        <f t="shared" si="35"/>
        <v>0</v>
      </c>
    </row>
    <row r="155" spans="4:10" x14ac:dyDescent="0.25">
      <c r="D155" s="18" t="s">
        <v>9</v>
      </c>
      <c r="E155" s="19">
        <v>135</v>
      </c>
      <c r="F155" s="20">
        <v>45670</v>
      </c>
      <c r="G155" s="19">
        <v>16</v>
      </c>
      <c r="H155" s="24">
        <f t="shared" si="33"/>
        <v>-3.5</v>
      </c>
      <c r="I155" s="18">
        <f t="shared" si="34"/>
        <v>0</v>
      </c>
      <c r="J155" s="24">
        <f t="shared" si="35"/>
        <v>0</v>
      </c>
    </row>
    <row r="156" spans="4:10" x14ac:dyDescent="0.25">
      <c r="D156" s="18" t="s">
        <v>3</v>
      </c>
      <c r="E156" s="19">
        <v>136</v>
      </c>
      <c r="F156" s="20">
        <v>45671</v>
      </c>
      <c r="G156" s="19">
        <v>45</v>
      </c>
      <c r="H156" s="24">
        <f t="shared" si="33"/>
        <v>-18</v>
      </c>
      <c r="I156" s="18">
        <f t="shared" si="34"/>
        <v>0</v>
      </c>
      <c r="J156" s="24">
        <f t="shared" si="35"/>
        <v>0</v>
      </c>
    </row>
    <row r="157" spans="4:10" x14ac:dyDescent="0.25">
      <c r="D157" s="18" t="s">
        <v>4</v>
      </c>
      <c r="E157" s="19">
        <v>137</v>
      </c>
      <c r="F157" s="20">
        <v>45672</v>
      </c>
      <c r="G157" s="19">
        <v>52</v>
      </c>
      <c r="H157" s="24">
        <f t="shared" si="33"/>
        <v>3.5</v>
      </c>
      <c r="I157" s="18">
        <f t="shared" si="34"/>
        <v>0</v>
      </c>
      <c r="J157" s="24">
        <f t="shared" si="35"/>
        <v>0</v>
      </c>
    </row>
    <row r="158" spans="4:10" x14ac:dyDescent="0.25">
      <c r="D158" s="18" t="s">
        <v>5</v>
      </c>
      <c r="E158" s="19">
        <v>138</v>
      </c>
      <c r="F158" s="20">
        <v>45673</v>
      </c>
      <c r="G158" s="19">
        <v>38</v>
      </c>
      <c r="H158" s="24">
        <f t="shared" si="33"/>
        <v>-62</v>
      </c>
      <c r="I158" s="18">
        <f t="shared" si="34"/>
        <v>0</v>
      </c>
      <c r="J158" s="24">
        <f t="shared" si="35"/>
        <v>0</v>
      </c>
    </row>
    <row r="159" spans="4:10" x14ac:dyDescent="0.25">
      <c r="D159" s="18" t="s">
        <v>6</v>
      </c>
      <c r="E159" s="19">
        <v>139</v>
      </c>
      <c r="F159" s="20">
        <v>45674</v>
      </c>
      <c r="G159" s="19">
        <v>176</v>
      </c>
      <c r="H159" s="24">
        <f t="shared" si="33"/>
        <v>-67.5</v>
      </c>
      <c r="I159" s="18">
        <f t="shared" si="34"/>
        <v>176</v>
      </c>
      <c r="J159" s="24">
        <f t="shared" si="35"/>
        <v>176</v>
      </c>
    </row>
    <row r="160" spans="4:10" x14ac:dyDescent="0.25">
      <c r="D160" s="18" t="s">
        <v>7</v>
      </c>
      <c r="E160" s="19">
        <v>140</v>
      </c>
      <c r="F160" s="20">
        <v>45675</v>
      </c>
      <c r="G160" s="19">
        <v>173</v>
      </c>
      <c r="H160" s="24">
        <f t="shared" si="33"/>
        <v>51.5</v>
      </c>
      <c r="I160" s="18">
        <f t="shared" si="34"/>
        <v>0</v>
      </c>
      <c r="J160" s="24">
        <f t="shared" si="35"/>
        <v>173</v>
      </c>
    </row>
    <row r="161" spans="4:11" x14ac:dyDescent="0.25">
      <c r="D161" s="18" t="s">
        <v>8</v>
      </c>
      <c r="E161" s="19">
        <v>141</v>
      </c>
      <c r="F161" s="20">
        <v>45676</v>
      </c>
      <c r="G161" s="19">
        <v>73</v>
      </c>
      <c r="H161" s="24">
        <f t="shared" si="33"/>
        <v>86.5</v>
      </c>
      <c r="I161" s="18">
        <f t="shared" si="34"/>
        <v>0</v>
      </c>
      <c r="J161" s="24">
        <f t="shared" si="35"/>
        <v>0</v>
      </c>
    </row>
    <row r="162" spans="4:11" x14ac:dyDescent="0.25">
      <c r="D162" s="18" t="s">
        <v>9</v>
      </c>
      <c r="E162" s="19">
        <v>142</v>
      </c>
      <c r="F162" s="20">
        <v>45677</v>
      </c>
      <c r="G162" s="19">
        <v>0</v>
      </c>
      <c r="H162" s="24">
        <f t="shared" si="33"/>
        <v>27</v>
      </c>
      <c r="I162" s="18">
        <f t="shared" si="34"/>
        <v>0</v>
      </c>
      <c r="J162" s="24">
        <f t="shared" si="35"/>
        <v>0</v>
      </c>
    </row>
    <row r="163" spans="4:11" x14ac:dyDescent="0.25">
      <c r="D163" s="18" t="s">
        <v>3</v>
      </c>
      <c r="E163" s="19">
        <v>143</v>
      </c>
      <c r="F163" s="20">
        <v>45678</v>
      </c>
      <c r="G163" s="19">
        <v>19</v>
      </c>
      <c r="H163" s="24">
        <f t="shared" si="33"/>
        <v>-28.5</v>
      </c>
      <c r="I163" s="18">
        <f t="shared" si="34"/>
        <v>0</v>
      </c>
      <c r="J163" s="24">
        <f t="shared" si="35"/>
        <v>0</v>
      </c>
    </row>
    <row r="164" spans="4:11" x14ac:dyDescent="0.25">
      <c r="D164" s="18" t="s">
        <v>4</v>
      </c>
      <c r="E164" s="19">
        <v>144</v>
      </c>
      <c r="F164" s="20">
        <v>45679</v>
      </c>
      <c r="G164" s="19">
        <v>57</v>
      </c>
      <c r="H164" s="24">
        <f t="shared" si="33"/>
        <v>-13</v>
      </c>
      <c r="I164" s="18">
        <f t="shared" si="34"/>
        <v>0</v>
      </c>
      <c r="J164" s="24">
        <f t="shared" si="35"/>
        <v>0</v>
      </c>
    </row>
    <row r="165" spans="4:11" x14ac:dyDescent="0.25">
      <c r="D165" s="18" t="s">
        <v>5</v>
      </c>
      <c r="E165" s="19">
        <v>145</v>
      </c>
      <c r="F165" s="20">
        <v>45680</v>
      </c>
      <c r="G165" s="19">
        <v>45</v>
      </c>
      <c r="H165" s="24">
        <f t="shared" si="33"/>
        <v>-54</v>
      </c>
      <c r="I165" s="18">
        <f t="shared" si="34"/>
        <v>0</v>
      </c>
      <c r="J165" s="24">
        <f t="shared" si="35"/>
        <v>0</v>
      </c>
    </row>
    <row r="166" spans="4:11" x14ac:dyDescent="0.25">
      <c r="D166" s="18" t="s">
        <v>6</v>
      </c>
      <c r="E166" s="19">
        <v>146</v>
      </c>
      <c r="F166" s="20">
        <v>45681</v>
      </c>
      <c r="G166" s="19">
        <v>165</v>
      </c>
      <c r="H166" s="24">
        <f t="shared" si="33"/>
        <v>-75.5</v>
      </c>
      <c r="I166" s="18">
        <f t="shared" si="34"/>
        <v>0</v>
      </c>
      <c r="J166" s="24">
        <f t="shared" si="35"/>
        <v>165</v>
      </c>
    </row>
    <row r="167" spans="4:11" x14ac:dyDescent="0.25">
      <c r="D167" s="18" t="s">
        <v>7</v>
      </c>
      <c r="E167" s="19">
        <v>147</v>
      </c>
      <c r="F167" s="20">
        <v>45682</v>
      </c>
      <c r="G167" s="19">
        <v>196</v>
      </c>
      <c r="H167" s="24">
        <f t="shared" si="33"/>
        <v>60.5</v>
      </c>
      <c r="I167" s="18">
        <f t="shared" si="34"/>
        <v>196</v>
      </c>
      <c r="J167" s="24">
        <f t="shared" si="35"/>
        <v>196</v>
      </c>
    </row>
    <row r="168" spans="4:11" x14ac:dyDescent="0.25">
      <c r="D168" s="18" t="s">
        <v>8</v>
      </c>
      <c r="E168" s="19">
        <v>148</v>
      </c>
      <c r="F168" s="20">
        <v>45683</v>
      </c>
      <c r="G168" s="19">
        <v>44</v>
      </c>
      <c r="H168" s="24">
        <f t="shared" si="33"/>
        <v>72</v>
      </c>
      <c r="I168" s="18">
        <f t="shared" si="34"/>
        <v>0</v>
      </c>
      <c r="J168" s="24">
        <f t="shared" si="35"/>
        <v>0</v>
      </c>
    </row>
    <row r="169" spans="4:11" x14ac:dyDescent="0.25">
      <c r="D169" s="18" t="s">
        <v>9</v>
      </c>
      <c r="E169" s="19">
        <v>149</v>
      </c>
      <c r="F169" s="20">
        <v>45684</v>
      </c>
      <c r="G169" s="19">
        <v>52</v>
      </c>
      <c r="H169" s="24">
        <f t="shared" si="33"/>
        <v>-2</v>
      </c>
      <c r="I169" s="18">
        <f t="shared" si="34"/>
        <v>0</v>
      </c>
      <c r="J169" s="24">
        <f t="shared" si="35"/>
        <v>0</v>
      </c>
    </row>
    <row r="170" spans="4:11" x14ac:dyDescent="0.25">
      <c r="D170" s="18" t="s">
        <v>3</v>
      </c>
      <c r="E170" s="19">
        <v>150</v>
      </c>
      <c r="F170" s="20">
        <v>45685</v>
      </c>
      <c r="G170" s="19">
        <v>48</v>
      </c>
      <c r="H170" s="24">
        <f t="shared" si="33"/>
        <v>9.5</v>
      </c>
      <c r="I170" s="18">
        <f t="shared" si="34"/>
        <v>0</v>
      </c>
      <c r="J170" s="24">
        <f t="shared" si="35"/>
        <v>0</v>
      </c>
    </row>
    <row r="171" spans="4:11" x14ac:dyDescent="0.25">
      <c r="D171" s="18" t="s">
        <v>4</v>
      </c>
      <c r="E171" s="19">
        <v>151</v>
      </c>
      <c r="F171" s="20">
        <v>45686</v>
      </c>
      <c r="G171" s="19">
        <v>33</v>
      </c>
      <c r="H171" s="24">
        <f t="shared" si="33"/>
        <v>-13</v>
      </c>
      <c r="I171" s="18">
        <f t="shared" si="34"/>
        <v>0</v>
      </c>
      <c r="J171" s="24">
        <f t="shared" si="35"/>
        <v>0</v>
      </c>
    </row>
    <row r="172" spans="4:11" x14ac:dyDescent="0.25">
      <c r="D172" s="18" t="s">
        <v>5</v>
      </c>
      <c r="E172" s="19">
        <v>152</v>
      </c>
      <c r="F172" s="20">
        <v>45687</v>
      </c>
      <c r="G172" s="19">
        <v>74</v>
      </c>
      <c r="H172" s="24">
        <f t="shared" si="33"/>
        <v>-54.5</v>
      </c>
      <c r="I172" s="18">
        <f t="shared" si="34"/>
        <v>0</v>
      </c>
      <c r="J172" s="24">
        <f t="shared" si="35"/>
        <v>0</v>
      </c>
    </row>
    <row r="173" spans="4:11" x14ac:dyDescent="0.25">
      <c r="D173" s="18" t="s">
        <v>6</v>
      </c>
      <c r="E173" s="19">
        <v>153</v>
      </c>
      <c r="F173" s="20">
        <v>45688</v>
      </c>
      <c r="G173" s="19">
        <v>142</v>
      </c>
      <c r="H173" s="24">
        <f t="shared" si="33"/>
        <v>-50</v>
      </c>
      <c r="I173" s="18">
        <f t="shared" si="34"/>
        <v>0</v>
      </c>
      <c r="J173" s="24">
        <f t="shared" si="35"/>
        <v>142</v>
      </c>
      <c r="K173">
        <f>SUM(G143:G173)</f>
        <v>2362</v>
      </c>
    </row>
    <row r="174" spans="4:11" x14ac:dyDescent="0.25">
      <c r="D174" s="18" t="s">
        <v>7</v>
      </c>
      <c r="E174" s="19">
        <v>154</v>
      </c>
      <c r="F174" s="20">
        <v>45689</v>
      </c>
      <c r="G174" s="19">
        <v>174</v>
      </c>
      <c r="H174" s="24">
        <f t="shared" si="33"/>
        <v>40.5</v>
      </c>
      <c r="I174" s="18">
        <f t="shared" si="34"/>
        <v>174</v>
      </c>
      <c r="J174" s="24">
        <f t="shared" si="35"/>
        <v>174</v>
      </c>
    </row>
    <row r="175" spans="4:11" x14ac:dyDescent="0.25">
      <c r="D175" s="18" t="s">
        <v>8</v>
      </c>
      <c r="E175" s="19">
        <v>155</v>
      </c>
      <c r="F175" s="20">
        <v>45690</v>
      </c>
      <c r="G175" s="19">
        <v>61</v>
      </c>
      <c r="H175" s="24">
        <f t="shared" si="33"/>
        <v>69</v>
      </c>
      <c r="I175" s="18">
        <f t="shared" si="34"/>
        <v>0</v>
      </c>
      <c r="J175" s="24">
        <f t="shared" si="35"/>
        <v>0</v>
      </c>
    </row>
    <row r="176" spans="4:11" x14ac:dyDescent="0.25">
      <c r="D176" s="18" t="s">
        <v>9</v>
      </c>
      <c r="E176" s="19">
        <v>156</v>
      </c>
      <c r="F176" s="20">
        <v>45691</v>
      </c>
      <c r="G176" s="19">
        <v>36</v>
      </c>
      <c r="H176" s="24">
        <f t="shared" si="33"/>
        <v>8</v>
      </c>
      <c r="I176" s="18">
        <f t="shared" si="34"/>
        <v>0</v>
      </c>
      <c r="J176" s="24">
        <f t="shared" si="35"/>
        <v>0</v>
      </c>
    </row>
    <row r="177" spans="4:10" x14ac:dyDescent="0.25">
      <c r="D177" s="18" t="s">
        <v>3</v>
      </c>
      <c r="E177" s="19">
        <v>157</v>
      </c>
      <c r="F177" s="20">
        <v>45692</v>
      </c>
      <c r="G177" s="19">
        <v>45</v>
      </c>
      <c r="H177" s="24">
        <f t="shared" si="33"/>
        <v>-6.5</v>
      </c>
      <c r="I177" s="18">
        <f t="shared" si="34"/>
        <v>0</v>
      </c>
      <c r="J177" s="24">
        <f t="shared" si="35"/>
        <v>0</v>
      </c>
    </row>
    <row r="178" spans="4:10" x14ac:dyDescent="0.25">
      <c r="D178" s="18" t="s">
        <v>4</v>
      </c>
      <c r="E178" s="19">
        <v>158</v>
      </c>
      <c r="F178" s="20">
        <v>45693</v>
      </c>
      <c r="G178" s="19">
        <v>49</v>
      </c>
      <c r="H178" s="24">
        <f t="shared" si="33"/>
        <v>4.5</v>
      </c>
      <c r="I178" s="18">
        <f t="shared" si="34"/>
        <v>0</v>
      </c>
      <c r="J178" s="24">
        <f t="shared" si="35"/>
        <v>0</v>
      </c>
    </row>
    <row r="179" spans="4:10" x14ac:dyDescent="0.25">
      <c r="D179" s="18" t="s">
        <v>5</v>
      </c>
      <c r="E179" s="19">
        <v>159</v>
      </c>
      <c r="F179" s="20">
        <v>45694</v>
      </c>
      <c r="G179" s="19">
        <v>36</v>
      </c>
      <c r="H179" s="24">
        <f t="shared" si="33"/>
        <v>-28.5</v>
      </c>
      <c r="I179" s="18">
        <f t="shared" si="34"/>
        <v>0</v>
      </c>
      <c r="J179" s="24">
        <f t="shared" si="35"/>
        <v>0</v>
      </c>
    </row>
    <row r="180" spans="4:10" x14ac:dyDescent="0.25">
      <c r="D180" s="18" t="s">
        <v>6</v>
      </c>
      <c r="E180" s="19">
        <v>160</v>
      </c>
      <c r="F180" s="20">
        <v>45695</v>
      </c>
      <c r="G180" s="19">
        <v>106</v>
      </c>
      <c r="H180" s="24">
        <f t="shared" si="33"/>
        <v>-60.5</v>
      </c>
      <c r="I180" s="18">
        <f t="shared" si="34"/>
        <v>0</v>
      </c>
      <c r="J180" s="24">
        <f t="shared" si="35"/>
        <v>106</v>
      </c>
    </row>
    <row r="181" spans="4:10" x14ac:dyDescent="0.25">
      <c r="D181" s="18" t="s">
        <v>7</v>
      </c>
      <c r="E181" s="19">
        <v>161</v>
      </c>
      <c r="F181" s="20">
        <v>45696</v>
      </c>
      <c r="G181" s="19">
        <v>157</v>
      </c>
      <c r="H181" s="24">
        <f t="shared" si="33"/>
        <v>53</v>
      </c>
      <c r="I181" s="18">
        <f t="shared" si="34"/>
        <v>157</v>
      </c>
      <c r="J181" s="24">
        <f t="shared" si="35"/>
        <v>157</v>
      </c>
    </row>
    <row r="182" spans="4:10" x14ac:dyDescent="0.25">
      <c r="D182" s="18" t="s">
        <v>8</v>
      </c>
      <c r="E182" s="19">
        <v>162</v>
      </c>
      <c r="F182" s="20">
        <v>45697</v>
      </c>
      <c r="G182" s="19">
        <v>0</v>
      </c>
      <c r="H182" s="24">
        <f t="shared" si="33"/>
        <v>52.5</v>
      </c>
      <c r="I182" s="18">
        <f t="shared" si="34"/>
        <v>0</v>
      </c>
      <c r="J182" s="24">
        <f t="shared" si="35"/>
        <v>0</v>
      </c>
    </row>
    <row r="183" spans="4:10" x14ac:dyDescent="0.25">
      <c r="D183" s="18" t="s">
        <v>9</v>
      </c>
      <c r="E183" s="19">
        <v>163</v>
      </c>
      <c r="F183" s="20">
        <v>45698</v>
      </c>
      <c r="G183" s="19">
        <v>52</v>
      </c>
      <c r="H183" s="24">
        <f t="shared" si="33"/>
        <v>-18</v>
      </c>
      <c r="I183" s="18">
        <f t="shared" si="34"/>
        <v>0</v>
      </c>
      <c r="J183" s="24">
        <f t="shared" si="35"/>
        <v>0</v>
      </c>
    </row>
    <row r="184" spans="4:10" x14ac:dyDescent="0.25">
      <c r="D184" s="18" t="s">
        <v>3</v>
      </c>
      <c r="E184" s="19">
        <v>164</v>
      </c>
      <c r="F184" s="20">
        <v>45699</v>
      </c>
      <c r="G184" s="19">
        <v>36</v>
      </c>
      <c r="H184" s="24">
        <f t="shared" si="33"/>
        <v>11.5</v>
      </c>
      <c r="I184" s="18">
        <f t="shared" si="34"/>
        <v>0</v>
      </c>
      <c r="J184" s="24">
        <f t="shared" si="35"/>
        <v>0</v>
      </c>
    </row>
    <row r="185" spans="4:10" x14ac:dyDescent="0.25">
      <c r="D185" s="18" t="s">
        <v>4</v>
      </c>
      <c r="E185" s="19">
        <v>165</v>
      </c>
      <c r="F185" s="20">
        <v>45700</v>
      </c>
      <c r="G185" s="19">
        <v>29</v>
      </c>
      <c r="H185" s="24">
        <f t="shared" si="33"/>
        <v>-14.5</v>
      </c>
      <c r="I185" s="18">
        <f t="shared" si="34"/>
        <v>0</v>
      </c>
      <c r="J185" s="24">
        <f t="shared" si="35"/>
        <v>0</v>
      </c>
    </row>
    <row r="186" spans="4:10" x14ac:dyDescent="0.25">
      <c r="D186" s="18" t="s">
        <v>5</v>
      </c>
      <c r="E186" s="19">
        <v>166</v>
      </c>
      <c r="F186" s="20">
        <v>45701</v>
      </c>
      <c r="G186" s="19">
        <v>65</v>
      </c>
      <c r="H186" s="24">
        <f t="shared" si="33"/>
        <v>-118</v>
      </c>
      <c r="I186" s="18">
        <f t="shared" si="34"/>
        <v>0</v>
      </c>
      <c r="J186" s="24">
        <f t="shared" si="35"/>
        <v>0</v>
      </c>
    </row>
    <row r="187" spans="4:10" x14ac:dyDescent="0.25">
      <c r="D187" s="18" t="s">
        <v>6</v>
      </c>
      <c r="E187" s="19">
        <v>167</v>
      </c>
      <c r="F187" s="20">
        <v>45702</v>
      </c>
      <c r="G187" s="19">
        <v>265</v>
      </c>
      <c r="H187" s="24">
        <f t="shared" si="33"/>
        <v>-66</v>
      </c>
      <c r="I187" s="18">
        <f t="shared" si="34"/>
        <v>265</v>
      </c>
      <c r="J187" s="24">
        <f t="shared" si="35"/>
        <v>265</v>
      </c>
    </row>
    <row r="188" spans="4:10" x14ac:dyDescent="0.25">
      <c r="D188" s="18" t="s">
        <v>7</v>
      </c>
      <c r="E188" s="19">
        <v>168</v>
      </c>
      <c r="F188" s="20">
        <v>45703</v>
      </c>
      <c r="G188" s="19">
        <v>197</v>
      </c>
      <c r="H188" s="24">
        <f t="shared" si="33"/>
        <v>84</v>
      </c>
      <c r="I188" s="18">
        <f t="shared" si="34"/>
        <v>0</v>
      </c>
      <c r="J188" s="24">
        <f t="shared" si="35"/>
        <v>197</v>
      </c>
    </row>
    <row r="189" spans="4:10" x14ac:dyDescent="0.25">
      <c r="D189" s="18" t="s">
        <v>8</v>
      </c>
      <c r="E189" s="19">
        <v>169</v>
      </c>
      <c r="F189" s="20">
        <v>45704</v>
      </c>
      <c r="G189" s="19">
        <v>97</v>
      </c>
      <c r="H189" s="24">
        <f t="shared" si="33"/>
        <v>77.5</v>
      </c>
      <c r="I189" s="18">
        <f t="shared" si="34"/>
        <v>0</v>
      </c>
      <c r="J189" s="24">
        <f t="shared" si="35"/>
        <v>0</v>
      </c>
    </row>
    <row r="190" spans="4:10" x14ac:dyDescent="0.25">
      <c r="D190" s="18" t="s">
        <v>9</v>
      </c>
      <c r="E190" s="19">
        <v>170</v>
      </c>
      <c r="F190" s="20">
        <v>45705</v>
      </c>
      <c r="G190" s="19">
        <v>42</v>
      </c>
      <c r="H190" s="24">
        <f t="shared" si="33"/>
        <v>30.5</v>
      </c>
      <c r="I190" s="18">
        <f t="shared" si="34"/>
        <v>0</v>
      </c>
      <c r="J190" s="24">
        <f t="shared" si="35"/>
        <v>0</v>
      </c>
    </row>
    <row r="191" spans="4:10" x14ac:dyDescent="0.25">
      <c r="D191" s="18" t="s">
        <v>3</v>
      </c>
      <c r="E191" s="19">
        <v>171</v>
      </c>
      <c r="F191" s="20">
        <v>45706</v>
      </c>
      <c r="G191" s="19">
        <v>36</v>
      </c>
      <c r="H191" s="24">
        <f t="shared" si="33"/>
        <v>-7.5</v>
      </c>
      <c r="I191" s="18">
        <f t="shared" si="34"/>
        <v>0</v>
      </c>
      <c r="J191" s="24">
        <f t="shared" si="35"/>
        <v>0</v>
      </c>
    </row>
    <row r="192" spans="4:10" x14ac:dyDescent="0.25">
      <c r="D192" s="18" t="s">
        <v>4</v>
      </c>
      <c r="E192" s="19">
        <v>172</v>
      </c>
      <c r="F192" s="20">
        <v>45707</v>
      </c>
      <c r="G192" s="19">
        <v>57</v>
      </c>
      <c r="H192" s="24">
        <f t="shared" si="33"/>
        <v>-1</v>
      </c>
      <c r="I192" s="18">
        <f t="shared" si="34"/>
        <v>0</v>
      </c>
      <c r="J192" s="24">
        <f t="shared" si="35"/>
        <v>0</v>
      </c>
    </row>
    <row r="193" spans="4:11" ht="15.75" thickBot="1" x14ac:dyDescent="0.3">
      <c r="D193" s="25" t="s">
        <v>5</v>
      </c>
      <c r="E193" s="26">
        <v>173</v>
      </c>
      <c r="F193" s="27">
        <v>45708</v>
      </c>
      <c r="G193" s="26">
        <v>38</v>
      </c>
      <c r="H193" s="28">
        <f>G193-G192</f>
        <v>-19</v>
      </c>
      <c r="I193" s="25"/>
      <c r="J193" s="24">
        <f t="shared" si="35"/>
        <v>0</v>
      </c>
      <c r="K193">
        <f>SUM(G174:G193)*28/20</f>
        <v>2209.1999999999998</v>
      </c>
    </row>
  </sheetData>
  <conditionalFormatting sqref="D9:K16">
    <cfRule type="colorScale" priority="3">
      <colorScale>
        <cfvo type="min"/>
        <cfvo type="max"/>
        <color theme="5"/>
        <color theme="3"/>
      </colorScale>
    </cfRule>
    <cfRule type="colorScale" priority="4">
      <colorScale>
        <cfvo type="min"/>
        <cfvo type="percentile" val="50"/>
        <cfvo type="max"/>
        <color rgb="FFC00000"/>
        <color rgb="FF00B0F0"/>
        <color theme="9"/>
      </colorScale>
    </cfRule>
  </conditionalFormatting>
  <conditionalFormatting sqref="O9:V16">
    <cfRule type="colorScale" priority="2">
      <colorScale>
        <cfvo type="min"/>
        <cfvo type="max"/>
        <color rgb="FFFF7128"/>
        <color theme="3"/>
      </colorScale>
    </cfRule>
    <cfRule type="colorScale" priority="5">
      <colorScale>
        <cfvo type="min"/>
        <cfvo type="max"/>
        <color theme="3"/>
        <color theme="5"/>
      </colorScale>
    </cfRule>
  </conditionalFormatting>
  <conditionalFormatting sqref="Z9:AG16">
    <cfRule type="colorScale" priority="1">
      <colorScale>
        <cfvo type="min"/>
        <cfvo type="max"/>
        <color rgb="FFFF7128"/>
        <color theme="3"/>
      </colorScale>
    </cfRule>
    <cfRule type="colorScale" priority="6">
      <colorScale>
        <cfvo type="min"/>
        <cfvo type="max"/>
        <color rgb="FFFF7128"/>
        <color theme="3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2025-02-21T06:34:43Z</dcterms:created>
  <dcterms:modified xsi:type="dcterms:W3CDTF">2025-02-22T08:57:22Z</dcterms:modified>
</cp:coreProperties>
</file>