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2A74E1FA-03E7-4EBE-9045-1E96A5804246}" xr6:coauthVersionLast="47" xr6:coauthVersionMax="47" xr10:uidLastSave="{00000000-0000-0000-0000-000000000000}"/>
  <bookViews>
    <workbookView xWindow="5310" yWindow="2070" windowWidth="21600" windowHeight="11295" xr2:uid="{00000000-000D-0000-FFFF-FFFF00000000}"/>
  </bookViews>
  <sheets>
    <sheet name="Sheet1" sheetId="1" r:id="rId1"/>
    <sheet name="avg" sheetId="2" r:id="rId2"/>
    <sheet name="weighted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3" i="4" l="1"/>
  <c r="S133" i="4"/>
  <c r="R133" i="2"/>
  <c r="S133" i="2"/>
  <c r="R114" i="4"/>
  <c r="S114" i="4"/>
  <c r="R115" i="4"/>
  <c r="S115" i="4"/>
  <c r="R116" i="4"/>
  <c r="S116" i="4"/>
  <c r="R117" i="4"/>
  <c r="S117" i="4"/>
  <c r="R118" i="4"/>
  <c r="S118" i="4"/>
  <c r="R119" i="4"/>
  <c r="S119" i="4"/>
  <c r="R120" i="4"/>
  <c r="S120" i="4"/>
  <c r="R121" i="4"/>
  <c r="S121" i="4"/>
  <c r="R122" i="4"/>
  <c r="S122" i="4"/>
  <c r="R123" i="4"/>
  <c r="S123" i="4"/>
  <c r="R124" i="4"/>
  <c r="S124" i="4"/>
  <c r="R125" i="4"/>
  <c r="S125" i="4"/>
  <c r="R126" i="4"/>
  <c r="S126" i="4"/>
  <c r="R127" i="4"/>
  <c r="S127" i="4"/>
  <c r="R128" i="4"/>
  <c r="S128" i="4"/>
  <c r="R129" i="4"/>
  <c r="S129" i="4"/>
  <c r="R130" i="4"/>
  <c r="S130" i="4"/>
  <c r="R131" i="4"/>
  <c r="S131" i="4"/>
  <c r="R132" i="4"/>
  <c r="S132" i="4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13" i="4"/>
  <c r="S113" i="4"/>
  <c r="R112" i="4"/>
  <c r="S112" i="4"/>
  <c r="R113" i="2"/>
  <c r="S113" i="2"/>
  <c r="R112" i="2"/>
  <c r="S112" i="2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6" i="4"/>
  <c r="S96" i="4"/>
  <c r="R97" i="4"/>
  <c r="S97" i="4"/>
  <c r="O95" i="4"/>
  <c r="R95" i="4" s="1"/>
  <c r="P95" i="4"/>
  <c r="O96" i="4"/>
  <c r="P96" i="4"/>
  <c r="O97" i="4"/>
  <c r="P97" i="4"/>
  <c r="O98" i="4"/>
  <c r="R98" i="4" s="1"/>
  <c r="P98" i="4"/>
  <c r="O99" i="4"/>
  <c r="R99" i="4" s="1"/>
  <c r="P99" i="4"/>
  <c r="O100" i="4"/>
  <c r="R100" i="4" s="1"/>
  <c r="P100" i="4"/>
  <c r="O101" i="4"/>
  <c r="R101" i="4" s="1"/>
  <c r="P101" i="4"/>
  <c r="O102" i="4"/>
  <c r="R102" i="4" s="1"/>
  <c r="P102" i="4"/>
  <c r="O103" i="4"/>
  <c r="R103" i="4" s="1"/>
  <c r="P103" i="4"/>
  <c r="O104" i="4"/>
  <c r="S104" i="4" s="1"/>
  <c r="P104" i="4"/>
  <c r="O105" i="4"/>
  <c r="R105" i="4" s="1"/>
  <c r="P105" i="4"/>
  <c r="O106" i="4"/>
  <c r="R106" i="4" s="1"/>
  <c r="P106" i="4"/>
  <c r="O107" i="4"/>
  <c r="R107" i="4" s="1"/>
  <c r="P107" i="4"/>
  <c r="O108" i="4"/>
  <c r="R108" i="4" s="1"/>
  <c r="P108" i="4"/>
  <c r="O109" i="4"/>
  <c r="R109" i="4" s="1"/>
  <c r="P109" i="4"/>
  <c r="O110" i="4"/>
  <c r="R110" i="4" s="1"/>
  <c r="P110" i="4"/>
  <c r="O111" i="4"/>
  <c r="R111" i="4" s="1"/>
  <c r="P111" i="4"/>
  <c r="O112" i="4"/>
  <c r="P112" i="4"/>
  <c r="O113" i="4"/>
  <c r="P113" i="4"/>
  <c r="O114" i="4"/>
  <c r="P114" i="4"/>
  <c r="O115" i="4"/>
  <c r="P115" i="4"/>
  <c r="O116" i="4"/>
  <c r="P116" i="4"/>
  <c r="O117" i="4"/>
  <c r="P117" i="4"/>
  <c r="O118" i="4"/>
  <c r="P118" i="4"/>
  <c r="O119" i="4"/>
  <c r="P119" i="4"/>
  <c r="O120" i="4"/>
  <c r="P120" i="4"/>
  <c r="O121" i="4"/>
  <c r="P121" i="4"/>
  <c r="O122" i="4"/>
  <c r="P122" i="4"/>
  <c r="O123" i="4"/>
  <c r="P123" i="4"/>
  <c r="O124" i="4"/>
  <c r="P124" i="4"/>
  <c r="O125" i="4"/>
  <c r="P125" i="4"/>
  <c r="O126" i="4"/>
  <c r="P126" i="4"/>
  <c r="O127" i="4"/>
  <c r="P127" i="4"/>
  <c r="O128" i="4"/>
  <c r="P128" i="4"/>
  <c r="O129" i="4"/>
  <c r="P129" i="4"/>
  <c r="O130" i="4"/>
  <c r="P130" i="4"/>
  <c r="O131" i="4"/>
  <c r="P131" i="4"/>
  <c r="O132" i="4"/>
  <c r="P132" i="4"/>
  <c r="O133" i="4"/>
  <c r="P133" i="4"/>
  <c r="O134" i="4"/>
  <c r="P134" i="4"/>
  <c r="O135" i="4"/>
  <c r="P135" i="4"/>
  <c r="O136" i="4"/>
  <c r="P136" i="4"/>
  <c r="O137" i="4"/>
  <c r="P137" i="4"/>
  <c r="O138" i="4"/>
  <c r="P138" i="4"/>
  <c r="O139" i="4"/>
  <c r="P139" i="4"/>
  <c r="O140" i="4"/>
  <c r="P140" i="4"/>
  <c r="O141" i="4"/>
  <c r="P141" i="4"/>
  <c r="O142" i="4"/>
  <c r="P142" i="4"/>
  <c r="O143" i="4"/>
  <c r="P143" i="4"/>
  <c r="O144" i="4"/>
  <c r="P144" i="4"/>
  <c r="O145" i="4"/>
  <c r="P145" i="4"/>
  <c r="O146" i="4"/>
  <c r="P146" i="4"/>
  <c r="O147" i="4"/>
  <c r="P147" i="4"/>
  <c r="O148" i="4"/>
  <c r="P148" i="4"/>
  <c r="O149" i="4"/>
  <c r="P149" i="4"/>
  <c r="S95" i="4" l="1"/>
  <c r="R104" i="4"/>
  <c r="S105" i="4"/>
  <c r="S102" i="4"/>
  <c r="S110" i="4"/>
  <c r="S111" i="4"/>
  <c r="S103" i="4"/>
  <c r="S109" i="4"/>
  <c r="S101" i="4"/>
  <c r="S108" i="4"/>
  <c r="S100" i="4"/>
  <c r="S107" i="4"/>
  <c r="S99" i="4"/>
  <c r="S106" i="4"/>
  <c r="S98" i="4"/>
  <c r="S78" i="2" l="1"/>
  <c r="S92" i="2"/>
  <c r="S91" i="2"/>
  <c r="S76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R92" i="2"/>
  <c r="R93" i="2"/>
  <c r="S93" i="2"/>
  <c r="R94" i="2"/>
  <c r="S94" i="2"/>
  <c r="R83" i="2"/>
  <c r="O95" i="2"/>
  <c r="O96" i="2"/>
  <c r="O97" i="2"/>
  <c r="O98" i="2"/>
  <c r="O99" i="2"/>
  <c r="O100" i="2"/>
  <c r="O101" i="2"/>
  <c r="O102" i="2"/>
  <c r="O103" i="2"/>
  <c r="O104" i="2"/>
  <c r="O105" i="2"/>
  <c r="O106" i="2"/>
  <c r="P106" i="2" s="1"/>
  <c r="O107" i="2"/>
  <c r="P107" i="2" s="1"/>
  <c r="O108" i="2"/>
  <c r="O109" i="2"/>
  <c r="O110" i="2"/>
  <c r="O111" i="2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1" i="2"/>
  <c r="O150" i="2"/>
  <c r="AB486" i="6" a="1"/>
  <c r="AB486" i="6" s="1"/>
  <c r="AB464" i="6" a="1"/>
  <c r="AB464" i="6" s="1"/>
  <c r="S83" i="2"/>
  <c r="R82" i="2"/>
  <c r="S82" i="2"/>
  <c r="R81" i="2"/>
  <c r="S81" i="2"/>
  <c r="R80" i="2"/>
  <c r="S80" i="2"/>
  <c r="R79" i="2"/>
  <c r="S79" i="2"/>
  <c r="R78" i="2"/>
  <c r="R77" i="2"/>
  <c r="S77" i="2"/>
  <c r="R76" i="2"/>
  <c r="R75" i="2"/>
  <c r="S75" i="2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P95" i="2" l="1"/>
  <c r="S95" i="2"/>
  <c r="R95" i="2"/>
  <c r="P97" i="2"/>
  <c r="R97" i="2"/>
  <c r="S97" i="2"/>
  <c r="P96" i="2"/>
  <c r="R96" i="2"/>
  <c r="S96" i="2"/>
  <c r="P109" i="2"/>
  <c r="R109" i="2"/>
  <c r="S109" i="2"/>
  <c r="P108" i="2"/>
  <c r="R108" i="2"/>
  <c r="S108" i="2"/>
  <c r="R106" i="2"/>
  <c r="S106" i="2"/>
  <c r="P105" i="2"/>
  <c r="R105" i="2"/>
  <c r="S105" i="2"/>
  <c r="P104" i="2"/>
  <c r="R104" i="2"/>
  <c r="S104" i="2"/>
  <c r="P103" i="2"/>
  <c r="S103" i="2"/>
  <c r="R103" i="2"/>
  <c r="P102" i="2"/>
  <c r="R102" i="2"/>
  <c r="S102" i="2"/>
  <c r="P101" i="2"/>
  <c r="R101" i="2"/>
  <c r="S101" i="2"/>
  <c r="P100" i="2"/>
  <c r="R100" i="2"/>
  <c r="S100" i="2"/>
  <c r="R107" i="2"/>
  <c r="S107" i="2"/>
  <c r="P99" i="2"/>
  <c r="R99" i="2"/>
  <c r="S99" i="2"/>
  <c r="P98" i="2"/>
  <c r="R98" i="2"/>
  <c r="S98" i="2"/>
  <c r="P111" i="2"/>
  <c r="R111" i="2"/>
  <c r="S111" i="2"/>
  <c r="P110" i="2"/>
  <c r="S110" i="2"/>
  <c r="R110" i="2"/>
  <c r="AC498" i="6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150" i="4"/>
  <c r="P151" i="4"/>
  <c r="P60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150" i="4"/>
  <c r="O151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P52" i="4" s="1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P43" i="4"/>
  <c r="O43" i="4"/>
  <c r="S43" i="4" s="1"/>
  <c r="O42" i="4"/>
  <c r="S42" i="4" s="1"/>
  <c r="O41" i="4"/>
  <c r="S41" i="4" s="1"/>
  <c r="O40" i="4"/>
  <c r="P40" i="4" s="1"/>
  <c r="O39" i="4"/>
  <c r="S39" i="4" s="1"/>
  <c r="O38" i="4"/>
  <c r="S38" i="4" s="1"/>
  <c r="O37" i="4"/>
  <c r="S37" i="4" s="1"/>
  <c r="O36" i="4"/>
  <c r="S36" i="4" s="1"/>
  <c r="O35" i="4"/>
  <c r="P35" i="4" s="1"/>
  <c r="O34" i="4"/>
  <c r="S34" i="4" s="1"/>
  <c r="O33" i="4"/>
  <c r="R33" i="4" s="1"/>
  <c r="O32" i="4"/>
  <c r="S32" i="4" s="1"/>
  <c r="O31" i="4"/>
  <c r="P31" i="4" s="1"/>
  <c r="O30" i="4"/>
  <c r="S30" i="4" s="1"/>
  <c r="O29" i="4"/>
  <c r="P29" i="4" s="1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P17" i="4" s="1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P8" i="4" s="1"/>
  <c r="O7" i="4"/>
  <c r="S7" i="4" s="1"/>
  <c r="O6" i="4"/>
  <c r="S6" i="4" s="1"/>
  <c r="O5" i="4"/>
  <c r="P5" i="4" s="1"/>
  <c r="O4" i="4"/>
  <c r="P4" i="4" s="1"/>
  <c r="O3" i="4"/>
  <c r="P3" i="4" s="1"/>
  <c r="O94" i="2"/>
  <c r="P94" i="2" s="1"/>
  <c r="P150" i="2"/>
  <c r="P151" i="2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P7" i="4"/>
  <c r="P55" i="4"/>
  <c r="R15" i="4"/>
  <c r="R55" i="4"/>
  <c r="S47" i="4"/>
  <c r="R31" i="4"/>
  <c r="R63" i="4"/>
  <c r="S31" i="4"/>
  <c r="P32" i="4"/>
  <c r="R20" i="4"/>
  <c r="R32" i="4"/>
  <c r="R40" i="4"/>
  <c r="R48" i="4"/>
  <c r="R52" i="4"/>
  <c r="R56" i="4"/>
  <c r="R60" i="4"/>
  <c r="R64" i="4"/>
  <c r="R68" i="4"/>
  <c r="R35" i="4"/>
  <c r="S3" i="4"/>
  <c r="P16" i="4"/>
  <c r="P19" i="4"/>
  <c r="P47" i="4"/>
  <c r="R7" i="4"/>
  <c r="S35" i="4"/>
  <c r="S51" i="4"/>
  <c r="P24" i="4"/>
  <c r="R4" i="4"/>
  <c r="S24" i="4"/>
  <c r="P27" i="4"/>
  <c r="R3" i="4"/>
  <c r="R23" i="4"/>
  <c r="R43" i="4"/>
  <c r="S11" i="4"/>
  <c r="P20" i="4"/>
  <c r="P48" i="4"/>
  <c r="R28" i="4"/>
  <c r="S4" i="4"/>
  <c r="P21" i="4"/>
  <c r="P41" i="4"/>
  <c r="P45" i="4"/>
  <c r="P49" i="4"/>
  <c r="P53" i="4"/>
  <c r="P57" i="4"/>
  <c r="P15" i="4"/>
  <c r="S27" i="4"/>
  <c r="S63" i="4"/>
  <c r="P28" i="4"/>
  <c r="P56" i="4"/>
  <c r="R36" i="4"/>
  <c r="S40" i="4"/>
  <c r="P13" i="4"/>
  <c r="R13" i="4"/>
  <c r="R41" i="4"/>
  <c r="R61" i="4"/>
  <c r="P39" i="4"/>
  <c r="R39" i="4"/>
  <c r="S59" i="4"/>
  <c r="P12" i="4"/>
  <c r="P44" i="4"/>
  <c r="P9" i="4"/>
  <c r="P37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P59" i="4"/>
  <c r="S19" i="4"/>
  <c r="S52" i="4"/>
  <c r="P33" i="4"/>
  <c r="P11" i="4"/>
  <c r="P51" i="4"/>
  <c r="R12" i="4"/>
  <c r="S16" i="4"/>
  <c r="P18" i="4"/>
  <c r="P26" i="4"/>
  <c r="P30" i="4"/>
  <c r="P34" i="4"/>
  <c r="P46" i="4"/>
  <c r="P50" i="4"/>
  <c r="P54" i="4"/>
  <c r="P58" i="4"/>
  <c r="R67" i="4"/>
  <c r="R8" i="4"/>
  <c r="S8" i="4"/>
  <c r="P25" i="4"/>
  <c r="R5" i="4"/>
  <c r="P14" i="4"/>
  <c r="P42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P23" i="4"/>
  <c r="P36" i="4"/>
  <c r="R44" i="4"/>
  <c r="P6" i="4"/>
  <c r="P10" i="4"/>
  <c r="P22" i="4"/>
  <c r="P38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<sst xmlns="http://schemas.openxmlformats.org/spreadsheetml/2006/main" count="94" uniqueCount="61">
  <si>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</si>
  <si>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</si>
  <si>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</si>
  <si>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</si>
  <si>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</si>
  <si>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</si>
  <si>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</si>
  <si>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</si>
  <si>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</si>
  <si>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</si>
  <si>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</si>
  <si>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</si>
  <si>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</si>
  <si>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</si>
  <si>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</si>
  <si>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</si>
  <si>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</si>
  <si>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</si>
  <si>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</si>
  <si>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</si>
  <si>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</si>
  <si>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</si>
  <si>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</si>
  <si>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</si>
  <si>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</si>
  <si>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</si>
  <si>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</si>
  <si>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</si>
  <si>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</si>
  <si>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</si>
  <si>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</si>
  <si>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</si>
  <si>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</si>
  <si>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</si>
  <si>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</si>
  <si>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</si>
  <si>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</si>
  <si>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</si>
  <si>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</si>
  <si>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</si>
  <si>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</si>
  <si>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</si>
  <si>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</si>
  <si>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</si>
  <si>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</si>
  <si>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</si>
  <si>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</si>
  <si>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</si>
  <si>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</si>
  <si>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</si>
  <si>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</si>
  <si>
    <t>halloween</t>
  </si>
  <si>
    <t>diwali</t>
  </si>
  <si>
    <t>exp</t>
  </si>
  <si>
    <t>slide</t>
  </si>
  <si>
    <t>norm</t>
  </si>
  <si>
    <t>norm&amp;exp</t>
  </si>
  <si>
    <t>exp&amp;slid</t>
  </si>
  <si>
    <t>slid&amp;norm</t>
  </si>
  <si>
    <t>using weighted is best for weekdays but not weekend</t>
  </si>
  <si>
    <t>unweighted average is best for weekend data not 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</si>
</sst>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4" fontId="0" fillId="0" borderId="0" xfId="0" applyNumberFormat="1"/>
    <xf numFmtId="0" fontId="4" fillId="0" borderId="0" xfId="0" applyFont="1" applyAlignment="1">
      <alignment vertic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43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3"/>
  <sheetViews>
    <sheetView tabSelected="1" zoomScaleNormal="100" workbookViewId="0">
      <pane ySplit="1" topLeftCell="A586" activePane="bottomLeft" state="frozen"/>
      <selection pane="bottomLeft" activeCell="L587" sqref="L587:O587"/>
    </sheetView>
  </sheetViews>
  <sheetFormatPr defaultRowHeight="15" x14ac:dyDescent="0.25"/>
  <cols>
    <col min="1" max="2" width="13.5703125" style="14" bestFit="1" customWidth="1"/>
    <col min="3" max="3" width="12" style="15" bestFit="1" customWidth="1"/>
    <col min="4" max="4" width="13.5703125" style="14" bestFit="1" customWidth="1"/>
    <col min="5" max="7" width="13.5703125" style="9" bestFit="1" customWidth="1"/>
    <col min="8" max="8" width="13.5703125" style="9" customWidth="1"/>
    <col min="9" max="9" width="16.42578125" bestFit="1" customWidth="1"/>
    <col min="10" max="10" width="13.5703125" style="9" bestFit="1" customWidth="1"/>
    <col min="11" max="11" width="13.5703125" style="10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5"/>
    </row>
    <row r="2" spans="1:1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44" t="s">
        <v>10</v>
      </c>
    </row>
    <row r="3" spans="1:1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</row>
    <row r="4" spans="1:1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</row>
    <row r="5" spans="1:1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</row>
    <row r="6" spans="1:1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</row>
    <row r="7" spans="1:1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</row>
    <row r="8" spans="1:1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</row>
    <row r="9" spans="1:1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44" t="s">
        <v>11</v>
      </c>
    </row>
    <row r="10" spans="1:1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</row>
    <row r="11" spans="1:1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44" t="s">
        <v>12</v>
      </c>
      <c r="J11" s="6"/>
      <c r="K11" s="6"/>
    </row>
    <row r="12" spans="1:1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</row>
    <row r="13" spans="1:1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</row>
    <row r="14" spans="1:1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</row>
    <row r="15" spans="1:1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</row>
    <row r="16" spans="1:1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</row>
    <row r="17" spans="1:8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</row>
    <row r="18" spans="1:8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</row>
    <row r="19" spans="1:8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</row>
    <row r="20" spans="1:8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</row>
    <row r="21" spans="1:8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</row>
    <row r="22" spans="1:8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</row>
    <row r="23" spans="1:8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</row>
    <row r="24" spans="1:8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</row>
    <row r="25" spans="1:8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</row>
    <row r="26" spans="1:8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</row>
    <row r="27" spans="1:8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</row>
    <row r="28" spans="1:8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</row>
    <row r="29" spans="1:8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</row>
    <row r="30" spans="1:8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</row>
    <row r="31" spans="1:8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</row>
    <row r="32" spans="1:8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</row>
    <row r="33" spans="1:9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</row>
    <row r="34" spans="1:9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</row>
    <row r="35" spans="1:9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</row>
    <row r="36" spans="1:9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</row>
    <row r="37" spans="1:9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</row>
    <row r="38" spans="1:9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</row>
    <row r="39" spans="1:9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</row>
    <row r="40" spans="1:9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</row>
    <row r="41" spans="1:9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</row>
    <row r="42" spans="1:9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</row>
    <row r="43" spans="1:9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</row>
    <row r="44" spans="1:9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</row>
    <row r="45" spans="1:9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</row>
    <row r="46" spans="1:9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44" t="s">
        <v>13</v>
      </c>
    </row>
    <row r="47" spans="1:9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</row>
    <row r="48" spans="1:9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</row>
    <row r="49" spans="1:9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</row>
    <row r="50" spans="1:9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</row>
    <row r="51" spans="1:9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</row>
    <row r="52" spans="1:9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</row>
    <row r="53" spans="1:9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44" t="s">
        <v>14</v>
      </c>
    </row>
    <row r="54" spans="1:9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</row>
    <row r="55" spans="1:9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</row>
    <row r="56" spans="1:9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</row>
    <row r="57" spans="1:9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</row>
    <row r="58" spans="1:9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</row>
    <row r="59" spans="1:9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</row>
    <row r="60" spans="1:9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</row>
    <row r="61" spans="1:9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</row>
    <row r="62" spans="1:9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</row>
    <row r="63" spans="1:9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</row>
    <row r="64" spans="1:9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</row>
    <row r="65" spans="1:9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</row>
    <row r="66" spans="1:9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</row>
    <row r="67" spans="1:9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</row>
    <row r="68" spans="1:9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44" t="s">
        <v>15</v>
      </c>
    </row>
    <row r="69" spans="1:9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</row>
    <row r="70" spans="1:9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</row>
    <row r="71" spans="1:9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</row>
    <row r="72" spans="1:9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</row>
    <row r="73" spans="1:9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</row>
    <row r="74" spans="1:9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</row>
    <row r="75" spans="1:9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</row>
    <row r="76" spans="1:9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</row>
    <row r="77" spans="1:9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</row>
    <row r="78" spans="1:9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</row>
    <row r="79" spans="1:9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</row>
    <row r="80" spans="1:9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</row>
    <row r="81" spans="1:9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</row>
    <row r="82" spans="1:9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</row>
    <row r="83" spans="1:9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</row>
    <row r="84" spans="1:9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</row>
    <row r="85" spans="1:9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</row>
    <row r="86" spans="1:9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</row>
    <row r="87" spans="1:9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</row>
    <row r="88" spans="1:9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44" t="s">
        <v>16</v>
      </c>
    </row>
    <row r="89" spans="1:9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</row>
    <row r="90" spans="1:9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</row>
    <row r="91" spans="1:9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44" t="s">
        <v>17</v>
      </c>
    </row>
    <row r="92" spans="1:9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</row>
    <row r="93" spans="1:9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</row>
    <row r="94" spans="1:9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</row>
    <row r="95" spans="1:9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</row>
    <row r="96" spans="1:9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</row>
    <row r="97" spans="1:9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</row>
    <row r="98" spans="1:9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</row>
    <row r="99" spans="1:9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</row>
    <row r="100" spans="1:9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</row>
    <row r="101" spans="1:9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</row>
    <row r="102" spans="1:9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</row>
    <row r="103" spans="1:9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</row>
    <row r="104" spans="1:9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</row>
    <row r="105" spans="1:9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</row>
    <row r="106" spans="1:9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44" t="s">
        <v>18</v>
      </c>
    </row>
    <row r="107" spans="1:9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</row>
    <row r="108" spans="1:9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</row>
    <row r="109" spans="1:9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</row>
    <row r="110" spans="1:9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</row>
    <row r="111" spans="1:9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</row>
    <row r="112" spans="1:9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</row>
    <row r="113" spans="1:8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</row>
    <row r="114" spans="1:8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</row>
    <row r="115" spans="1:8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</row>
    <row r="116" spans="1:8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</row>
    <row r="117" spans="1:8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</row>
    <row r="118" spans="1:8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</row>
    <row r="119" spans="1:8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</row>
    <row r="120" spans="1:8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</row>
    <row r="121" spans="1:8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</row>
    <row r="122" spans="1:8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</row>
    <row r="123" spans="1:8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</row>
    <row r="124" spans="1:8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</row>
    <row r="125" spans="1:8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</row>
    <row r="126" spans="1:8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</row>
    <row r="127" spans="1:8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</row>
    <row r="128" spans="1:8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</row>
    <row r="129" spans="1:8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</row>
    <row r="130" spans="1:8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</row>
    <row r="131" spans="1:8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</row>
    <row r="132" spans="1:8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</row>
    <row r="133" spans="1:8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</row>
    <row r="134" spans="1:8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</row>
    <row r="135" spans="1:8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</row>
    <row r="136" spans="1:8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</row>
    <row r="137" spans="1:8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</row>
    <row r="138" spans="1:8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</row>
    <row r="139" spans="1:8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</row>
    <row r="140" spans="1:8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</row>
    <row r="141" spans="1:8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</row>
    <row r="142" spans="1:8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</row>
    <row r="143" spans="1:8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</row>
    <row r="144" spans="1:8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</row>
    <row r="145" spans="1:8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</row>
    <row r="146" spans="1:8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</row>
    <row r="147" spans="1:8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</row>
    <row r="148" spans="1:8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</row>
    <row r="149" spans="1:8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</row>
    <row r="150" spans="1:8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</row>
    <row r="151" spans="1:8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</row>
    <row r="152" spans="1:8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</row>
    <row r="153" spans="1:8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</row>
    <row r="154" spans="1:8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</row>
    <row r="155" spans="1:8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</row>
    <row r="156" spans="1:8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</row>
    <row r="157" spans="1:8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</row>
    <row r="158" spans="1:8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</row>
    <row r="159" spans="1:8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</row>
    <row r="160" spans="1:8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</row>
    <row r="161" spans="1:9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</row>
    <row r="162" spans="1:9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</row>
    <row r="163" spans="1:9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</row>
    <row r="164" spans="1:9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</row>
    <row r="165" spans="1:9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</row>
    <row r="166" spans="1:9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44" t="s">
        <v>19</v>
      </c>
    </row>
    <row r="167" spans="1:9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</row>
    <row r="168" spans="1:9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</row>
    <row r="169" spans="1:9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</row>
    <row r="170" spans="1:9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</row>
    <row r="171" spans="1:9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</row>
    <row r="172" spans="1:9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</row>
    <row r="173" spans="1:9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</row>
    <row r="174" spans="1:9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</row>
    <row r="175" spans="1:9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</row>
    <row r="176" spans="1:9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</row>
    <row r="177" spans="1:8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</row>
    <row r="178" spans="1:8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</row>
    <row r="179" spans="1:8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</row>
    <row r="180" spans="1:8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</row>
    <row r="181" spans="1:8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</row>
    <row r="182" spans="1:8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</row>
    <row r="183" spans="1:8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</row>
    <row r="184" spans="1:8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</row>
    <row r="185" spans="1:8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</row>
    <row r="186" spans="1:8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</row>
    <row r="187" spans="1:8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</row>
    <row r="188" spans="1:8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</row>
    <row r="189" spans="1:8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</row>
    <row r="190" spans="1:8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</row>
    <row r="191" spans="1:8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</row>
    <row r="192" spans="1:8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</row>
    <row r="193" spans="1:9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</row>
    <row r="194" spans="1:9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</row>
    <row r="195" spans="1:9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</row>
    <row r="196" spans="1:9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</row>
    <row r="197" spans="1:9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</row>
    <row r="198" spans="1:9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</row>
    <row r="199" spans="1:9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</row>
    <row r="200" spans="1:9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</row>
    <row r="201" spans="1:9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</row>
    <row r="202" spans="1:9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</row>
    <row r="203" spans="1:9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</row>
    <row r="204" spans="1:9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</row>
    <row r="205" spans="1:9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</row>
    <row r="206" spans="1:9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44" t="s">
        <v>20</v>
      </c>
    </row>
    <row r="207" spans="1:9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</row>
    <row r="208" spans="1:9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44" t="s">
        <v>21</v>
      </c>
    </row>
    <row r="209" spans="1:8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</row>
    <row r="210" spans="1:8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</row>
    <row r="211" spans="1:8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</row>
    <row r="212" spans="1:8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</row>
    <row r="213" spans="1:8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</row>
    <row r="214" spans="1:8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</row>
    <row r="215" spans="1:8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</row>
    <row r="216" spans="1:8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</row>
    <row r="217" spans="1:8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</row>
    <row r="218" spans="1:8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</row>
    <row r="219" spans="1:8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</row>
    <row r="220" spans="1:8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</row>
    <row r="221" spans="1:8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</row>
    <row r="222" spans="1:8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</row>
    <row r="223" spans="1:8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</row>
    <row r="224" spans="1:8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</row>
    <row r="225" spans="1:9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44" t="s">
        <v>22</v>
      </c>
    </row>
    <row r="226" spans="1:9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</row>
    <row r="227" spans="1:9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</row>
    <row r="228" spans="1:9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</row>
    <row r="229" spans="1:9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</row>
    <row r="230" spans="1:9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44" t="s">
        <v>23</v>
      </c>
    </row>
    <row r="231" spans="1:9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</row>
    <row r="232" spans="1:9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</row>
    <row r="233" spans="1:9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</row>
    <row r="234" spans="1:9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</row>
    <row r="235" spans="1:9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</row>
    <row r="236" spans="1:9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44" t="s">
        <v>24</v>
      </c>
    </row>
    <row r="237" spans="1:9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</row>
    <row r="238" spans="1:9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</row>
    <row r="239" spans="1:9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</row>
    <row r="240" spans="1:9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</row>
    <row r="241" spans="1:9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</row>
    <row r="242" spans="1:9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</row>
    <row r="243" spans="1:9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</row>
    <row r="244" spans="1:9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</row>
    <row r="245" spans="1:9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</row>
    <row r="246" spans="1:9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</row>
    <row r="247" spans="1:9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</row>
    <row r="248" spans="1:9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</row>
    <row r="249" spans="1:9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</row>
    <row r="250" spans="1:9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</row>
    <row r="251" spans="1:9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</row>
    <row r="252" spans="1:9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</row>
    <row r="253" spans="1:9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44" t="s">
        <v>25</v>
      </c>
    </row>
    <row r="254" spans="1:9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44" t="s">
        <v>26</v>
      </c>
    </row>
    <row r="255" spans="1:9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</row>
    <row r="256" spans="1:9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</row>
    <row r="257" spans="1:8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</row>
    <row r="258" spans="1:8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</row>
    <row r="259" spans="1:8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</row>
    <row r="260" spans="1:8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</row>
    <row r="261" spans="1:8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</row>
    <row r="262" spans="1:8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</row>
    <row r="263" spans="1:8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</row>
    <row r="264" spans="1:8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</row>
    <row r="265" spans="1:8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</row>
    <row r="266" spans="1:8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</row>
    <row r="267" spans="1:8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</row>
    <row r="268" spans="1:8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</row>
    <row r="269" spans="1:8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</row>
    <row r="270" spans="1:8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</row>
    <row r="271" spans="1:8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</row>
    <row r="272" spans="1:8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</row>
    <row r="273" spans="1:9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</row>
    <row r="274" spans="1:9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</row>
    <row r="275" spans="1:9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</row>
    <row r="276" spans="1:9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</row>
    <row r="277" spans="1:9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</row>
    <row r="278" spans="1:9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</row>
    <row r="279" spans="1:9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44" t="s">
        <v>27</v>
      </c>
    </row>
    <row r="280" spans="1:9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44" t="s">
        <v>28</v>
      </c>
    </row>
    <row r="281" spans="1:9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44" t="s">
        <v>29</v>
      </c>
    </row>
    <row r="282" spans="1:9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</row>
    <row r="283" spans="1:9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</row>
    <row r="284" spans="1:9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</row>
    <row r="285" spans="1:9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</row>
    <row r="286" spans="1:9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44" t="s">
        <v>30</v>
      </c>
    </row>
    <row r="287" spans="1:9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44" t="s">
        <v>31</v>
      </c>
    </row>
    <row r="288" spans="1:9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</row>
    <row r="289" spans="1:8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</row>
    <row r="290" spans="1:8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</row>
    <row r="291" spans="1:8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</row>
    <row r="292" spans="1:8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</row>
    <row r="293" spans="1:8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</row>
    <row r="294" spans="1:8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</row>
    <row r="295" spans="1:8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</row>
    <row r="296" spans="1:8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</row>
    <row r="297" spans="1:8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</row>
    <row r="298" spans="1:8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</row>
    <row r="299" spans="1:8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</row>
    <row r="300" spans="1:8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</row>
    <row r="301" spans="1:8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</row>
    <row r="302" spans="1:8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</row>
    <row r="303" spans="1:8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</row>
    <row r="304" spans="1:8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</row>
    <row r="305" spans="1:9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</row>
    <row r="306" spans="1:9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44" t="s">
        <v>32</v>
      </c>
    </row>
    <row r="307" spans="1:9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</row>
    <row r="308" spans="1:9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</row>
    <row r="309" spans="1:9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</row>
    <row r="310" spans="1:9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</row>
    <row r="311" spans="1:9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</row>
    <row r="312" spans="1:9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</row>
    <row r="313" spans="1:9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</row>
    <row r="314" spans="1:9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</row>
    <row r="315" spans="1:9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</row>
    <row r="316" spans="1:9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</row>
    <row r="317" spans="1:9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</row>
    <row r="318" spans="1:9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</row>
    <row r="319" spans="1:9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</row>
    <row r="320" spans="1:9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</row>
    <row r="321" spans="1:9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</row>
    <row r="322" spans="1:9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</row>
    <row r="323" spans="1:9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</row>
    <row r="324" spans="1:9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</row>
    <row r="325" spans="1:9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</row>
    <row r="326" spans="1:9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44" t="s">
        <v>33</v>
      </c>
    </row>
    <row r="327" spans="1:9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</row>
    <row r="328" spans="1:9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</row>
    <row r="329" spans="1:9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</row>
    <row r="330" spans="1:9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</row>
    <row r="331" spans="1:9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44" t="s">
        <v>34</v>
      </c>
    </row>
    <row r="332" spans="1:9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</row>
    <row r="333" spans="1:9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</row>
    <row r="334" spans="1:9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44" t="s">
        <v>35</v>
      </c>
    </row>
    <row r="335" spans="1:9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</row>
    <row r="336" spans="1:9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</row>
    <row r="337" spans="1:9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</row>
    <row r="338" spans="1:9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</row>
    <row r="339" spans="1:9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</row>
    <row r="340" spans="1:9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</row>
    <row r="341" spans="1:9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</row>
    <row r="342" spans="1:9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</row>
    <row r="343" spans="1:9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</row>
    <row r="344" spans="1:9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</row>
    <row r="345" spans="1:9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</row>
    <row r="346" spans="1:9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44" t="s">
        <v>36</v>
      </c>
    </row>
    <row r="347" spans="1:9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</row>
    <row r="348" spans="1:9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</row>
    <row r="349" spans="1:9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</row>
    <row r="350" spans="1:9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44" t="s">
        <v>37</v>
      </c>
    </row>
    <row r="351" spans="1:9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</row>
    <row r="352" spans="1:9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44" t="s">
        <v>10</v>
      </c>
    </row>
    <row r="353" spans="1:9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</row>
    <row r="354" spans="1:9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</row>
    <row r="355" spans="1:9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</row>
    <row r="356" spans="1:9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</row>
    <row r="357" spans="1:9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</row>
    <row r="358" spans="1:9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</row>
    <row r="359" spans="1:9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44" t="s">
        <v>10</v>
      </c>
    </row>
    <row r="360" spans="1:9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</row>
    <row r="361" spans="1:9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</row>
    <row r="362" spans="1:9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44" t="s">
        <v>38</v>
      </c>
    </row>
    <row r="363" spans="1:9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</row>
    <row r="364" spans="1:9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</row>
    <row r="365" spans="1:9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</row>
    <row r="366" spans="1:9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44" t="s">
        <v>10</v>
      </c>
    </row>
    <row r="367" spans="1:9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</row>
    <row r="368" spans="1:9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</row>
    <row r="369" spans="1:9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</row>
    <row r="370" spans="1:9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</row>
    <row r="371" spans="1:9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</row>
    <row r="372" spans="1:9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</row>
    <row r="373" spans="1:9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44" t="s">
        <v>10</v>
      </c>
    </row>
    <row r="374" spans="1:9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</row>
    <row r="375" spans="1:9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</row>
    <row r="376" spans="1:9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</row>
    <row r="377" spans="1:9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</row>
    <row r="378" spans="1:9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</row>
    <row r="379" spans="1:9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</row>
    <row r="380" spans="1:9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44" t="s">
        <v>10</v>
      </c>
    </row>
    <row r="381" spans="1:9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</row>
    <row r="382" spans="1:9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</row>
    <row r="383" spans="1:9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</row>
    <row r="384" spans="1:9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</row>
    <row r="385" spans="1:9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</row>
    <row r="386" spans="1:9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</row>
    <row r="387" spans="1:9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44" t="s">
        <v>10</v>
      </c>
    </row>
    <row r="388" spans="1:9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</row>
    <row r="389" spans="1:9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</row>
    <row r="390" spans="1:9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</row>
    <row r="391" spans="1:9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</row>
    <row r="392" spans="1:9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</row>
    <row r="393" spans="1:9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</row>
    <row r="394" spans="1:9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44" t="s">
        <v>11</v>
      </c>
    </row>
    <row r="395" spans="1:9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</row>
    <row r="396" spans="1:9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44" t="s">
        <v>12</v>
      </c>
    </row>
    <row r="397" spans="1:9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</row>
    <row r="398" spans="1:9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</row>
    <row r="399" spans="1:9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</row>
    <row r="400" spans="1:9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</row>
    <row r="401" spans="1:9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</row>
    <row r="402" spans="1:9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</row>
    <row r="403" spans="1:9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</row>
    <row r="404" spans="1:9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</row>
    <row r="405" spans="1:9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</row>
    <row r="406" spans="1:9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</row>
    <row r="407" spans="1:9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</row>
    <row r="408" spans="1:9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</row>
    <row r="409" spans="1:9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</row>
    <row r="410" spans="1:9" x14ac:dyDescent="0.25">
      <c r="A410" s="6">
        <v>1</v>
      </c>
      <c r="B410" s="6">
        <v>409</v>
      </c>
      <c r="C410" s="7">
        <v>45781</v>
      </c>
      <c r="D410" s="6">
        <v>51</v>
      </c>
      <c r="E410" s="8">
        <v>49.5</v>
      </c>
      <c r="F410" s="8">
        <v>0.185</v>
      </c>
      <c r="G410" s="8">
        <v>0</v>
      </c>
      <c r="H410" s="8">
        <v>14.9</v>
      </c>
    </row>
    <row r="411" spans="1:9" x14ac:dyDescent="0.25">
      <c r="A411" s="6">
        <v>2</v>
      </c>
      <c r="B411" s="6">
        <v>410</v>
      </c>
      <c r="C411" s="7">
        <v>45782</v>
      </c>
      <c r="D411" s="6">
        <v>107</v>
      </c>
      <c r="E411" s="8">
        <v>52.7</v>
      </c>
      <c r="F411" s="8">
        <v>5.0999999999999997E-2</v>
      </c>
      <c r="G411" s="8">
        <v>0</v>
      </c>
      <c r="H411" s="8">
        <v>9.6999999999999993</v>
      </c>
      <c r="I411" s="44" t="s">
        <v>13</v>
      </c>
    </row>
    <row r="412" spans="1:9" x14ac:dyDescent="0.25">
      <c r="A412" s="6">
        <v>3</v>
      </c>
      <c r="B412" s="6">
        <v>411</v>
      </c>
      <c r="C412" s="7">
        <v>45783</v>
      </c>
      <c r="D412" s="6">
        <v>52</v>
      </c>
      <c r="E412" s="8">
        <v>61.7</v>
      </c>
      <c r="F412" s="8">
        <v>0</v>
      </c>
      <c r="G412" s="8">
        <v>0</v>
      </c>
      <c r="H412" s="8">
        <v>6.9</v>
      </c>
    </row>
    <row r="413" spans="1:9" x14ac:dyDescent="0.25">
      <c r="A413" s="6">
        <v>4</v>
      </c>
      <c r="B413" s="6">
        <v>412</v>
      </c>
      <c r="C413" s="7">
        <v>45784</v>
      </c>
      <c r="D413" s="6">
        <v>43</v>
      </c>
      <c r="E413" s="8">
        <v>57.7</v>
      </c>
      <c r="F413" s="8">
        <v>0</v>
      </c>
      <c r="G413" s="8">
        <v>0</v>
      </c>
      <c r="H413" s="8">
        <v>12.4</v>
      </c>
    </row>
    <row r="414" spans="1:9" x14ac:dyDescent="0.25">
      <c r="A414" s="6">
        <v>5</v>
      </c>
      <c r="B414" s="6">
        <v>413</v>
      </c>
      <c r="C414" s="7">
        <v>45785</v>
      </c>
      <c r="D414" s="6">
        <v>53</v>
      </c>
      <c r="E414" s="8">
        <v>50.2</v>
      </c>
      <c r="F414" s="8">
        <v>0</v>
      </c>
      <c r="G414" s="8">
        <v>0</v>
      </c>
      <c r="H414" s="8">
        <v>17.5</v>
      </c>
    </row>
    <row r="415" spans="1:9" x14ac:dyDescent="0.25">
      <c r="A415" s="6">
        <v>6</v>
      </c>
      <c r="B415" s="6">
        <v>414</v>
      </c>
      <c r="C415" s="7">
        <v>45786</v>
      </c>
      <c r="D415" s="6">
        <v>186</v>
      </c>
      <c r="E415" s="8">
        <v>53.2</v>
      </c>
      <c r="F415" s="8">
        <v>0</v>
      </c>
      <c r="G415" s="8">
        <v>0</v>
      </c>
      <c r="H415" s="8">
        <v>6.3</v>
      </c>
    </row>
    <row r="416" spans="1:9" x14ac:dyDescent="0.25">
      <c r="A416" s="6">
        <v>7</v>
      </c>
      <c r="B416" s="6">
        <v>415</v>
      </c>
      <c r="C416" s="7">
        <v>45787</v>
      </c>
      <c r="D416" s="6">
        <v>228</v>
      </c>
      <c r="E416" s="8">
        <v>56.7</v>
      </c>
      <c r="F416" s="8">
        <v>0</v>
      </c>
      <c r="G416" s="8">
        <v>0</v>
      </c>
      <c r="H416" s="8">
        <v>12.8</v>
      </c>
    </row>
    <row r="417" spans="1:9" x14ac:dyDescent="0.25">
      <c r="A417" s="6">
        <v>1</v>
      </c>
      <c r="B417" s="6">
        <v>416</v>
      </c>
      <c r="C417" s="7">
        <v>45788</v>
      </c>
      <c r="D417" s="6">
        <v>166</v>
      </c>
      <c r="E417" s="8">
        <v>58.1</v>
      </c>
      <c r="F417" s="8">
        <v>0</v>
      </c>
      <c r="G417" s="8">
        <v>0</v>
      </c>
      <c r="H417" s="8">
        <v>8.4</v>
      </c>
      <c r="I417" s="44" t="s">
        <v>14</v>
      </c>
    </row>
    <row r="418" spans="1:9" x14ac:dyDescent="0.25">
      <c r="A418" s="6">
        <v>2</v>
      </c>
      <c r="B418" s="6">
        <v>417</v>
      </c>
      <c r="C418" s="7">
        <v>45789</v>
      </c>
      <c r="D418" s="6">
        <v>54</v>
      </c>
      <c r="E418" s="8">
        <v>64.900000000000006</v>
      </c>
      <c r="F418" s="8">
        <v>0</v>
      </c>
      <c r="G418" s="8">
        <v>0</v>
      </c>
      <c r="H418" s="8">
        <v>6.6</v>
      </c>
    </row>
    <row r="419" spans="1:9" x14ac:dyDescent="0.25">
      <c r="A419" s="6">
        <v>3</v>
      </c>
      <c r="B419" s="6">
        <v>418</v>
      </c>
      <c r="C419" s="7">
        <v>45790</v>
      </c>
      <c r="D419" s="6">
        <v>89</v>
      </c>
      <c r="E419" s="8">
        <v>68.5</v>
      </c>
      <c r="F419" s="8">
        <v>0</v>
      </c>
      <c r="G419" s="8">
        <v>0</v>
      </c>
      <c r="H419" s="8">
        <v>8.3000000000000007</v>
      </c>
    </row>
    <row r="420" spans="1:9" x14ac:dyDescent="0.25">
      <c r="A420" s="6">
        <v>4</v>
      </c>
      <c r="B420" s="6">
        <v>419</v>
      </c>
      <c r="C420" s="7">
        <v>45791</v>
      </c>
      <c r="D420" s="6">
        <v>87</v>
      </c>
      <c r="E420" s="8">
        <v>66.900000000000006</v>
      </c>
      <c r="F420" s="8">
        <v>0</v>
      </c>
      <c r="G420" s="8">
        <v>0</v>
      </c>
      <c r="H420" s="8">
        <v>6.8</v>
      </c>
    </row>
    <row r="421" spans="1:9" x14ac:dyDescent="0.25">
      <c r="A421" s="6">
        <v>5</v>
      </c>
      <c r="B421" s="6">
        <v>420</v>
      </c>
      <c r="C421" s="7">
        <v>45792</v>
      </c>
      <c r="D421" s="6">
        <v>71</v>
      </c>
      <c r="E421" s="8">
        <v>72.7</v>
      </c>
      <c r="F421" s="8">
        <v>0.51600000000000001</v>
      </c>
      <c r="G421" s="8">
        <v>0</v>
      </c>
      <c r="H421" s="8">
        <v>11.4</v>
      </c>
    </row>
    <row r="422" spans="1:9" x14ac:dyDescent="0.25">
      <c r="A422" s="6">
        <v>6</v>
      </c>
      <c r="B422" s="6">
        <v>421</v>
      </c>
      <c r="C422" s="7">
        <v>45793</v>
      </c>
      <c r="D422" s="6">
        <v>139</v>
      </c>
      <c r="E422" s="8">
        <v>77.400000000000006</v>
      </c>
      <c r="F422" s="8">
        <v>4.7E-2</v>
      </c>
      <c r="G422" s="8">
        <v>0</v>
      </c>
      <c r="H422" s="8">
        <v>15.9</v>
      </c>
    </row>
    <row r="423" spans="1:9" x14ac:dyDescent="0.25">
      <c r="A423" s="6">
        <v>7</v>
      </c>
      <c r="B423" s="6">
        <v>422</v>
      </c>
      <c r="C423" s="7">
        <v>45794</v>
      </c>
      <c r="D423" s="6">
        <v>197</v>
      </c>
      <c r="E423" s="8">
        <v>63.3</v>
      </c>
      <c r="F423" s="8">
        <v>0</v>
      </c>
      <c r="G423" s="8">
        <v>0</v>
      </c>
      <c r="H423" s="8">
        <v>15.7</v>
      </c>
    </row>
    <row r="424" spans="1:9" x14ac:dyDescent="0.25">
      <c r="A424" s="6">
        <v>1</v>
      </c>
      <c r="B424" s="6">
        <v>423</v>
      </c>
      <c r="C424" s="7">
        <v>45795</v>
      </c>
      <c r="D424" s="6">
        <v>80</v>
      </c>
      <c r="E424" s="8">
        <v>59</v>
      </c>
      <c r="F424" s="8">
        <v>8.0000000000000002E-3</v>
      </c>
      <c r="G424" s="8">
        <v>0</v>
      </c>
      <c r="H424" s="8">
        <v>9.1999999999999993</v>
      </c>
    </row>
    <row r="425" spans="1:9" x14ac:dyDescent="0.25">
      <c r="A425" s="6">
        <v>2</v>
      </c>
      <c r="B425" s="6">
        <v>424</v>
      </c>
      <c r="C425" s="7">
        <v>45796</v>
      </c>
      <c r="D425" s="6">
        <v>30</v>
      </c>
      <c r="E425" s="8">
        <v>47.5</v>
      </c>
      <c r="F425" s="8">
        <v>0</v>
      </c>
      <c r="G425" s="8">
        <v>0</v>
      </c>
      <c r="H425" s="8">
        <v>15.2</v>
      </c>
    </row>
    <row r="426" spans="1:9" x14ac:dyDescent="0.25">
      <c r="A426" s="6">
        <v>3</v>
      </c>
      <c r="B426" s="6">
        <v>425</v>
      </c>
      <c r="C426" s="7">
        <v>45797</v>
      </c>
      <c r="D426" s="6">
        <v>64</v>
      </c>
      <c r="E426" s="8">
        <v>53.1</v>
      </c>
      <c r="F426" s="8">
        <v>0.61799999999999999</v>
      </c>
      <c r="G426" s="8">
        <v>0</v>
      </c>
      <c r="H426" s="8">
        <v>14.5</v>
      </c>
    </row>
    <row r="427" spans="1:9" x14ac:dyDescent="0.25">
      <c r="A427" s="6">
        <v>4</v>
      </c>
      <c r="B427" s="6">
        <v>426</v>
      </c>
      <c r="C427" s="7">
        <v>45798</v>
      </c>
      <c r="D427" s="6">
        <v>59</v>
      </c>
      <c r="E427" s="8">
        <v>50</v>
      </c>
      <c r="F427" s="8">
        <v>8.6999999999999994E-2</v>
      </c>
      <c r="G427" s="8">
        <v>0</v>
      </c>
      <c r="H427" s="8">
        <v>10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 s="6">
        <v>50</v>
      </c>
      <c r="E428" s="8">
        <v>51.3</v>
      </c>
      <c r="F428" s="8">
        <v>6.3E-2</v>
      </c>
      <c r="G428" s="8">
        <v>0</v>
      </c>
      <c r="H428" s="8">
        <v>7.4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 s="6">
        <v>135</v>
      </c>
      <c r="E429" s="8">
        <v>52</v>
      </c>
      <c r="F429" s="8">
        <v>0</v>
      </c>
      <c r="G429" s="8">
        <v>0</v>
      </c>
      <c r="H429" s="8">
        <v>6.2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 s="6">
        <v>173</v>
      </c>
      <c r="E430" s="8">
        <v>55.4</v>
      </c>
      <c r="F430" s="8">
        <v>0</v>
      </c>
      <c r="G430" s="8">
        <v>0</v>
      </c>
      <c r="H430" s="8">
        <v>7.3</v>
      </c>
    </row>
    <row r="431" spans="1:9" ht="18.75" customHeight="1" x14ac:dyDescent="0.25">
      <c r="A431" s="6">
        <v>1</v>
      </c>
      <c r="B431" s="6">
        <v>430</v>
      </c>
      <c r="C431" s="7">
        <v>45802</v>
      </c>
      <c r="D431" s="6">
        <v>86</v>
      </c>
      <c r="E431" s="8">
        <v>57</v>
      </c>
      <c r="F431" s="8">
        <v>1.2E-2</v>
      </c>
      <c r="G431" s="8">
        <v>0</v>
      </c>
      <c r="H431" s="8">
        <v>7.6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 s="6">
        <v>0</v>
      </c>
      <c r="E432" s="8">
        <v>56.5</v>
      </c>
      <c r="F432" s="8">
        <v>0</v>
      </c>
      <c r="G432" s="8">
        <v>0</v>
      </c>
      <c r="H432" s="8">
        <v>10.5</v>
      </c>
      <c r="I432" s="44" t="s">
        <v>15</v>
      </c>
    </row>
    <row r="433" spans="1:11" ht="18.75" customHeight="1" x14ac:dyDescent="0.25">
      <c r="A433" s="6">
        <v>3</v>
      </c>
      <c r="B433" s="6">
        <v>432</v>
      </c>
      <c r="C433" s="7">
        <v>45804</v>
      </c>
      <c r="D433" s="6">
        <v>54</v>
      </c>
      <c r="E433" s="8">
        <v>59.2</v>
      </c>
      <c r="F433" s="8">
        <v>0</v>
      </c>
      <c r="G433" s="8">
        <v>0</v>
      </c>
      <c r="H433" s="8">
        <v>9.8000000000000007</v>
      </c>
      <c r="K433" s="11"/>
    </row>
    <row r="434" spans="1:11" ht="18.75" customHeight="1" x14ac:dyDescent="0.25">
      <c r="A434" s="6">
        <v>4</v>
      </c>
      <c r="B434" s="6">
        <v>433</v>
      </c>
      <c r="C434" s="7">
        <v>45805</v>
      </c>
      <c r="D434" s="12">
        <v>60</v>
      </c>
      <c r="E434" s="8">
        <v>57.9</v>
      </c>
      <c r="F434" s="8">
        <v>0.33100000000000002</v>
      </c>
      <c r="G434" s="8">
        <v>0</v>
      </c>
      <c r="H434" s="8">
        <v>7</v>
      </c>
      <c r="K434" s="11"/>
    </row>
    <row r="435" spans="1:11" ht="18.75" customHeight="1" x14ac:dyDescent="0.25">
      <c r="A435" s="6">
        <v>5</v>
      </c>
      <c r="B435" s="6">
        <v>434</v>
      </c>
      <c r="C435" s="7">
        <v>45806</v>
      </c>
      <c r="D435" s="6">
        <v>90</v>
      </c>
      <c r="E435" s="8">
        <v>60.1</v>
      </c>
      <c r="F435" s="8">
        <v>0</v>
      </c>
      <c r="G435" s="8">
        <v>0</v>
      </c>
      <c r="H435" s="8">
        <v>5.8</v>
      </c>
      <c r="J435" s="8"/>
      <c r="K435" s="11"/>
    </row>
    <row r="436" spans="1:11" ht="18.75" customHeight="1" x14ac:dyDescent="0.25">
      <c r="A436" s="6">
        <v>6</v>
      </c>
      <c r="B436" s="6">
        <v>435</v>
      </c>
      <c r="C436" s="7">
        <v>45807</v>
      </c>
      <c r="D436" s="6">
        <v>137</v>
      </c>
      <c r="E436" s="8">
        <v>64</v>
      </c>
      <c r="F436" s="8">
        <v>0</v>
      </c>
      <c r="G436" s="8">
        <v>0</v>
      </c>
      <c r="H436" s="8">
        <v>7.1</v>
      </c>
      <c r="J436" s="8"/>
      <c r="K436" s="11"/>
    </row>
    <row r="437" spans="1:11" ht="18.75" customHeight="1" x14ac:dyDescent="0.25">
      <c r="A437" s="6">
        <v>7</v>
      </c>
      <c r="B437" s="6">
        <v>436</v>
      </c>
      <c r="C437" s="7">
        <v>45808</v>
      </c>
      <c r="D437" s="6">
        <v>170</v>
      </c>
      <c r="E437" s="8">
        <v>60.6</v>
      </c>
      <c r="F437" s="8">
        <v>0</v>
      </c>
      <c r="G437" s="8">
        <v>0</v>
      </c>
      <c r="H437" s="8">
        <v>8.1</v>
      </c>
      <c r="J437" s="13"/>
      <c r="K437" s="11"/>
    </row>
    <row r="438" spans="1:11" ht="18.75" customHeight="1" x14ac:dyDescent="0.25">
      <c r="A438" s="6">
        <v>1</v>
      </c>
      <c r="B438" s="6">
        <v>437</v>
      </c>
      <c r="C438" s="7">
        <v>45809</v>
      </c>
      <c r="D438" s="6">
        <v>108</v>
      </c>
      <c r="E438" s="8">
        <v>57.6</v>
      </c>
      <c r="F438" s="8">
        <v>0</v>
      </c>
      <c r="G438" s="8">
        <v>0</v>
      </c>
      <c r="H438" s="8">
        <v>4.5</v>
      </c>
      <c r="J438" s="13"/>
      <c r="K438" s="11"/>
    </row>
    <row r="439" spans="1:11" ht="18.75" customHeight="1" x14ac:dyDescent="0.25">
      <c r="A439" s="6">
        <v>2</v>
      </c>
      <c r="B439" s="6">
        <v>438</v>
      </c>
      <c r="C439" s="7">
        <v>45810</v>
      </c>
      <c r="D439" s="6">
        <v>38</v>
      </c>
      <c r="E439" s="8">
        <v>64.599999999999994</v>
      </c>
      <c r="F439" s="8">
        <v>0</v>
      </c>
      <c r="G439" s="8">
        <v>0</v>
      </c>
      <c r="H439" s="8">
        <v>7.4</v>
      </c>
      <c r="J439" s="13"/>
      <c r="K439" s="11"/>
    </row>
    <row r="440" spans="1:11" ht="18.75" customHeight="1" x14ac:dyDescent="0.25">
      <c r="A440" s="6">
        <v>3</v>
      </c>
      <c r="B440" s="6">
        <v>439</v>
      </c>
      <c r="C440" s="7">
        <v>45811</v>
      </c>
      <c r="D440" s="6">
        <v>55</v>
      </c>
      <c r="E440" s="8">
        <v>76.8</v>
      </c>
      <c r="F440" s="8">
        <v>9.0999999999999998E-2</v>
      </c>
      <c r="G440" s="8">
        <v>0</v>
      </c>
      <c r="H440" s="8">
        <v>13.9</v>
      </c>
      <c r="J440" s="13"/>
      <c r="K440" s="11"/>
    </row>
    <row r="441" spans="1:11" ht="18.75" customHeight="1" x14ac:dyDescent="0.25">
      <c r="A441" s="6">
        <v>4</v>
      </c>
      <c r="B441" s="6">
        <v>440</v>
      </c>
      <c r="C441" s="7">
        <v>45812</v>
      </c>
      <c r="D441" s="6">
        <v>55</v>
      </c>
      <c r="E441" s="8">
        <v>68</v>
      </c>
      <c r="F441" s="8">
        <v>0.53900000000000003</v>
      </c>
      <c r="G441" s="8">
        <v>0</v>
      </c>
      <c r="H441" s="8">
        <v>8.6999999999999993</v>
      </c>
      <c r="J441" s="13"/>
      <c r="K441" s="11"/>
    </row>
    <row r="442" spans="1:11" ht="18.75" customHeight="1" x14ac:dyDescent="0.25">
      <c r="A442" s="6">
        <v>5</v>
      </c>
      <c r="B442" s="6">
        <v>441</v>
      </c>
      <c r="C442" s="7">
        <v>45813</v>
      </c>
      <c r="D442" s="6">
        <v>116</v>
      </c>
      <c r="E442" s="8">
        <v>63</v>
      </c>
      <c r="F442" s="8">
        <v>0</v>
      </c>
      <c r="G442" s="8">
        <v>0</v>
      </c>
      <c r="H442" s="8">
        <v>9.1999999999999993</v>
      </c>
      <c r="J442" s="13"/>
      <c r="K442" s="11"/>
    </row>
    <row r="443" spans="1:11" ht="18.75" customHeight="1" x14ac:dyDescent="0.25">
      <c r="A443" s="6">
        <v>6</v>
      </c>
      <c r="B443" s="6">
        <v>442</v>
      </c>
      <c r="C443" s="7">
        <v>45814</v>
      </c>
      <c r="D443" s="6">
        <v>155</v>
      </c>
      <c r="E443" s="8">
        <v>66.900000000000006</v>
      </c>
      <c r="F443" s="8">
        <v>0</v>
      </c>
      <c r="G443" s="8">
        <v>0</v>
      </c>
      <c r="H443" s="8">
        <v>8.3000000000000007</v>
      </c>
      <c r="J443" s="8"/>
      <c r="K443" s="11"/>
    </row>
    <row r="444" spans="1:11" ht="18.75" customHeight="1" x14ac:dyDescent="0.25">
      <c r="A444" s="6">
        <v>7</v>
      </c>
      <c r="B444" s="6">
        <v>443</v>
      </c>
      <c r="C444" s="7">
        <v>45815</v>
      </c>
      <c r="D444" s="6">
        <v>173</v>
      </c>
      <c r="E444" s="8">
        <v>66.400000000000006</v>
      </c>
      <c r="F444" s="8">
        <v>0.02</v>
      </c>
      <c r="G444" s="8">
        <v>0</v>
      </c>
      <c r="H444" s="8">
        <v>7.6</v>
      </c>
      <c r="J444" s="8"/>
      <c r="K444" s="11"/>
    </row>
    <row r="445" spans="1:11" ht="18.75" customHeight="1" x14ac:dyDescent="0.25">
      <c r="A445" s="6">
        <v>1</v>
      </c>
      <c r="B445" s="6">
        <v>444</v>
      </c>
      <c r="C445" s="7">
        <v>45816</v>
      </c>
      <c r="D445" s="6">
        <v>33</v>
      </c>
      <c r="E445" s="8">
        <v>67.599999999999994</v>
      </c>
      <c r="F445" s="8">
        <v>9.8000000000000004E-2</v>
      </c>
      <c r="G445" s="8">
        <v>0</v>
      </c>
      <c r="H445" s="8">
        <v>7.4</v>
      </c>
      <c r="J445" s="13"/>
      <c r="K445" s="11"/>
    </row>
    <row r="446" spans="1:11" ht="18.75" customHeight="1" x14ac:dyDescent="0.25">
      <c r="A446" s="6">
        <v>2</v>
      </c>
      <c r="B446" s="6">
        <v>445</v>
      </c>
      <c r="C446" s="7">
        <v>45817</v>
      </c>
      <c r="D446" s="6">
        <v>51</v>
      </c>
      <c r="E446" s="8">
        <v>63.7</v>
      </c>
      <c r="F446" s="8">
        <v>0</v>
      </c>
      <c r="G446" s="8">
        <v>0</v>
      </c>
      <c r="H446" s="8">
        <v>11.2</v>
      </c>
      <c r="J446" s="13"/>
      <c r="K446" s="11"/>
    </row>
    <row r="447" spans="1:11" ht="18.75" customHeight="1" x14ac:dyDescent="0.25">
      <c r="A447" s="6">
        <v>3</v>
      </c>
      <c r="B447" s="6">
        <v>446</v>
      </c>
      <c r="C447" s="7">
        <v>45818</v>
      </c>
      <c r="D447" s="6">
        <v>76</v>
      </c>
      <c r="E447" s="8">
        <v>65.099999999999994</v>
      </c>
      <c r="F447" s="8">
        <v>0</v>
      </c>
      <c r="G447" s="8">
        <v>0</v>
      </c>
      <c r="H447" s="8">
        <v>9.6</v>
      </c>
      <c r="J447" s="13"/>
      <c r="K447" s="11"/>
    </row>
    <row r="448" spans="1:11" ht="18.75" customHeight="1" x14ac:dyDescent="0.25">
      <c r="A448" s="6">
        <v>4</v>
      </c>
      <c r="B448" s="6">
        <v>447</v>
      </c>
      <c r="C448" s="7">
        <v>45819</v>
      </c>
      <c r="D448" s="6">
        <v>88</v>
      </c>
      <c r="E448">
        <v>74.099999999999994</v>
      </c>
      <c r="F448" s="8">
        <v>0</v>
      </c>
      <c r="G448" s="8">
        <v>0</v>
      </c>
      <c r="H448" s="8">
        <v>11.4</v>
      </c>
      <c r="J448" s="13"/>
      <c r="K448" s="11"/>
    </row>
    <row r="449" spans="1:11" ht="18.75" customHeight="1" x14ac:dyDescent="0.25">
      <c r="A449" s="6">
        <v>5</v>
      </c>
      <c r="B449" s="6">
        <v>448</v>
      </c>
      <c r="C449" s="7">
        <v>45820</v>
      </c>
      <c r="D449" s="6">
        <v>97</v>
      </c>
      <c r="E449" s="8">
        <v>74.099999999999994</v>
      </c>
      <c r="F449" s="8">
        <v>0</v>
      </c>
      <c r="G449" s="8">
        <v>0</v>
      </c>
      <c r="H449" s="8">
        <v>8.9</v>
      </c>
      <c r="J449"/>
      <c r="K449" s="11"/>
    </row>
    <row r="450" spans="1:11" ht="18.75" customHeight="1" x14ac:dyDescent="0.25">
      <c r="A450" s="6">
        <v>6</v>
      </c>
      <c r="B450" s="6">
        <v>449</v>
      </c>
      <c r="C450" s="7">
        <v>45821</v>
      </c>
      <c r="D450" s="6">
        <v>133</v>
      </c>
      <c r="E450" s="8">
        <v>64.900000000000006</v>
      </c>
      <c r="F450" s="8">
        <v>0.14199999999999999</v>
      </c>
      <c r="G450" s="8">
        <v>0</v>
      </c>
      <c r="H450" s="8">
        <v>7.4</v>
      </c>
      <c r="J450"/>
      <c r="K450" s="11"/>
    </row>
    <row r="451" spans="1:11" ht="18.75" customHeight="1" x14ac:dyDescent="0.25">
      <c r="A451" s="6">
        <v>7</v>
      </c>
      <c r="B451" s="6">
        <v>450</v>
      </c>
      <c r="C451" s="7">
        <v>45822</v>
      </c>
      <c r="D451" s="6">
        <v>175</v>
      </c>
      <c r="E451" s="8">
        <v>64.900000000000006</v>
      </c>
      <c r="F451" s="8">
        <v>0</v>
      </c>
      <c r="G451" s="8">
        <v>0</v>
      </c>
      <c r="H451" s="8">
        <v>9.4</v>
      </c>
      <c r="J451"/>
      <c r="K451" s="11"/>
    </row>
    <row r="452" spans="1:11" ht="18.75" customHeight="1" x14ac:dyDescent="0.25">
      <c r="A452" s="6">
        <v>1</v>
      </c>
      <c r="B452" s="6">
        <v>451</v>
      </c>
      <c r="C452" s="7">
        <v>45823</v>
      </c>
      <c r="D452" s="6">
        <v>138</v>
      </c>
      <c r="E452" s="8">
        <v>68.5</v>
      </c>
      <c r="F452" s="8">
        <v>0</v>
      </c>
      <c r="G452" s="8">
        <v>0</v>
      </c>
      <c r="H452" s="8">
        <v>7.1</v>
      </c>
      <c r="I452" s="44" t="s">
        <v>16</v>
      </c>
      <c r="J452"/>
      <c r="K452" s="11"/>
    </row>
    <row r="453" spans="1:11" ht="18.75" customHeight="1" x14ac:dyDescent="0.25">
      <c r="A453" s="6">
        <v>2</v>
      </c>
      <c r="B453" s="6">
        <v>452</v>
      </c>
      <c r="C453" s="7">
        <v>45824</v>
      </c>
      <c r="D453" s="6">
        <v>45</v>
      </c>
      <c r="E453" s="8">
        <v>73.400000000000006</v>
      </c>
      <c r="F453" s="8">
        <v>0</v>
      </c>
      <c r="G453" s="8">
        <v>0</v>
      </c>
      <c r="H453" s="8">
        <v>6.3</v>
      </c>
      <c r="J453"/>
      <c r="K453" s="11"/>
    </row>
    <row r="454" spans="1:11" ht="18.75" customHeight="1" x14ac:dyDescent="0.25">
      <c r="A454" s="6">
        <v>3</v>
      </c>
      <c r="B454" s="6">
        <v>453</v>
      </c>
      <c r="C454" s="7">
        <v>45825</v>
      </c>
      <c r="D454" s="6">
        <v>71</v>
      </c>
      <c r="E454" s="8">
        <v>80.099999999999994</v>
      </c>
      <c r="F454" s="8">
        <v>0.29899999999999999</v>
      </c>
      <c r="G454" s="8">
        <v>0</v>
      </c>
      <c r="H454" s="8">
        <v>10.8</v>
      </c>
      <c r="J454"/>
      <c r="K454" s="11"/>
    </row>
    <row r="455" spans="1:11" ht="18.75" customHeight="1" x14ac:dyDescent="0.25">
      <c r="A455" s="6">
        <v>4</v>
      </c>
      <c r="B455" s="6">
        <v>454</v>
      </c>
      <c r="C455" s="7">
        <v>45826</v>
      </c>
      <c r="D455" s="6">
        <v>22</v>
      </c>
      <c r="E455" s="8">
        <v>76.3</v>
      </c>
      <c r="F455" s="8">
        <v>1.8580000000000001</v>
      </c>
      <c r="G455" s="8">
        <v>0</v>
      </c>
      <c r="H455" s="8">
        <v>5.7</v>
      </c>
      <c r="J455"/>
      <c r="K455" s="11"/>
    </row>
    <row r="456" spans="1:11" ht="18.75" customHeight="1" x14ac:dyDescent="0.25">
      <c r="A456" s="6">
        <v>5</v>
      </c>
      <c r="B456" s="6">
        <v>455</v>
      </c>
      <c r="C456" s="7">
        <v>45827</v>
      </c>
      <c r="D456" s="6">
        <v>113</v>
      </c>
      <c r="E456" s="8">
        <v>72.099999999999994</v>
      </c>
      <c r="F456" s="8">
        <v>0</v>
      </c>
      <c r="G456" s="8">
        <v>0</v>
      </c>
      <c r="H456" s="8">
        <v>8</v>
      </c>
      <c r="I456" s="44" t="s">
        <v>17</v>
      </c>
      <c r="J456"/>
      <c r="K456" s="11"/>
    </row>
    <row r="457" spans="1:11" ht="18.75" customHeight="1" x14ac:dyDescent="0.25">
      <c r="A457" s="6">
        <v>6</v>
      </c>
      <c r="B457" s="6">
        <v>456</v>
      </c>
      <c r="C457" s="7">
        <v>45828</v>
      </c>
      <c r="D457" s="6">
        <v>125</v>
      </c>
      <c r="E457" s="8">
        <v>73.599999999999994</v>
      </c>
      <c r="F457" s="8">
        <v>2.4E-2</v>
      </c>
      <c r="G457" s="8">
        <v>0</v>
      </c>
      <c r="H457" s="8">
        <v>10.4</v>
      </c>
      <c r="J457"/>
      <c r="K457" s="11"/>
    </row>
    <row r="458" spans="1:11" ht="18.75" customHeight="1" x14ac:dyDescent="0.25">
      <c r="A458" s="6">
        <v>7</v>
      </c>
      <c r="B458" s="6">
        <v>457</v>
      </c>
      <c r="C458" s="7">
        <v>45829</v>
      </c>
      <c r="D458" s="6">
        <v>159</v>
      </c>
      <c r="E458" s="8">
        <v>86</v>
      </c>
      <c r="F458" s="8">
        <v>0</v>
      </c>
      <c r="G458" s="8">
        <v>0</v>
      </c>
      <c r="H458" s="8">
        <v>16.8</v>
      </c>
      <c r="J458"/>
      <c r="K458" s="11"/>
    </row>
    <row r="459" spans="1:11" ht="18.75" customHeight="1" x14ac:dyDescent="0.25">
      <c r="A459" s="6">
        <v>1</v>
      </c>
      <c r="B459" s="6">
        <v>458</v>
      </c>
      <c r="C459" s="7">
        <v>45830</v>
      </c>
      <c r="D459" s="6">
        <v>63</v>
      </c>
      <c r="E459" s="8">
        <v>87.1</v>
      </c>
      <c r="F459" s="8">
        <v>0</v>
      </c>
      <c r="G459" s="8">
        <v>0</v>
      </c>
      <c r="H459" s="8">
        <v>14.4</v>
      </c>
      <c r="J459"/>
      <c r="K459" s="11"/>
    </row>
    <row r="460" spans="1:11" ht="18.75" customHeight="1" x14ac:dyDescent="0.25">
      <c r="A460" s="6">
        <v>2</v>
      </c>
      <c r="B460" s="6">
        <v>459</v>
      </c>
      <c r="C460" s="7">
        <v>45831</v>
      </c>
      <c r="D460" s="6">
        <v>56</v>
      </c>
      <c r="E460" s="8">
        <v>87.3</v>
      </c>
      <c r="F460" s="8">
        <v>0</v>
      </c>
      <c r="G460" s="8">
        <v>0</v>
      </c>
      <c r="H460" s="8">
        <v>12.9</v>
      </c>
      <c r="J460"/>
      <c r="K460" s="11"/>
    </row>
    <row r="461" spans="1:11" ht="18.75" customHeight="1" x14ac:dyDescent="0.25">
      <c r="A461" s="6">
        <v>3</v>
      </c>
      <c r="B461" s="6">
        <v>460</v>
      </c>
      <c r="C461" s="7">
        <v>45832</v>
      </c>
      <c r="D461" s="6">
        <v>71</v>
      </c>
      <c r="E461" s="8">
        <v>82.9</v>
      </c>
      <c r="F461" s="8">
        <v>0.622</v>
      </c>
      <c r="G461" s="8">
        <v>0</v>
      </c>
      <c r="H461" s="8">
        <v>7.1</v>
      </c>
      <c r="J461"/>
      <c r="K461" s="11"/>
    </row>
    <row r="462" spans="1:11" ht="18.75" customHeight="1" x14ac:dyDescent="0.25">
      <c r="A462" s="6">
        <v>4</v>
      </c>
      <c r="B462" s="6">
        <v>461</v>
      </c>
      <c r="C462" s="7">
        <v>45833</v>
      </c>
      <c r="D462" s="6">
        <v>55</v>
      </c>
      <c r="E462" s="8">
        <v>77.5</v>
      </c>
      <c r="F462" s="8">
        <v>0.48</v>
      </c>
      <c r="G462" s="8">
        <v>0</v>
      </c>
      <c r="H462" s="8">
        <v>5.6</v>
      </c>
      <c r="J462"/>
      <c r="K462" s="11"/>
    </row>
    <row r="463" spans="1:11" ht="18.75" customHeight="1" x14ac:dyDescent="0.25">
      <c r="A463" s="6">
        <v>5</v>
      </c>
      <c r="B463" s="6">
        <v>462</v>
      </c>
      <c r="C463" s="7">
        <v>45834</v>
      </c>
      <c r="D463" s="6">
        <v>100</v>
      </c>
      <c r="E463" s="8">
        <v>82.8</v>
      </c>
      <c r="F463" s="8">
        <v>0</v>
      </c>
      <c r="G463" s="8">
        <v>0</v>
      </c>
      <c r="H463" s="8">
        <v>8.3000000000000007</v>
      </c>
      <c r="J463"/>
      <c r="K463" s="11"/>
    </row>
    <row r="464" spans="1:11" ht="18.75" customHeight="1" x14ac:dyDescent="0.25">
      <c r="A464" s="6">
        <v>6</v>
      </c>
      <c r="B464" s="6">
        <v>463</v>
      </c>
      <c r="C464" s="7">
        <v>45835</v>
      </c>
      <c r="D464" s="6">
        <v>144</v>
      </c>
      <c r="E464" s="8">
        <v>82.6</v>
      </c>
      <c r="F464" s="8">
        <v>0</v>
      </c>
      <c r="G464" s="8">
        <v>0</v>
      </c>
      <c r="H464" s="8">
        <v>10.9</v>
      </c>
      <c r="J464"/>
      <c r="K464" s="11"/>
    </row>
    <row r="465" spans="1:11" ht="18.75" customHeight="1" x14ac:dyDescent="0.25">
      <c r="A465" s="6">
        <v>7</v>
      </c>
      <c r="B465" s="6">
        <v>464</v>
      </c>
      <c r="C465" s="7">
        <v>45836</v>
      </c>
      <c r="D465" s="6">
        <v>197</v>
      </c>
      <c r="E465" s="8">
        <v>77.5</v>
      </c>
      <c r="F465" s="8">
        <v>0</v>
      </c>
      <c r="G465" s="8">
        <v>0</v>
      </c>
      <c r="H465" s="8">
        <v>5.8</v>
      </c>
      <c r="J465"/>
      <c r="K465" s="11"/>
    </row>
    <row r="466" spans="1:11" ht="18.75" customHeight="1" x14ac:dyDescent="0.25">
      <c r="A466" s="6">
        <v>1</v>
      </c>
      <c r="B466" s="6">
        <v>465</v>
      </c>
      <c r="C466" s="7">
        <v>45837</v>
      </c>
      <c r="D466" s="6">
        <v>52</v>
      </c>
      <c r="E466" s="8">
        <v>81.7</v>
      </c>
      <c r="F466" s="8">
        <v>3.1E-2</v>
      </c>
      <c r="G466" s="8">
        <v>0</v>
      </c>
      <c r="H466" s="8">
        <v>7.6</v>
      </c>
      <c r="J466"/>
      <c r="K466" s="11"/>
    </row>
    <row r="467" spans="1:11" ht="18.75" customHeight="1" x14ac:dyDescent="0.25">
      <c r="A467" s="6">
        <v>2</v>
      </c>
      <c r="B467" s="6">
        <v>466</v>
      </c>
      <c r="C467" s="7">
        <v>45838</v>
      </c>
      <c r="D467" s="6">
        <v>122</v>
      </c>
      <c r="E467" s="8">
        <v>81.900000000000006</v>
      </c>
      <c r="F467" s="8">
        <v>0</v>
      </c>
      <c r="G467" s="8">
        <v>0</v>
      </c>
      <c r="H467" s="8">
        <v>7.9</v>
      </c>
      <c r="J467"/>
      <c r="K467" s="11"/>
    </row>
    <row r="468" spans="1:11" ht="18.75" customHeight="1" x14ac:dyDescent="0.25">
      <c r="A468" s="6">
        <v>3</v>
      </c>
      <c r="B468" s="6">
        <v>467</v>
      </c>
      <c r="C468" s="7">
        <v>45839</v>
      </c>
      <c r="D468" s="14">
        <v>82</v>
      </c>
      <c r="E468" s="9">
        <v>79.7</v>
      </c>
      <c r="F468" s="9">
        <v>0</v>
      </c>
      <c r="G468" s="8">
        <v>0</v>
      </c>
      <c r="H468" s="9">
        <v>7.6</v>
      </c>
    </row>
    <row r="469" spans="1:11" ht="18.75" customHeight="1" x14ac:dyDescent="0.25">
      <c r="A469" s="6">
        <v>4</v>
      </c>
      <c r="B469" s="6">
        <v>468</v>
      </c>
      <c r="C469" s="7">
        <v>45840</v>
      </c>
      <c r="D469" s="14">
        <v>69</v>
      </c>
      <c r="E469" s="9">
        <v>80.599999999999994</v>
      </c>
      <c r="F469" s="9">
        <v>0</v>
      </c>
      <c r="G469" s="8">
        <v>0</v>
      </c>
      <c r="H469" s="9">
        <v>7.2</v>
      </c>
    </row>
    <row r="470" spans="1:11" ht="18.75" customHeight="1" x14ac:dyDescent="0.25">
      <c r="A470" s="6">
        <v>5</v>
      </c>
      <c r="B470" s="6">
        <v>469</v>
      </c>
      <c r="C470" s="7">
        <v>45841</v>
      </c>
      <c r="D470" s="14">
        <v>137</v>
      </c>
      <c r="E470" s="9">
        <v>80.8</v>
      </c>
      <c r="F470" s="9">
        <v>0</v>
      </c>
      <c r="G470" s="8">
        <v>0</v>
      </c>
      <c r="H470" s="9">
        <v>5.2</v>
      </c>
    </row>
    <row r="471" spans="1:11" x14ac:dyDescent="0.25">
      <c r="A471" s="6">
        <v>6</v>
      </c>
      <c r="B471" s="6">
        <v>470</v>
      </c>
      <c r="C471" s="7">
        <v>45842</v>
      </c>
      <c r="D471" s="14">
        <v>0</v>
      </c>
      <c r="E471" s="9">
        <v>82</v>
      </c>
      <c r="F471" s="9">
        <v>0.02</v>
      </c>
      <c r="G471" s="8">
        <v>0</v>
      </c>
      <c r="H471" s="9">
        <v>7.2</v>
      </c>
      <c r="I471" s="44" t="s">
        <v>18</v>
      </c>
    </row>
    <row r="472" spans="1:11" x14ac:dyDescent="0.25">
      <c r="A472" s="6">
        <v>7</v>
      </c>
      <c r="B472" s="6">
        <v>471</v>
      </c>
      <c r="C472" s="7">
        <v>45843</v>
      </c>
      <c r="D472" s="14">
        <v>150</v>
      </c>
      <c r="E472" s="9">
        <v>85.5</v>
      </c>
      <c r="F472" s="9">
        <v>0</v>
      </c>
      <c r="G472" s="8">
        <v>0</v>
      </c>
      <c r="H472" s="9">
        <v>11.5</v>
      </c>
    </row>
    <row r="473" spans="1:11" x14ac:dyDescent="0.25">
      <c r="A473" s="14">
        <v>1</v>
      </c>
      <c r="B473" s="6">
        <v>472</v>
      </c>
      <c r="C473" s="7">
        <v>45844</v>
      </c>
      <c r="D473" s="14">
        <v>44</v>
      </c>
      <c r="E473" s="9">
        <v>76.099999999999994</v>
      </c>
      <c r="F473" s="9">
        <v>0.30299999999999999</v>
      </c>
      <c r="G473" s="9">
        <v>0</v>
      </c>
      <c r="H473" s="9">
        <v>11.6</v>
      </c>
    </row>
    <row r="474" spans="1:11" x14ac:dyDescent="0.25">
      <c r="A474" s="6">
        <v>2</v>
      </c>
      <c r="B474" s="6">
        <v>473</v>
      </c>
      <c r="C474" s="7">
        <v>45845</v>
      </c>
      <c r="D474" s="14">
        <v>52</v>
      </c>
      <c r="E474" s="9">
        <v>72.900000000000006</v>
      </c>
      <c r="F474" s="9">
        <v>0</v>
      </c>
      <c r="G474" s="9">
        <v>0</v>
      </c>
      <c r="H474" s="9">
        <v>8.8000000000000007</v>
      </c>
    </row>
    <row r="475" spans="1:11" x14ac:dyDescent="0.25">
      <c r="A475" s="6">
        <v>3</v>
      </c>
      <c r="B475" s="6">
        <v>474</v>
      </c>
      <c r="C475" s="7">
        <v>45846</v>
      </c>
      <c r="D475" s="14">
        <v>68</v>
      </c>
      <c r="E475" s="9">
        <v>76.099999999999994</v>
      </c>
      <c r="F475" s="9">
        <v>0.38200000000000001</v>
      </c>
      <c r="G475" s="9">
        <v>0</v>
      </c>
      <c r="H475" s="9">
        <v>7.2</v>
      </c>
    </row>
    <row r="476" spans="1:11" x14ac:dyDescent="0.25">
      <c r="A476" s="6">
        <v>4</v>
      </c>
      <c r="B476" s="6">
        <v>475</v>
      </c>
      <c r="C476" s="7">
        <v>45847</v>
      </c>
      <c r="D476" s="14">
        <v>64</v>
      </c>
      <c r="E476" s="9">
        <v>75.7</v>
      </c>
      <c r="F476" s="9">
        <v>0.122</v>
      </c>
      <c r="G476" s="9">
        <v>0</v>
      </c>
      <c r="H476" s="9">
        <v>7.3</v>
      </c>
    </row>
    <row r="477" spans="1:11" x14ac:dyDescent="0.25">
      <c r="A477" s="6">
        <v>5</v>
      </c>
      <c r="B477" s="6">
        <v>476</v>
      </c>
      <c r="C477" s="7">
        <v>45848</v>
      </c>
      <c r="D477" s="14">
        <v>85</v>
      </c>
      <c r="E477" s="9">
        <v>74.8</v>
      </c>
      <c r="F477" s="9">
        <v>1.2010000000000001</v>
      </c>
      <c r="G477" s="9">
        <v>0</v>
      </c>
      <c r="H477" s="9">
        <v>6.7</v>
      </c>
    </row>
    <row r="478" spans="1:11" x14ac:dyDescent="0.25">
      <c r="A478" s="6">
        <v>6</v>
      </c>
      <c r="B478" s="6">
        <v>477</v>
      </c>
      <c r="C478" s="7">
        <v>45849</v>
      </c>
      <c r="D478">
        <v>146</v>
      </c>
      <c r="E478" s="9">
        <v>76.8</v>
      </c>
      <c r="F478" s="31">
        <v>0.98799999999999999</v>
      </c>
      <c r="G478" s="9">
        <v>0</v>
      </c>
      <c r="H478" s="9">
        <v>7.6</v>
      </c>
    </row>
    <row r="479" spans="1:11" x14ac:dyDescent="0.25">
      <c r="A479" s="6">
        <v>7</v>
      </c>
      <c r="B479" s="6">
        <v>478</v>
      </c>
      <c r="C479" s="7">
        <v>45850</v>
      </c>
      <c r="D479">
        <v>178</v>
      </c>
      <c r="E479" s="9">
        <v>76.599999999999994</v>
      </c>
      <c r="F479" s="32">
        <v>0</v>
      </c>
      <c r="G479" s="9">
        <v>0</v>
      </c>
      <c r="H479" s="9">
        <v>8.5</v>
      </c>
    </row>
    <row r="480" spans="1:11" x14ac:dyDescent="0.25">
      <c r="A480" s="6">
        <v>1</v>
      </c>
      <c r="B480" s="6">
        <v>479</v>
      </c>
      <c r="C480" s="7">
        <v>45851</v>
      </c>
      <c r="D480">
        <v>92</v>
      </c>
      <c r="E480" s="9">
        <v>75.900000000000006</v>
      </c>
      <c r="F480" s="32">
        <v>0</v>
      </c>
      <c r="G480" s="9">
        <v>0</v>
      </c>
      <c r="H480" s="9">
        <v>5.3</v>
      </c>
    </row>
    <row r="481" spans="1:8" x14ac:dyDescent="0.25">
      <c r="A481" s="6">
        <v>2</v>
      </c>
      <c r="B481" s="6">
        <v>480</v>
      </c>
      <c r="C481" s="7">
        <v>45852</v>
      </c>
      <c r="D481">
        <v>113</v>
      </c>
      <c r="E481" s="9">
        <v>75.900000000000006</v>
      </c>
      <c r="F481" s="32">
        <v>0</v>
      </c>
      <c r="G481" s="9">
        <v>0</v>
      </c>
      <c r="H481" s="9">
        <v>3.1</v>
      </c>
    </row>
    <row r="482" spans="1:8" x14ac:dyDescent="0.25">
      <c r="A482" s="6">
        <v>3</v>
      </c>
      <c r="B482" s="6">
        <v>481</v>
      </c>
      <c r="C482" s="7">
        <v>45853</v>
      </c>
      <c r="D482">
        <v>77</v>
      </c>
      <c r="E482" s="9">
        <v>80.2</v>
      </c>
      <c r="F482" s="32">
        <v>0</v>
      </c>
      <c r="G482" s="9">
        <v>0</v>
      </c>
      <c r="H482" s="9">
        <v>5.8</v>
      </c>
    </row>
    <row r="483" spans="1:8" x14ac:dyDescent="0.25">
      <c r="A483" s="6">
        <v>4</v>
      </c>
      <c r="B483" s="6">
        <v>482</v>
      </c>
      <c r="C483" s="7">
        <v>45854</v>
      </c>
      <c r="D483">
        <v>80</v>
      </c>
      <c r="E483" s="9">
        <v>81.099999999999994</v>
      </c>
      <c r="F483" s="32">
        <v>0.35799999999999998</v>
      </c>
      <c r="G483" s="9">
        <v>0</v>
      </c>
      <c r="H483" s="9">
        <v>9.6</v>
      </c>
    </row>
    <row r="484" spans="1:8" x14ac:dyDescent="0.25">
      <c r="A484" s="6">
        <v>5</v>
      </c>
      <c r="B484" s="6">
        <v>483</v>
      </c>
      <c r="C484" s="7">
        <v>45855</v>
      </c>
      <c r="D484">
        <v>84</v>
      </c>
      <c r="E484" s="9">
        <v>70.3</v>
      </c>
      <c r="F484" s="32">
        <v>0</v>
      </c>
      <c r="G484" s="9">
        <v>0</v>
      </c>
      <c r="H484" s="9">
        <v>10.5</v>
      </c>
    </row>
    <row r="485" spans="1:8" x14ac:dyDescent="0.25">
      <c r="A485" s="6">
        <v>6</v>
      </c>
      <c r="B485" s="6">
        <v>484</v>
      </c>
      <c r="C485" s="7">
        <v>45856</v>
      </c>
      <c r="D485">
        <v>127</v>
      </c>
      <c r="E485" s="9">
        <v>67.5</v>
      </c>
      <c r="F485" s="32">
        <v>0</v>
      </c>
      <c r="G485" s="9">
        <v>0</v>
      </c>
      <c r="H485" s="9">
        <v>5.2</v>
      </c>
    </row>
    <row r="486" spans="1:8" x14ac:dyDescent="0.25">
      <c r="A486" s="6">
        <v>7</v>
      </c>
      <c r="B486" s="6">
        <v>485</v>
      </c>
      <c r="C486" s="7">
        <v>45857</v>
      </c>
      <c r="D486">
        <v>210</v>
      </c>
      <c r="E486" s="9">
        <v>75.900000000000006</v>
      </c>
      <c r="F486" s="32">
        <v>0.189</v>
      </c>
      <c r="G486" s="9">
        <v>0</v>
      </c>
      <c r="H486" s="9">
        <v>7</v>
      </c>
    </row>
    <row r="487" spans="1:8" x14ac:dyDescent="0.25">
      <c r="A487" s="6">
        <v>1</v>
      </c>
      <c r="B487" s="6">
        <v>486</v>
      </c>
      <c r="C487" s="7">
        <v>45858</v>
      </c>
      <c r="D487">
        <v>53</v>
      </c>
      <c r="E487" s="9">
        <v>73.2</v>
      </c>
      <c r="F487" s="31">
        <v>0</v>
      </c>
      <c r="G487" s="9">
        <v>0</v>
      </c>
      <c r="H487" s="9">
        <v>10.8</v>
      </c>
    </row>
    <row r="488" spans="1:8" x14ac:dyDescent="0.25">
      <c r="A488" s="6">
        <v>2</v>
      </c>
      <c r="B488" s="6">
        <v>487</v>
      </c>
      <c r="C488" s="7">
        <v>45859</v>
      </c>
      <c r="D488">
        <v>66</v>
      </c>
      <c r="E488" s="9">
        <v>72.099999999999994</v>
      </c>
      <c r="F488" s="32">
        <v>0</v>
      </c>
      <c r="G488" s="9">
        <v>0</v>
      </c>
      <c r="H488" s="9">
        <v>8.6999999999999993</v>
      </c>
    </row>
    <row r="489" spans="1:8" x14ac:dyDescent="0.25">
      <c r="A489" s="6">
        <v>3</v>
      </c>
      <c r="B489" s="6">
        <v>488</v>
      </c>
      <c r="C489" s="7">
        <v>45860</v>
      </c>
      <c r="D489">
        <v>73</v>
      </c>
      <c r="E489" s="9">
        <v>76.3</v>
      </c>
      <c r="F489" s="9">
        <v>0</v>
      </c>
      <c r="G489" s="9">
        <v>0</v>
      </c>
      <c r="H489" s="9">
        <v>8.9</v>
      </c>
    </row>
    <row r="490" spans="1:8" x14ac:dyDescent="0.25">
      <c r="A490" s="6">
        <v>4</v>
      </c>
      <c r="B490" s="6">
        <v>489</v>
      </c>
      <c r="C490" s="7">
        <v>45861</v>
      </c>
      <c r="D490">
        <v>61</v>
      </c>
      <c r="E490" s="9">
        <v>81.3</v>
      </c>
      <c r="F490" s="9">
        <v>0</v>
      </c>
      <c r="G490" s="9">
        <v>0</v>
      </c>
      <c r="H490" s="9">
        <v>11.4</v>
      </c>
    </row>
    <row r="491" spans="1:8" x14ac:dyDescent="0.25">
      <c r="A491" s="6">
        <v>5</v>
      </c>
      <c r="B491" s="6">
        <v>490</v>
      </c>
      <c r="C491" s="7">
        <v>45862</v>
      </c>
      <c r="D491">
        <v>93</v>
      </c>
      <c r="E491" s="9">
        <v>86</v>
      </c>
      <c r="F491" s="9">
        <v>3.1E-2</v>
      </c>
      <c r="G491" s="9">
        <v>0</v>
      </c>
      <c r="H491" s="9">
        <v>9.5</v>
      </c>
    </row>
    <row r="492" spans="1:8" x14ac:dyDescent="0.25">
      <c r="A492" s="6">
        <v>6</v>
      </c>
      <c r="B492" s="6">
        <v>491</v>
      </c>
      <c r="C492" s="7">
        <v>45863</v>
      </c>
      <c r="D492">
        <v>122</v>
      </c>
      <c r="E492" s="9">
        <v>78.8</v>
      </c>
      <c r="F492" s="9">
        <v>1.2E-2</v>
      </c>
      <c r="G492" s="9">
        <v>0</v>
      </c>
      <c r="H492" s="9">
        <v>6</v>
      </c>
    </row>
    <row r="493" spans="1:8" x14ac:dyDescent="0.25">
      <c r="A493" s="6">
        <v>7</v>
      </c>
      <c r="B493" s="6">
        <v>492</v>
      </c>
      <c r="C493" s="7">
        <v>45864</v>
      </c>
      <c r="D493">
        <v>135</v>
      </c>
      <c r="E493" s="9">
        <v>76.099999999999994</v>
      </c>
      <c r="F493" s="9">
        <v>0.02</v>
      </c>
      <c r="G493" s="9">
        <v>0</v>
      </c>
      <c r="H493" s="9">
        <v>5.8</v>
      </c>
    </row>
    <row r="494" spans="1:8" x14ac:dyDescent="0.25">
      <c r="A494" s="14">
        <v>1</v>
      </c>
      <c r="B494" s="6">
        <v>493</v>
      </c>
      <c r="C494" s="7">
        <v>45865</v>
      </c>
      <c r="D494">
        <v>31</v>
      </c>
      <c r="E494" s="9">
        <v>79.900000000000006</v>
      </c>
      <c r="F494" s="9">
        <v>3.9E-2</v>
      </c>
      <c r="G494" s="9">
        <v>0</v>
      </c>
      <c r="H494" s="9">
        <v>3.4</v>
      </c>
    </row>
    <row r="495" spans="1:8" x14ac:dyDescent="0.25">
      <c r="A495" s="6">
        <v>2</v>
      </c>
      <c r="B495" s="6">
        <v>494</v>
      </c>
      <c r="C495" s="7">
        <v>45866</v>
      </c>
      <c r="D495">
        <v>70</v>
      </c>
      <c r="E495" s="9">
        <v>81.900000000000006</v>
      </c>
      <c r="F495" s="9">
        <v>3.1E-2</v>
      </c>
      <c r="G495" s="9">
        <v>0</v>
      </c>
      <c r="H495" s="9">
        <v>5.2</v>
      </c>
    </row>
    <row r="496" spans="1:8" x14ac:dyDescent="0.25">
      <c r="A496" s="6">
        <v>3</v>
      </c>
      <c r="B496" s="6">
        <v>495</v>
      </c>
      <c r="C496" s="7">
        <v>45867</v>
      </c>
      <c r="D496">
        <v>69</v>
      </c>
      <c r="E496" s="9">
        <v>82.4</v>
      </c>
      <c r="F496" s="9">
        <v>0</v>
      </c>
      <c r="G496" s="9">
        <v>0</v>
      </c>
      <c r="H496" s="9">
        <v>6</v>
      </c>
    </row>
    <row r="497" spans="1:8" x14ac:dyDescent="0.25">
      <c r="A497" s="6">
        <v>4</v>
      </c>
      <c r="B497" s="6">
        <v>496</v>
      </c>
      <c r="C497" s="7">
        <v>45868</v>
      </c>
      <c r="D497">
        <v>90</v>
      </c>
      <c r="E497" s="9">
        <v>81.7</v>
      </c>
      <c r="F497" s="9">
        <v>0.80300000000000005</v>
      </c>
      <c r="G497" s="9">
        <v>0</v>
      </c>
      <c r="H497" s="9">
        <v>11.2</v>
      </c>
    </row>
    <row r="498" spans="1:8" x14ac:dyDescent="0.25">
      <c r="A498" s="6">
        <v>5</v>
      </c>
      <c r="B498" s="6">
        <v>497</v>
      </c>
      <c r="C498" s="7">
        <v>45869</v>
      </c>
      <c r="D498">
        <v>109</v>
      </c>
      <c r="E498" s="9">
        <v>70.7</v>
      </c>
      <c r="F498" s="9">
        <v>4.7E-2</v>
      </c>
      <c r="G498" s="9">
        <v>0</v>
      </c>
      <c r="H498" s="9">
        <v>16.7</v>
      </c>
    </row>
    <row r="499" spans="1:8" x14ac:dyDescent="0.25">
      <c r="A499" s="6">
        <v>6</v>
      </c>
      <c r="B499" s="6">
        <v>498</v>
      </c>
      <c r="C499" s="7">
        <v>45870</v>
      </c>
      <c r="D499">
        <v>191</v>
      </c>
      <c r="E499" s="9">
        <v>69.400000000000006</v>
      </c>
      <c r="F499" s="9">
        <v>0</v>
      </c>
      <c r="G499" s="9">
        <v>0</v>
      </c>
      <c r="H499" s="9">
        <v>10.1</v>
      </c>
    </row>
    <row r="500" spans="1:8" x14ac:dyDescent="0.25">
      <c r="A500" s="6">
        <v>7</v>
      </c>
      <c r="B500" s="6">
        <v>499</v>
      </c>
      <c r="C500" s="7">
        <v>45871</v>
      </c>
      <c r="D500">
        <v>161</v>
      </c>
      <c r="E500" s="9">
        <v>68.900000000000006</v>
      </c>
      <c r="F500" s="9">
        <v>0</v>
      </c>
      <c r="G500" s="9">
        <v>0</v>
      </c>
      <c r="H500" s="9">
        <v>6.7</v>
      </c>
    </row>
    <row r="501" spans="1:8" x14ac:dyDescent="0.25">
      <c r="A501" s="6">
        <v>1</v>
      </c>
      <c r="B501" s="6">
        <v>500</v>
      </c>
      <c r="C501" s="7">
        <v>45872</v>
      </c>
      <c r="D501">
        <v>68</v>
      </c>
      <c r="E501" s="9">
        <v>70.5</v>
      </c>
      <c r="F501" s="9">
        <v>0</v>
      </c>
      <c r="G501" s="9">
        <v>0</v>
      </c>
      <c r="H501" s="9">
        <v>6.7</v>
      </c>
    </row>
    <row r="502" spans="1:8" x14ac:dyDescent="0.25">
      <c r="A502" s="6">
        <v>2</v>
      </c>
      <c r="B502" s="6">
        <v>501</v>
      </c>
      <c r="C502" s="7">
        <v>45873</v>
      </c>
      <c r="D502">
        <v>75</v>
      </c>
      <c r="E502" s="9">
        <v>72.3</v>
      </c>
      <c r="F502" s="9">
        <v>0</v>
      </c>
      <c r="G502" s="9">
        <v>0</v>
      </c>
      <c r="H502" s="9">
        <v>7</v>
      </c>
    </row>
    <row r="503" spans="1:8" x14ac:dyDescent="0.25">
      <c r="A503" s="6">
        <v>3</v>
      </c>
      <c r="B503" s="6">
        <v>502</v>
      </c>
      <c r="C503" s="7">
        <v>45874</v>
      </c>
      <c r="D503">
        <v>49</v>
      </c>
      <c r="E503" s="9">
        <v>74.7</v>
      </c>
      <c r="F503" s="9">
        <v>0</v>
      </c>
      <c r="G503" s="9">
        <v>0</v>
      </c>
      <c r="H503" s="9">
        <v>8.3000000000000007</v>
      </c>
    </row>
    <row r="504" spans="1:8" x14ac:dyDescent="0.25">
      <c r="A504" s="6">
        <v>4</v>
      </c>
      <c r="B504" s="6">
        <v>503</v>
      </c>
      <c r="C504" s="7">
        <v>45875</v>
      </c>
      <c r="D504">
        <v>60</v>
      </c>
      <c r="E504" s="9">
        <v>75.900000000000006</v>
      </c>
      <c r="F504" s="9">
        <v>0</v>
      </c>
      <c r="G504" s="9">
        <v>0</v>
      </c>
      <c r="H504" s="9">
        <v>6.3</v>
      </c>
    </row>
    <row r="505" spans="1:8" x14ac:dyDescent="0.25">
      <c r="A505" s="6">
        <v>5</v>
      </c>
      <c r="B505" s="6">
        <v>504</v>
      </c>
      <c r="C505" s="7">
        <v>45876</v>
      </c>
      <c r="D505">
        <v>91</v>
      </c>
      <c r="E505" s="9">
        <v>81</v>
      </c>
      <c r="F505" s="9">
        <v>0</v>
      </c>
      <c r="G505" s="9">
        <v>0</v>
      </c>
      <c r="H505" s="9">
        <v>7.8</v>
      </c>
    </row>
    <row r="506" spans="1:8" x14ac:dyDescent="0.25">
      <c r="A506" s="6">
        <v>6</v>
      </c>
      <c r="B506" s="6">
        <v>505</v>
      </c>
      <c r="C506" s="7">
        <v>45877</v>
      </c>
      <c r="D506">
        <v>136</v>
      </c>
      <c r="E506" s="9">
        <v>83.1</v>
      </c>
      <c r="F506" s="9">
        <v>0</v>
      </c>
      <c r="G506" s="9">
        <v>0</v>
      </c>
      <c r="H506" s="9">
        <v>10.1</v>
      </c>
    </row>
    <row r="507" spans="1:8" x14ac:dyDescent="0.25">
      <c r="A507" s="6">
        <v>7</v>
      </c>
      <c r="B507" s="6">
        <v>506</v>
      </c>
      <c r="C507" s="7">
        <v>45878</v>
      </c>
      <c r="D507">
        <v>159</v>
      </c>
      <c r="E507" s="9">
        <v>84.4</v>
      </c>
      <c r="F507" s="9">
        <v>0</v>
      </c>
      <c r="G507" s="9">
        <v>0</v>
      </c>
      <c r="H507" s="9">
        <v>11.9</v>
      </c>
    </row>
    <row r="508" spans="1:8" x14ac:dyDescent="0.25">
      <c r="A508" s="6">
        <v>1</v>
      </c>
      <c r="B508" s="6">
        <v>507</v>
      </c>
      <c r="C508" s="7">
        <v>45879</v>
      </c>
      <c r="D508">
        <v>73</v>
      </c>
      <c r="E508" s="9">
        <v>83.1</v>
      </c>
      <c r="F508" s="9">
        <v>5.8999999999999997E-2</v>
      </c>
      <c r="G508" s="9">
        <v>0</v>
      </c>
      <c r="H508" s="9">
        <v>9.8000000000000007</v>
      </c>
    </row>
    <row r="509" spans="1:8" x14ac:dyDescent="0.25">
      <c r="A509" s="6">
        <v>2</v>
      </c>
      <c r="B509" s="6">
        <v>508</v>
      </c>
      <c r="C509" s="7">
        <v>45880</v>
      </c>
      <c r="D509">
        <v>63</v>
      </c>
      <c r="E509" s="9">
        <v>81.7</v>
      </c>
      <c r="F509" s="9">
        <v>0.311</v>
      </c>
      <c r="G509" s="9">
        <v>0</v>
      </c>
      <c r="H509" s="9">
        <v>8.6999999999999993</v>
      </c>
    </row>
    <row r="510" spans="1:8" x14ac:dyDescent="0.25">
      <c r="A510" s="6">
        <v>3</v>
      </c>
      <c r="B510" s="6">
        <v>509</v>
      </c>
      <c r="C510" s="7">
        <v>45881</v>
      </c>
      <c r="D510">
        <v>55</v>
      </c>
      <c r="E510" s="9">
        <v>77.7</v>
      </c>
      <c r="F510" s="9">
        <v>0.15</v>
      </c>
      <c r="G510" s="9">
        <v>0</v>
      </c>
      <c r="H510" s="9">
        <v>7</v>
      </c>
    </row>
    <row r="511" spans="1:8" x14ac:dyDescent="0.25">
      <c r="A511" s="6">
        <v>4</v>
      </c>
      <c r="B511" s="6">
        <v>510</v>
      </c>
      <c r="C511" s="7">
        <v>45882</v>
      </c>
      <c r="D511">
        <v>54</v>
      </c>
      <c r="E511" s="9">
        <v>76.5</v>
      </c>
      <c r="F511" s="9">
        <v>0</v>
      </c>
      <c r="G511" s="9">
        <v>0</v>
      </c>
      <c r="H511" s="9">
        <v>6</v>
      </c>
    </row>
    <row r="512" spans="1:8" x14ac:dyDescent="0.25">
      <c r="A512" s="6">
        <v>5</v>
      </c>
      <c r="B512" s="6">
        <v>511</v>
      </c>
      <c r="C512" s="7">
        <v>45883</v>
      </c>
      <c r="D512" s="14">
        <v>82</v>
      </c>
      <c r="E512" s="9">
        <v>75.400000000000006</v>
      </c>
      <c r="F512" s="9">
        <v>0</v>
      </c>
      <c r="G512" s="9">
        <v>0</v>
      </c>
      <c r="H512" s="9">
        <v>5.2</v>
      </c>
    </row>
    <row r="513" spans="1:8" x14ac:dyDescent="0.25">
      <c r="A513" s="6">
        <v>6</v>
      </c>
      <c r="B513" s="6">
        <v>512</v>
      </c>
      <c r="C513" s="7">
        <v>45884</v>
      </c>
      <c r="D513" s="14">
        <v>140</v>
      </c>
      <c r="E513" s="9">
        <v>78.400000000000006</v>
      </c>
      <c r="F513" s="9">
        <v>0</v>
      </c>
      <c r="G513" s="9">
        <v>0</v>
      </c>
      <c r="H513" s="9">
        <v>5.2</v>
      </c>
    </row>
    <row r="514" spans="1:8" x14ac:dyDescent="0.25">
      <c r="A514" s="6">
        <v>7</v>
      </c>
      <c r="B514" s="6">
        <v>513</v>
      </c>
      <c r="C514" s="7">
        <v>45885</v>
      </c>
      <c r="D514" s="14">
        <v>162</v>
      </c>
      <c r="E514" s="9">
        <v>83.7</v>
      </c>
      <c r="F514" s="9">
        <v>0.59099999999999997</v>
      </c>
      <c r="G514" s="9">
        <v>0</v>
      </c>
      <c r="H514" s="9">
        <v>7.6</v>
      </c>
    </row>
    <row r="515" spans="1:8" x14ac:dyDescent="0.25">
      <c r="A515" s="14">
        <v>1</v>
      </c>
      <c r="B515" s="6">
        <v>514</v>
      </c>
      <c r="C515" s="7">
        <v>45886</v>
      </c>
      <c r="D515" s="14">
        <v>92</v>
      </c>
      <c r="E515" s="9">
        <v>75</v>
      </c>
      <c r="F515" s="9">
        <v>1.6890000000000001</v>
      </c>
      <c r="G515" s="9">
        <v>0</v>
      </c>
      <c r="H515" s="9">
        <v>8.3000000000000007</v>
      </c>
    </row>
    <row r="516" spans="1:8" x14ac:dyDescent="0.25">
      <c r="A516" s="6">
        <v>2</v>
      </c>
      <c r="B516" s="6">
        <v>515</v>
      </c>
      <c r="C516" s="7">
        <v>45887</v>
      </c>
      <c r="D516" s="14">
        <v>86</v>
      </c>
      <c r="E516" s="9">
        <v>75.900000000000006</v>
      </c>
      <c r="F516" s="9">
        <v>1.728</v>
      </c>
      <c r="G516" s="9">
        <v>0</v>
      </c>
      <c r="H516" s="9">
        <v>8.3000000000000007</v>
      </c>
    </row>
    <row r="517" spans="1:8" x14ac:dyDescent="0.25">
      <c r="A517" s="6">
        <v>3</v>
      </c>
      <c r="B517" s="6">
        <v>516</v>
      </c>
      <c r="C517" s="7">
        <v>45888</v>
      </c>
      <c r="D517" s="14">
        <v>62</v>
      </c>
      <c r="E517" s="9">
        <v>73.8</v>
      </c>
      <c r="F517" s="9">
        <v>0.15</v>
      </c>
      <c r="G517" s="9">
        <v>0</v>
      </c>
      <c r="H517" s="9">
        <v>6.7</v>
      </c>
    </row>
    <row r="518" spans="1:8" x14ac:dyDescent="0.25">
      <c r="A518" s="6">
        <v>4</v>
      </c>
      <c r="B518" s="6">
        <v>517</v>
      </c>
      <c r="C518" s="7">
        <v>45889</v>
      </c>
      <c r="D518" s="14">
        <v>79</v>
      </c>
      <c r="E518" s="9">
        <v>71.400000000000006</v>
      </c>
      <c r="F518" s="9">
        <v>0</v>
      </c>
      <c r="G518" s="9">
        <v>0</v>
      </c>
      <c r="H518" s="9">
        <v>13.2</v>
      </c>
    </row>
    <row r="519" spans="1:8" x14ac:dyDescent="0.25">
      <c r="A519" s="6">
        <v>5</v>
      </c>
      <c r="B519" s="6">
        <v>518</v>
      </c>
      <c r="C519" s="7">
        <v>45890</v>
      </c>
      <c r="D519" s="14">
        <v>128</v>
      </c>
      <c r="E519" s="9">
        <v>70.5</v>
      </c>
      <c r="F519" s="9">
        <v>0</v>
      </c>
      <c r="G519" s="9">
        <v>0</v>
      </c>
      <c r="H519" s="9">
        <v>8.5</v>
      </c>
    </row>
    <row r="520" spans="1:8" x14ac:dyDescent="0.25">
      <c r="A520" s="6">
        <v>6</v>
      </c>
      <c r="B520" s="6">
        <v>519</v>
      </c>
      <c r="C520" s="7">
        <v>45891</v>
      </c>
      <c r="D520" s="14">
        <v>157</v>
      </c>
      <c r="E520" s="9">
        <v>72</v>
      </c>
      <c r="F520" s="9">
        <v>0</v>
      </c>
      <c r="G520" s="9">
        <v>0</v>
      </c>
      <c r="H520" s="9">
        <v>3.8</v>
      </c>
    </row>
    <row r="521" spans="1:8" x14ac:dyDescent="0.25">
      <c r="A521" s="6">
        <v>7</v>
      </c>
      <c r="B521" s="6">
        <v>520</v>
      </c>
      <c r="C521" s="7">
        <v>45892</v>
      </c>
      <c r="D521" s="14">
        <v>216</v>
      </c>
      <c r="E521" s="9">
        <v>74.7</v>
      </c>
      <c r="F521" s="9">
        <v>0</v>
      </c>
      <c r="G521" s="9">
        <v>0</v>
      </c>
      <c r="H521" s="9">
        <v>9.8000000000000007</v>
      </c>
    </row>
    <row r="522" spans="1:8" x14ac:dyDescent="0.25">
      <c r="A522" s="6">
        <v>1</v>
      </c>
      <c r="B522" s="6">
        <v>521</v>
      </c>
      <c r="C522" s="7">
        <v>45893</v>
      </c>
      <c r="D522" s="14">
        <v>71</v>
      </c>
      <c r="E522" s="9">
        <v>66.599999999999994</v>
      </c>
      <c r="F522" s="9">
        <v>0</v>
      </c>
      <c r="G522" s="9">
        <v>0</v>
      </c>
      <c r="H522" s="9">
        <v>10.1</v>
      </c>
    </row>
    <row r="523" spans="1:8" x14ac:dyDescent="0.25">
      <c r="A523" s="6">
        <v>2</v>
      </c>
      <c r="B523" s="6">
        <v>522</v>
      </c>
      <c r="C523" s="7">
        <v>45894</v>
      </c>
      <c r="D523" s="14">
        <v>34</v>
      </c>
      <c r="E523" s="9">
        <v>59.7</v>
      </c>
      <c r="F523" s="9">
        <v>0</v>
      </c>
      <c r="G523" s="9">
        <v>0</v>
      </c>
      <c r="H523" s="9">
        <v>9.3000000000000007</v>
      </c>
    </row>
    <row r="524" spans="1:8" x14ac:dyDescent="0.25">
      <c r="A524" s="6">
        <v>3</v>
      </c>
      <c r="B524" s="6">
        <v>523</v>
      </c>
      <c r="C524" s="7">
        <v>45895</v>
      </c>
      <c r="D524" s="14">
        <v>77</v>
      </c>
      <c r="E524" s="9">
        <v>63.9</v>
      </c>
      <c r="F524" s="9">
        <v>0</v>
      </c>
      <c r="G524" s="9">
        <v>0</v>
      </c>
      <c r="H524" s="9">
        <v>7.7</v>
      </c>
    </row>
    <row r="525" spans="1:8" x14ac:dyDescent="0.25">
      <c r="A525" s="6">
        <v>4</v>
      </c>
      <c r="B525" s="6">
        <v>524</v>
      </c>
      <c r="C525" s="7">
        <v>45896</v>
      </c>
      <c r="D525" s="14">
        <v>102</v>
      </c>
      <c r="E525" s="9">
        <v>66.2</v>
      </c>
      <c r="F525" s="9">
        <v>0</v>
      </c>
      <c r="G525" s="9">
        <v>0</v>
      </c>
      <c r="H525" s="9">
        <v>6.2</v>
      </c>
    </row>
    <row r="526" spans="1:8" x14ac:dyDescent="0.25">
      <c r="A526" s="6">
        <v>5</v>
      </c>
      <c r="B526" s="6">
        <v>525</v>
      </c>
      <c r="C526" s="7">
        <v>45897</v>
      </c>
      <c r="D526" s="14">
        <v>86</v>
      </c>
      <c r="E526" s="9">
        <v>66.900000000000006</v>
      </c>
      <c r="F526" s="9">
        <v>0.13800000000000001</v>
      </c>
      <c r="G526" s="9">
        <v>0</v>
      </c>
      <c r="H526" s="9">
        <v>9.3000000000000007</v>
      </c>
    </row>
    <row r="527" spans="1:8" x14ac:dyDescent="0.25">
      <c r="A527" s="6">
        <v>6</v>
      </c>
      <c r="B527" s="6">
        <v>526</v>
      </c>
      <c r="C527" s="7">
        <v>45898</v>
      </c>
      <c r="D527" s="14">
        <v>140</v>
      </c>
      <c r="E527" s="9">
        <v>63.9</v>
      </c>
      <c r="F527" s="9">
        <v>2.8000000000000001E-2</v>
      </c>
      <c r="G527" s="9">
        <v>0</v>
      </c>
      <c r="H527" s="9">
        <v>7.7</v>
      </c>
    </row>
    <row r="528" spans="1:8" x14ac:dyDescent="0.25">
      <c r="A528" s="6">
        <v>7</v>
      </c>
      <c r="B528" s="6">
        <v>527</v>
      </c>
      <c r="C528" s="7">
        <v>45899</v>
      </c>
      <c r="D528" s="14">
        <v>164</v>
      </c>
      <c r="E528" s="9">
        <v>66.900000000000006</v>
      </c>
      <c r="F528" s="9">
        <v>0.22</v>
      </c>
      <c r="G528" s="9">
        <v>0</v>
      </c>
      <c r="H528" s="9">
        <v>6.8</v>
      </c>
    </row>
    <row r="529" spans="1:10" x14ac:dyDescent="0.25">
      <c r="A529" s="6">
        <v>1</v>
      </c>
      <c r="B529" s="6">
        <v>528</v>
      </c>
      <c r="C529" s="7">
        <v>45900</v>
      </c>
      <c r="D529" s="14">
        <v>68</v>
      </c>
      <c r="E529" s="9">
        <v>65.5</v>
      </c>
      <c r="F529" s="9">
        <v>0</v>
      </c>
      <c r="G529" s="9">
        <v>0</v>
      </c>
      <c r="H529" s="9">
        <v>5.3</v>
      </c>
      <c r="J529" s="42"/>
    </row>
    <row r="530" spans="1:10" x14ac:dyDescent="0.25">
      <c r="A530" s="6">
        <v>2</v>
      </c>
      <c r="B530" s="6">
        <v>529</v>
      </c>
      <c r="C530" s="7">
        <v>45901</v>
      </c>
      <c r="D530" s="14">
        <v>0</v>
      </c>
      <c r="E530" s="9">
        <v>67.8</v>
      </c>
      <c r="F530" s="9">
        <v>0</v>
      </c>
      <c r="G530" s="9">
        <v>0</v>
      </c>
      <c r="H530" s="9">
        <v>4.8</v>
      </c>
      <c r="I530" s="44" t="s">
        <v>19</v>
      </c>
      <c r="J530" s="42"/>
    </row>
    <row r="531" spans="1:10" x14ac:dyDescent="0.25">
      <c r="A531" s="6">
        <v>3</v>
      </c>
      <c r="B531" s="6">
        <v>530</v>
      </c>
      <c r="C531" s="7">
        <v>45902</v>
      </c>
      <c r="D531" s="14">
        <v>45</v>
      </c>
      <c r="E531" s="9">
        <v>69.8</v>
      </c>
      <c r="F531" s="9">
        <v>0</v>
      </c>
      <c r="G531" s="9">
        <v>0</v>
      </c>
      <c r="H531" s="9">
        <v>3.2</v>
      </c>
      <c r="J531" s="42"/>
    </row>
    <row r="532" spans="1:10" x14ac:dyDescent="0.25">
      <c r="A532" s="6">
        <v>4</v>
      </c>
      <c r="B532" s="6">
        <v>531</v>
      </c>
      <c r="C532" s="7">
        <v>45903</v>
      </c>
      <c r="D532" s="14">
        <v>36</v>
      </c>
      <c r="E532" s="9">
        <v>65.5</v>
      </c>
      <c r="F532" s="9">
        <v>0.217</v>
      </c>
      <c r="G532" s="9">
        <v>0</v>
      </c>
      <c r="H532" s="9">
        <v>9.3000000000000007</v>
      </c>
      <c r="J532" s="42"/>
    </row>
    <row r="533" spans="1:10" x14ac:dyDescent="0.25">
      <c r="A533" s="6">
        <v>5</v>
      </c>
      <c r="B533" s="6">
        <v>532</v>
      </c>
      <c r="C533" s="7">
        <v>45904</v>
      </c>
      <c r="D533" s="14">
        <v>59</v>
      </c>
      <c r="E533" s="9">
        <v>58.3</v>
      </c>
      <c r="F533" s="9">
        <v>0</v>
      </c>
      <c r="G533" s="9">
        <v>0</v>
      </c>
      <c r="H533" s="9">
        <v>8.6</v>
      </c>
      <c r="J533" s="42"/>
    </row>
    <row r="534" spans="1:10" x14ac:dyDescent="0.25">
      <c r="A534" s="6">
        <v>6</v>
      </c>
      <c r="B534" s="6">
        <v>533</v>
      </c>
      <c r="C534" s="7">
        <v>45905</v>
      </c>
      <c r="D534" s="14">
        <v>107</v>
      </c>
      <c r="E534" s="9">
        <v>61.2</v>
      </c>
      <c r="F534" s="9">
        <v>0</v>
      </c>
      <c r="G534" s="9">
        <v>0</v>
      </c>
      <c r="H534" s="9">
        <v>13</v>
      </c>
      <c r="J534" s="42"/>
    </row>
    <row r="535" spans="1:10" x14ac:dyDescent="0.25">
      <c r="A535" s="6">
        <v>7</v>
      </c>
      <c r="B535" s="6">
        <v>534</v>
      </c>
      <c r="C535" s="7">
        <v>45906</v>
      </c>
      <c r="D535" s="14">
        <v>152</v>
      </c>
      <c r="E535" s="9">
        <v>57.2</v>
      </c>
      <c r="F535" s="9">
        <v>0</v>
      </c>
      <c r="G535" s="9">
        <v>0</v>
      </c>
      <c r="H535" s="9">
        <v>8.3000000000000007</v>
      </c>
      <c r="J535" s="42"/>
    </row>
    <row r="536" spans="1:10" x14ac:dyDescent="0.25">
      <c r="A536" s="6">
        <v>1</v>
      </c>
      <c r="B536" s="6">
        <v>535</v>
      </c>
      <c r="C536" s="7">
        <v>45907</v>
      </c>
      <c r="D536" s="14">
        <v>46</v>
      </c>
      <c r="E536" s="9">
        <v>57.9</v>
      </c>
      <c r="F536" s="9">
        <v>0</v>
      </c>
      <c r="G536" s="9">
        <v>0</v>
      </c>
      <c r="H536" s="9">
        <v>6.2</v>
      </c>
      <c r="J536" s="42"/>
    </row>
    <row r="537" spans="1:10" x14ac:dyDescent="0.25">
      <c r="A537" s="6">
        <v>2</v>
      </c>
      <c r="B537" s="6">
        <v>536</v>
      </c>
      <c r="C537" s="7">
        <v>45908</v>
      </c>
      <c r="D537" s="14">
        <v>39</v>
      </c>
      <c r="E537" s="9">
        <v>61.5</v>
      </c>
      <c r="F537" s="9">
        <v>0</v>
      </c>
      <c r="G537" s="9">
        <v>0</v>
      </c>
      <c r="H537" s="9">
        <v>6</v>
      </c>
      <c r="J537" s="42"/>
    </row>
    <row r="538" spans="1:10" x14ac:dyDescent="0.25">
      <c r="A538" s="6">
        <v>3</v>
      </c>
      <c r="B538" s="6">
        <v>537</v>
      </c>
      <c r="C538" s="7">
        <v>45909</v>
      </c>
      <c r="D538" s="14">
        <v>58</v>
      </c>
      <c r="E538" s="9">
        <v>64.8</v>
      </c>
      <c r="F538" s="9">
        <v>0</v>
      </c>
      <c r="G538" s="9">
        <v>0</v>
      </c>
      <c r="H538" s="9">
        <v>6.2</v>
      </c>
      <c r="J538" s="42"/>
    </row>
    <row r="539" spans="1:10" x14ac:dyDescent="0.25">
      <c r="A539" s="6">
        <v>4</v>
      </c>
      <c r="B539" s="6">
        <v>538</v>
      </c>
      <c r="C539" s="7">
        <v>45910</v>
      </c>
      <c r="D539" s="14">
        <v>83</v>
      </c>
      <c r="E539" s="9">
        <v>70.7</v>
      </c>
      <c r="F539" s="9">
        <v>0</v>
      </c>
      <c r="G539" s="9">
        <v>0</v>
      </c>
      <c r="H539" s="9">
        <v>5.2</v>
      </c>
      <c r="J539" s="42"/>
    </row>
    <row r="540" spans="1:10" x14ac:dyDescent="0.25">
      <c r="A540" s="6">
        <v>5</v>
      </c>
      <c r="B540" s="6">
        <v>539</v>
      </c>
      <c r="C540" s="7">
        <v>45911</v>
      </c>
      <c r="D540" s="14">
        <v>81</v>
      </c>
      <c r="E540" s="9">
        <v>68.900000000000006</v>
      </c>
      <c r="F540" s="9">
        <v>0</v>
      </c>
      <c r="G540" s="9">
        <v>0</v>
      </c>
      <c r="H540" s="9">
        <v>8.3000000000000007</v>
      </c>
      <c r="J540" s="42"/>
    </row>
    <row r="541" spans="1:10" x14ac:dyDescent="0.25">
      <c r="A541" s="6">
        <v>6</v>
      </c>
      <c r="B541" s="6">
        <v>540</v>
      </c>
      <c r="C541" s="7">
        <v>45912</v>
      </c>
      <c r="D541" s="14">
        <v>117</v>
      </c>
      <c r="E541" s="9">
        <v>72.099999999999994</v>
      </c>
      <c r="F541" s="9">
        <v>0</v>
      </c>
      <c r="G541" s="9">
        <v>0</v>
      </c>
      <c r="H541" s="9">
        <v>6.5</v>
      </c>
      <c r="J541" s="42"/>
    </row>
    <row r="542" spans="1:10" x14ac:dyDescent="0.25">
      <c r="A542" s="6">
        <v>7</v>
      </c>
      <c r="B542" s="6">
        <v>541</v>
      </c>
      <c r="C542" s="7">
        <v>45913</v>
      </c>
      <c r="D542" s="14">
        <v>148</v>
      </c>
      <c r="E542" s="9">
        <v>71.2</v>
      </c>
      <c r="F542" s="9">
        <v>0.58299999999999996</v>
      </c>
      <c r="G542" s="9">
        <v>0</v>
      </c>
      <c r="H542" s="9">
        <v>8.6</v>
      </c>
      <c r="J542" s="42"/>
    </row>
    <row r="543" spans="1:10" x14ac:dyDescent="0.25">
      <c r="A543" s="6">
        <v>1</v>
      </c>
      <c r="B543" s="6">
        <v>542</v>
      </c>
      <c r="C543" s="7">
        <v>45914</v>
      </c>
      <c r="D543" s="14">
        <v>51</v>
      </c>
      <c r="E543" s="9">
        <v>73</v>
      </c>
      <c r="F543" s="9">
        <v>0</v>
      </c>
      <c r="G543" s="9">
        <v>0</v>
      </c>
      <c r="H543" s="9">
        <v>7</v>
      </c>
      <c r="J543" s="42"/>
    </row>
    <row r="544" spans="1:10" x14ac:dyDescent="0.25">
      <c r="A544" s="6">
        <v>2</v>
      </c>
      <c r="B544" s="6">
        <v>543</v>
      </c>
      <c r="C544" s="7">
        <v>45915</v>
      </c>
      <c r="D544" s="14">
        <v>77</v>
      </c>
      <c r="E544" s="9">
        <v>73.599999999999994</v>
      </c>
      <c r="F544" s="9">
        <v>0</v>
      </c>
      <c r="G544" s="9">
        <v>0</v>
      </c>
      <c r="H544" s="9">
        <v>6.8</v>
      </c>
      <c r="J544" s="42"/>
    </row>
    <row r="545" spans="1:17" x14ac:dyDescent="0.25">
      <c r="A545" s="6">
        <v>3</v>
      </c>
      <c r="B545" s="6">
        <v>544</v>
      </c>
      <c r="C545" s="7">
        <v>45916</v>
      </c>
      <c r="D545" s="14">
        <v>80</v>
      </c>
      <c r="E545" s="9">
        <v>72.099999999999994</v>
      </c>
      <c r="F545" s="9">
        <v>0</v>
      </c>
      <c r="G545" s="9">
        <v>0</v>
      </c>
      <c r="H545" s="9">
        <v>4.3</v>
      </c>
      <c r="J545" s="42"/>
    </row>
    <row r="546" spans="1:17" x14ac:dyDescent="0.25">
      <c r="A546" s="6">
        <v>4</v>
      </c>
      <c r="B546" s="6">
        <v>545</v>
      </c>
      <c r="C546" s="7">
        <v>45917</v>
      </c>
      <c r="D546" s="14">
        <v>69</v>
      </c>
      <c r="E546" s="9">
        <v>72</v>
      </c>
      <c r="F546" s="9">
        <v>0</v>
      </c>
      <c r="G546" s="9">
        <v>0</v>
      </c>
      <c r="H546" s="9">
        <v>4.5</v>
      </c>
      <c r="J546" s="42"/>
    </row>
    <row r="547" spans="1:17" x14ac:dyDescent="0.25">
      <c r="A547" s="6">
        <v>5</v>
      </c>
      <c r="B547" s="6">
        <v>546</v>
      </c>
      <c r="C547" s="7">
        <v>45918</v>
      </c>
      <c r="D547" s="14">
        <v>98</v>
      </c>
      <c r="E547" s="9">
        <v>73.400000000000006</v>
      </c>
      <c r="F547" s="9">
        <v>0</v>
      </c>
      <c r="G547" s="9">
        <v>0</v>
      </c>
      <c r="H547" s="9">
        <v>3.5</v>
      </c>
      <c r="J547" s="42"/>
    </row>
    <row r="548" spans="1:17" x14ac:dyDescent="0.25">
      <c r="A548" s="6">
        <v>6</v>
      </c>
      <c r="B548" s="6">
        <v>547</v>
      </c>
      <c r="C548" s="7">
        <v>45919</v>
      </c>
      <c r="D548" s="14">
        <v>151</v>
      </c>
      <c r="E548" s="9">
        <v>77</v>
      </c>
      <c r="F548" s="9">
        <v>0.02</v>
      </c>
      <c r="G548" s="9">
        <v>0</v>
      </c>
      <c r="H548" s="9">
        <v>5.2</v>
      </c>
      <c r="J548" s="42"/>
    </row>
    <row r="549" spans="1:17" x14ac:dyDescent="0.25">
      <c r="A549" s="6">
        <v>7</v>
      </c>
      <c r="B549" s="6">
        <v>548</v>
      </c>
      <c r="C549" s="7">
        <v>45920</v>
      </c>
      <c r="D549" s="14">
        <v>171</v>
      </c>
      <c r="E549" s="9">
        <v>70.7</v>
      </c>
      <c r="F549" s="9">
        <v>0.33100000000000002</v>
      </c>
      <c r="G549" s="9">
        <v>0</v>
      </c>
      <c r="H549" s="9">
        <v>5</v>
      </c>
    </row>
    <row r="550" spans="1:17" x14ac:dyDescent="0.25">
      <c r="A550" s="6">
        <v>1</v>
      </c>
      <c r="B550" s="6">
        <v>549</v>
      </c>
      <c r="C550" s="7">
        <v>45921</v>
      </c>
      <c r="D550" s="14">
        <v>73</v>
      </c>
      <c r="E550" s="9">
        <v>72.900000000000006</v>
      </c>
      <c r="F550" s="9">
        <v>0.64200000000000002</v>
      </c>
      <c r="G550" s="9">
        <v>0</v>
      </c>
      <c r="H550" s="9">
        <v>6.5</v>
      </c>
    </row>
    <row r="551" spans="1:17" x14ac:dyDescent="0.25">
      <c r="A551" s="6">
        <v>2</v>
      </c>
      <c r="B551" s="6">
        <v>550</v>
      </c>
      <c r="C551" s="7">
        <v>45922</v>
      </c>
      <c r="D551" s="14">
        <v>41</v>
      </c>
      <c r="E551" s="9">
        <v>73.599999999999994</v>
      </c>
      <c r="F551" s="9">
        <v>1.2E-2</v>
      </c>
      <c r="G551" s="9">
        <v>0</v>
      </c>
      <c r="H551" s="9">
        <v>7.2</v>
      </c>
      <c r="N551" s="27"/>
    </row>
    <row r="552" spans="1:17" x14ac:dyDescent="0.25">
      <c r="A552" s="6">
        <v>3</v>
      </c>
      <c r="B552" s="6">
        <v>551</v>
      </c>
      <c r="C552" s="7">
        <v>45923</v>
      </c>
      <c r="D552" s="14">
        <v>47</v>
      </c>
      <c r="E552" s="9">
        <v>69.8</v>
      </c>
      <c r="F552" s="9">
        <v>4.2999999999999997E-2</v>
      </c>
      <c r="G552" s="9">
        <v>0</v>
      </c>
      <c r="H552" s="9">
        <v>8.3000000000000007</v>
      </c>
      <c r="P552" s="27"/>
      <c r="Q552" s="45"/>
    </row>
    <row r="553" spans="1:17" x14ac:dyDescent="0.25">
      <c r="A553" s="6">
        <v>4</v>
      </c>
      <c r="B553" s="6">
        <v>552</v>
      </c>
      <c r="C553" s="7">
        <v>45924</v>
      </c>
      <c r="D553" s="14">
        <v>68</v>
      </c>
      <c r="E553" s="9">
        <v>65.8</v>
      </c>
      <c r="F553" s="9">
        <v>0</v>
      </c>
      <c r="G553" s="9">
        <v>0</v>
      </c>
      <c r="H553" s="9">
        <v>11.5</v>
      </c>
      <c r="P553" s="27"/>
      <c r="Q553" s="45"/>
    </row>
    <row r="554" spans="1:17" x14ac:dyDescent="0.25">
      <c r="A554" s="6">
        <v>5</v>
      </c>
      <c r="B554" s="6">
        <v>553</v>
      </c>
      <c r="C554" s="7">
        <v>45925</v>
      </c>
      <c r="D554" s="14">
        <v>101</v>
      </c>
      <c r="E554" s="9">
        <v>65.8</v>
      </c>
      <c r="F554" s="9">
        <v>0</v>
      </c>
      <c r="G554" s="9">
        <v>0</v>
      </c>
      <c r="H554" s="9">
        <v>6.7</v>
      </c>
      <c r="P554" s="27"/>
      <c r="Q554" s="45"/>
    </row>
    <row r="555" spans="1:17" x14ac:dyDescent="0.25">
      <c r="A555" s="6">
        <v>6</v>
      </c>
      <c r="B555" s="6">
        <v>554</v>
      </c>
      <c r="C555" s="7">
        <v>45926</v>
      </c>
      <c r="D555" s="14">
        <v>158</v>
      </c>
      <c r="E555" s="9">
        <v>70.3</v>
      </c>
      <c r="F555" s="9">
        <v>0</v>
      </c>
      <c r="G555" s="9">
        <v>0</v>
      </c>
      <c r="H555" s="9">
        <v>7.3</v>
      </c>
      <c r="P555" s="27"/>
      <c r="Q555" s="45"/>
    </row>
    <row r="556" spans="1:17" x14ac:dyDescent="0.25">
      <c r="A556" s="6">
        <v>7</v>
      </c>
      <c r="B556" s="6">
        <v>555</v>
      </c>
      <c r="C556" s="7">
        <v>45927</v>
      </c>
      <c r="D556" s="14">
        <v>190</v>
      </c>
      <c r="E556" s="9">
        <v>74.099999999999994</v>
      </c>
      <c r="F556" s="9">
        <v>0</v>
      </c>
      <c r="G556" s="9">
        <v>0</v>
      </c>
      <c r="H556" s="9">
        <v>6.5</v>
      </c>
      <c r="P556" s="27"/>
      <c r="Q556" s="45"/>
    </row>
    <row r="557" spans="1:17" x14ac:dyDescent="0.25">
      <c r="A557" s="6">
        <v>1</v>
      </c>
      <c r="B557" s="6">
        <v>556</v>
      </c>
      <c r="C557" s="7">
        <v>45928</v>
      </c>
      <c r="D557" s="14">
        <v>53</v>
      </c>
      <c r="E557" s="9">
        <v>70.7</v>
      </c>
      <c r="F557" s="9">
        <v>0</v>
      </c>
      <c r="G557" s="9">
        <v>0</v>
      </c>
      <c r="H557" s="9">
        <v>6.5</v>
      </c>
      <c r="P557" s="27"/>
      <c r="Q557" s="45"/>
    </row>
    <row r="558" spans="1:17" x14ac:dyDescent="0.25">
      <c r="A558" s="6">
        <v>2</v>
      </c>
      <c r="B558" s="6">
        <v>557</v>
      </c>
      <c r="C558" s="7">
        <v>45929</v>
      </c>
      <c r="D558" s="14">
        <v>38</v>
      </c>
      <c r="E558" s="9">
        <v>73.8</v>
      </c>
      <c r="F558" s="9">
        <v>0</v>
      </c>
      <c r="G558" s="9">
        <v>0</v>
      </c>
      <c r="H558" s="9">
        <v>3.3</v>
      </c>
      <c r="P558" s="27"/>
      <c r="Q558" s="45"/>
    </row>
    <row r="559" spans="1:17" x14ac:dyDescent="0.25">
      <c r="A559" s="6">
        <v>3</v>
      </c>
      <c r="B559" s="6">
        <v>558</v>
      </c>
      <c r="C559" s="7">
        <v>45930</v>
      </c>
      <c r="D559" s="14">
        <v>55</v>
      </c>
      <c r="E559" s="9">
        <v>71.599999999999994</v>
      </c>
      <c r="F559" s="9">
        <v>0</v>
      </c>
      <c r="G559" s="9">
        <v>0</v>
      </c>
      <c r="H559" s="9">
        <v>6.6</v>
      </c>
      <c r="L559" s="14"/>
      <c r="N559" s="27"/>
      <c r="P559" s="27"/>
      <c r="Q559" s="45"/>
    </row>
    <row r="560" spans="1:17" x14ac:dyDescent="0.25">
      <c r="A560" s="6">
        <v>4</v>
      </c>
      <c r="B560" s="6">
        <v>559</v>
      </c>
      <c r="C560" s="7">
        <v>45931</v>
      </c>
      <c r="D560" s="14">
        <v>75</v>
      </c>
      <c r="E560" s="9">
        <v>69.400000000000006</v>
      </c>
      <c r="F560" s="9">
        <v>0</v>
      </c>
      <c r="G560" s="9">
        <v>0</v>
      </c>
      <c r="H560" s="9">
        <v>8.6</v>
      </c>
      <c r="N560" s="27"/>
      <c r="P560" s="27"/>
      <c r="Q560" s="45"/>
    </row>
    <row r="561" spans="1:17" x14ac:dyDescent="0.25">
      <c r="A561" s="6">
        <v>5</v>
      </c>
      <c r="B561" s="6">
        <v>560</v>
      </c>
      <c r="C561" s="7">
        <v>45932</v>
      </c>
      <c r="D561" s="14">
        <v>82</v>
      </c>
      <c r="E561" s="9">
        <v>70.5</v>
      </c>
      <c r="F561" s="9">
        <v>0</v>
      </c>
      <c r="G561" s="9">
        <v>0</v>
      </c>
      <c r="H561" s="9">
        <v>6</v>
      </c>
      <c r="I561" s="44" t="s">
        <v>20</v>
      </c>
      <c r="N561" s="27"/>
      <c r="P561" s="27"/>
      <c r="Q561" s="45"/>
    </row>
    <row r="562" spans="1:17" x14ac:dyDescent="0.25">
      <c r="A562" s="6">
        <v>6</v>
      </c>
      <c r="B562" s="6">
        <v>561</v>
      </c>
      <c r="C562" s="7">
        <v>45933</v>
      </c>
      <c r="D562" s="14">
        <v>144</v>
      </c>
      <c r="E562" s="9">
        <v>76.3</v>
      </c>
      <c r="F562" s="9">
        <v>0</v>
      </c>
      <c r="G562" s="9">
        <v>0</v>
      </c>
      <c r="H562" s="9">
        <v>5.4</v>
      </c>
      <c r="N562" s="27"/>
      <c r="P562" s="27"/>
      <c r="Q562" s="45"/>
    </row>
    <row r="563" spans="1:17" x14ac:dyDescent="0.25">
      <c r="A563" s="6">
        <v>7</v>
      </c>
      <c r="B563" s="6">
        <v>562</v>
      </c>
      <c r="C563" s="7">
        <v>45934</v>
      </c>
      <c r="D563" s="14">
        <v>190</v>
      </c>
      <c r="E563" s="9">
        <v>77</v>
      </c>
      <c r="F563" s="9">
        <v>0</v>
      </c>
      <c r="G563" s="9">
        <v>0</v>
      </c>
      <c r="H563" s="9">
        <v>8.5</v>
      </c>
      <c r="N563" s="27"/>
      <c r="P563" s="27"/>
      <c r="Q563" s="45"/>
    </row>
    <row r="564" spans="1:17" x14ac:dyDescent="0.25">
      <c r="A564" s="6">
        <v>1</v>
      </c>
      <c r="B564" s="6">
        <v>563</v>
      </c>
      <c r="C564" s="7">
        <v>45935</v>
      </c>
      <c r="D564" s="14">
        <v>50</v>
      </c>
      <c r="E564" s="9">
        <v>74.7</v>
      </c>
      <c r="F564" s="9">
        <v>0</v>
      </c>
      <c r="G564" s="9">
        <v>0</v>
      </c>
      <c r="H564" s="9">
        <v>10.4</v>
      </c>
      <c r="P564" s="27"/>
      <c r="Q564" s="45"/>
    </row>
    <row r="565" spans="1:17" x14ac:dyDescent="0.25">
      <c r="A565" s="6">
        <v>2</v>
      </c>
      <c r="B565" s="6">
        <v>564</v>
      </c>
      <c r="C565" s="7">
        <v>45936</v>
      </c>
      <c r="D565" s="14">
        <v>38</v>
      </c>
      <c r="E565" s="9">
        <v>72</v>
      </c>
      <c r="F565" s="9">
        <v>0.42499999999999999</v>
      </c>
      <c r="G565" s="9">
        <v>0</v>
      </c>
      <c r="H565" s="9">
        <v>9.4</v>
      </c>
      <c r="N565" s="27"/>
      <c r="P565" s="27"/>
      <c r="Q565" s="45"/>
    </row>
    <row r="566" spans="1:17" x14ac:dyDescent="0.25">
      <c r="A566" s="6">
        <v>3</v>
      </c>
      <c r="B566" s="6">
        <v>565</v>
      </c>
      <c r="C566" s="7">
        <v>45937</v>
      </c>
      <c r="D566" s="27">
        <v>105</v>
      </c>
      <c r="E566" s="9">
        <v>59.9</v>
      </c>
      <c r="F566" s="9">
        <v>0.73599999999999999</v>
      </c>
      <c r="G566" s="9">
        <v>0</v>
      </c>
      <c r="H566" s="9">
        <v>10.1</v>
      </c>
      <c r="J566"/>
      <c r="P566" s="27"/>
      <c r="Q566" s="45"/>
    </row>
    <row r="567" spans="1:17" x14ac:dyDescent="0.25">
      <c r="A567" s="6">
        <v>4</v>
      </c>
      <c r="B567" s="6">
        <v>566</v>
      </c>
      <c r="C567" s="7">
        <v>45938</v>
      </c>
      <c r="D567" s="27">
        <v>38</v>
      </c>
      <c r="E567" s="9">
        <v>55.4</v>
      </c>
      <c r="F567" s="9">
        <v>0</v>
      </c>
      <c r="G567" s="9">
        <v>0</v>
      </c>
      <c r="H567" s="9">
        <v>7.6</v>
      </c>
      <c r="J567"/>
      <c r="P567" s="27"/>
      <c r="Q567" s="45"/>
    </row>
    <row r="568" spans="1:17" x14ac:dyDescent="0.25">
      <c r="A568" s="6">
        <v>5</v>
      </c>
      <c r="B568" s="6">
        <v>567</v>
      </c>
      <c r="C568" s="7">
        <v>45939</v>
      </c>
      <c r="D568" s="27">
        <v>59</v>
      </c>
      <c r="E568" s="9">
        <v>55.2</v>
      </c>
      <c r="F568" s="9">
        <v>0</v>
      </c>
      <c r="G568" s="9">
        <v>0</v>
      </c>
      <c r="H568" s="9">
        <v>4.8</v>
      </c>
      <c r="J568" s="42"/>
      <c r="Q568" s="27"/>
    </row>
    <row r="569" spans="1:17" x14ac:dyDescent="0.25">
      <c r="A569" s="6">
        <v>6</v>
      </c>
      <c r="B569" s="6">
        <v>568</v>
      </c>
      <c r="C569" s="7">
        <v>45940</v>
      </c>
      <c r="D569" s="27">
        <v>91</v>
      </c>
      <c r="E569" s="9">
        <v>56.7</v>
      </c>
      <c r="F569" s="9">
        <v>0</v>
      </c>
      <c r="G569" s="9">
        <v>0</v>
      </c>
      <c r="H569" s="9">
        <v>6.1</v>
      </c>
      <c r="J569" s="42"/>
      <c r="Q569" s="27"/>
    </row>
    <row r="570" spans="1:17" x14ac:dyDescent="0.25">
      <c r="A570" s="6">
        <v>7</v>
      </c>
      <c r="B570" s="6">
        <v>569</v>
      </c>
      <c r="C570" s="7">
        <v>45941</v>
      </c>
      <c r="D570" s="27">
        <v>138</v>
      </c>
      <c r="E570" s="9">
        <v>58.1</v>
      </c>
      <c r="F570" s="9">
        <v>0</v>
      </c>
      <c r="G570" s="9">
        <v>0</v>
      </c>
      <c r="H570" s="9">
        <v>9.4</v>
      </c>
      <c r="J570" s="42"/>
      <c r="Q570" s="27"/>
    </row>
    <row r="571" spans="1:17" x14ac:dyDescent="0.25">
      <c r="A571" s="6">
        <v>1</v>
      </c>
      <c r="B571" s="6">
        <v>570</v>
      </c>
      <c r="C571" s="7">
        <v>45942</v>
      </c>
      <c r="D571" s="27">
        <v>19</v>
      </c>
      <c r="E571" s="9">
        <v>58.8</v>
      </c>
      <c r="F571" s="9">
        <v>0</v>
      </c>
      <c r="G571" s="9">
        <v>0</v>
      </c>
      <c r="H571" s="9">
        <v>5.8</v>
      </c>
      <c r="J571" s="42"/>
      <c r="Q571" s="27"/>
    </row>
    <row r="572" spans="1:17" x14ac:dyDescent="0.25">
      <c r="A572" s="6">
        <v>2</v>
      </c>
      <c r="B572" s="6">
        <v>571</v>
      </c>
      <c r="C572" s="7">
        <v>45943</v>
      </c>
      <c r="D572" s="27">
        <v>33</v>
      </c>
      <c r="E572" s="9">
        <v>61.7</v>
      </c>
      <c r="F572" s="9">
        <v>0</v>
      </c>
      <c r="G572" s="9">
        <v>0</v>
      </c>
      <c r="H572" s="9">
        <v>4.4000000000000004</v>
      </c>
      <c r="I572" t="s">
        <v>21</v>
      </c>
      <c r="J572" s="42"/>
      <c r="Q572" s="27"/>
    </row>
    <row r="573" spans="1:17" x14ac:dyDescent="0.25">
      <c r="A573" s="6">
        <v>3</v>
      </c>
      <c r="B573" s="6">
        <v>572</v>
      </c>
      <c r="C573" s="7">
        <v>45944</v>
      </c>
      <c r="D573" s="27">
        <v>25</v>
      </c>
      <c r="E573" s="9">
        <v>61.3</v>
      </c>
      <c r="F573" s="9">
        <v>0</v>
      </c>
      <c r="G573" s="9">
        <v>0</v>
      </c>
      <c r="H573" s="9">
        <v>10.1</v>
      </c>
      <c r="J573" s="42"/>
      <c r="Q573" s="27"/>
    </row>
    <row r="574" spans="1:17" x14ac:dyDescent="0.25">
      <c r="A574" s="6">
        <v>4</v>
      </c>
      <c r="B574" s="6">
        <v>573</v>
      </c>
      <c r="C574" s="7">
        <v>45945</v>
      </c>
      <c r="D574" s="27">
        <v>37</v>
      </c>
      <c r="E574" s="9">
        <v>57.7</v>
      </c>
      <c r="F574" s="9">
        <v>6.3E-2</v>
      </c>
      <c r="G574" s="9">
        <v>0</v>
      </c>
      <c r="H574" s="9">
        <v>10.3</v>
      </c>
      <c r="J574" s="42"/>
      <c r="Q574" s="27"/>
    </row>
    <row r="575" spans="1:17" x14ac:dyDescent="0.25">
      <c r="A575" s="6">
        <v>5</v>
      </c>
      <c r="B575" s="6">
        <v>574</v>
      </c>
      <c r="C575" s="7">
        <v>45946</v>
      </c>
      <c r="D575" s="27">
        <v>62</v>
      </c>
      <c r="E575" s="9">
        <v>61.3</v>
      </c>
      <c r="F575" s="9">
        <v>0</v>
      </c>
      <c r="G575" s="9">
        <v>0</v>
      </c>
      <c r="H575" s="9">
        <v>6.8</v>
      </c>
      <c r="J575" s="42"/>
      <c r="Q575" s="27"/>
    </row>
    <row r="576" spans="1:17" x14ac:dyDescent="0.25">
      <c r="A576" s="6">
        <v>6</v>
      </c>
      <c r="B576" s="6">
        <v>575</v>
      </c>
      <c r="C576" s="7">
        <v>45947</v>
      </c>
      <c r="D576" s="27">
        <v>126</v>
      </c>
      <c r="E576" s="9">
        <v>64.900000000000006</v>
      </c>
      <c r="F576" s="9">
        <v>0</v>
      </c>
      <c r="G576" s="9">
        <v>0</v>
      </c>
      <c r="H576" s="9">
        <v>10.3</v>
      </c>
      <c r="J576" s="42"/>
      <c r="Q576" s="27"/>
    </row>
    <row r="577" spans="1:17" x14ac:dyDescent="0.25">
      <c r="A577" s="6">
        <v>7</v>
      </c>
      <c r="B577" s="6">
        <v>576</v>
      </c>
      <c r="C577" s="7">
        <v>45948</v>
      </c>
      <c r="D577" s="27">
        <v>141</v>
      </c>
      <c r="E577" s="9">
        <v>66.599999999999994</v>
      </c>
      <c r="F577" s="9">
        <v>0.122</v>
      </c>
      <c r="G577" s="9">
        <v>0</v>
      </c>
      <c r="H577" s="9">
        <v>10.1</v>
      </c>
      <c r="J577" s="42"/>
      <c r="Q577" s="27"/>
    </row>
    <row r="578" spans="1:17" x14ac:dyDescent="0.25">
      <c r="A578" s="6">
        <v>1</v>
      </c>
      <c r="B578" s="6">
        <v>577</v>
      </c>
      <c r="C578" s="7">
        <v>45949</v>
      </c>
      <c r="D578" s="27">
        <v>65</v>
      </c>
      <c r="E578" s="9">
        <v>55.4</v>
      </c>
      <c r="F578" s="9">
        <v>1.48</v>
      </c>
      <c r="G578" s="9">
        <v>0</v>
      </c>
      <c r="H578" s="9">
        <v>13.1</v>
      </c>
      <c r="J578" s="42"/>
      <c r="Q578" s="27"/>
    </row>
    <row r="579" spans="1:17" x14ac:dyDescent="0.25">
      <c r="A579" s="6">
        <v>2</v>
      </c>
      <c r="B579" s="6">
        <v>578</v>
      </c>
      <c r="C579" s="7">
        <v>45950</v>
      </c>
      <c r="D579" s="27">
        <v>46</v>
      </c>
      <c r="E579" s="9">
        <v>54.9</v>
      </c>
      <c r="F579" s="9">
        <v>0</v>
      </c>
      <c r="G579" s="9">
        <v>0</v>
      </c>
      <c r="H579" s="9">
        <v>10.6</v>
      </c>
      <c r="I579" t="s">
        <v>52</v>
      </c>
      <c r="J579" s="42"/>
      <c r="Q579" s="27"/>
    </row>
    <row r="580" spans="1:17" x14ac:dyDescent="0.25">
      <c r="A580" s="6">
        <v>3</v>
      </c>
      <c r="B580" s="6">
        <v>579</v>
      </c>
      <c r="C580" s="7">
        <v>45951</v>
      </c>
      <c r="D580" s="27">
        <v>31</v>
      </c>
      <c r="E580" s="9">
        <v>50.4</v>
      </c>
      <c r="F580" s="9">
        <v>0</v>
      </c>
      <c r="G580" s="9">
        <v>0</v>
      </c>
      <c r="H580" s="9">
        <v>15.8</v>
      </c>
      <c r="J580" s="42"/>
      <c r="Q580" s="27"/>
    </row>
    <row r="581" spans="1:17" x14ac:dyDescent="0.25">
      <c r="A581" s="6">
        <v>4</v>
      </c>
      <c r="B581" s="6">
        <v>580</v>
      </c>
      <c r="C581" s="7">
        <v>45952</v>
      </c>
      <c r="D581" s="27">
        <v>84</v>
      </c>
      <c r="E581" s="9">
        <v>48.2</v>
      </c>
      <c r="F581" s="9">
        <v>0</v>
      </c>
      <c r="G581" s="9">
        <v>0</v>
      </c>
      <c r="H581" s="9">
        <v>11.5</v>
      </c>
      <c r="J581" s="42"/>
      <c r="Q581" s="27"/>
    </row>
    <row r="582" spans="1:17" x14ac:dyDescent="0.25">
      <c r="A582" s="6">
        <v>5</v>
      </c>
      <c r="B582" s="6">
        <v>581</v>
      </c>
      <c r="C582" s="7">
        <v>45953</v>
      </c>
      <c r="D582" s="27">
        <v>28</v>
      </c>
      <c r="E582" s="9">
        <v>50</v>
      </c>
      <c r="F582" s="9">
        <v>0</v>
      </c>
      <c r="G582" s="9">
        <v>0</v>
      </c>
      <c r="H582" s="9">
        <v>8.5</v>
      </c>
      <c r="J582" s="42"/>
      <c r="Q582" s="27"/>
    </row>
    <row r="583" spans="1:17" x14ac:dyDescent="0.25">
      <c r="A583" s="6">
        <v>6</v>
      </c>
      <c r="B583" s="6">
        <v>582</v>
      </c>
      <c r="C583" s="7">
        <v>45954</v>
      </c>
      <c r="D583" s="27">
        <v>131</v>
      </c>
      <c r="E583" s="9">
        <v>51.4</v>
      </c>
      <c r="F583" s="9">
        <v>0.13</v>
      </c>
      <c r="G583" s="9">
        <v>0</v>
      </c>
      <c r="H583" s="9">
        <v>8.9</v>
      </c>
      <c r="J583" s="42"/>
      <c r="Q583" s="27"/>
    </row>
    <row r="584" spans="1:17" x14ac:dyDescent="0.25">
      <c r="A584" s="6">
        <v>7</v>
      </c>
      <c r="B584" s="6">
        <v>583</v>
      </c>
      <c r="C584" s="7">
        <v>45955</v>
      </c>
      <c r="D584" s="27">
        <v>199</v>
      </c>
      <c r="E584" s="9">
        <v>51.1</v>
      </c>
      <c r="F584" s="9">
        <v>0.55000000000000004</v>
      </c>
      <c r="G584" s="9">
        <v>0</v>
      </c>
      <c r="H584" s="9">
        <v>8.1999999999999993</v>
      </c>
      <c r="J584" s="42"/>
      <c r="Q584" s="27"/>
    </row>
    <row r="585" spans="1:17" x14ac:dyDescent="0.25">
      <c r="A585" s="6">
        <v>1</v>
      </c>
      <c r="B585" s="6">
        <v>584</v>
      </c>
      <c r="C585" s="7">
        <v>45956</v>
      </c>
      <c r="D585" s="27">
        <v>49</v>
      </c>
      <c r="E585" s="9">
        <v>51.3</v>
      </c>
      <c r="F585" s="9">
        <v>0.61</v>
      </c>
      <c r="G585" s="9">
        <v>0</v>
      </c>
      <c r="H585" s="9">
        <v>8.3000000000000007</v>
      </c>
      <c r="J585" s="42"/>
      <c r="Q585" s="27"/>
    </row>
    <row r="586" spans="1:17" x14ac:dyDescent="0.25">
      <c r="A586" s="6">
        <v>2</v>
      </c>
      <c r="B586" s="6">
        <v>585</v>
      </c>
      <c r="C586" s="7">
        <v>45957</v>
      </c>
      <c r="D586" s="27">
        <v>48</v>
      </c>
      <c r="E586" s="9">
        <v>51.5</v>
      </c>
      <c r="F586" s="9">
        <v>0</v>
      </c>
      <c r="G586" s="9">
        <v>0</v>
      </c>
      <c r="H586" s="9">
        <v>8</v>
      </c>
      <c r="J586" s="42"/>
      <c r="Q586" s="27"/>
    </row>
    <row r="587" spans="1:17" x14ac:dyDescent="0.25">
      <c r="A587" s="6">
        <v>3</v>
      </c>
      <c r="B587" s="6">
        <v>586</v>
      </c>
      <c r="C587" s="7">
        <v>45958</v>
      </c>
      <c r="D587" s="27">
        <v>58</v>
      </c>
      <c r="E587" s="9">
        <v>49</v>
      </c>
      <c r="F587" s="9">
        <v>0</v>
      </c>
      <c r="G587" s="9">
        <v>0</v>
      </c>
      <c r="H587" s="9">
        <v>7</v>
      </c>
      <c r="J587" s="42"/>
      <c r="Q587" s="27"/>
    </row>
    <row r="588" spans="1:17" x14ac:dyDescent="0.25">
      <c r="A588" s="6">
        <v>4</v>
      </c>
      <c r="B588" s="6">
        <v>587</v>
      </c>
      <c r="C588" s="7">
        <v>45959</v>
      </c>
      <c r="D588" s="27">
        <v>50.25</v>
      </c>
      <c r="E588" s="9">
        <v>52.5</v>
      </c>
      <c r="F588" s="9">
        <v>0</v>
      </c>
      <c r="G588" s="9">
        <v>0</v>
      </c>
      <c r="H588" s="9">
        <v>12</v>
      </c>
      <c r="J588" s="53">
        <v>4.7850000000000001</v>
      </c>
      <c r="K588" s="54"/>
      <c r="Q588" s="27"/>
    </row>
    <row r="589" spans="1:17" x14ac:dyDescent="0.25">
      <c r="A589" s="6">
        <v>5</v>
      </c>
      <c r="B589" s="6">
        <v>588</v>
      </c>
      <c r="C589" s="7">
        <v>45960</v>
      </c>
      <c r="D589" s="27">
        <v>79.75</v>
      </c>
      <c r="E589" s="9">
        <v>51.5</v>
      </c>
      <c r="F589" s="9">
        <v>0</v>
      </c>
      <c r="G589" s="9">
        <v>0</v>
      </c>
      <c r="H589" s="9">
        <v>5</v>
      </c>
      <c r="J589" s="53">
        <v>6.24</v>
      </c>
      <c r="K589" s="54"/>
      <c r="Q589" s="27"/>
    </row>
    <row r="590" spans="1:17" x14ac:dyDescent="0.25">
      <c r="A590" s="6">
        <v>6</v>
      </c>
      <c r="B590" s="6">
        <v>589</v>
      </c>
      <c r="C590" s="7">
        <v>45961</v>
      </c>
      <c r="D590">
        <v>106</v>
      </c>
      <c r="E590" s="9">
        <v>50</v>
      </c>
      <c r="F590" s="9">
        <v>0</v>
      </c>
      <c r="G590" s="9">
        <v>0</v>
      </c>
      <c r="H590" s="9">
        <v>7</v>
      </c>
      <c r="I590" t="s">
        <v>51</v>
      </c>
      <c r="J590" s="53">
        <v>10.555</v>
      </c>
      <c r="K590" s="54"/>
      <c r="Q590" s="27"/>
    </row>
    <row r="591" spans="1:17" x14ac:dyDescent="0.25">
      <c r="A591" s="6">
        <v>7</v>
      </c>
      <c r="B591" s="6">
        <v>590</v>
      </c>
      <c r="C591" s="7">
        <v>45962</v>
      </c>
      <c r="D591">
        <v>174</v>
      </c>
      <c r="E591" s="9">
        <v>52</v>
      </c>
      <c r="F591" s="9">
        <v>0</v>
      </c>
      <c r="G591" s="9">
        <v>0</v>
      </c>
      <c r="H591" s="9">
        <v>9</v>
      </c>
      <c r="J591" s="53">
        <v>6.7074999999999996</v>
      </c>
      <c r="K591" s="54"/>
      <c r="Q591" s="27"/>
    </row>
    <row r="592" spans="1:17" x14ac:dyDescent="0.25">
      <c r="A592" s="6">
        <v>1</v>
      </c>
      <c r="B592" s="6">
        <v>591</v>
      </c>
      <c r="C592" s="7">
        <v>45963</v>
      </c>
      <c r="D592" s="27">
        <v>86</v>
      </c>
      <c r="E592" s="9">
        <v>51</v>
      </c>
      <c r="F592" s="9">
        <v>0</v>
      </c>
      <c r="G592" s="9">
        <v>0</v>
      </c>
      <c r="H592" s="9">
        <v>10</v>
      </c>
      <c r="J592" s="53">
        <v>9.0300000000000011</v>
      </c>
      <c r="K592" s="54"/>
      <c r="Q592" s="27"/>
    </row>
    <row r="593" spans="1:17" x14ac:dyDescent="0.25">
      <c r="A593" s="6">
        <v>2</v>
      </c>
      <c r="B593" s="6">
        <v>592</v>
      </c>
      <c r="C593" s="7">
        <v>45964</v>
      </c>
      <c r="D593" s="27">
        <v>58.5</v>
      </c>
      <c r="E593" s="9">
        <v>48.5</v>
      </c>
      <c r="F593" s="9">
        <v>0</v>
      </c>
      <c r="G593" s="9">
        <v>0</v>
      </c>
      <c r="H593" s="9">
        <v>4</v>
      </c>
      <c r="J593" s="53">
        <v>8.8949999999999996</v>
      </c>
      <c r="K593" s="54"/>
      <c r="Q593" s="27"/>
    </row>
    <row r="594" spans="1:17" x14ac:dyDescent="0.25">
      <c r="A594" s="6">
        <v>3</v>
      </c>
      <c r="B594" s="6">
        <v>593</v>
      </c>
      <c r="C594" s="7">
        <v>45965</v>
      </c>
      <c r="D594" s="27">
        <v>36</v>
      </c>
      <c r="E594" s="9">
        <v>50.5</v>
      </c>
      <c r="F594" s="9">
        <v>0</v>
      </c>
      <c r="G594" s="9">
        <v>0</v>
      </c>
      <c r="H594" s="9">
        <v>10</v>
      </c>
      <c r="I594" t="s">
        <v>23</v>
      </c>
      <c r="J594" s="53">
        <v>6.0175000000000001</v>
      </c>
      <c r="K594" s="54"/>
      <c r="Q594" s="27"/>
    </row>
    <row r="595" spans="1:17" x14ac:dyDescent="0.25">
      <c r="A595" s="6">
        <v>4</v>
      </c>
      <c r="B595" s="6">
        <v>594</v>
      </c>
      <c r="C595" s="7">
        <v>45966</v>
      </c>
      <c r="D595" s="27">
        <v>54</v>
      </c>
      <c r="E595" s="9">
        <v>50.5</v>
      </c>
      <c r="F595" s="9">
        <v>0.03</v>
      </c>
      <c r="G595" s="9">
        <v>0</v>
      </c>
      <c r="H595" s="9">
        <v>7</v>
      </c>
      <c r="J595" s="53">
        <v>4.165</v>
      </c>
      <c r="K595" s="54"/>
      <c r="Q595" s="27"/>
    </row>
    <row r="596" spans="1:17" x14ac:dyDescent="0.25">
      <c r="A596" s="6">
        <v>5</v>
      </c>
      <c r="B596" s="6">
        <v>595</v>
      </c>
      <c r="C596" s="7">
        <v>45967</v>
      </c>
      <c r="D596" s="27">
        <v>78.75</v>
      </c>
      <c r="E596" s="9">
        <v>49.5</v>
      </c>
      <c r="F596" s="9">
        <v>0</v>
      </c>
      <c r="G596" s="9">
        <v>0</v>
      </c>
      <c r="H596" s="9">
        <v>6</v>
      </c>
      <c r="J596" s="53">
        <v>7.2949999999999999</v>
      </c>
      <c r="K596" s="54"/>
      <c r="Q596" s="27"/>
    </row>
    <row r="597" spans="1:17" x14ac:dyDescent="0.25">
      <c r="A597" s="6">
        <v>6</v>
      </c>
      <c r="B597" s="6">
        <v>596</v>
      </c>
      <c r="C597" s="7">
        <v>45968</v>
      </c>
      <c r="D597">
        <v>154</v>
      </c>
      <c r="E597" s="9">
        <v>43.5</v>
      </c>
      <c r="F597" s="9">
        <v>0</v>
      </c>
      <c r="G597" s="9">
        <v>0</v>
      </c>
      <c r="H597" s="9">
        <v>13</v>
      </c>
      <c r="J597" s="53">
        <v>9.8125</v>
      </c>
      <c r="K597" s="54"/>
      <c r="Q597" s="27"/>
    </row>
    <row r="598" spans="1:17" x14ac:dyDescent="0.25">
      <c r="A598" s="6">
        <v>7</v>
      </c>
      <c r="B598" s="6">
        <v>597</v>
      </c>
      <c r="C598" s="7">
        <v>45969</v>
      </c>
      <c r="D598">
        <v>174</v>
      </c>
      <c r="E598" s="9">
        <v>39</v>
      </c>
      <c r="F598" s="9">
        <v>0.11</v>
      </c>
      <c r="G598" s="9">
        <v>0.1</v>
      </c>
      <c r="H598" s="9">
        <v>8</v>
      </c>
      <c r="J598" s="53">
        <v>12.17</v>
      </c>
      <c r="K598" s="54"/>
      <c r="Q598" s="27"/>
    </row>
    <row r="599" spans="1:17" x14ac:dyDescent="0.25">
      <c r="A599" s="6">
        <v>1</v>
      </c>
      <c r="B599" s="6">
        <v>598</v>
      </c>
      <c r="C599" s="7">
        <v>45970</v>
      </c>
      <c r="D599" s="27">
        <v>83.25</v>
      </c>
      <c r="E599" s="9">
        <v>43</v>
      </c>
      <c r="F599" s="9">
        <v>0.04</v>
      </c>
      <c r="G599" s="9">
        <v>0</v>
      </c>
      <c r="H599" s="9">
        <v>9</v>
      </c>
      <c r="J599" s="53">
        <v>11.647500000000001</v>
      </c>
      <c r="K599" s="54"/>
      <c r="Q599" s="27"/>
    </row>
    <row r="600" spans="1:17" x14ac:dyDescent="0.25">
      <c r="A600" s="6">
        <v>2</v>
      </c>
      <c r="B600" s="6">
        <v>599</v>
      </c>
      <c r="C600" s="7">
        <v>45971</v>
      </c>
      <c r="D600" s="27">
        <v>49</v>
      </c>
      <c r="E600" s="9">
        <v>46.5</v>
      </c>
      <c r="F600" s="9">
        <v>0</v>
      </c>
      <c r="G600" s="9">
        <v>0</v>
      </c>
      <c r="H600" s="9">
        <v>6</v>
      </c>
      <c r="J600" s="53">
        <v>5.7949999999999999</v>
      </c>
      <c r="K600" s="54"/>
      <c r="Q600" s="27"/>
    </row>
    <row r="601" spans="1:17" x14ac:dyDescent="0.25">
      <c r="A601" s="6">
        <v>3</v>
      </c>
      <c r="B601" s="6">
        <v>600</v>
      </c>
      <c r="C601" s="7">
        <v>45972</v>
      </c>
      <c r="D601" s="27">
        <v>44.25</v>
      </c>
      <c r="E601" s="9">
        <v>42.5</v>
      </c>
      <c r="F601" s="9">
        <v>0</v>
      </c>
      <c r="G601" s="9">
        <v>0</v>
      </c>
      <c r="H601" s="9">
        <v>10</v>
      </c>
      <c r="I601" t="s">
        <v>24</v>
      </c>
      <c r="J601" s="53">
        <v>8.1225000000000005</v>
      </c>
      <c r="K601" s="54"/>
      <c r="Q601" s="27"/>
    </row>
    <row r="602" spans="1:17" x14ac:dyDescent="0.25">
      <c r="A602" s="6">
        <v>4</v>
      </c>
      <c r="B602" s="6">
        <v>601</v>
      </c>
      <c r="C602" s="7">
        <v>45973</v>
      </c>
      <c r="D602" s="27">
        <v>60</v>
      </c>
      <c r="E602" s="9">
        <v>39.5</v>
      </c>
      <c r="F602" s="9">
        <v>0</v>
      </c>
      <c r="G602" s="9">
        <v>0</v>
      </c>
      <c r="H602" s="9">
        <v>12</v>
      </c>
      <c r="J602" s="53">
        <v>7.34</v>
      </c>
      <c r="K602" s="54"/>
      <c r="Q602" s="27"/>
    </row>
    <row r="603" spans="1:17" x14ac:dyDescent="0.25">
      <c r="A603" s="6">
        <v>5</v>
      </c>
      <c r="B603" s="6">
        <v>602</v>
      </c>
      <c r="C603" s="7">
        <v>45974</v>
      </c>
      <c r="D603" s="27">
        <v>91.75</v>
      </c>
      <c r="E603" s="9">
        <v>34.5</v>
      </c>
      <c r="F603" s="9">
        <v>0</v>
      </c>
      <c r="G603" s="9">
        <v>0</v>
      </c>
      <c r="H603" s="9">
        <v>9</v>
      </c>
      <c r="J603" s="53">
        <v>10.094999999999999</v>
      </c>
      <c r="K603" s="54"/>
      <c r="Q603" s="27"/>
    </row>
  </sheetData>
  <conditionalFormatting sqref="A2:A603">
    <cfRule type="cellIs" dxfId="13" priority="1" operator="lessThan">
      <formula>6</formula>
    </cfRule>
    <cfRule type="cellIs" dxfId="12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152"/>
  <sheetViews>
    <sheetView topLeftCell="A132" zoomScaleNormal="100" workbookViewId="0">
      <selection activeCell="O134" sqref="O134:P14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C1" s="47" t="s">
        <v>60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9" ht="15.75" thickBot="1" x14ac:dyDescent="0.3">
      <c r="A2" s="20" t="s">
        <v>43</v>
      </c>
      <c r="B2" s="7"/>
      <c r="C2" s="48">
        <v>0.85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37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25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25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5"/>
        <v>5</v>
      </c>
      <c r="S28">
        <f t="shared" si="6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5"/>
        <v>-3</v>
      </c>
      <c r="S29">
        <f t="shared" si="6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5"/>
        <v>24</v>
      </c>
      <c r="S30">
        <f t="shared" si="6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5"/>
        <v>10</v>
      </c>
      <c r="S31">
        <f t="shared" si="6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ref="O38:O56" si="9">ROUND(AVERAGE(C38:N38),0)</f>
        <v>158</v>
      </c>
      <c r="P38" s="21">
        <f>ROUND(_xlfn.STDEV.P(D38:O38),2)</f>
        <v>13.12</v>
      </c>
      <c r="R38" s="27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9"/>
        <v>172</v>
      </c>
      <c r="P39" s="21">
        <f t="shared" ref="P39:P56" si="10">ROUND(_xlfn.STDEV.P(D39:O39),2)</f>
        <v>2.02</v>
      </c>
      <c r="R39" s="27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9"/>
        <v>64</v>
      </c>
      <c r="P40" s="21">
        <f t="shared" si="10"/>
        <v>4.9800000000000004</v>
      </c>
      <c r="R40" s="27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9"/>
        <v>69</v>
      </c>
      <c r="P41" s="21">
        <f t="shared" si="10"/>
        <v>3.41</v>
      </c>
      <c r="R41" s="27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9"/>
        <v>73</v>
      </c>
      <c r="P42" s="21">
        <f t="shared" si="10"/>
        <v>4.76</v>
      </c>
      <c r="R42" s="27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9"/>
        <v>64</v>
      </c>
      <c r="P43" s="21">
        <f t="shared" si="10"/>
        <v>4.0599999999999996</v>
      </c>
      <c r="R43" s="27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9"/>
        <v>85</v>
      </c>
      <c r="P44" s="21">
        <f t="shared" si="10"/>
        <v>9.3800000000000008</v>
      </c>
      <c r="R44" s="27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9"/>
        <v>159</v>
      </c>
      <c r="P45" s="21">
        <f t="shared" si="10"/>
        <v>2.19</v>
      </c>
      <c r="R45" s="27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9"/>
        <v>180</v>
      </c>
      <c r="P46" s="21">
        <f t="shared" si="10"/>
        <v>3.01</v>
      </c>
      <c r="R46" s="27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9"/>
        <v>59</v>
      </c>
      <c r="P47" s="21">
        <f t="shared" si="10"/>
        <v>4.1500000000000004</v>
      </c>
      <c r="R47" s="27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9"/>
        <v>73</v>
      </c>
      <c r="P48" s="21">
        <f t="shared" si="10"/>
        <v>2.5099999999999998</v>
      </c>
      <c r="R48" s="27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9"/>
        <v>91</v>
      </c>
      <c r="P49" s="21">
        <f t="shared" si="10"/>
        <v>3.33</v>
      </c>
      <c r="R49" s="27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9"/>
        <v>70</v>
      </c>
      <c r="P50" s="21">
        <f t="shared" si="10"/>
        <v>1.25</v>
      </c>
      <c r="R50" s="27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9"/>
        <v>108</v>
      </c>
      <c r="P51" s="21">
        <f t="shared" si="10"/>
        <v>6.86</v>
      </c>
      <c r="R51" s="27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9"/>
        <v>171</v>
      </c>
      <c r="P52" s="21">
        <f t="shared" si="10"/>
        <v>4.59</v>
      </c>
      <c r="R52" s="27">
        <f t="shared" si="13"/>
        <v>35</v>
      </c>
      <c r="S52">
        <f t="shared" si="14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9"/>
        <v>202</v>
      </c>
      <c r="P53" s="21">
        <f t="shared" si="10"/>
        <v>10.94</v>
      </c>
      <c r="R53" s="27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9"/>
        <v>72</v>
      </c>
      <c r="P54" s="21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9"/>
        <v>86</v>
      </c>
      <c r="P55" s="21">
        <f t="shared" si="10"/>
        <v>3.29</v>
      </c>
      <c r="R55" s="27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9"/>
        <v>87</v>
      </c>
      <c r="P56" s="21">
        <f t="shared" si="10"/>
        <v>3.24</v>
      </c>
      <c r="R56" s="27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ref="O57:O59" si="15">ROUND(AVERAGE(C57:N57),0)</f>
        <v>107</v>
      </c>
      <c r="P57" s="21">
        <f t="shared" ref="P57:P60" si="16">ROUND(_xlfn.STDEV.P(D57:O57),2)</f>
        <v>4.3099999999999996</v>
      </c>
      <c r="R57" s="27">
        <f t="shared" si="13"/>
        <v>53</v>
      </c>
      <c r="S57">
        <f t="shared" si="14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15"/>
        <v>148</v>
      </c>
      <c r="P58" s="21">
        <f t="shared" si="16"/>
        <v>4.8600000000000003</v>
      </c>
      <c r="R58" s="27">
        <f t="shared" si="13"/>
        <v>66</v>
      </c>
      <c r="S58">
        <f t="shared" si="14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15"/>
        <v>156</v>
      </c>
      <c r="P59" s="21">
        <f t="shared" si="16"/>
        <v>4</v>
      </c>
      <c r="R59" s="27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1">
        <f>ROUND(AVERAGE(D60:N60),0)</f>
        <v>175</v>
      </c>
      <c r="P60" s="21">
        <f t="shared" si="16"/>
        <v>19.329999999999998</v>
      </c>
      <c r="R60" s="27">
        <f t="shared" si="17"/>
        <v>13</v>
      </c>
      <c r="S60">
        <f t="shared" si="18"/>
        <v>1.0802469135802468</v>
      </c>
    </row>
    <row r="61" spans="1:19" x14ac:dyDescent="0.25">
      <c r="A61" s="14">
        <v>92</v>
      </c>
      <c r="B61" s="23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1">
        <f t="shared" ref="O61:O94" si="19">ROUND(AVERAGE(C61:N61),0)</f>
        <v>68</v>
      </c>
      <c r="P61" s="21">
        <f t="shared" ref="P61:P94" si="20"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4">
        <v>86</v>
      </c>
      <c r="B62" s="23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1">
        <f t="shared" si="19"/>
        <v>68</v>
      </c>
      <c r="P62" s="21">
        <f t="shared" si="20"/>
        <v>7.65</v>
      </c>
      <c r="R62" s="27">
        <f t="shared" si="17"/>
        <v>-18</v>
      </c>
      <c r="S62">
        <f t="shared" si="18"/>
        <v>0.79069767441860461</v>
      </c>
    </row>
    <row r="63" spans="1:19" x14ac:dyDescent="0.25">
      <c r="A63" s="14">
        <v>62</v>
      </c>
      <c r="B63" s="23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1">
        <f t="shared" si="19"/>
        <v>72</v>
      </c>
      <c r="P63" s="21">
        <f t="shared" si="20"/>
        <v>6.97</v>
      </c>
      <c r="R63" s="27">
        <f t="shared" si="17"/>
        <v>10</v>
      </c>
      <c r="S63">
        <f t="shared" si="18"/>
        <v>1.1612903225806452</v>
      </c>
    </row>
    <row r="64" spans="1:19" x14ac:dyDescent="0.25">
      <c r="A64" s="14">
        <v>79</v>
      </c>
      <c r="B64" s="23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1">
        <f t="shared" si="19"/>
        <v>75</v>
      </c>
      <c r="P64" s="21">
        <f t="shared" si="20"/>
        <v>8.9700000000000006</v>
      </c>
      <c r="R64" s="27">
        <f t="shared" si="17"/>
        <v>-4</v>
      </c>
      <c r="S64">
        <f t="shared" si="18"/>
        <v>0.94936708860759489</v>
      </c>
    </row>
    <row r="65" spans="1:19" x14ac:dyDescent="0.25">
      <c r="A65" s="14">
        <v>128</v>
      </c>
      <c r="B65" s="23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1">
        <f t="shared" si="19"/>
        <v>114</v>
      </c>
      <c r="P65" s="21">
        <f t="shared" si="20"/>
        <v>9.26</v>
      </c>
      <c r="R65" s="27">
        <f t="shared" si="17"/>
        <v>-14</v>
      </c>
      <c r="S65">
        <f t="shared" si="18"/>
        <v>0.890625</v>
      </c>
    </row>
    <row r="66" spans="1:19" x14ac:dyDescent="0.25">
      <c r="A66" s="14">
        <v>157</v>
      </c>
      <c r="B66" s="23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1">
        <f t="shared" si="19"/>
        <v>141</v>
      </c>
      <c r="P66" s="21">
        <f t="shared" si="20"/>
        <v>11.96</v>
      </c>
      <c r="R66" s="27">
        <f t="shared" si="17"/>
        <v>-16</v>
      </c>
      <c r="S66">
        <f t="shared" si="18"/>
        <v>0.89808917197452232</v>
      </c>
    </row>
    <row r="67" spans="1:19" x14ac:dyDescent="0.25">
      <c r="A67" s="14">
        <v>216</v>
      </c>
      <c r="B67" s="23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1">
        <f t="shared" si="19"/>
        <v>191</v>
      </c>
      <c r="P67" s="21">
        <f t="shared" si="20"/>
        <v>10.119999999999999</v>
      </c>
      <c r="R67" s="27">
        <f t="shared" si="17"/>
        <v>-25</v>
      </c>
      <c r="S67">
        <f t="shared" si="18"/>
        <v>0.8842592592592593</v>
      </c>
    </row>
    <row r="68" spans="1:19" x14ac:dyDescent="0.25">
      <c r="A68" s="14">
        <v>71</v>
      </c>
      <c r="B68" s="23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1">
        <f t="shared" si="19"/>
        <v>77</v>
      </c>
      <c r="P68" s="21">
        <f t="shared" si="20"/>
        <v>7.83</v>
      </c>
      <c r="R68" s="27">
        <f t="shared" si="17"/>
        <v>6</v>
      </c>
      <c r="S68">
        <f t="shared" si="18"/>
        <v>1.0845070422535212</v>
      </c>
    </row>
    <row r="69" spans="1:19" x14ac:dyDescent="0.25">
      <c r="A69">
        <v>34</v>
      </c>
      <c r="B69" s="23">
        <v>45894</v>
      </c>
      <c r="C69">
        <v>62</v>
      </c>
      <c r="D69">
        <v>59</v>
      </c>
      <c r="E69">
        <v>57</v>
      </c>
      <c r="F69">
        <v>53</v>
      </c>
      <c r="G69">
        <v>66</v>
      </c>
      <c r="H69">
        <v>65</v>
      </c>
      <c r="I69">
        <v>70</v>
      </c>
      <c r="J69">
        <v>64</v>
      </c>
      <c r="K69">
        <v>60</v>
      </c>
      <c r="L69">
        <v>66</v>
      </c>
      <c r="M69">
        <f>ROUND(AVERAGE(K69,L69),0)</f>
        <v>63</v>
      </c>
      <c r="N69">
        <v>60</v>
      </c>
      <c r="O69" s="21">
        <f t="shared" si="19"/>
        <v>62</v>
      </c>
      <c r="P69" s="21">
        <f t="shared" si="20"/>
        <v>4.2300000000000004</v>
      </c>
      <c r="R69" s="27">
        <f t="shared" ref="R69:R83" si="21">O69-A69</f>
        <v>28</v>
      </c>
      <c r="S69">
        <f t="shared" ref="S69:S83" si="22">O69/A69</f>
        <v>1.8235294117647058</v>
      </c>
    </row>
    <row r="70" spans="1:19" x14ac:dyDescent="0.25">
      <c r="A70">
        <v>77</v>
      </c>
      <c r="B70" s="23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74" si="23">ROUND(AVERAGE(K70,L70),0)</f>
        <v>53</v>
      </c>
      <c r="N70">
        <v>63</v>
      </c>
      <c r="O70" s="21">
        <f t="shared" si="19"/>
        <v>50</v>
      </c>
      <c r="P70" s="21">
        <f t="shared" si="20"/>
        <v>8.49</v>
      </c>
      <c r="R70" s="27">
        <f t="shared" si="21"/>
        <v>-27</v>
      </c>
      <c r="S70">
        <f t="shared" si="22"/>
        <v>0.64935064935064934</v>
      </c>
    </row>
    <row r="71" spans="1:19" x14ac:dyDescent="0.25">
      <c r="A71">
        <v>102</v>
      </c>
      <c r="B71" s="23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3"/>
        <v>62</v>
      </c>
      <c r="N71">
        <v>73</v>
      </c>
      <c r="O71" s="21">
        <f t="shared" si="19"/>
        <v>63</v>
      </c>
      <c r="P71" s="21">
        <f t="shared" si="20"/>
        <v>10.33</v>
      </c>
      <c r="R71" s="27">
        <f t="shared" si="21"/>
        <v>-39</v>
      </c>
      <c r="S71">
        <f t="shared" si="22"/>
        <v>0.61764705882352944</v>
      </c>
    </row>
    <row r="72" spans="1:19" x14ac:dyDescent="0.25">
      <c r="A72">
        <v>86</v>
      </c>
      <c r="B72" s="23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3"/>
        <v>74</v>
      </c>
      <c r="N72">
        <v>88</v>
      </c>
      <c r="O72" s="21">
        <f t="shared" si="19"/>
        <v>78</v>
      </c>
      <c r="P72" s="21">
        <f t="shared" si="20"/>
        <v>7.72</v>
      </c>
      <c r="R72" s="27">
        <f t="shared" si="21"/>
        <v>-8</v>
      </c>
      <c r="S72">
        <f t="shared" si="22"/>
        <v>0.90697674418604646</v>
      </c>
    </row>
    <row r="73" spans="1:19" x14ac:dyDescent="0.25">
      <c r="A73">
        <v>140</v>
      </c>
      <c r="B73" s="23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3"/>
        <v>171</v>
      </c>
      <c r="N73">
        <v>144</v>
      </c>
      <c r="O73" s="21">
        <f t="shared" si="19"/>
        <v>178</v>
      </c>
      <c r="P73" s="21">
        <f t="shared" si="20"/>
        <v>20.91</v>
      </c>
      <c r="R73" s="27">
        <f t="shared" si="21"/>
        <v>38</v>
      </c>
      <c r="S73">
        <f t="shared" si="22"/>
        <v>1.2714285714285714</v>
      </c>
    </row>
    <row r="74" spans="1:19" x14ac:dyDescent="0.25">
      <c r="A74">
        <v>164</v>
      </c>
      <c r="B74" s="23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3"/>
        <v>180</v>
      </c>
      <c r="N74">
        <v>168</v>
      </c>
      <c r="O74" s="21">
        <f t="shared" si="19"/>
        <v>188</v>
      </c>
      <c r="P74" s="21">
        <f t="shared" si="20"/>
        <v>13.75</v>
      </c>
      <c r="R74" s="27">
        <f t="shared" si="21"/>
        <v>24</v>
      </c>
      <c r="S74">
        <f t="shared" si="22"/>
        <v>1.1463414634146341</v>
      </c>
    </row>
    <row r="75" spans="1:19" x14ac:dyDescent="0.25">
      <c r="A75">
        <v>68</v>
      </c>
      <c r="B75" s="23">
        <v>45900</v>
      </c>
      <c r="C75">
        <v>74</v>
      </c>
      <c r="D75">
        <v>73</v>
      </c>
      <c r="E75">
        <v>64</v>
      </c>
      <c r="F75">
        <v>64</v>
      </c>
      <c r="G75">
        <v>65</v>
      </c>
      <c r="H75">
        <v>60</v>
      </c>
      <c r="I75">
        <v>71</v>
      </c>
      <c r="J75" s="39">
        <v>61</v>
      </c>
      <c r="K75">
        <v>52</v>
      </c>
      <c r="L75">
        <v>55</v>
      </c>
      <c r="O75" s="21">
        <f t="shared" si="19"/>
        <v>64</v>
      </c>
      <c r="P75" s="21">
        <f t="shared" si="20"/>
        <v>6.61</v>
      </c>
      <c r="R75" s="27">
        <f t="shared" si="21"/>
        <v>-4</v>
      </c>
      <c r="S75">
        <f t="shared" si="22"/>
        <v>0.94117647058823528</v>
      </c>
    </row>
    <row r="76" spans="1:19" x14ac:dyDescent="0.25">
      <c r="A76">
        <v>0</v>
      </c>
      <c r="B76" s="23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1">
        <f t="shared" si="19"/>
        <v>65</v>
      </c>
      <c r="P76" s="21">
        <f t="shared" si="20"/>
        <v>4.3600000000000003</v>
      </c>
      <c r="R76" s="27">
        <f t="shared" si="21"/>
        <v>65</v>
      </c>
      <c r="S76" t="e">
        <f>O76/A76</f>
        <v>#DIV/0!</v>
      </c>
    </row>
    <row r="77" spans="1:19" x14ac:dyDescent="0.25">
      <c r="A77">
        <v>45</v>
      </c>
      <c r="B77" s="23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1">
        <f t="shared" si="19"/>
        <v>73</v>
      </c>
      <c r="P77" s="21">
        <f t="shared" si="20"/>
        <v>3.43</v>
      </c>
      <c r="R77" s="27">
        <f t="shared" si="21"/>
        <v>28</v>
      </c>
      <c r="S77">
        <f t="shared" si="22"/>
        <v>1.6222222222222222</v>
      </c>
    </row>
    <row r="78" spans="1:19" x14ac:dyDescent="0.25">
      <c r="A78">
        <v>36</v>
      </c>
      <c r="B78" s="23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1">
        <f t="shared" si="19"/>
        <v>78</v>
      </c>
      <c r="P78" s="21">
        <f t="shared" si="20"/>
        <v>4.83</v>
      </c>
      <c r="R78" s="27">
        <f t="shared" si="21"/>
        <v>42</v>
      </c>
      <c r="S78">
        <f>O78/A78</f>
        <v>2.1666666666666665</v>
      </c>
    </row>
    <row r="79" spans="1:19" x14ac:dyDescent="0.25">
      <c r="A79">
        <v>59</v>
      </c>
      <c r="B79" s="23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1">
        <f t="shared" si="19"/>
        <v>116</v>
      </c>
      <c r="P79" s="21">
        <f t="shared" si="20"/>
        <v>6.58</v>
      </c>
      <c r="R79" s="27">
        <f t="shared" si="21"/>
        <v>57</v>
      </c>
      <c r="S79">
        <f t="shared" si="22"/>
        <v>1.9661016949152543</v>
      </c>
    </row>
    <row r="80" spans="1:19" x14ac:dyDescent="0.25">
      <c r="A80">
        <v>107</v>
      </c>
      <c r="B80" s="23">
        <v>45905</v>
      </c>
      <c r="C80">
        <v>165</v>
      </c>
      <c r="D80">
        <v>162</v>
      </c>
      <c r="E80">
        <v>154</v>
      </c>
      <c r="F80">
        <v>153</v>
      </c>
      <c r="G80">
        <v>158</v>
      </c>
      <c r="H80">
        <v>149</v>
      </c>
      <c r="I80">
        <v>157</v>
      </c>
      <c r="J80">
        <v>161</v>
      </c>
      <c r="K80">
        <v>175</v>
      </c>
      <c r="L80">
        <v>153</v>
      </c>
      <c r="M80">
        <v>154</v>
      </c>
      <c r="N80">
        <v>163</v>
      </c>
      <c r="O80" s="21">
        <f t="shared" si="19"/>
        <v>159</v>
      </c>
      <c r="P80" s="21">
        <f t="shared" si="20"/>
        <v>6.49</v>
      </c>
      <c r="R80">
        <f t="shared" si="21"/>
        <v>52</v>
      </c>
      <c r="S80">
        <f t="shared" si="22"/>
        <v>1.485981308411215</v>
      </c>
    </row>
    <row r="81" spans="1:19" x14ac:dyDescent="0.25">
      <c r="A81">
        <v>152</v>
      </c>
      <c r="B81" s="23">
        <v>45906</v>
      </c>
      <c r="C81">
        <v>178</v>
      </c>
      <c r="D81">
        <v>182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191</v>
      </c>
      <c r="L81">
        <v>173</v>
      </c>
      <c r="M81">
        <v>173</v>
      </c>
      <c r="N81">
        <v>182</v>
      </c>
      <c r="O81" s="21">
        <f t="shared" si="19"/>
        <v>177</v>
      </c>
      <c r="P81" s="21">
        <f t="shared" si="20"/>
        <v>5.84</v>
      </c>
      <c r="R81" s="27">
        <f t="shared" si="21"/>
        <v>25</v>
      </c>
      <c r="S81">
        <f t="shared" si="22"/>
        <v>1.1644736842105263</v>
      </c>
    </row>
    <row r="82" spans="1:19" x14ac:dyDescent="0.25">
      <c r="A82">
        <v>46</v>
      </c>
      <c r="B82" s="23">
        <v>45907</v>
      </c>
      <c r="C82">
        <v>48</v>
      </c>
      <c r="D82">
        <v>66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57</v>
      </c>
      <c r="L82">
        <v>55</v>
      </c>
      <c r="M82">
        <v>56</v>
      </c>
      <c r="N82">
        <v>51</v>
      </c>
      <c r="O82" s="21">
        <f t="shared" si="19"/>
        <v>58</v>
      </c>
      <c r="P82" s="21">
        <f t="shared" si="20"/>
        <v>4.71</v>
      </c>
      <c r="R82" s="27">
        <f t="shared" si="21"/>
        <v>12</v>
      </c>
      <c r="S82">
        <f t="shared" si="22"/>
        <v>1.2608695652173914</v>
      </c>
    </row>
    <row r="83" spans="1:19" x14ac:dyDescent="0.25">
      <c r="A83">
        <v>39</v>
      </c>
      <c r="B83" s="23">
        <v>45908</v>
      </c>
      <c r="C83">
        <v>53</v>
      </c>
      <c r="D83">
        <v>45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53</v>
      </c>
      <c r="L83">
        <v>54</v>
      </c>
      <c r="M83">
        <v>58</v>
      </c>
      <c r="N83">
        <v>60</v>
      </c>
      <c r="O83" s="21">
        <f t="shared" si="19"/>
        <v>58</v>
      </c>
      <c r="P83" s="21">
        <f t="shared" si="20"/>
        <v>6.25</v>
      </c>
      <c r="R83" s="27">
        <f t="shared" si="21"/>
        <v>19</v>
      </c>
      <c r="S83">
        <f t="shared" si="22"/>
        <v>1.4871794871794872</v>
      </c>
    </row>
    <row r="84" spans="1:19" x14ac:dyDescent="0.25">
      <c r="A84" s="14">
        <v>58</v>
      </c>
      <c r="B84" s="23">
        <v>45909</v>
      </c>
      <c r="C84">
        <v>60</v>
      </c>
      <c r="D84">
        <v>54</v>
      </c>
      <c r="E84">
        <v>54</v>
      </c>
      <c r="F84">
        <v>47</v>
      </c>
      <c r="G84">
        <v>43</v>
      </c>
      <c r="O84" s="21">
        <f t="shared" si="19"/>
        <v>52</v>
      </c>
      <c r="P84" s="21">
        <f t="shared" si="20"/>
        <v>5.44</v>
      </c>
      <c r="R84" s="27">
        <f t="shared" ref="R84:R94" si="24">O84-A84</f>
        <v>-6</v>
      </c>
      <c r="S84">
        <f t="shared" ref="S84:S94" si="25">O84/A84</f>
        <v>0.89655172413793105</v>
      </c>
    </row>
    <row r="85" spans="1:19" x14ac:dyDescent="0.25">
      <c r="A85" s="14">
        <v>83</v>
      </c>
      <c r="B85" s="23">
        <v>45910</v>
      </c>
      <c r="C85">
        <v>81</v>
      </c>
      <c r="D85">
        <v>84</v>
      </c>
      <c r="E85">
        <v>63</v>
      </c>
      <c r="F85">
        <v>61</v>
      </c>
      <c r="G85">
        <v>62</v>
      </c>
      <c r="O85" s="21">
        <f t="shared" si="19"/>
        <v>70</v>
      </c>
      <c r="P85" s="21">
        <f t="shared" si="20"/>
        <v>9.23</v>
      </c>
      <c r="R85" s="27">
        <f t="shared" si="24"/>
        <v>-13</v>
      </c>
      <c r="S85">
        <f t="shared" si="25"/>
        <v>0.84337349397590367</v>
      </c>
    </row>
    <row r="86" spans="1:19" x14ac:dyDescent="0.25">
      <c r="A86" s="14">
        <v>81</v>
      </c>
      <c r="B86" s="23">
        <v>45911</v>
      </c>
      <c r="C86">
        <v>77</v>
      </c>
      <c r="D86">
        <v>76</v>
      </c>
      <c r="E86">
        <v>64</v>
      </c>
      <c r="F86">
        <v>66</v>
      </c>
      <c r="G86">
        <v>71</v>
      </c>
      <c r="O86" s="21">
        <f t="shared" si="19"/>
        <v>71</v>
      </c>
      <c r="P86" s="21">
        <f t="shared" si="20"/>
        <v>4.74</v>
      </c>
      <c r="R86" s="27">
        <f t="shared" si="24"/>
        <v>-10</v>
      </c>
      <c r="S86">
        <f t="shared" si="25"/>
        <v>0.87654320987654322</v>
      </c>
    </row>
    <row r="87" spans="1:19" x14ac:dyDescent="0.25">
      <c r="A87" s="14">
        <v>117</v>
      </c>
      <c r="B87" s="23">
        <v>45912</v>
      </c>
      <c r="C87">
        <v>179</v>
      </c>
      <c r="D87">
        <v>130</v>
      </c>
      <c r="E87">
        <v>126</v>
      </c>
      <c r="F87">
        <v>114</v>
      </c>
      <c r="G87">
        <v>136</v>
      </c>
      <c r="O87" s="21">
        <f t="shared" si="19"/>
        <v>137</v>
      </c>
      <c r="P87" s="21">
        <f t="shared" si="20"/>
        <v>20.260000000000002</v>
      </c>
      <c r="R87" s="27">
        <f t="shared" si="24"/>
        <v>20</v>
      </c>
      <c r="S87">
        <f t="shared" si="25"/>
        <v>1.170940170940171</v>
      </c>
    </row>
    <row r="88" spans="1:19" x14ac:dyDescent="0.25">
      <c r="A88" s="14">
        <v>148</v>
      </c>
      <c r="B88" s="23">
        <v>45913</v>
      </c>
      <c r="C88">
        <v>184</v>
      </c>
      <c r="D88">
        <v>202</v>
      </c>
      <c r="E88">
        <v>188</v>
      </c>
      <c r="F88">
        <v>193</v>
      </c>
      <c r="G88">
        <v>187</v>
      </c>
      <c r="O88" s="21">
        <f t="shared" si="19"/>
        <v>191</v>
      </c>
      <c r="P88" s="21">
        <f t="shared" si="20"/>
        <v>5.76</v>
      </c>
      <c r="R88" s="27">
        <f t="shared" si="24"/>
        <v>43</v>
      </c>
      <c r="S88">
        <f t="shared" si="25"/>
        <v>1.2905405405405406</v>
      </c>
    </row>
    <row r="89" spans="1:19" x14ac:dyDescent="0.25">
      <c r="A89" s="14">
        <v>51</v>
      </c>
      <c r="B89" s="23">
        <v>45914</v>
      </c>
      <c r="C89">
        <v>56</v>
      </c>
      <c r="D89">
        <v>57</v>
      </c>
      <c r="E89">
        <v>78</v>
      </c>
      <c r="F89">
        <v>66</v>
      </c>
      <c r="G89">
        <v>52</v>
      </c>
      <c r="O89" s="21">
        <f t="shared" si="19"/>
        <v>62</v>
      </c>
      <c r="P89" s="21">
        <f t="shared" si="20"/>
        <v>8.49</v>
      </c>
      <c r="R89" s="27">
        <f t="shared" si="24"/>
        <v>11</v>
      </c>
      <c r="S89">
        <f t="shared" si="25"/>
        <v>1.2156862745098038</v>
      </c>
    </row>
    <row r="90" spans="1:19" x14ac:dyDescent="0.25">
      <c r="A90" s="14">
        <v>77</v>
      </c>
      <c r="B90" s="23">
        <v>45915</v>
      </c>
      <c r="C90">
        <v>48</v>
      </c>
      <c r="D90">
        <v>50</v>
      </c>
      <c r="E90">
        <v>40</v>
      </c>
      <c r="F90">
        <v>47</v>
      </c>
      <c r="G90">
        <v>40</v>
      </c>
      <c r="O90" s="21">
        <f t="shared" si="19"/>
        <v>45</v>
      </c>
      <c r="P90" s="21">
        <f t="shared" si="20"/>
        <v>3.83</v>
      </c>
      <c r="R90" s="27">
        <f t="shared" si="24"/>
        <v>-32</v>
      </c>
      <c r="S90">
        <f t="shared" si="25"/>
        <v>0.58441558441558439</v>
      </c>
    </row>
    <row r="91" spans="1:19" x14ac:dyDescent="0.25">
      <c r="A91" s="14">
        <v>80</v>
      </c>
      <c r="B91" s="23">
        <v>45916</v>
      </c>
      <c r="C91">
        <v>76</v>
      </c>
      <c r="D91">
        <v>73</v>
      </c>
      <c r="E91">
        <v>77</v>
      </c>
      <c r="F91">
        <v>90</v>
      </c>
      <c r="G91">
        <v>86</v>
      </c>
      <c r="O91" s="21">
        <f t="shared" si="19"/>
        <v>80</v>
      </c>
      <c r="P91" s="21">
        <f t="shared" si="20"/>
        <v>5.91</v>
      </c>
      <c r="R91" s="27">
        <f t="shared" si="24"/>
        <v>0</v>
      </c>
      <c r="S91">
        <f>O91/A91</f>
        <v>1</v>
      </c>
    </row>
    <row r="92" spans="1:19" x14ac:dyDescent="0.25">
      <c r="A92" s="14">
        <v>69</v>
      </c>
      <c r="B92" s="23">
        <v>45917</v>
      </c>
      <c r="C92">
        <v>60</v>
      </c>
      <c r="D92">
        <v>60</v>
      </c>
      <c r="E92">
        <v>58</v>
      </c>
      <c r="F92">
        <v>62</v>
      </c>
      <c r="G92">
        <v>56</v>
      </c>
      <c r="O92" s="21">
        <f t="shared" si="19"/>
        <v>59</v>
      </c>
      <c r="P92" s="21">
        <f t="shared" si="20"/>
        <v>1.86</v>
      </c>
      <c r="R92" s="27">
        <f t="shared" si="24"/>
        <v>-10</v>
      </c>
      <c r="S92">
        <f>O92/A92</f>
        <v>0.85507246376811596</v>
      </c>
    </row>
    <row r="93" spans="1:19" x14ac:dyDescent="0.25">
      <c r="A93" s="14">
        <v>98</v>
      </c>
      <c r="B93" s="23">
        <v>45918</v>
      </c>
      <c r="C93">
        <v>107</v>
      </c>
      <c r="D93">
        <v>94</v>
      </c>
      <c r="E93">
        <v>82</v>
      </c>
      <c r="F93">
        <v>84</v>
      </c>
      <c r="G93">
        <v>82</v>
      </c>
      <c r="O93" s="21">
        <f t="shared" si="19"/>
        <v>90</v>
      </c>
      <c r="P93" s="21">
        <f t="shared" si="20"/>
        <v>8.84</v>
      </c>
      <c r="R93" s="27">
        <f t="shared" si="24"/>
        <v>-8</v>
      </c>
      <c r="S93">
        <f t="shared" si="25"/>
        <v>0.91836734693877553</v>
      </c>
    </row>
    <row r="94" spans="1:19" x14ac:dyDescent="0.25">
      <c r="A94" s="14">
        <v>151</v>
      </c>
      <c r="B94" s="23">
        <v>45919</v>
      </c>
      <c r="C94">
        <v>177</v>
      </c>
      <c r="D94">
        <v>168</v>
      </c>
      <c r="E94">
        <v>181</v>
      </c>
      <c r="F94">
        <v>178</v>
      </c>
      <c r="G94">
        <v>187</v>
      </c>
      <c r="O94" s="21">
        <f t="shared" si="19"/>
        <v>178</v>
      </c>
      <c r="P94" s="21">
        <f t="shared" si="20"/>
        <v>5.64</v>
      </c>
      <c r="R94" s="27">
        <f t="shared" si="24"/>
        <v>27</v>
      </c>
      <c r="S94">
        <f t="shared" si="25"/>
        <v>1.1788079470198676</v>
      </c>
    </row>
    <row r="95" spans="1:19" x14ac:dyDescent="0.25">
      <c r="A95" s="14">
        <v>171</v>
      </c>
      <c r="B95" s="23">
        <v>45920</v>
      </c>
      <c r="O95" s="21" t="e">
        <f t="shared" ref="O95:O126" si="26">ROUND(AVERAGE(C95:N95),0)</f>
        <v>#DIV/0!</v>
      </c>
      <c r="P95" s="21" t="e">
        <f t="shared" ref="P95:P126" si="27">ROUND(_xlfn.STDEV.P(C95:O95),2)</f>
        <v>#DIV/0!</v>
      </c>
      <c r="R95" s="27" t="e">
        <f t="shared" ref="R95:R113" si="28">O95-A95</f>
        <v>#DIV/0!</v>
      </c>
      <c r="S95" t="e">
        <f t="shared" ref="S95:S113" si="29">O95/A95</f>
        <v>#DIV/0!</v>
      </c>
    </row>
    <row r="96" spans="1:19" x14ac:dyDescent="0.25">
      <c r="A96" s="14">
        <v>73</v>
      </c>
      <c r="B96" s="23">
        <v>45921</v>
      </c>
      <c r="O96" s="21" t="e">
        <f t="shared" si="26"/>
        <v>#DIV/0!</v>
      </c>
      <c r="P96" s="21" t="e">
        <f t="shared" si="27"/>
        <v>#DIV/0!</v>
      </c>
      <c r="R96" s="27" t="e">
        <f t="shared" si="28"/>
        <v>#DIV/0!</v>
      </c>
      <c r="S96" t="e">
        <f t="shared" si="29"/>
        <v>#DIV/0!</v>
      </c>
    </row>
    <row r="97" spans="1:19" x14ac:dyDescent="0.25">
      <c r="A97" s="14">
        <v>41</v>
      </c>
      <c r="B97" s="23">
        <v>45922</v>
      </c>
      <c r="O97" s="21" t="e">
        <f t="shared" si="26"/>
        <v>#DIV/0!</v>
      </c>
      <c r="P97" s="21" t="e">
        <f t="shared" si="27"/>
        <v>#DIV/0!</v>
      </c>
      <c r="R97" s="27" t="e">
        <f t="shared" si="28"/>
        <v>#DIV/0!</v>
      </c>
      <c r="S97" t="e">
        <f t="shared" si="29"/>
        <v>#DIV/0!</v>
      </c>
    </row>
    <row r="98" spans="1:19" x14ac:dyDescent="0.25">
      <c r="A98" s="14">
        <v>47</v>
      </c>
      <c r="B98" s="23">
        <v>45923</v>
      </c>
      <c r="C98">
        <v>54</v>
      </c>
      <c r="D98">
        <v>50</v>
      </c>
      <c r="E98">
        <v>56</v>
      </c>
      <c r="F98">
        <v>67</v>
      </c>
      <c r="G98">
        <v>60</v>
      </c>
      <c r="H98">
        <v>55</v>
      </c>
      <c r="I98">
        <v>47</v>
      </c>
      <c r="J98">
        <v>49</v>
      </c>
      <c r="K98">
        <v>49</v>
      </c>
      <c r="L98">
        <v>56</v>
      </c>
      <c r="M98">
        <v>53</v>
      </c>
      <c r="N98">
        <v>50</v>
      </c>
      <c r="O98" s="21">
        <f t="shared" si="26"/>
        <v>54</v>
      </c>
      <c r="P98" s="21">
        <f t="shared" si="27"/>
        <v>5.16</v>
      </c>
      <c r="R98" s="27">
        <f t="shared" si="28"/>
        <v>7</v>
      </c>
      <c r="S98">
        <f t="shared" si="29"/>
        <v>1.1489361702127661</v>
      </c>
    </row>
    <row r="99" spans="1:19" x14ac:dyDescent="0.25">
      <c r="A99" s="14">
        <v>68</v>
      </c>
      <c r="B99" s="23">
        <v>45924</v>
      </c>
      <c r="C99" s="46">
        <v>64</v>
      </c>
      <c r="D99">
        <v>71</v>
      </c>
      <c r="E99">
        <v>56</v>
      </c>
      <c r="F99">
        <v>66</v>
      </c>
      <c r="G99">
        <v>58</v>
      </c>
      <c r="H99">
        <v>66</v>
      </c>
      <c r="I99">
        <v>68</v>
      </c>
      <c r="J99">
        <v>60</v>
      </c>
      <c r="K99">
        <v>64</v>
      </c>
      <c r="L99">
        <v>56</v>
      </c>
      <c r="M99">
        <v>76</v>
      </c>
      <c r="N99">
        <v>74</v>
      </c>
      <c r="O99" s="21">
        <f t="shared" si="26"/>
        <v>65</v>
      </c>
      <c r="P99" s="21">
        <f t="shared" si="27"/>
        <v>6.12</v>
      </c>
      <c r="R99" s="27">
        <f t="shared" si="28"/>
        <v>-3</v>
      </c>
      <c r="S99">
        <f t="shared" si="29"/>
        <v>0.95588235294117652</v>
      </c>
    </row>
    <row r="100" spans="1:19" x14ac:dyDescent="0.25">
      <c r="A100" s="14">
        <v>101</v>
      </c>
      <c r="B100" s="23">
        <v>45925</v>
      </c>
      <c r="C100">
        <v>66</v>
      </c>
      <c r="D100">
        <v>67</v>
      </c>
      <c r="E100">
        <v>72</v>
      </c>
      <c r="F100">
        <v>93</v>
      </c>
      <c r="G100">
        <v>84</v>
      </c>
      <c r="H100">
        <v>74</v>
      </c>
      <c r="I100">
        <v>63</v>
      </c>
      <c r="J100">
        <v>69</v>
      </c>
      <c r="K100">
        <v>70</v>
      </c>
      <c r="L100">
        <v>72</v>
      </c>
      <c r="M100">
        <v>65</v>
      </c>
      <c r="N100">
        <v>77</v>
      </c>
      <c r="O100" s="21">
        <f t="shared" si="26"/>
        <v>73</v>
      </c>
      <c r="P100" s="21">
        <f t="shared" si="27"/>
        <v>7.91</v>
      </c>
      <c r="R100" s="27">
        <f t="shared" si="28"/>
        <v>-28</v>
      </c>
      <c r="S100">
        <f t="shared" si="29"/>
        <v>0.72277227722772275</v>
      </c>
    </row>
    <row r="101" spans="1:19" x14ac:dyDescent="0.25">
      <c r="A101" s="14">
        <v>158</v>
      </c>
      <c r="B101" s="23">
        <v>45926</v>
      </c>
      <c r="C101">
        <v>177</v>
      </c>
      <c r="D101">
        <v>183</v>
      </c>
      <c r="E101">
        <v>142</v>
      </c>
      <c r="F101">
        <v>142</v>
      </c>
      <c r="G101">
        <v>128</v>
      </c>
      <c r="H101">
        <v>151</v>
      </c>
      <c r="I101">
        <v>178</v>
      </c>
      <c r="J101">
        <v>166</v>
      </c>
      <c r="K101">
        <v>177</v>
      </c>
      <c r="L101">
        <v>154</v>
      </c>
      <c r="M101">
        <v>155</v>
      </c>
      <c r="N101">
        <v>169</v>
      </c>
      <c r="O101" s="21">
        <f t="shared" si="26"/>
        <v>160</v>
      </c>
      <c r="P101" s="21">
        <f t="shared" si="27"/>
        <v>16.079999999999998</v>
      </c>
      <c r="R101" s="27">
        <f t="shared" si="28"/>
        <v>2</v>
      </c>
      <c r="S101">
        <f t="shared" si="29"/>
        <v>1.0126582278481013</v>
      </c>
    </row>
    <row r="102" spans="1:19" x14ac:dyDescent="0.25">
      <c r="A102" s="14">
        <v>190</v>
      </c>
      <c r="B102" s="23">
        <v>45927</v>
      </c>
      <c r="C102">
        <v>200</v>
      </c>
      <c r="D102">
        <v>198</v>
      </c>
      <c r="E102">
        <v>174</v>
      </c>
      <c r="F102">
        <v>178</v>
      </c>
      <c r="G102">
        <v>169</v>
      </c>
      <c r="H102">
        <v>186</v>
      </c>
      <c r="I102">
        <v>199</v>
      </c>
      <c r="J102">
        <v>192</v>
      </c>
      <c r="K102">
        <v>195</v>
      </c>
      <c r="L102">
        <v>190</v>
      </c>
      <c r="M102">
        <v>185</v>
      </c>
      <c r="N102">
        <v>199</v>
      </c>
      <c r="O102" s="21">
        <f t="shared" si="26"/>
        <v>189</v>
      </c>
      <c r="P102" s="21">
        <f t="shared" si="27"/>
        <v>9.68</v>
      </c>
      <c r="R102" s="27">
        <f t="shared" si="28"/>
        <v>-1</v>
      </c>
      <c r="S102">
        <f t="shared" si="29"/>
        <v>0.99473684210526314</v>
      </c>
    </row>
    <row r="103" spans="1:19" x14ac:dyDescent="0.25">
      <c r="A103" s="14">
        <v>53</v>
      </c>
      <c r="B103" s="23">
        <v>45928</v>
      </c>
      <c r="C103">
        <v>63</v>
      </c>
      <c r="D103">
        <v>63</v>
      </c>
      <c r="E103">
        <v>65</v>
      </c>
      <c r="F103">
        <v>85</v>
      </c>
      <c r="G103">
        <v>82</v>
      </c>
      <c r="H103">
        <v>62</v>
      </c>
      <c r="I103">
        <v>55</v>
      </c>
      <c r="J103">
        <v>59</v>
      </c>
      <c r="K103">
        <v>57</v>
      </c>
      <c r="L103">
        <v>61</v>
      </c>
      <c r="M103">
        <v>63</v>
      </c>
      <c r="N103">
        <v>54</v>
      </c>
      <c r="O103" s="21">
        <f t="shared" si="26"/>
        <v>64</v>
      </c>
      <c r="P103" s="21">
        <f t="shared" si="27"/>
        <v>8.93</v>
      </c>
      <c r="R103" s="27">
        <f t="shared" si="28"/>
        <v>11</v>
      </c>
      <c r="S103">
        <f t="shared" si="29"/>
        <v>1.2075471698113207</v>
      </c>
    </row>
    <row r="104" spans="1:19" x14ac:dyDescent="0.25">
      <c r="A104" s="14">
        <v>38</v>
      </c>
      <c r="B104" s="23">
        <v>45929</v>
      </c>
      <c r="C104">
        <v>104</v>
      </c>
      <c r="D104">
        <v>101</v>
      </c>
      <c r="E104">
        <v>83</v>
      </c>
      <c r="F104">
        <v>78</v>
      </c>
      <c r="G104">
        <v>71</v>
      </c>
      <c r="H104">
        <v>91</v>
      </c>
      <c r="I104">
        <v>117</v>
      </c>
      <c r="J104">
        <v>103</v>
      </c>
      <c r="K104">
        <v>100</v>
      </c>
      <c r="L104">
        <v>104</v>
      </c>
      <c r="M104">
        <v>89</v>
      </c>
      <c r="N104">
        <v>81</v>
      </c>
      <c r="O104" s="21">
        <f t="shared" si="26"/>
        <v>94</v>
      </c>
      <c r="P104" s="21">
        <f t="shared" si="27"/>
        <v>12.41</v>
      </c>
      <c r="R104" s="27">
        <f t="shared" si="28"/>
        <v>56</v>
      </c>
      <c r="S104">
        <f t="shared" si="29"/>
        <v>2.4736842105263159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69</v>
      </c>
      <c r="F105">
        <v>77</v>
      </c>
      <c r="G105">
        <v>62</v>
      </c>
      <c r="H105">
        <v>62</v>
      </c>
      <c r="I105">
        <v>63</v>
      </c>
      <c r="J105">
        <v>62</v>
      </c>
      <c r="K105">
        <v>62</v>
      </c>
      <c r="L105">
        <v>75</v>
      </c>
      <c r="M105">
        <v>59</v>
      </c>
      <c r="N105">
        <v>57</v>
      </c>
      <c r="O105" s="21">
        <f t="shared" si="26"/>
        <v>64</v>
      </c>
      <c r="P105" s="21">
        <f t="shared" si="27"/>
        <v>5.76</v>
      </c>
      <c r="R105" s="27">
        <f t="shared" si="28"/>
        <v>9</v>
      </c>
      <c r="S105">
        <f t="shared" si="29"/>
        <v>1.1636363636363636</v>
      </c>
    </row>
    <row r="106" spans="1:19" x14ac:dyDescent="0.25">
      <c r="A106" s="14">
        <v>75</v>
      </c>
      <c r="B106" s="23">
        <v>45931</v>
      </c>
      <c r="C106">
        <v>71</v>
      </c>
      <c r="D106">
        <v>65</v>
      </c>
      <c r="E106">
        <v>59</v>
      </c>
      <c r="F106">
        <v>75</v>
      </c>
      <c r="G106">
        <v>68</v>
      </c>
      <c r="H106">
        <v>63</v>
      </c>
      <c r="I106">
        <v>61</v>
      </c>
      <c r="J106">
        <v>68</v>
      </c>
      <c r="K106">
        <v>68</v>
      </c>
      <c r="L106">
        <v>67</v>
      </c>
      <c r="M106">
        <v>64</v>
      </c>
      <c r="N106">
        <v>65</v>
      </c>
      <c r="O106" s="21">
        <f t="shared" si="26"/>
        <v>66</v>
      </c>
      <c r="P106" s="21">
        <f t="shared" si="27"/>
        <v>4</v>
      </c>
      <c r="R106" s="27">
        <f t="shared" si="28"/>
        <v>-9</v>
      </c>
      <c r="S106">
        <f t="shared" si="29"/>
        <v>0.88</v>
      </c>
    </row>
    <row r="107" spans="1:19" x14ac:dyDescent="0.25">
      <c r="A107" s="14">
        <v>82</v>
      </c>
      <c r="B107" s="23">
        <v>45932</v>
      </c>
      <c r="C107">
        <v>88</v>
      </c>
      <c r="D107">
        <v>86</v>
      </c>
      <c r="E107">
        <v>98</v>
      </c>
      <c r="F107">
        <v>90</v>
      </c>
      <c r="G107">
        <v>96</v>
      </c>
      <c r="H107">
        <v>90</v>
      </c>
      <c r="I107">
        <v>93</v>
      </c>
      <c r="J107">
        <v>96</v>
      </c>
      <c r="K107">
        <v>99</v>
      </c>
      <c r="L107">
        <v>96</v>
      </c>
      <c r="M107">
        <v>103</v>
      </c>
      <c r="N107">
        <v>109</v>
      </c>
      <c r="O107" s="21">
        <f t="shared" si="26"/>
        <v>95</v>
      </c>
      <c r="P107" s="21">
        <f t="shared" si="27"/>
        <v>6.02</v>
      </c>
      <c r="R107" s="27">
        <f t="shared" si="28"/>
        <v>13</v>
      </c>
      <c r="S107">
        <f t="shared" si="29"/>
        <v>1.1585365853658536</v>
      </c>
    </row>
    <row r="108" spans="1:19" x14ac:dyDescent="0.25">
      <c r="A108" s="14">
        <v>144</v>
      </c>
      <c r="B108" s="23">
        <v>45933</v>
      </c>
      <c r="C108">
        <v>152</v>
      </c>
      <c r="D108">
        <v>151</v>
      </c>
      <c r="E108">
        <v>133</v>
      </c>
      <c r="F108">
        <v>126</v>
      </c>
      <c r="G108">
        <v>127</v>
      </c>
      <c r="H108">
        <v>133</v>
      </c>
      <c r="I108">
        <v>137</v>
      </c>
      <c r="J108">
        <v>150</v>
      </c>
      <c r="K108">
        <v>147</v>
      </c>
      <c r="L108">
        <v>153</v>
      </c>
      <c r="M108">
        <v>143</v>
      </c>
      <c r="N108">
        <v>166</v>
      </c>
      <c r="O108" s="21">
        <f t="shared" si="26"/>
        <v>143</v>
      </c>
      <c r="P108" s="21">
        <f t="shared" si="27"/>
        <v>11.16</v>
      </c>
      <c r="R108" s="27">
        <f t="shared" si="28"/>
        <v>-1</v>
      </c>
      <c r="S108">
        <f t="shared" si="29"/>
        <v>0.99305555555555558</v>
      </c>
    </row>
    <row r="109" spans="1:19" x14ac:dyDescent="0.25">
      <c r="A109" s="14">
        <v>190</v>
      </c>
      <c r="B109" s="23">
        <v>45934</v>
      </c>
      <c r="C109">
        <v>198</v>
      </c>
      <c r="D109">
        <v>195</v>
      </c>
      <c r="E109">
        <v>179</v>
      </c>
      <c r="F109">
        <v>184</v>
      </c>
      <c r="G109">
        <v>179</v>
      </c>
      <c r="H109">
        <v>188</v>
      </c>
      <c r="I109">
        <v>199</v>
      </c>
      <c r="J109">
        <v>194</v>
      </c>
      <c r="K109">
        <v>194</v>
      </c>
      <c r="L109">
        <v>196</v>
      </c>
      <c r="M109">
        <v>189</v>
      </c>
      <c r="N109">
        <v>206</v>
      </c>
      <c r="O109" s="21">
        <f t="shared" si="26"/>
        <v>192</v>
      </c>
      <c r="P109" s="21">
        <f t="shared" si="27"/>
        <v>7.55</v>
      </c>
      <c r="R109" s="27">
        <f t="shared" si="28"/>
        <v>2</v>
      </c>
      <c r="S109">
        <f t="shared" si="29"/>
        <v>1.0105263157894737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61</v>
      </c>
      <c r="F110">
        <v>74</v>
      </c>
      <c r="G110">
        <v>71</v>
      </c>
      <c r="H110">
        <v>75</v>
      </c>
      <c r="I110">
        <v>63</v>
      </c>
      <c r="J110">
        <v>75</v>
      </c>
      <c r="K110">
        <v>69</v>
      </c>
      <c r="L110">
        <v>65</v>
      </c>
      <c r="M110">
        <v>82</v>
      </c>
      <c r="N110">
        <v>76</v>
      </c>
      <c r="O110" s="21">
        <f t="shared" si="26"/>
        <v>71</v>
      </c>
      <c r="P110" s="21">
        <f t="shared" si="27"/>
        <v>5.52</v>
      </c>
      <c r="R110" s="27">
        <f t="shared" si="28"/>
        <v>21</v>
      </c>
      <c r="S110">
        <f t="shared" si="29"/>
        <v>1.42</v>
      </c>
    </row>
    <row r="111" spans="1:19" x14ac:dyDescent="0.25">
      <c r="A111" s="14">
        <v>38</v>
      </c>
      <c r="B111" s="23">
        <v>45936</v>
      </c>
      <c r="C111">
        <v>57</v>
      </c>
      <c r="D111">
        <v>52</v>
      </c>
      <c r="E111">
        <v>53</v>
      </c>
      <c r="F111">
        <v>57</v>
      </c>
      <c r="G111">
        <v>56</v>
      </c>
      <c r="H111">
        <v>66</v>
      </c>
      <c r="I111">
        <v>59</v>
      </c>
      <c r="J111">
        <v>55</v>
      </c>
      <c r="K111">
        <v>56</v>
      </c>
      <c r="L111">
        <v>55</v>
      </c>
      <c r="M111">
        <v>61</v>
      </c>
      <c r="N111">
        <v>59</v>
      </c>
      <c r="O111" s="21">
        <f t="shared" si="26"/>
        <v>57</v>
      </c>
      <c r="P111" s="21">
        <f t="shared" si="27"/>
        <v>3.46</v>
      </c>
      <c r="R111" s="27">
        <f t="shared" si="28"/>
        <v>19</v>
      </c>
      <c r="S111">
        <f t="shared" si="29"/>
        <v>1.5</v>
      </c>
    </row>
    <row r="112" spans="1:19" x14ac:dyDescent="0.25">
      <c r="A112" s="14">
        <v>105</v>
      </c>
      <c r="B112" s="23">
        <v>45937</v>
      </c>
      <c r="C112">
        <v>55</v>
      </c>
      <c r="D112">
        <v>57</v>
      </c>
      <c r="E112">
        <v>56</v>
      </c>
      <c r="F112">
        <v>55</v>
      </c>
      <c r="G112">
        <v>53</v>
      </c>
      <c r="H112">
        <v>54</v>
      </c>
      <c r="I112">
        <v>58</v>
      </c>
      <c r="J112">
        <v>48</v>
      </c>
      <c r="K112">
        <v>50</v>
      </c>
      <c r="L112">
        <v>56</v>
      </c>
      <c r="M112">
        <v>54</v>
      </c>
      <c r="N112">
        <v>57</v>
      </c>
      <c r="O112" s="21">
        <f t="shared" si="26"/>
        <v>54</v>
      </c>
      <c r="P112" s="21">
        <f t="shared" si="27"/>
        <v>2.7</v>
      </c>
      <c r="R112" s="27">
        <f t="shared" si="28"/>
        <v>-51</v>
      </c>
      <c r="S112">
        <f t="shared" si="29"/>
        <v>0.51428571428571423</v>
      </c>
    </row>
    <row r="113" spans="1:19" x14ac:dyDescent="0.25">
      <c r="A113" s="14">
        <v>38</v>
      </c>
      <c r="B113" s="23">
        <v>45938</v>
      </c>
      <c r="C113">
        <v>58</v>
      </c>
      <c r="D113">
        <v>58</v>
      </c>
      <c r="E113">
        <v>60</v>
      </c>
      <c r="F113">
        <v>56</v>
      </c>
      <c r="G113">
        <v>58</v>
      </c>
      <c r="H113">
        <v>58</v>
      </c>
      <c r="I113">
        <v>65</v>
      </c>
      <c r="J113">
        <v>58</v>
      </c>
      <c r="K113">
        <v>60</v>
      </c>
      <c r="L113">
        <v>59</v>
      </c>
      <c r="M113">
        <v>63</v>
      </c>
      <c r="N113">
        <v>57</v>
      </c>
      <c r="O113" s="21">
        <f t="shared" si="26"/>
        <v>59</v>
      </c>
      <c r="P113" s="21">
        <f t="shared" si="27"/>
        <v>2.35</v>
      </c>
      <c r="R113" s="27">
        <f t="shared" si="28"/>
        <v>21</v>
      </c>
      <c r="S113">
        <f t="shared" si="29"/>
        <v>1.5526315789473684</v>
      </c>
    </row>
    <row r="114" spans="1:19" x14ac:dyDescent="0.25">
      <c r="A114" s="27">
        <v>59</v>
      </c>
      <c r="B114" s="23">
        <v>45939</v>
      </c>
      <c r="C114">
        <v>47</v>
      </c>
      <c r="D114">
        <v>52</v>
      </c>
      <c r="E114">
        <v>62</v>
      </c>
      <c r="F114">
        <v>61</v>
      </c>
      <c r="G114">
        <v>90</v>
      </c>
      <c r="H114">
        <v>94</v>
      </c>
      <c r="I114">
        <v>63</v>
      </c>
      <c r="J114">
        <v>63</v>
      </c>
      <c r="K114">
        <v>53</v>
      </c>
      <c r="L114">
        <v>51</v>
      </c>
      <c r="M114">
        <v>54</v>
      </c>
      <c r="N114">
        <v>56</v>
      </c>
      <c r="O114" s="21">
        <f t="shared" si="26"/>
        <v>62</v>
      </c>
      <c r="P114" s="21">
        <f t="shared" si="27"/>
        <v>13.69</v>
      </c>
      <c r="R114" s="27">
        <f t="shared" ref="R114:R133" si="30">O114-A114</f>
        <v>3</v>
      </c>
      <c r="S114">
        <f t="shared" ref="S114:S133" si="31">O114/A114</f>
        <v>1.0508474576271187</v>
      </c>
    </row>
    <row r="115" spans="1:19" x14ac:dyDescent="0.25">
      <c r="A115" s="27">
        <v>91</v>
      </c>
      <c r="B115" s="23">
        <v>45940</v>
      </c>
      <c r="C115">
        <v>152</v>
      </c>
      <c r="D115">
        <v>144</v>
      </c>
      <c r="E115">
        <v>135</v>
      </c>
      <c r="F115">
        <v>130</v>
      </c>
      <c r="G115">
        <v>129</v>
      </c>
      <c r="H115">
        <v>138</v>
      </c>
      <c r="I115">
        <v>141</v>
      </c>
      <c r="J115">
        <v>137</v>
      </c>
      <c r="K115">
        <v>144</v>
      </c>
      <c r="L115">
        <v>137</v>
      </c>
      <c r="M115">
        <v>140</v>
      </c>
      <c r="N115">
        <v>139</v>
      </c>
      <c r="O115" s="21">
        <f t="shared" si="26"/>
        <v>139</v>
      </c>
      <c r="P115" s="21">
        <f t="shared" si="27"/>
        <v>5.75</v>
      </c>
      <c r="R115" s="27">
        <f t="shared" si="30"/>
        <v>48</v>
      </c>
      <c r="S115">
        <f t="shared" si="31"/>
        <v>1.5274725274725274</v>
      </c>
    </row>
    <row r="116" spans="1:19" x14ac:dyDescent="0.25">
      <c r="A116" s="27">
        <v>138</v>
      </c>
      <c r="B116" s="23">
        <v>45941</v>
      </c>
      <c r="C116">
        <v>181</v>
      </c>
      <c r="D116">
        <v>179</v>
      </c>
      <c r="E116">
        <v>204</v>
      </c>
      <c r="F116">
        <v>196</v>
      </c>
      <c r="G116">
        <v>185</v>
      </c>
      <c r="H116">
        <v>191</v>
      </c>
      <c r="I116">
        <v>179</v>
      </c>
      <c r="J116">
        <v>181</v>
      </c>
      <c r="K116">
        <v>173</v>
      </c>
      <c r="L116">
        <v>193</v>
      </c>
      <c r="M116">
        <v>179</v>
      </c>
      <c r="N116">
        <v>181</v>
      </c>
      <c r="O116" s="21">
        <f t="shared" si="26"/>
        <v>185</v>
      </c>
      <c r="P116" s="21">
        <f t="shared" si="27"/>
        <v>8.24</v>
      </c>
      <c r="R116" s="27">
        <f t="shared" si="30"/>
        <v>47</v>
      </c>
      <c r="S116">
        <f t="shared" si="31"/>
        <v>1.3405797101449275</v>
      </c>
    </row>
    <row r="117" spans="1:19" x14ac:dyDescent="0.25">
      <c r="A117" s="27">
        <v>19</v>
      </c>
      <c r="B117" s="23">
        <v>45942</v>
      </c>
      <c r="C117">
        <v>50</v>
      </c>
      <c r="D117">
        <v>51</v>
      </c>
      <c r="E117">
        <v>53</v>
      </c>
      <c r="F117">
        <v>65</v>
      </c>
      <c r="G117">
        <v>61</v>
      </c>
      <c r="H117">
        <v>58</v>
      </c>
      <c r="I117">
        <v>59</v>
      </c>
      <c r="J117">
        <v>61</v>
      </c>
      <c r="K117">
        <v>56</v>
      </c>
      <c r="L117">
        <v>50</v>
      </c>
      <c r="M117">
        <v>54</v>
      </c>
      <c r="N117">
        <v>53</v>
      </c>
      <c r="O117" s="21">
        <f t="shared" si="26"/>
        <v>56</v>
      </c>
      <c r="P117" s="21">
        <f t="shared" si="27"/>
        <v>4.5</v>
      </c>
      <c r="R117" s="27">
        <f t="shared" si="30"/>
        <v>37</v>
      </c>
      <c r="S117">
        <f t="shared" si="31"/>
        <v>2.9473684210526314</v>
      </c>
    </row>
    <row r="118" spans="1:19" x14ac:dyDescent="0.25">
      <c r="A118" s="27">
        <v>33</v>
      </c>
      <c r="B118" s="23">
        <v>45943</v>
      </c>
      <c r="C118">
        <v>45</v>
      </c>
      <c r="D118">
        <v>44</v>
      </c>
      <c r="E118">
        <v>52</v>
      </c>
      <c r="F118">
        <v>69</v>
      </c>
      <c r="G118">
        <v>38</v>
      </c>
      <c r="H118">
        <v>36</v>
      </c>
      <c r="I118">
        <v>51</v>
      </c>
      <c r="J118">
        <v>55</v>
      </c>
      <c r="K118">
        <v>49</v>
      </c>
      <c r="L118">
        <v>42</v>
      </c>
      <c r="M118">
        <v>46</v>
      </c>
      <c r="N118">
        <v>43</v>
      </c>
      <c r="O118" s="21">
        <f t="shared" si="26"/>
        <v>48</v>
      </c>
      <c r="P118" s="21">
        <f t="shared" si="27"/>
        <v>8.07</v>
      </c>
      <c r="R118" s="27">
        <f t="shared" si="30"/>
        <v>15</v>
      </c>
      <c r="S118">
        <f t="shared" si="31"/>
        <v>1.4545454545454546</v>
      </c>
    </row>
    <row r="119" spans="1:19" x14ac:dyDescent="0.25">
      <c r="A119" s="27">
        <v>25</v>
      </c>
      <c r="B119" s="23">
        <v>45944</v>
      </c>
      <c r="C119">
        <v>72</v>
      </c>
      <c r="D119">
        <v>67</v>
      </c>
      <c r="E119">
        <v>69</v>
      </c>
      <c r="F119">
        <v>68</v>
      </c>
      <c r="G119">
        <v>68</v>
      </c>
      <c r="H119">
        <v>48</v>
      </c>
      <c r="I119">
        <v>67</v>
      </c>
      <c r="J119">
        <v>73</v>
      </c>
      <c r="K119">
        <v>75</v>
      </c>
      <c r="L119">
        <v>64</v>
      </c>
      <c r="M119">
        <v>68</v>
      </c>
      <c r="N119">
        <v>68</v>
      </c>
      <c r="O119" s="21">
        <f t="shared" si="26"/>
        <v>67</v>
      </c>
      <c r="P119" s="21">
        <f t="shared" si="27"/>
        <v>6.22</v>
      </c>
      <c r="R119" s="27">
        <f t="shared" si="30"/>
        <v>42</v>
      </c>
      <c r="S119">
        <f t="shared" si="31"/>
        <v>2.68</v>
      </c>
    </row>
    <row r="120" spans="1:19" x14ac:dyDescent="0.25">
      <c r="A120" s="27">
        <v>37</v>
      </c>
      <c r="B120" s="23">
        <v>45945</v>
      </c>
      <c r="C120">
        <v>51</v>
      </c>
      <c r="D120">
        <v>47</v>
      </c>
      <c r="E120">
        <v>68</v>
      </c>
      <c r="F120">
        <v>59</v>
      </c>
      <c r="G120">
        <v>59</v>
      </c>
      <c r="H120">
        <v>55</v>
      </c>
      <c r="I120">
        <v>54</v>
      </c>
      <c r="J120">
        <v>55</v>
      </c>
      <c r="K120">
        <v>62</v>
      </c>
      <c r="L120">
        <v>55</v>
      </c>
      <c r="M120">
        <v>57</v>
      </c>
      <c r="N120">
        <v>53</v>
      </c>
      <c r="O120" s="21">
        <f t="shared" si="26"/>
        <v>56</v>
      </c>
      <c r="P120" s="21">
        <f t="shared" si="27"/>
        <v>4.96</v>
      </c>
      <c r="R120" s="27">
        <f t="shared" si="30"/>
        <v>19</v>
      </c>
      <c r="S120">
        <f t="shared" si="31"/>
        <v>1.5135135135135136</v>
      </c>
    </row>
    <row r="121" spans="1:19" x14ac:dyDescent="0.25">
      <c r="A121" s="27">
        <v>62</v>
      </c>
      <c r="B121" s="23">
        <v>45946</v>
      </c>
      <c r="C121">
        <v>81</v>
      </c>
      <c r="D121">
        <v>83</v>
      </c>
      <c r="E121">
        <v>86</v>
      </c>
      <c r="F121">
        <v>82</v>
      </c>
      <c r="G121">
        <v>100</v>
      </c>
      <c r="H121">
        <v>96</v>
      </c>
      <c r="I121">
        <v>78</v>
      </c>
      <c r="J121">
        <v>77</v>
      </c>
      <c r="K121">
        <v>83</v>
      </c>
      <c r="L121">
        <v>83</v>
      </c>
      <c r="M121">
        <v>80</v>
      </c>
      <c r="N121">
        <v>81</v>
      </c>
      <c r="O121" s="21">
        <f t="shared" si="26"/>
        <v>84</v>
      </c>
      <c r="P121" s="21">
        <f t="shared" si="27"/>
        <v>6.38</v>
      </c>
      <c r="R121" s="27">
        <f t="shared" si="30"/>
        <v>22</v>
      </c>
      <c r="S121">
        <f t="shared" si="31"/>
        <v>1.3548387096774193</v>
      </c>
    </row>
    <row r="122" spans="1:19" x14ac:dyDescent="0.25">
      <c r="A122" s="27">
        <v>126</v>
      </c>
      <c r="B122" s="23">
        <v>45947</v>
      </c>
      <c r="C122">
        <v>147</v>
      </c>
      <c r="D122">
        <v>147</v>
      </c>
      <c r="E122">
        <v>144</v>
      </c>
      <c r="F122">
        <v>158</v>
      </c>
      <c r="G122">
        <v>158</v>
      </c>
      <c r="H122">
        <v>148</v>
      </c>
      <c r="I122">
        <v>134</v>
      </c>
      <c r="J122">
        <v>146</v>
      </c>
      <c r="K122">
        <v>150</v>
      </c>
      <c r="L122">
        <v>148</v>
      </c>
      <c r="M122">
        <v>145</v>
      </c>
      <c r="N122">
        <v>148</v>
      </c>
      <c r="O122" s="21">
        <f t="shared" si="26"/>
        <v>148</v>
      </c>
      <c r="P122" s="21">
        <f t="shared" si="27"/>
        <v>5.75</v>
      </c>
      <c r="R122" s="27">
        <f t="shared" si="30"/>
        <v>22</v>
      </c>
      <c r="S122">
        <f t="shared" si="31"/>
        <v>1.1746031746031746</v>
      </c>
    </row>
    <row r="123" spans="1:19" x14ac:dyDescent="0.25">
      <c r="A123" s="27">
        <v>141</v>
      </c>
      <c r="B123" s="23">
        <v>45948</v>
      </c>
      <c r="C123">
        <v>180</v>
      </c>
      <c r="D123">
        <v>178</v>
      </c>
      <c r="E123">
        <v>178</v>
      </c>
      <c r="F123">
        <v>173</v>
      </c>
      <c r="G123">
        <v>189</v>
      </c>
      <c r="H123">
        <v>193</v>
      </c>
      <c r="I123">
        <v>175</v>
      </c>
      <c r="J123">
        <v>180</v>
      </c>
      <c r="K123">
        <v>177</v>
      </c>
      <c r="L123">
        <v>177</v>
      </c>
      <c r="M123">
        <v>174</v>
      </c>
      <c r="N123">
        <v>176</v>
      </c>
      <c r="O123" s="21">
        <f t="shared" si="26"/>
        <v>179</v>
      </c>
      <c r="P123" s="21">
        <f t="shared" si="27"/>
        <v>5.5</v>
      </c>
      <c r="R123" s="27">
        <f t="shared" si="30"/>
        <v>38</v>
      </c>
      <c r="S123">
        <f t="shared" si="31"/>
        <v>1.2695035460992907</v>
      </c>
    </row>
    <row r="124" spans="1:19" x14ac:dyDescent="0.25">
      <c r="A124" s="27">
        <v>65</v>
      </c>
      <c r="B124" s="23">
        <v>45949</v>
      </c>
      <c r="C124">
        <v>53</v>
      </c>
      <c r="D124">
        <v>52</v>
      </c>
      <c r="E124">
        <v>57</v>
      </c>
      <c r="F124">
        <v>62</v>
      </c>
      <c r="G124">
        <v>64</v>
      </c>
      <c r="H124">
        <v>54</v>
      </c>
      <c r="I124">
        <v>52</v>
      </c>
      <c r="J124">
        <v>59</v>
      </c>
      <c r="K124">
        <v>55</v>
      </c>
      <c r="L124">
        <v>54</v>
      </c>
      <c r="M124">
        <v>55</v>
      </c>
      <c r="N124">
        <v>56</v>
      </c>
      <c r="O124" s="21">
        <f t="shared" si="26"/>
        <v>56</v>
      </c>
      <c r="P124" s="21">
        <f t="shared" si="27"/>
        <v>3.52</v>
      </c>
      <c r="R124" s="27">
        <f t="shared" si="30"/>
        <v>-9</v>
      </c>
      <c r="S124">
        <f t="shared" si="31"/>
        <v>0.86153846153846159</v>
      </c>
    </row>
    <row r="125" spans="1:19" x14ac:dyDescent="0.25">
      <c r="A125" s="27">
        <v>46</v>
      </c>
      <c r="B125" s="23">
        <v>45950</v>
      </c>
      <c r="C125">
        <v>23</v>
      </c>
      <c r="D125">
        <v>30</v>
      </c>
      <c r="E125">
        <v>48</v>
      </c>
      <c r="F125">
        <v>62</v>
      </c>
      <c r="G125">
        <v>23</v>
      </c>
      <c r="H125">
        <v>27</v>
      </c>
      <c r="I125">
        <v>49</v>
      </c>
      <c r="J125">
        <v>46</v>
      </c>
      <c r="K125">
        <v>34</v>
      </c>
      <c r="L125">
        <v>24</v>
      </c>
      <c r="M125">
        <v>27</v>
      </c>
      <c r="N125">
        <v>23</v>
      </c>
      <c r="O125" s="21">
        <f t="shared" si="26"/>
        <v>35</v>
      </c>
      <c r="P125" s="21">
        <f t="shared" si="27"/>
        <v>12.16</v>
      </c>
      <c r="R125" s="27">
        <f t="shared" si="30"/>
        <v>-11</v>
      </c>
      <c r="S125">
        <f t="shared" si="31"/>
        <v>0.76086956521739135</v>
      </c>
    </row>
    <row r="126" spans="1:19" x14ac:dyDescent="0.25">
      <c r="A126" s="27">
        <v>31</v>
      </c>
      <c r="B126" s="23">
        <v>45951</v>
      </c>
      <c r="C126">
        <v>35</v>
      </c>
      <c r="D126">
        <v>36</v>
      </c>
      <c r="E126">
        <v>46</v>
      </c>
      <c r="F126">
        <v>49</v>
      </c>
      <c r="G126">
        <v>38</v>
      </c>
      <c r="H126">
        <v>41</v>
      </c>
      <c r="I126">
        <v>41</v>
      </c>
      <c r="J126">
        <v>39</v>
      </c>
      <c r="K126">
        <v>36</v>
      </c>
      <c r="L126">
        <v>37</v>
      </c>
      <c r="M126">
        <v>37</v>
      </c>
      <c r="N126">
        <v>36</v>
      </c>
      <c r="O126" s="21">
        <f t="shared" si="26"/>
        <v>39</v>
      </c>
      <c r="P126" s="21">
        <f t="shared" si="27"/>
        <v>4</v>
      </c>
      <c r="R126" s="27">
        <f t="shared" si="30"/>
        <v>8</v>
      </c>
      <c r="S126">
        <f t="shared" si="31"/>
        <v>1.2580645161290323</v>
      </c>
    </row>
    <row r="127" spans="1:19" x14ac:dyDescent="0.25">
      <c r="A127" s="27">
        <v>84</v>
      </c>
      <c r="B127" s="23">
        <v>45952</v>
      </c>
      <c r="C127">
        <v>64</v>
      </c>
      <c r="D127">
        <v>60</v>
      </c>
      <c r="E127">
        <v>77</v>
      </c>
      <c r="F127">
        <v>69</v>
      </c>
      <c r="G127">
        <v>69</v>
      </c>
      <c r="H127">
        <v>63</v>
      </c>
      <c r="I127">
        <v>63</v>
      </c>
      <c r="J127">
        <v>60</v>
      </c>
      <c r="K127">
        <v>60</v>
      </c>
      <c r="L127">
        <v>60</v>
      </c>
      <c r="M127">
        <v>60</v>
      </c>
      <c r="N127">
        <v>62</v>
      </c>
      <c r="O127" s="21">
        <f t="shared" ref="O127:O149" si="32">ROUND(AVERAGE(C127:N127),0)</f>
        <v>64</v>
      </c>
      <c r="P127" s="21">
        <f t="shared" ref="P127:P149" si="33">ROUND(_xlfn.STDEV.P(C127:O127),2)</f>
        <v>4.84</v>
      </c>
      <c r="R127" s="27">
        <f t="shared" si="30"/>
        <v>-20</v>
      </c>
      <c r="S127">
        <f t="shared" si="31"/>
        <v>0.76190476190476186</v>
      </c>
    </row>
    <row r="128" spans="1:19" x14ac:dyDescent="0.25">
      <c r="A128" s="27">
        <v>28</v>
      </c>
      <c r="B128" s="23">
        <v>45953</v>
      </c>
      <c r="C128">
        <v>86</v>
      </c>
      <c r="D128">
        <v>86</v>
      </c>
      <c r="E128">
        <v>88</v>
      </c>
      <c r="F128">
        <v>92</v>
      </c>
      <c r="G128">
        <v>107</v>
      </c>
      <c r="H128">
        <v>101</v>
      </c>
      <c r="I128">
        <v>86</v>
      </c>
      <c r="J128">
        <v>86</v>
      </c>
      <c r="K128">
        <v>83</v>
      </c>
      <c r="L128">
        <v>84</v>
      </c>
      <c r="M128">
        <v>84</v>
      </c>
      <c r="N128">
        <v>86</v>
      </c>
      <c r="O128" s="21">
        <f t="shared" si="32"/>
        <v>89</v>
      </c>
      <c r="P128" s="21">
        <f t="shared" si="33"/>
        <v>6.84</v>
      </c>
      <c r="R128" s="27">
        <f t="shared" si="30"/>
        <v>61</v>
      </c>
      <c r="S128">
        <f t="shared" si="31"/>
        <v>3.1785714285714284</v>
      </c>
    </row>
    <row r="129" spans="1:19" x14ac:dyDescent="0.25">
      <c r="A129" s="27">
        <v>131</v>
      </c>
      <c r="B129" s="23">
        <v>45954</v>
      </c>
      <c r="C129">
        <v>152</v>
      </c>
      <c r="D129">
        <v>147</v>
      </c>
      <c r="E129">
        <v>148</v>
      </c>
      <c r="F129">
        <v>136</v>
      </c>
      <c r="G129">
        <v>144</v>
      </c>
      <c r="H129">
        <v>151</v>
      </c>
      <c r="I129">
        <v>131</v>
      </c>
      <c r="J129">
        <v>138</v>
      </c>
      <c r="K129">
        <v>154</v>
      </c>
      <c r="L129">
        <v>148</v>
      </c>
      <c r="M129">
        <v>151</v>
      </c>
      <c r="N129">
        <v>156</v>
      </c>
      <c r="O129" s="21">
        <f t="shared" si="32"/>
        <v>146</v>
      </c>
      <c r="P129" s="21">
        <f t="shared" si="33"/>
        <v>7.08</v>
      </c>
      <c r="R129" s="27">
        <f t="shared" si="30"/>
        <v>15</v>
      </c>
      <c r="S129">
        <f t="shared" si="31"/>
        <v>1.1145038167938932</v>
      </c>
    </row>
    <row r="130" spans="1:19" x14ac:dyDescent="0.25">
      <c r="A130" s="27">
        <v>199</v>
      </c>
      <c r="B130" s="23">
        <v>45955</v>
      </c>
      <c r="C130">
        <v>166</v>
      </c>
      <c r="D130">
        <v>165</v>
      </c>
      <c r="E130">
        <v>203</v>
      </c>
      <c r="F130">
        <v>206</v>
      </c>
      <c r="G130">
        <v>165</v>
      </c>
      <c r="H130">
        <v>171</v>
      </c>
      <c r="I130">
        <v>182</v>
      </c>
      <c r="J130">
        <v>164</v>
      </c>
      <c r="K130">
        <v>164</v>
      </c>
      <c r="L130">
        <v>170</v>
      </c>
      <c r="M130">
        <v>155</v>
      </c>
      <c r="N130">
        <v>154</v>
      </c>
      <c r="O130" s="21">
        <f t="shared" si="32"/>
        <v>172</v>
      </c>
      <c r="P130" s="21">
        <f t="shared" si="33"/>
        <v>15.43</v>
      </c>
      <c r="R130" s="27">
        <f t="shared" si="30"/>
        <v>-27</v>
      </c>
      <c r="S130">
        <f t="shared" si="31"/>
        <v>0.86432160804020097</v>
      </c>
    </row>
    <row r="131" spans="1:19" x14ac:dyDescent="0.25">
      <c r="A131" s="27">
        <v>49</v>
      </c>
      <c r="B131" s="23">
        <v>45956</v>
      </c>
      <c r="C131">
        <v>49</v>
      </c>
      <c r="D131">
        <v>57</v>
      </c>
      <c r="E131">
        <v>74</v>
      </c>
      <c r="F131">
        <v>64</v>
      </c>
      <c r="G131">
        <v>42</v>
      </c>
      <c r="H131">
        <v>47</v>
      </c>
      <c r="I131">
        <v>70</v>
      </c>
      <c r="J131">
        <v>58</v>
      </c>
      <c r="K131">
        <v>68</v>
      </c>
      <c r="L131">
        <v>56</v>
      </c>
      <c r="M131">
        <v>62</v>
      </c>
      <c r="N131">
        <v>58</v>
      </c>
      <c r="O131" s="21">
        <f t="shared" si="32"/>
        <v>59</v>
      </c>
      <c r="P131" s="21">
        <f t="shared" si="33"/>
        <v>8.81</v>
      </c>
      <c r="R131" s="27">
        <f t="shared" si="30"/>
        <v>10</v>
      </c>
      <c r="S131">
        <f t="shared" si="31"/>
        <v>1.2040816326530612</v>
      </c>
    </row>
    <row r="132" spans="1:19" x14ac:dyDescent="0.25">
      <c r="A132" s="27">
        <v>48</v>
      </c>
      <c r="B132" s="23">
        <v>45957</v>
      </c>
      <c r="C132">
        <v>37</v>
      </c>
      <c r="D132">
        <v>34</v>
      </c>
      <c r="E132">
        <v>47</v>
      </c>
      <c r="F132">
        <v>52</v>
      </c>
      <c r="G132">
        <v>55</v>
      </c>
      <c r="H132">
        <v>44</v>
      </c>
      <c r="I132">
        <v>41</v>
      </c>
      <c r="J132">
        <v>48</v>
      </c>
      <c r="K132">
        <v>37</v>
      </c>
      <c r="L132">
        <v>41</v>
      </c>
      <c r="M132">
        <v>38</v>
      </c>
      <c r="N132">
        <v>38</v>
      </c>
      <c r="O132" s="21">
        <f t="shared" si="32"/>
        <v>43</v>
      </c>
      <c r="P132" s="21">
        <f t="shared" si="33"/>
        <v>6.06</v>
      </c>
      <c r="R132" s="27">
        <f t="shared" si="30"/>
        <v>-5</v>
      </c>
      <c r="S132">
        <f t="shared" si="31"/>
        <v>0.89583333333333337</v>
      </c>
    </row>
    <row r="133" spans="1:19" s="29" customFormat="1" x14ac:dyDescent="0.25">
      <c r="A133" s="29">
        <v>58</v>
      </c>
      <c r="B133" s="28">
        <v>45958</v>
      </c>
      <c r="C133" s="29">
        <v>42</v>
      </c>
      <c r="D133" s="29">
        <v>44</v>
      </c>
      <c r="E133" s="29">
        <v>46</v>
      </c>
      <c r="F133" s="29">
        <v>45</v>
      </c>
      <c r="G133" s="29">
        <v>48</v>
      </c>
      <c r="H133" s="29">
        <v>47</v>
      </c>
      <c r="I133" s="29">
        <v>45</v>
      </c>
      <c r="J133" s="29">
        <v>47</v>
      </c>
      <c r="K133" s="29">
        <v>42</v>
      </c>
      <c r="L133" s="29">
        <v>44</v>
      </c>
      <c r="M133" s="29">
        <v>43</v>
      </c>
      <c r="N133" s="29">
        <v>44</v>
      </c>
      <c r="O133" s="30">
        <f t="shared" si="32"/>
        <v>45</v>
      </c>
      <c r="P133" s="30">
        <f t="shared" si="33"/>
        <v>1.8</v>
      </c>
      <c r="R133" s="29">
        <f t="shared" si="30"/>
        <v>-13</v>
      </c>
      <c r="S133" s="29">
        <f t="shared" si="31"/>
        <v>0.77586206896551724</v>
      </c>
    </row>
    <row r="134" spans="1:19" x14ac:dyDescent="0.25">
      <c r="B134" s="23">
        <v>45959</v>
      </c>
      <c r="C134">
        <v>56</v>
      </c>
      <c r="D134">
        <v>54</v>
      </c>
      <c r="E134">
        <v>53</v>
      </c>
      <c r="F134">
        <v>55</v>
      </c>
      <c r="G134">
        <v>62</v>
      </c>
      <c r="H134">
        <v>58</v>
      </c>
      <c r="I134">
        <v>56</v>
      </c>
      <c r="J134">
        <v>54</v>
      </c>
      <c r="K134">
        <v>49</v>
      </c>
      <c r="L134">
        <v>55</v>
      </c>
      <c r="M134">
        <v>54</v>
      </c>
      <c r="N134">
        <v>53</v>
      </c>
      <c r="O134" s="21">
        <f t="shared" si="32"/>
        <v>55</v>
      </c>
      <c r="P134" s="21">
        <f t="shared" si="33"/>
        <v>2.87</v>
      </c>
    </row>
    <row r="135" spans="1:19" x14ac:dyDescent="0.25">
      <c r="B135" s="23">
        <v>45960</v>
      </c>
      <c r="C135">
        <v>88</v>
      </c>
      <c r="D135">
        <v>91</v>
      </c>
      <c r="E135">
        <v>90</v>
      </c>
      <c r="F135">
        <v>93</v>
      </c>
      <c r="G135">
        <v>101</v>
      </c>
      <c r="H135">
        <v>94</v>
      </c>
      <c r="I135">
        <v>96</v>
      </c>
      <c r="J135">
        <v>92</v>
      </c>
      <c r="K135">
        <v>85</v>
      </c>
      <c r="L135">
        <v>90</v>
      </c>
      <c r="M135">
        <v>86</v>
      </c>
      <c r="N135">
        <v>85</v>
      </c>
      <c r="O135" s="21">
        <f t="shared" si="32"/>
        <v>91</v>
      </c>
      <c r="P135" s="21">
        <f t="shared" si="33"/>
        <v>4.3600000000000003</v>
      </c>
    </row>
    <row r="136" spans="1:19" x14ac:dyDescent="0.25">
      <c r="B136" s="23">
        <v>45961</v>
      </c>
      <c r="C136">
        <v>78</v>
      </c>
      <c r="D136">
        <v>115</v>
      </c>
      <c r="E136">
        <v>104</v>
      </c>
      <c r="F136">
        <v>102</v>
      </c>
      <c r="G136">
        <v>124</v>
      </c>
      <c r="H136">
        <v>113</v>
      </c>
      <c r="I136">
        <v>113</v>
      </c>
      <c r="J136">
        <v>110</v>
      </c>
      <c r="K136">
        <v>109</v>
      </c>
      <c r="L136">
        <v>107</v>
      </c>
      <c r="M136">
        <v>101</v>
      </c>
      <c r="N136">
        <v>100</v>
      </c>
      <c r="O136" s="21">
        <f t="shared" si="32"/>
        <v>106</v>
      </c>
      <c r="P136" s="21">
        <f t="shared" si="33"/>
        <v>10.35</v>
      </c>
    </row>
    <row r="137" spans="1:19" x14ac:dyDescent="0.25">
      <c r="B137" s="23">
        <v>45962</v>
      </c>
      <c r="C137">
        <v>174</v>
      </c>
      <c r="D137">
        <v>168</v>
      </c>
      <c r="E137">
        <v>172</v>
      </c>
      <c r="F137">
        <v>173</v>
      </c>
      <c r="G137">
        <v>182</v>
      </c>
      <c r="H137">
        <v>173</v>
      </c>
      <c r="I137">
        <v>178</v>
      </c>
      <c r="J137">
        <v>171</v>
      </c>
      <c r="K137">
        <v>177</v>
      </c>
      <c r="L137">
        <v>173</v>
      </c>
      <c r="M137">
        <v>174</v>
      </c>
      <c r="N137">
        <v>172</v>
      </c>
      <c r="O137" s="21">
        <f t="shared" si="32"/>
        <v>174</v>
      </c>
      <c r="P137" s="21">
        <f t="shared" si="33"/>
        <v>3.34</v>
      </c>
    </row>
    <row r="138" spans="1:19" x14ac:dyDescent="0.25">
      <c r="B138" s="23">
        <v>45963</v>
      </c>
      <c r="C138">
        <v>59</v>
      </c>
      <c r="D138">
        <v>64</v>
      </c>
      <c r="E138">
        <v>58</v>
      </c>
      <c r="F138">
        <v>55</v>
      </c>
      <c r="G138">
        <v>51</v>
      </c>
      <c r="H138">
        <v>54</v>
      </c>
      <c r="I138">
        <v>58</v>
      </c>
      <c r="J138">
        <v>62</v>
      </c>
      <c r="K138">
        <v>71</v>
      </c>
      <c r="L138">
        <v>70</v>
      </c>
      <c r="M138">
        <v>69</v>
      </c>
      <c r="N138">
        <v>65</v>
      </c>
      <c r="O138" s="21">
        <f t="shared" si="32"/>
        <v>61</v>
      </c>
      <c r="P138" s="21">
        <f t="shared" si="33"/>
        <v>6.06</v>
      </c>
    </row>
    <row r="139" spans="1:19" x14ac:dyDescent="0.25">
      <c r="B139" s="23">
        <v>45964</v>
      </c>
      <c r="C139">
        <v>62</v>
      </c>
      <c r="D139">
        <v>60</v>
      </c>
      <c r="E139">
        <v>58</v>
      </c>
      <c r="F139">
        <v>55</v>
      </c>
      <c r="G139">
        <v>54</v>
      </c>
      <c r="H139">
        <v>49</v>
      </c>
      <c r="I139">
        <v>62</v>
      </c>
      <c r="J139">
        <v>65</v>
      </c>
      <c r="K139">
        <v>63</v>
      </c>
      <c r="L139">
        <v>74</v>
      </c>
      <c r="M139">
        <v>66</v>
      </c>
      <c r="N139">
        <v>62</v>
      </c>
      <c r="O139" s="21">
        <f t="shared" si="32"/>
        <v>61</v>
      </c>
      <c r="P139" s="21">
        <f t="shared" si="33"/>
        <v>5.92</v>
      </c>
    </row>
    <row r="140" spans="1:19" x14ac:dyDescent="0.25">
      <c r="B140" s="23">
        <v>45965</v>
      </c>
      <c r="C140">
        <v>35</v>
      </c>
      <c r="D140">
        <v>32</v>
      </c>
      <c r="E140">
        <v>28</v>
      </c>
      <c r="F140">
        <v>31</v>
      </c>
      <c r="G140">
        <v>30</v>
      </c>
      <c r="H140">
        <v>35</v>
      </c>
      <c r="I140">
        <v>30</v>
      </c>
      <c r="J140">
        <v>32</v>
      </c>
      <c r="K140">
        <v>36</v>
      </c>
      <c r="L140">
        <v>33</v>
      </c>
      <c r="M140">
        <v>27</v>
      </c>
      <c r="N140">
        <v>26</v>
      </c>
      <c r="O140" s="21">
        <f t="shared" si="32"/>
        <v>31</v>
      </c>
      <c r="P140" s="21">
        <f t="shared" si="33"/>
        <v>2.97</v>
      </c>
    </row>
    <row r="141" spans="1:19" x14ac:dyDescent="0.25">
      <c r="B141" s="23">
        <v>45966</v>
      </c>
      <c r="C141">
        <v>63</v>
      </c>
      <c r="D141">
        <v>63</v>
      </c>
      <c r="E141">
        <v>61</v>
      </c>
      <c r="F141">
        <v>60</v>
      </c>
      <c r="G141">
        <v>63</v>
      </c>
      <c r="H141">
        <v>60</v>
      </c>
      <c r="I141">
        <v>64</v>
      </c>
      <c r="J141">
        <v>67</v>
      </c>
      <c r="K141">
        <v>68</v>
      </c>
      <c r="L141">
        <v>61</v>
      </c>
      <c r="M141">
        <v>61</v>
      </c>
      <c r="N141">
        <v>62</v>
      </c>
      <c r="O141" s="21">
        <f t="shared" si="32"/>
        <v>63</v>
      </c>
      <c r="P141" s="21">
        <f t="shared" si="33"/>
        <v>2.36</v>
      </c>
    </row>
    <row r="142" spans="1:19" x14ac:dyDescent="0.25">
      <c r="B142" s="23">
        <v>45967</v>
      </c>
      <c r="C142">
        <v>81</v>
      </c>
      <c r="D142">
        <v>85</v>
      </c>
      <c r="E142">
        <v>87</v>
      </c>
      <c r="F142">
        <v>90</v>
      </c>
      <c r="G142">
        <v>98</v>
      </c>
      <c r="H142">
        <v>93</v>
      </c>
      <c r="I142">
        <v>91</v>
      </c>
      <c r="J142">
        <v>88</v>
      </c>
      <c r="K142">
        <v>81</v>
      </c>
      <c r="L142">
        <v>81</v>
      </c>
      <c r="M142">
        <v>80</v>
      </c>
      <c r="N142">
        <v>83</v>
      </c>
      <c r="O142" s="21">
        <f t="shared" si="32"/>
        <v>87</v>
      </c>
      <c r="P142" s="21">
        <f t="shared" si="33"/>
        <v>5.24</v>
      </c>
    </row>
    <row r="143" spans="1:19" x14ac:dyDescent="0.25">
      <c r="B143" s="23">
        <v>45968</v>
      </c>
      <c r="C143">
        <v>156</v>
      </c>
      <c r="D143">
        <v>161</v>
      </c>
      <c r="E143">
        <v>147</v>
      </c>
      <c r="F143">
        <v>148</v>
      </c>
      <c r="G143">
        <v>142</v>
      </c>
      <c r="H143">
        <v>136</v>
      </c>
      <c r="I143">
        <v>154</v>
      </c>
      <c r="J143">
        <v>150</v>
      </c>
      <c r="K143">
        <v>160</v>
      </c>
      <c r="L143">
        <v>167</v>
      </c>
      <c r="M143">
        <v>161</v>
      </c>
      <c r="N143">
        <v>162</v>
      </c>
      <c r="O143" s="21">
        <f t="shared" si="32"/>
        <v>154</v>
      </c>
      <c r="P143" s="21">
        <f t="shared" si="33"/>
        <v>8.5</v>
      </c>
    </row>
    <row r="144" spans="1:19" x14ac:dyDescent="0.25">
      <c r="B144" s="23">
        <v>45969</v>
      </c>
      <c r="C144">
        <v>169</v>
      </c>
      <c r="D144">
        <v>177</v>
      </c>
      <c r="E144">
        <v>168</v>
      </c>
      <c r="F144">
        <v>174</v>
      </c>
      <c r="G144">
        <v>170</v>
      </c>
      <c r="H144">
        <v>169</v>
      </c>
      <c r="I144">
        <v>175</v>
      </c>
      <c r="J144">
        <v>173</v>
      </c>
      <c r="K144">
        <v>186</v>
      </c>
      <c r="L144">
        <v>178</v>
      </c>
      <c r="M144">
        <v>172</v>
      </c>
      <c r="N144">
        <v>175</v>
      </c>
      <c r="O144" s="21">
        <f t="shared" si="32"/>
        <v>174</v>
      </c>
      <c r="P144" s="21">
        <f t="shared" si="33"/>
        <v>4.62</v>
      </c>
    </row>
    <row r="145" spans="2:16" x14ac:dyDescent="0.25">
      <c r="B145" s="23">
        <v>45970</v>
      </c>
      <c r="C145">
        <v>60</v>
      </c>
      <c r="D145">
        <v>63</v>
      </c>
      <c r="E145">
        <v>60</v>
      </c>
      <c r="F145">
        <v>58</v>
      </c>
      <c r="G145">
        <v>54</v>
      </c>
      <c r="H145">
        <v>53</v>
      </c>
      <c r="I145">
        <v>61</v>
      </c>
      <c r="J145">
        <v>64</v>
      </c>
      <c r="K145">
        <v>65</v>
      </c>
      <c r="L145">
        <v>68</v>
      </c>
      <c r="M145">
        <v>68</v>
      </c>
      <c r="N145">
        <v>63</v>
      </c>
      <c r="O145" s="21">
        <f t="shared" si="32"/>
        <v>61</v>
      </c>
      <c r="P145" s="21">
        <f t="shared" si="33"/>
        <v>4.41</v>
      </c>
    </row>
    <row r="146" spans="2:16" x14ac:dyDescent="0.25">
      <c r="B146" s="23">
        <v>45971</v>
      </c>
      <c r="C146">
        <v>49</v>
      </c>
      <c r="D146">
        <v>50</v>
      </c>
      <c r="E146">
        <v>47</v>
      </c>
      <c r="F146">
        <v>48</v>
      </c>
      <c r="G146">
        <v>49</v>
      </c>
      <c r="H146">
        <v>47</v>
      </c>
      <c r="I146">
        <v>50</v>
      </c>
      <c r="J146">
        <v>50</v>
      </c>
      <c r="K146">
        <v>46</v>
      </c>
      <c r="L146">
        <v>53</v>
      </c>
      <c r="M146">
        <v>50</v>
      </c>
      <c r="N146">
        <v>50</v>
      </c>
      <c r="O146" s="21">
        <f t="shared" si="32"/>
        <v>49</v>
      </c>
      <c r="P146" s="21">
        <f t="shared" si="33"/>
        <v>1.73</v>
      </c>
    </row>
    <row r="147" spans="2:16" x14ac:dyDescent="0.25">
      <c r="B147" s="23">
        <v>45972</v>
      </c>
      <c r="C147">
        <v>57</v>
      </c>
      <c r="D147">
        <v>54</v>
      </c>
      <c r="E147">
        <v>44</v>
      </c>
      <c r="F147">
        <v>44</v>
      </c>
      <c r="G147">
        <v>34</v>
      </c>
      <c r="H147">
        <v>38</v>
      </c>
      <c r="I147">
        <v>42</v>
      </c>
      <c r="J147">
        <v>41</v>
      </c>
      <c r="K147">
        <v>44</v>
      </c>
      <c r="L147">
        <v>52</v>
      </c>
      <c r="M147">
        <v>51</v>
      </c>
      <c r="N147">
        <v>54</v>
      </c>
      <c r="O147" s="21">
        <f t="shared" si="32"/>
        <v>46</v>
      </c>
      <c r="P147" s="21">
        <f t="shared" si="33"/>
        <v>6.62</v>
      </c>
    </row>
    <row r="148" spans="2:16" x14ac:dyDescent="0.25">
      <c r="B148" s="23">
        <v>45973</v>
      </c>
      <c r="C148">
        <v>68</v>
      </c>
      <c r="D148">
        <v>73</v>
      </c>
      <c r="E148">
        <v>62</v>
      </c>
      <c r="F148">
        <v>60</v>
      </c>
      <c r="G148">
        <v>60</v>
      </c>
      <c r="H148">
        <v>62</v>
      </c>
      <c r="I148">
        <v>66</v>
      </c>
      <c r="J148">
        <v>64</v>
      </c>
      <c r="K148">
        <v>73</v>
      </c>
      <c r="L148">
        <v>72</v>
      </c>
      <c r="M148">
        <v>69</v>
      </c>
      <c r="N148">
        <v>71</v>
      </c>
      <c r="O148" s="21">
        <f t="shared" si="32"/>
        <v>67</v>
      </c>
      <c r="P148" s="21">
        <f t="shared" si="33"/>
        <v>4.5999999999999996</v>
      </c>
    </row>
    <row r="149" spans="2:16" x14ac:dyDescent="0.25">
      <c r="B149" s="23">
        <v>45974</v>
      </c>
      <c r="C149">
        <v>110</v>
      </c>
      <c r="D149">
        <v>105</v>
      </c>
      <c r="E149">
        <v>97</v>
      </c>
      <c r="F149">
        <v>100</v>
      </c>
      <c r="G149">
        <v>91</v>
      </c>
      <c r="H149">
        <v>97</v>
      </c>
      <c r="I149">
        <v>107</v>
      </c>
      <c r="J149">
        <v>100</v>
      </c>
      <c r="K149">
        <v>114</v>
      </c>
      <c r="L149">
        <v>119</v>
      </c>
      <c r="M149">
        <v>107</v>
      </c>
      <c r="N149">
        <v>106</v>
      </c>
      <c r="O149" s="21">
        <f t="shared" si="32"/>
        <v>104</v>
      </c>
      <c r="P149" s="21">
        <f t="shared" si="33"/>
        <v>7.24</v>
      </c>
    </row>
    <row r="150" spans="2:16" x14ac:dyDescent="0.25">
      <c r="B150" s="33" t="s">
        <v>40</v>
      </c>
      <c r="C150" s="34">
        <v>28.45</v>
      </c>
      <c r="D150">
        <v>26.29</v>
      </c>
      <c r="E150">
        <v>22.17</v>
      </c>
      <c r="F150">
        <v>23.33</v>
      </c>
      <c r="G150">
        <v>21.47</v>
      </c>
      <c r="H150">
        <v>22.67</v>
      </c>
      <c r="I150">
        <v>23.24</v>
      </c>
      <c r="J150">
        <v>23.24</v>
      </c>
      <c r="K150">
        <v>27.19</v>
      </c>
      <c r="L150">
        <v>24.39</v>
      </c>
      <c r="M150" s="34">
        <v>26.89</v>
      </c>
      <c r="N150" s="35">
        <v>27.35</v>
      </c>
      <c r="O150" s="36">
        <f>ROUND(AVERAGE(C150:N150),2)</f>
        <v>24.72</v>
      </c>
      <c r="P150" s="36">
        <f>ROUND(_xlfn.STDEV.P(C150:N150),2)</f>
        <v>2.27</v>
      </c>
    </row>
    <row r="151" spans="2:16" x14ac:dyDescent="0.25">
      <c r="B151" s="20" t="s">
        <v>41</v>
      </c>
      <c r="C151" s="16">
        <v>26.51</v>
      </c>
      <c r="D151">
        <v>27.14</v>
      </c>
      <c r="E151">
        <v>31.25</v>
      </c>
      <c r="F151">
        <v>29.74</v>
      </c>
      <c r="G151">
        <v>31.04</v>
      </c>
      <c r="H151">
        <v>32.11</v>
      </c>
      <c r="I151">
        <v>29.29</v>
      </c>
      <c r="J151">
        <v>29.28</v>
      </c>
      <c r="K151">
        <v>24.4</v>
      </c>
      <c r="L151">
        <v>24.76</v>
      </c>
      <c r="M151" s="16">
        <v>25.3</v>
      </c>
      <c r="N151" s="16">
        <v>25.23</v>
      </c>
      <c r="O151" s="21">
        <f>ROUND(AVERAGE(C151:N151),2)</f>
        <v>28</v>
      </c>
      <c r="P151" s="21">
        <f>ROUND(_xlfn.STDEV.P(C151:N151),2)</f>
        <v>2.65</v>
      </c>
    </row>
    <row r="152" spans="2:16" x14ac:dyDescent="0.25">
      <c r="C152" s="51" t="s">
        <v>53</v>
      </c>
      <c r="D152" s="51"/>
      <c r="E152" s="51" t="s">
        <v>57</v>
      </c>
      <c r="F152" s="51"/>
      <c r="G152" s="51" t="s">
        <v>54</v>
      </c>
      <c r="H152" s="51"/>
      <c r="I152" s="51" t="s">
        <v>58</v>
      </c>
      <c r="J152" s="51"/>
      <c r="K152" s="52" t="s">
        <v>55</v>
      </c>
      <c r="L152" s="52"/>
      <c r="M152" s="52" t="s">
        <v>56</v>
      </c>
      <c r="N152" s="52"/>
    </row>
  </sheetData>
  <mergeCells count="8">
    <mergeCell ref="C1:N1"/>
    <mergeCell ref="C2:N2"/>
    <mergeCell ref="C152:D152"/>
    <mergeCell ref="I152:J152"/>
    <mergeCell ref="G152:H152"/>
    <mergeCell ref="E152:F152"/>
    <mergeCell ref="K152:L152"/>
    <mergeCell ref="M152:N152"/>
  </mergeCells>
  <conditionalFormatting sqref="C150 E150:G150 I150:J150 L150:N150 E151">
    <cfRule type="cellIs" dxfId="11" priority="4" operator="between">
      <formula>$O$150-$P$150</formula>
      <formula>"$O$58+$P$58"</formula>
    </cfRule>
  </conditionalFormatting>
  <conditionalFormatting sqref="C150:N150 E151">
    <cfRule type="cellIs" dxfId="10" priority="8" operator="lessThan">
      <formula>20</formula>
    </cfRule>
    <cfRule type="aboveAverage" dxfId="9" priority="13"/>
    <cfRule type="aboveAverage" dxfId="8" priority="14"/>
  </conditionalFormatting>
  <conditionalFormatting sqref="R3:R79 R81:R132">
    <cfRule type="colorScale" priority="6">
      <colorScale>
        <cfvo type="min"/>
        <cfvo type="max"/>
        <color rgb="FF92D050"/>
        <color rgb="FFFF0000"/>
      </colorScale>
    </cfRule>
  </conditionalFormatting>
  <conditionalFormatting sqref="C114:O132">
    <cfRule type="expression" dxfId="7" priority="1">
      <formula>ABS(C114-$A114)&lt;=10</formula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S152"/>
  <sheetViews>
    <sheetView topLeftCell="A130" workbookViewId="0">
      <selection activeCell="O133" sqref="O133:P14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B1" s="52" t="s">
        <v>59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75" thickBot="1" x14ac:dyDescent="0.3">
      <c r="A2" s="20" t="s">
        <v>43</v>
      </c>
      <c r="B2" s="7"/>
      <c r="C2" s="48">
        <v>0.85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59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67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68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4"/>
        <v>5</v>
      </c>
      <c r="S28">
        <f t="shared" si="3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4"/>
        <v>-3</v>
      </c>
      <c r="S29">
        <f t="shared" si="3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4"/>
        <v>24</v>
      </c>
      <c r="S30">
        <f t="shared" si="3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4"/>
        <v>10</v>
      </c>
      <c r="S31">
        <f t="shared" si="3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si="0"/>
        <v>158</v>
      </c>
      <c r="P38" s="21">
        <f>ROUND(_xlfn.STDEV.P(D38:O38),2)</f>
        <v>13.12</v>
      </c>
      <c r="R38" s="27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0"/>
        <v>172</v>
      </c>
      <c r="P39" s="21">
        <f t="shared" ref="P39:P59" si="5">ROUND(_xlfn.STDEV.P(D39:O39),2)</f>
        <v>2.02</v>
      </c>
      <c r="R39" s="27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0"/>
        <v>64</v>
      </c>
      <c r="P40" s="21">
        <f t="shared" si="5"/>
        <v>4.9800000000000004</v>
      </c>
      <c r="R40" s="27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0"/>
        <v>69</v>
      </c>
      <c r="P41" s="21">
        <f t="shared" si="5"/>
        <v>3.41</v>
      </c>
      <c r="R41" s="27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0"/>
        <v>73</v>
      </c>
      <c r="P42" s="21">
        <f t="shared" si="5"/>
        <v>4.76</v>
      </c>
      <c r="R42" s="27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0"/>
        <v>64</v>
      </c>
      <c r="P43" s="21">
        <f t="shared" si="5"/>
        <v>4.0599999999999996</v>
      </c>
      <c r="R43" s="27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0"/>
        <v>85</v>
      </c>
      <c r="P44" s="21">
        <f t="shared" si="5"/>
        <v>9.3800000000000008</v>
      </c>
      <c r="R44" s="27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0"/>
        <v>159</v>
      </c>
      <c r="P45" s="21">
        <f t="shared" si="5"/>
        <v>2.19</v>
      </c>
      <c r="R45" s="27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0"/>
        <v>180</v>
      </c>
      <c r="P46" s="21">
        <f t="shared" si="5"/>
        <v>3.01</v>
      </c>
      <c r="R46" s="27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0"/>
        <v>59</v>
      </c>
      <c r="P47" s="21">
        <f t="shared" si="5"/>
        <v>4.1500000000000004</v>
      </c>
      <c r="R47" s="27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0"/>
        <v>73</v>
      </c>
      <c r="P48" s="21">
        <f t="shared" si="5"/>
        <v>2.5099999999999998</v>
      </c>
      <c r="R48" s="27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0"/>
        <v>91</v>
      </c>
      <c r="P49" s="21">
        <f t="shared" si="5"/>
        <v>3.33</v>
      </c>
      <c r="R49" s="27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0"/>
        <v>70</v>
      </c>
      <c r="P50" s="21">
        <f t="shared" si="5"/>
        <v>1.25</v>
      </c>
      <c r="R50" s="27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0"/>
        <v>108</v>
      </c>
      <c r="P51" s="21">
        <f t="shared" si="5"/>
        <v>6.86</v>
      </c>
      <c r="R51" s="27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0"/>
        <v>171</v>
      </c>
      <c r="P52" s="21">
        <f t="shared" si="5"/>
        <v>4.59</v>
      </c>
      <c r="R52" s="27">
        <f t="shared" si="4"/>
        <v>35</v>
      </c>
      <c r="S52">
        <f t="shared" si="3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0"/>
        <v>202</v>
      </c>
      <c r="P53" s="21">
        <f t="shared" si="5"/>
        <v>10.94</v>
      </c>
      <c r="R53" s="27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0"/>
        <v>72</v>
      </c>
      <c r="P54" s="21">
        <f t="shared" si="5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0"/>
        <v>86</v>
      </c>
      <c r="P55" s="21">
        <f t="shared" si="5"/>
        <v>3.29</v>
      </c>
      <c r="R55" s="27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0"/>
        <v>87</v>
      </c>
      <c r="P56" s="21">
        <f t="shared" si="5"/>
        <v>3.24</v>
      </c>
      <c r="R56" s="27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si="0"/>
        <v>107</v>
      </c>
      <c r="P57" s="21">
        <f t="shared" si="5"/>
        <v>4.3099999999999996</v>
      </c>
      <c r="R57" s="27">
        <f t="shared" si="4"/>
        <v>53</v>
      </c>
      <c r="S57">
        <f t="shared" si="3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0"/>
        <v>148</v>
      </c>
      <c r="P58" s="21">
        <f t="shared" si="5"/>
        <v>4.8600000000000003</v>
      </c>
      <c r="R58" s="27">
        <f t="shared" si="4"/>
        <v>66</v>
      </c>
      <c r="S58">
        <f t="shared" si="3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0"/>
        <v>156</v>
      </c>
      <c r="P59" s="21">
        <f t="shared" si="5"/>
        <v>4</v>
      </c>
      <c r="R59" s="27">
        <f t="shared" si="4"/>
        <v>16</v>
      </c>
      <c r="S59">
        <f t="shared" si="3"/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1">
        <f>ROUND(AVERAGE(C60:N60),0)</f>
        <v>174</v>
      </c>
      <c r="P60" s="21">
        <f>ROUND(_xlfn.STDEV.P(C60:N60),2)</f>
        <v>23.97</v>
      </c>
      <c r="R60" s="27">
        <f t="shared" si="4"/>
        <v>12</v>
      </c>
      <c r="S60">
        <f t="shared" si="3"/>
        <v>1.0740740740740742</v>
      </c>
    </row>
    <row r="61" spans="1:19" x14ac:dyDescent="0.25">
      <c r="A61" s="14">
        <v>92</v>
      </c>
      <c r="B61" s="23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1">
        <f t="shared" ref="O61:O94" si="6">ROUND(AVERAGE(C61:N61),0)</f>
        <v>64</v>
      </c>
      <c r="P61" s="21">
        <f t="shared" ref="P61:P94" si="7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4">
        <v>86</v>
      </c>
      <c r="B62" s="23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1">
        <f t="shared" si="6"/>
        <v>64</v>
      </c>
      <c r="P62" s="21">
        <f t="shared" si="7"/>
        <v>9.1199999999999992</v>
      </c>
      <c r="R62" s="27">
        <f t="shared" si="4"/>
        <v>-22</v>
      </c>
      <c r="S62">
        <f t="shared" si="3"/>
        <v>0.7441860465116279</v>
      </c>
    </row>
    <row r="63" spans="1:19" x14ac:dyDescent="0.25">
      <c r="A63" s="14">
        <v>62</v>
      </c>
      <c r="B63" s="23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1">
        <f t="shared" si="6"/>
        <v>67</v>
      </c>
      <c r="P63" s="21">
        <f t="shared" si="7"/>
        <v>6.72</v>
      </c>
      <c r="R63" s="27">
        <f t="shared" si="4"/>
        <v>5</v>
      </c>
      <c r="S63">
        <f t="shared" si="3"/>
        <v>1.0806451612903225</v>
      </c>
    </row>
    <row r="64" spans="1:19" x14ac:dyDescent="0.25">
      <c r="A64" s="14">
        <v>79</v>
      </c>
      <c r="B64" s="23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1">
        <f t="shared" si="6"/>
        <v>74</v>
      </c>
      <c r="P64" s="21">
        <f t="shared" si="7"/>
        <v>8.8699999999999992</v>
      </c>
      <c r="R64" s="27">
        <f t="shared" si="4"/>
        <v>-5</v>
      </c>
      <c r="S64">
        <f t="shared" si="3"/>
        <v>0.93670886075949367</v>
      </c>
    </row>
    <row r="65" spans="1:19" x14ac:dyDescent="0.25">
      <c r="A65" s="14">
        <v>128</v>
      </c>
      <c r="B65" s="23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1">
        <f t="shared" si="6"/>
        <v>106</v>
      </c>
      <c r="P65" s="21">
        <f t="shared" si="7"/>
        <v>7.42</v>
      </c>
      <c r="R65" s="27">
        <f t="shared" si="4"/>
        <v>-22</v>
      </c>
      <c r="S65">
        <f t="shared" si="3"/>
        <v>0.828125</v>
      </c>
    </row>
    <row r="66" spans="1:19" x14ac:dyDescent="0.25">
      <c r="A66" s="14">
        <v>157</v>
      </c>
      <c r="B66" s="23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1">
        <f t="shared" si="6"/>
        <v>140</v>
      </c>
      <c r="P66" s="21">
        <f t="shared" si="7"/>
        <v>14.29</v>
      </c>
      <c r="R66" s="27">
        <f t="shared" si="4"/>
        <v>-17</v>
      </c>
      <c r="S66">
        <f t="shared" si="3"/>
        <v>0.89171974522292996</v>
      </c>
    </row>
    <row r="67" spans="1:19" x14ac:dyDescent="0.25">
      <c r="A67" s="14">
        <v>216</v>
      </c>
      <c r="B67" s="23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1">
        <f t="shared" si="6"/>
        <v>189</v>
      </c>
      <c r="P67" s="21">
        <f t="shared" si="7"/>
        <v>16.18</v>
      </c>
      <c r="R67" s="27">
        <f t="shared" si="4"/>
        <v>-27</v>
      </c>
      <c r="S67">
        <f t="shared" si="3"/>
        <v>0.875</v>
      </c>
    </row>
    <row r="68" spans="1:19" x14ac:dyDescent="0.25">
      <c r="A68" s="14">
        <v>71</v>
      </c>
      <c r="B68" s="23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1">
        <f t="shared" si="6"/>
        <v>71</v>
      </c>
      <c r="P68" s="21">
        <f t="shared" si="7"/>
        <v>7.29</v>
      </c>
      <c r="R68" s="27">
        <f t="shared" si="4"/>
        <v>0</v>
      </c>
      <c r="S68">
        <f t="shared" ref="S68" si="8">O68/A68</f>
        <v>1</v>
      </c>
    </row>
    <row r="69" spans="1:19" x14ac:dyDescent="0.25">
      <c r="A69" s="14">
        <v>34</v>
      </c>
      <c r="B69" s="23">
        <v>45894</v>
      </c>
      <c r="O69" s="21" t="e">
        <f t="shared" si="6"/>
        <v>#DIV/0!</v>
      </c>
      <c r="P69" s="21" t="e">
        <f t="shared" si="7"/>
        <v>#DIV/0!</v>
      </c>
      <c r="R69" s="27" t="e">
        <f t="shared" ref="R69:R113" si="9">O69-A69</f>
        <v>#DIV/0!</v>
      </c>
      <c r="S69" t="e">
        <f t="shared" ref="S69:S113" si="10">O69/A69</f>
        <v>#DIV/0!</v>
      </c>
    </row>
    <row r="70" spans="1:19" x14ac:dyDescent="0.25">
      <c r="A70" s="14">
        <v>77</v>
      </c>
      <c r="B70" s="23">
        <v>45895</v>
      </c>
      <c r="O70" s="21" t="e">
        <f t="shared" si="6"/>
        <v>#DIV/0!</v>
      </c>
      <c r="P70" s="21" t="e">
        <f t="shared" si="7"/>
        <v>#DIV/0!</v>
      </c>
      <c r="R70" s="27" t="e">
        <f t="shared" si="9"/>
        <v>#DIV/0!</v>
      </c>
      <c r="S70" t="e">
        <f t="shared" si="10"/>
        <v>#DIV/0!</v>
      </c>
    </row>
    <row r="71" spans="1:19" x14ac:dyDescent="0.25">
      <c r="A71" s="14">
        <v>102</v>
      </c>
      <c r="B71" s="23">
        <v>45896</v>
      </c>
      <c r="O71" s="21" t="e">
        <f t="shared" si="6"/>
        <v>#DIV/0!</v>
      </c>
      <c r="P71" s="21" t="e">
        <f t="shared" si="7"/>
        <v>#DIV/0!</v>
      </c>
      <c r="R71" s="27" t="e">
        <f t="shared" si="9"/>
        <v>#DIV/0!</v>
      </c>
      <c r="S71" t="e">
        <f t="shared" si="10"/>
        <v>#DIV/0!</v>
      </c>
    </row>
    <row r="72" spans="1:19" x14ac:dyDescent="0.25">
      <c r="A72" s="14">
        <v>86</v>
      </c>
      <c r="B72" s="23">
        <v>45897</v>
      </c>
      <c r="O72" s="21" t="e">
        <f t="shared" si="6"/>
        <v>#DIV/0!</v>
      </c>
      <c r="P72" s="21" t="e">
        <f t="shared" si="7"/>
        <v>#DIV/0!</v>
      </c>
      <c r="R72" s="27" t="e">
        <f t="shared" si="9"/>
        <v>#DIV/0!</v>
      </c>
      <c r="S72" t="e">
        <f t="shared" si="10"/>
        <v>#DIV/0!</v>
      </c>
    </row>
    <row r="73" spans="1:19" x14ac:dyDescent="0.25">
      <c r="A73" s="14">
        <v>140</v>
      </c>
      <c r="B73" s="23">
        <v>45898</v>
      </c>
      <c r="O73" s="21" t="e">
        <f t="shared" si="6"/>
        <v>#DIV/0!</v>
      </c>
      <c r="P73" s="21" t="e">
        <f t="shared" si="7"/>
        <v>#DIV/0!</v>
      </c>
      <c r="R73" s="27" t="e">
        <f t="shared" si="9"/>
        <v>#DIV/0!</v>
      </c>
      <c r="S73" t="e">
        <f t="shared" si="10"/>
        <v>#DIV/0!</v>
      </c>
    </row>
    <row r="74" spans="1:19" x14ac:dyDescent="0.25">
      <c r="A74" s="14">
        <v>164</v>
      </c>
      <c r="B74" s="23">
        <v>45899</v>
      </c>
      <c r="O74" s="21" t="e">
        <f t="shared" si="6"/>
        <v>#DIV/0!</v>
      </c>
      <c r="P74" s="21" t="e">
        <f t="shared" si="7"/>
        <v>#DIV/0!</v>
      </c>
      <c r="R74" s="27" t="e">
        <f t="shared" si="9"/>
        <v>#DIV/0!</v>
      </c>
      <c r="S74" t="e">
        <f t="shared" si="10"/>
        <v>#DIV/0!</v>
      </c>
    </row>
    <row r="75" spans="1:19" x14ac:dyDescent="0.25">
      <c r="A75" s="14">
        <v>68</v>
      </c>
      <c r="B75" s="23">
        <v>45900</v>
      </c>
      <c r="C75">
        <v>40</v>
      </c>
      <c r="D75">
        <v>77</v>
      </c>
      <c r="E75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21">
        <f t="shared" si="6"/>
        <v>67</v>
      </c>
      <c r="P75" s="21">
        <f t="shared" si="7"/>
        <v>10.42</v>
      </c>
      <c r="R75" s="27">
        <f t="shared" si="9"/>
        <v>-1</v>
      </c>
      <c r="S75">
        <f t="shared" si="10"/>
        <v>0.98529411764705888</v>
      </c>
    </row>
    <row r="76" spans="1:19" x14ac:dyDescent="0.25">
      <c r="A76" s="14">
        <v>0</v>
      </c>
      <c r="B76" s="23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1">
        <f t="shared" si="6"/>
        <v>68</v>
      </c>
      <c r="P76" s="21">
        <f t="shared" si="7"/>
        <v>10.16</v>
      </c>
      <c r="R76" s="27">
        <f t="shared" si="9"/>
        <v>68</v>
      </c>
      <c r="S76" t="e">
        <f t="shared" si="10"/>
        <v>#DIV/0!</v>
      </c>
    </row>
    <row r="77" spans="1:19" x14ac:dyDescent="0.25">
      <c r="A77" s="14">
        <v>45</v>
      </c>
      <c r="B77" s="23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1">
        <f t="shared" si="6"/>
        <v>76</v>
      </c>
      <c r="P77" s="21">
        <f t="shared" si="7"/>
        <v>13.03</v>
      </c>
      <c r="R77" s="27">
        <f t="shared" si="9"/>
        <v>31</v>
      </c>
      <c r="S77">
        <f t="shared" si="10"/>
        <v>1.6888888888888889</v>
      </c>
    </row>
    <row r="78" spans="1:19" x14ac:dyDescent="0.25">
      <c r="A78" s="14">
        <v>36</v>
      </c>
      <c r="B78" s="23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1">
        <f t="shared" si="6"/>
        <v>78</v>
      </c>
      <c r="P78" s="21">
        <f t="shared" si="7"/>
        <v>13.31</v>
      </c>
      <c r="R78" s="27">
        <f t="shared" si="9"/>
        <v>42</v>
      </c>
      <c r="S78">
        <f t="shared" si="10"/>
        <v>2.1666666666666665</v>
      </c>
    </row>
    <row r="79" spans="1:19" x14ac:dyDescent="0.25">
      <c r="A79" s="14">
        <v>59</v>
      </c>
      <c r="B79" s="23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1">
        <f t="shared" si="6"/>
        <v>118</v>
      </c>
      <c r="P79" s="21">
        <f t="shared" si="7"/>
        <v>16.829999999999998</v>
      </c>
      <c r="R79" s="27">
        <f t="shared" si="9"/>
        <v>59</v>
      </c>
      <c r="S79">
        <f t="shared" si="10"/>
        <v>2</v>
      </c>
    </row>
    <row r="80" spans="1:19" x14ac:dyDescent="0.25">
      <c r="A80" s="14">
        <v>107</v>
      </c>
      <c r="B80" s="23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1">
        <f t="shared" si="6"/>
        <v>168</v>
      </c>
      <c r="P80" s="21">
        <f t="shared" si="7"/>
        <v>23.9</v>
      </c>
      <c r="R80" s="27">
        <f t="shared" si="9"/>
        <v>61</v>
      </c>
      <c r="S80">
        <f t="shared" si="10"/>
        <v>1.5700934579439252</v>
      </c>
    </row>
    <row r="81" spans="1:19" x14ac:dyDescent="0.25">
      <c r="A81" s="14">
        <v>152</v>
      </c>
      <c r="B81" s="23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1">
        <f t="shared" si="6"/>
        <v>189</v>
      </c>
      <c r="P81" s="21">
        <f t="shared" si="7"/>
        <v>23.08</v>
      </c>
      <c r="R81" s="27">
        <f t="shared" si="9"/>
        <v>37</v>
      </c>
      <c r="S81">
        <f t="shared" si="10"/>
        <v>1.243421052631579</v>
      </c>
    </row>
    <row r="82" spans="1:19" x14ac:dyDescent="0.25">
      <c r="A82" s="14">
        <v>46</v>
      </c>
      <c r="B82" s="23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1">
        <f t="shared" si="6"/>
        <v>64</v>
      </c>
      <c r="P82" s="21">
        <f t="shared" si="7"/>
        <v>8.74</v>
      </c>
      <c r="R82" s="27">
        <f t="shared" si="9"/>
        <v>18</v>
      </c>
      <c r="S82">
        <f t="shared" si="10"/>
        <v>1.3913043478260869</v>
      </c>
    </row>
    <row r="83" spans="1:19" x14ac:dyDescent="0.25">
      <c r="A83" s="14">
        <v>39</v>
      </c>
      <c r="B83" s="23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1">
        <f t="shared" si="6"/>
        <v>65</v>
      </c>
      <c r="P83" s="21">
        <f t="shared" si="7"/>
        <v>9.92</v>
      </c>
      <c r="R83" s="27">
        <f t="shared" si="9"/>
        <v>26</v>
      </c>
      <c r="S83">
        <f t="shared" si="10"/>
        <v>1.6666666666666667</v>
      </c>
    </row>
    <row r="84" spans="1:19" s="29" customFormat="1" x14ac:dyDescent="0.25">
      <c r="A84" s="14">
        <v>58</v>
      </c>
      <c r="B84" s="28">
        <v>45909</v>
      </c>
      <c r="C84" s="29">
        <v>55</v>
      </c>
      <c r="D84" s="29">
        <v>68</v>
      </c>
      <c r="E84" s="29">
        <v>51</v>
      </c>
      <c r="F84" s="29">
        <v>67</v>
      </c>
      <c r="O84" s="30">
        <f t="shared" si="6"/>
        <v>60</v>
      </c>
      <c r="P84" s="30">
        <f t="shared" si="7"/>
        <v>7.4</v>
      </c>
      <c r="R84" s="27">
        <f t="shared" si="9"/>
        <v>2</v>
      </c>
      <c r="S84">
        <f t="shared" si="10"/>
        <v>1.0344827586206897</v>
      </c>
    </row>
    <row r="85" spans="1:19" x14ac:dyDescent="0.25">
      <c r="A85" s="14">
        <v>83</v>
      </c>
      <c r="B85" s="23">
        <v>45910</v>
      </c>
      <c r="C85">
        <v>84</v>
      </c>
      <c r="D85">
        <v>73</v>
      </c>
      <c r="E85">
        <v>53</v>
      </c>
      <c r="F85">
        <v>70</v>
      </c>
      <c r="O85" s="21">
        <f t="shared" si="6"/>
        <v>70</v>
      </c>
      <c r="P85" s="21">
        <f t="shared" si="7"/>
        <v>11.11</v>
      </c>
      <c r="R85" s="27">
        <f t="shared" si="9"/>
        <v>-13</v>
      </c>
      <c r="S85">
        <f t="shared" si="10"/>
        <v>0.84337349397590367</v>
      </c>
    </row>
    <row r="86" spans="1:19" x14ac:dyDescent="0.25">
      <c r="A86" s="14">
        <v>81</v>
      </c>
      <c r="B86" s="23">
        <v>45911</v>
      </c>
      <c r="C86">
        <v>75</v>
      </c>
      <c r="D86">
        <v>76</v>
      </c>
      <c r="E86">
        <v>64</v>
      </c>
      <c r="F86">
        <v>51</v>
      </c>
      <c r="O86" s="21">
        <f t="shared" si="6"/>
        <v>67</v>
      </c>
      <c r="P86" s="21">
        <f t="shared" si="7"/>
        <v>10.11</v>
      </c>
      <c r="R86" s="27">
        <f t="shared" si="9"/>
        <v>-14</v>
      </c>
      <c r="S86">
        <f t="shared" si="10"/>
        <v>0.8271604938271605</v>
      </c>
    </row>
    <row r="87" spans="1:19" x14ac:dyDescent="0.25">
      <c r="A87" s="14">
        <v>117</v>
      </c>
      <c r="B87" s="23">
        <v>45912</v>
      </c>
      <c r="C87">
        <v>130</v>
      </c>
      <c r="D87">
        <v>116</v>
      </c>
      <c r="E87">
        <v>100</v>
      </c>
      <c r="F87">
        <v>147</v>
      </c>
      <c r="O87" s="21">
        <f t="shared" si="6"/>
        <v>123</v>
      </c>
      <c r="P87" s="21">
        <f t="shared" si="7"/>
        <v>17.34</v>
      </c>
      <c r="R87" s="27">
        <f t="shared" si="9"/>
        <v>6</v>
      </c>
      <c r="S87">
        <f t="shared" si="10"/>
        <v>1.0512820512820513</v>
      </c>
    </row>
    <row r="88" spans="1:19" x14ac:dyDescent="0.25">
      <c r="A88" s="14">
        <v>148</v>
      </c>
      <c r="B88" s="23">
        <v>45913</v>
      </c>
      <c r="C88">
        <v>202</v>
      </c>
      <c r="D88">
        <v>180</v>
      </c>
      <c r="E88">
        <v>213</v>
      </c>
      <c r="F88">
        <v>176</v>
      </c>
      <c r="O88" s="21">
        <f t="shared" si="6"/>
        <v>193</v>
      </c>
      <c r="P88" s="21">
        <f t="shared" si="7"/>
        <v>15.32</v>
      </c>
      <c r="R88" s="27">
        <f t="shared" si="9"/>
        <v>45</v>
      </c>
      <c r="S88">
        <f t="shared" si="10"/>
        <v>1.3040540540540539</v>
      </c>
    </row>
    <row r="89" spans="1:19" x14ac:dyDescent="0.25">
      <c r="A89" s="14">
        <v>51</v>
      </c>
      <c r="B89" s="23">
        <v>45914</v>
      </c>
      <c r="C89">
        <v>59</v>
      </c>
      <c r="D89">
        <v>46</v>
      </c>
      <c r="E89">
        <v>37</v>
      </c>
      <c r="F89">
        <v>78</v>
      </c>
      <c r="O89" s="21">
        <f t="shared" si="6"/>
        <v>55</v>
      </c>
      <c r="P89" s="21">
        <f t="shared" si="7"/>
        <v>15.41</v>
      </c>
      <c r="R89" s="27">
        <f t="shared" si="9"/>
        <v>4</v>
      </c>
      <c r="S89">
        <f t="shared" si="10"/>
        <v>1.0784313725490196</v>
      </c>
    </row>
    <row r="90" spans="1:19" x14ac:dyDescent="0.25">
      <c r="A90" s="14">
        <v>77</v>
      </c>
      <c r="B90" s="23">
        <v>45915</v>
      </c>
      <c r="C90">
        <v>51</v>
      </c>
      <c r="D90">
        <v>43</v>
      </c>
      <c r="E90">
        <v>65</v>
      </c>
      <c r="F90">
        <v>43</v>
      </c>
      <c r="O90" s="21">
        <f t="shared" si="6"/>
        <v>51</v>
      </c>
      <c r="P90" s="21">
        <f t="shared" si="7"/>
        <v>8.99</v>
      </c>
      <c r="R90" s="27">
        <f t="shared" si="9"/>
        <v>-26</v>
      </c>
      <c r="S90">
        <f t="shared" si="10"/>
        <v>0.66233766233766234</v>
      </c>
    </row>
    <row r="91" spans="1:19" x14ac:dyDescent="0.25">
      <c r="A91" s="14">
        <v>80</v>
      </c>
      <c r="B91" s="23">
        <v>45916</v>
      </c>
      <c r="C91">
        <v>75</v>
      </c>
      <c r="D91">
        <v>110</v>
      </c>
      <c r="E91">
        <v>70</v>
      </c>
      <c r="F91">
        <v>95</v>
      </c>
      <c r="O91" s="21">
        <f t="shared" si="6"/>
        <v>88</v>
      </c>
      <c r="P91" s="21">
        <f t="shared" si="7"/>
        <v>16.010000000000002</v>
      </c>
      <c r="R91" s="27">
        <f t="shared" si="9"/>
        <v>8</v>
      </c>
      <c r="S91">
        <f t="shared" si="10"/>
        <v>1.1000000000000001</v>
      </c>
    </row>
    <row r="92" spans="1:19" x14ac:dyDescent="0.25">
      <c r="A92" s="14">
        <v>69</v>
      </c>
      <c r="B92" s="23">
        <v>45917</v>
      </c>
      <c r="C92">
        <v>61</v>
      </c>
      <c r="D92">
        <v>63</v>
      </c>
      <c r="E92">
        <v>62</v>
      </c>
      <c r="F92">
        <v>48</v>
      </c>
      <c r="O92" s="21">
        <f t="shared" si="6"/>
        <v>59</v>
      </c>
      <c r="P92" s="21">
        <f t="shared" si="7"/>
        <v>6.1</v>
      </c>
      <c r="R92" s="27">
        <f t="shared" si="9"/>
        <v>-10</v>
      </c>
      <c r="S92">
        <f t="shared" si="10"/>
        <v>0.85507246376811596</v>
      </c>
    </row>
    <row r="93" spans="1:19" x14ac:dyDescent="0.25">
      <c r="A93" s="14">
        <v>98</v>
      </c>
      <c r="B93" s="23">
        <v>45918</v>
      </c>
      <c r="C93">
        <v>92</v>
      </c>
      <c r="D93">
        <v>112</v>
      </c>
      <c r="E93">
        <v>76</v>
      </c>
      <c r="F93">
        <v>100</v>
      </c>
      <c r="O93" s="21">
        <f t="shared" si="6"/>
        <v>95</v>
      </c>
      <c r="P93" s="21">
        <f t="shared" si="7"/>
        <v>13.08</v>
      </c>
      <c r="R93" s="27">
        <f t="shared" si="9"/>
        <v>-3</v>
      </c>
      <c r="S93">
        <f t="shared" si="10"/>
        <v>0.96938775510204078</v>
      </c>
    </row>
    <row r="94" spans="1:19" x14ac:dyDescent="0.25">
      <c r="A94" s="14">
        <v>151</v>
      </c>
      <c r="B94" s="23">
        <v>45919</v>
      </c>
      <c r="C94">
        <v>165</v>
      </c>
      <c r="D94">
        <v>179</v>
      </c>
      <c r="E94">
        <v>187</v>
      </c>
      <c r="F94">
        <v>206</v>
      </c>
      <c r="O94" s="21">
        <f t="shared" si="6"/>
        <v>184</v>
      </c>
      <c r="P94" s="21">
        <f t="shared" si="7"/>
        <v>14.82</v>
      </c>
      <c r="R94" s="27">
        <f t="shared" si="9"/>
        <v>33</v>
      </c>
      <c r="S94">
        <f t="shared" si="10"/>
        <v>1.2185430463576159</v>
      </c>
    </row>
    <row r="95" spans="1:19" x14ac:dyDescent="0.25">
      <c r="A95" s="14">
        <v>171</v>
      </c>
      <c r="B95" s="23">
        <v>45920</v>
      </c>
      <c r="O95" s="21" t="e">
        <f t="shared" ref="O95:O149" si="11">ROUND(AVERAGE(C95:N95),0)</f>
        <v>#DIV/0!</v>
      </c>
      <c r="P95" s="21" t="e">
        <f t="shared" ref="P95:P149" si="12">ROUND(_xlfn.STDEV.P(C95:N95),2)</f>
        <v>#DIV/0!</v>
      </c>
      <c r="R95" s="27" t="e">
        <f t="shared" si="9"/>
        <v>#DIV/0!</v>
      </c>
      <c r="S95" t="e">
        <f t="shared" si="10"/>
        <v>#DIV/0!</v>
      </c>
    </row>
    <row r="96" spans="1:19" x14ac:dyDescent="0.25">
      <c r="A96" s="14">
        <v>73</v>
      </c>
      <c r="B96" s="23">
        <v>45921</v>
      </c>
      <c r="O96" s="21" t="e">
        <f t="shared" si="11"/>
        <v>#DIV/0!</v>
      </c>
      <c r="P96" s="21" t="e">
        <f t="shared" si="12"/>
        <v>#DIV/0!</v>
      </c>
      <c r="R96" s="27" t="e">
        <f t="shared" si="9"/>
        <v>#DIV/0!</v>
      </c>
      <c r="S96" t="e">
        <f t="shared" si="10"/>
        <v>#DIV/0!</v>
      </c>
    </row>
    <row r="97" spans="1:19" x14ac:dyDescent="0.25">
      <c r="A97" s="14">
        <v>41</v>
      </c>
      <c r="B97" s="23">
        <v>45922</v>
      </c>
      <c r="O97" s="21" t="e">
        <f t="shared" si="11"/>
        <v>#DIV/0!</v>
      </c>
      <c r="P97" s="21" t="e">
        <f t="shared" si="12"/>
        <v>#DIV/0!</v>
      </c>
      <c r="R97" s="27" t="e">
        <f t="shared" si="9"/>
        <v>#DIV/0!</v>
      </c>
      <c r="S97" t="e">
        <f t="shared" si="10"/>
        <v>#DIV/0!</v>
      </c>
    </row>
    <row r="98" spans="1:19" x14ac:dyDescent="0.25">
      <c r="A98" s="14">
        <v>47</v>
      </c>
      <c r="B98" s="23">
        <v>45923</v>
      </c>
      <c r="C98">
        <v>55</v>
      </c>
      <c r="D98">
        <v>50</v>
      </c>
      <c r="E98">
        <v>49</v>
      </c>
      <c r="F98">
        <v>53</v>
      </c>
      <c r="G98">
        <v>54</v>
      </c>
      <c r="H98">
        <v>51</v>
      </c>
      <c r="I98">
        <v>47</v>
      </c>
      <c r="J98">
        <v>49</v>
      </c>
      <c r="K98">
        <v>49</v>
      </c>
      <c r="L98">
        <v>52</v>
      </c>
      <c r="M98">
        <v>46</v>
      </c>
      <c r="N98">
        <v>38</v>
      </c>
      <c r="O98" s="21">
        <f t="shared" si="11"/>
        <v>49</v>
      </c>
      <c r="P98" s="21">
        <f t="shared" si="12"/>
        <v>4.3099999999999996</v>
      </c>
      <c r="R98" s="27">
        <f t="shared" si="9"/>
        <v>2</v>
      </c>
      <c r="S98">
        <f t="shared" si="10"/>
        <v>1.0425531914893618</v>
      </c>
    </row>
    <row r="99" spans="1:19" x14ac:dyDescent="0.25">
      <c r="A99" s="14">
        <v>68</v>
      </c>
      <c r="B99" s="23">
        <v>45924</v>
      </c>
      <c r="C99">
        <v>63</v>
      </c>
      <c r="D99">
        <v>71</v>
      </c>
      <c r="E99">
        <v>49</v>
      </c>
      <c r="F99">
        <v>46</v>
      </c>
      <c r="G99">
        <v>44</v>
      </c>
      <c r="H99">
        <v>47</v>
      </c>
      <c r="I99">
        <v>68</v>
      </c>
      <c r="J99">
        <v>60</v>
      </c>
      <c r="K99">
        <v>62</v>
      </c>
      <c r="L99">
        <v>52</v>
      </c>
      <c r="M99">
        <v>66</v>
      </c>
      <c r="N99">
        <v>61</v>
      </c>
      <c r="O99" s="21">
        <f t="shared" si="11"/>
        <v>57</v>
      </c>
      <c r="P99" s="21">
        <f t="shared" si="12"/>
        <v>8.9499999999999993</v>
      </c>
      <c r="R99" s="27">
        <f t="shared" si="9"/>
        <v>-11</v>
      </c>
      <c r="S99">
        <f t="shared" si="10"/>
        <v>0.83823529411764708</v>
      </c>
    </row>
    <row r="100" spans="1:19" x14ac:dyDescent="0.25">
      <c r="A100" s="14">
        <v>101</v>
      </c>
      <c r="B100" s="23">
        <v>45925</v>
      </c>
      <c r="C100">
        <v>65</v>
      </c>
      <c r="D100">
        <v>66</v>
      </c>
      <c r="E100">
        <v>52</v>
      </c>
      <c r="F100">
        <v>48</v>
      </c>
      <c r="G100">
        <v>42</v>
      </c>
      <c r="H100">
        <v>54</v>
      </c>
      <c r="I100">
        <v>63</v>
      </c>
      <c r="J100">
        <v>69</v>
      </c>
      <c r="K100">
        <v>69</v>
      </c>
      <c r="L100">
        <v>53</v>
      </c>
      <c r="M100">
        <v>51</v>
      </c>
      <c r="N100">
        <v>51</v>
      </c>
      <c r="O100" s="21">
        <f t="shared" si="11"/>
        <v>57</v>
      </c>
      <c r="P100" s="21">
        <f t="shared" si="12"/>
        <v>8.65</v>
      </c>
      <c r="R100" s="27">
        <f t="shared" si="9"/>
        <v>-44</v>
      </c>
      <c r="S100">
        <f t="shared" si="10"/>
        <v>0.5643564356435643</v>
      </c>
    </row>
    <row r="101" spans="1:19" x14ac:dyDescent="0.25">
      <c r="A101" s="14">
        <v>158</v>
      </c>
      <c r="B101" s="23">
        <v>45926</v>
      </c>
      <c r="C101">
        <v>174</v>
      </c>
      <c r="D101">
        <v>182</v>
      </c>
      <c r="E101">
        <v>99</v>
      </c>
      <c r="F101">
        <v>45</v>
      </c>
      <c r="G101">
        <v>42</v>
      </c>
      <c r="H101">
        <v>108</v>
      </c>
      <c r="I101">
        <v>178</v>
      </c>
      <c r="J101">
        <v>166</v>
      </c>
      <c r="K101">
        <v>175</v>
      </c>
      <c r="L101">
        <v>106</v>
      </c>
      <c r="M101">
        <v>109</v>
      </c>
      <c r="N101">
        <v>115</v>
      </c>
      <c r="O101" s="21">
        <f t="shared" si="11"/>
        <v>125</v>
      </c>
      <c r="P101" s="21">
        <f t="shared" si="12"/>
        <v>47.97</v>
      </c>
      <c r="R101" s="27">
        <f t="shared" si="9"/>
        <v>-33</v>
      </c>
      <c r="S101">
        <f t="shared" si="10"/>
        <v>0.79113924050632911</v>
      </c>
    </row>
    <row r="102" spans="1:19" x14ac:dyDescent="0.25">
      <c r="A102" s="14">
        <v>190</v>
      </c>
      <c r="B102" s="23">
        <v>45927</v>
      </c>
      <c r="C102">
        <v>200</v>
      </c>
      <c r="D102">
        <v>199</v>
      </c>
      <c r="E102">
        <v>117</v>
      </c>
      <c r="F102">
        <v>71</v>
      </c>
      <c r="G102">
        <v>72</v>
      </c>
      <c r="H102">
        <v>138</v>
      </c>
      <c r="I102">
        <v>199</v>
      </c>
      <c r="J102">
        <v>192</v>
      </c>
      <c r="K102">
        <v>195</v>
      </c>
      <c r="L102">
        <v>139</v>
      </c>
      <c r="M102">
        <v>125</v>
      </c>
      <c r="N102">
        <v>142</v>
      </c>
      <c r="O102" s="21">
        <f t="shared" si="11"/>
        <v>149</v>
      </c>
      <c r="P102" s="21">
        <f t="shared" si="12"/>
        <v>46.05</v>
      </c>
      <c r="R102" s="27">
        <f t="shared" si="9"/>
        <v>-41</v>
      </c>
      <c r="S102">
        <f t="shared" si="10"/>
        <v>0.78421052631578947</v>
      </c>
    </row>
    <row r="103" spans="1:19" x14ac:dyDescent="0.25">
      <c r="A103" s="14">
        <v>53</v>
      </c>
      <c r="B103" s="23">
        <v>45928</v>
      </c>
      <c r="C103">
        <v>64</v>
      </c>
      <c r="D103">
        <v>63</v>
      </c>
      <c r="E103">
        <v>50</v>
      </c>
      <c r="F103">
        <v>42</v>
      </c>
      <c r="G103">
        <v>39</v>
      </c>
      <c r="H103">
        <v>46</v>
      </c>
      <c r="I103">
        <v>55</v>
      </c>
      <c r="J103">
        <v>59</v>
      </c>
      <c r="K103">
        <v>55</v>
      </c>
      <c r="L103">
        <v>42</v>
      </c>
      <c r="M103">
        <v>41</v>
      </c>
      <c r="N103">
        <v>41</v>
      </c>
      <c r="O103" s="21">
        <f t="shared" si="11"/>
        <v>50</v>
      </c>
      <c r="P103" s="21">
        <f t="shared" si="12"/>
        <v>8.77</v>
      </c>
      <c r="R103" s="27">
        <f t="shared" si="9"/>
        <v>-3</v>
      </c>
      <c r="S103">
        <f t="shared" si="10"/>
        <v>0.94339622641509435</v>
      </c>
    </row>
    <row r="104" spans="1:19" x14ac:dyDescent="0.25">
      <c r="A104" s="14">
        <v>38</v>
      </c>
      <c r="B104" s="23">
        <v>45929</v>
      </c>
      <c r="C104">
        <v>107</v>
      </c>
      <c r="D104">
        <v>103</v>
      </c>
      <c r="E104">
        <v>69</v>
      </c>
      <c r="F104">
        <v>53</v>
      </c>
      <c r="G104">
        <v>42</v>
      </c>
      <c r="H104">
        <v>62</v>
      </c>
      <c r="I104">
        <v>117</v>
      </c>
      <c r="J104">
        <v>103</v>
      </c>
      <c r="K104">
        <v>99</v>
      </c>
      <c r="L104">
        <v>85</v>
      </c>
      <c r="M104">
        <v>65</v>
      </c>
      <c r="N104">
        <v>64</v>
      </c>
      <c r="O104" s="21">
        <f t="shared" si="11"/>
        <v>81</v>
      </c>
      <c r="P104" s="21">
        <f t="shared" si="12"/>
        <v>23.51</v>
      </c>
      <c r="R104" s="27">
        <f>O104-A104</f>
        <v>43</v>
      </c>
      <c r="S104">
        <f t="shared" si="10"/>
        <v>2.1315789473684212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59</v>
      </c>
      <c r="F105">
        <v>53</v>
      </c>
      <c r="G105">
        <v>55</v>
      </c>
      <c r="H105">
        <v>52</v>
      </c>
      <c r="I105">
        <v>64</v>
      </c>
      <c r="J105">
        <v>62</v>
      </c>
      <c r="K105">
        <v>63</v>
      </c>
      <c r="L105">
        <v>63</v>
      </c>
      <c r="M105">
        <v>45</v>
      </c>
      <c r="N105">
        <v>45</v>
      </c>
      <c r="O105" s="21">
        <f t="shared" si="11"/>
        <v>57</v>
      </c>
      <c r="P105" s="21">
        <f t="shared" si="12"/>
        <v>6.5</v>
      </c>
      <c r="R105" s="27">
        <f t="shared" si="9"/>
        <v>2</v>
      </c>
      <c r="S105">
        <f t="shared" si="10"/>
        <v>1.0363636363636364</v>
      </c>
    </row>
    <row r="106" spans="1:19" x14ac:dyDescent="0.25">
      <c r="A106" s="14">
        <v>75</v>
      </c>
      <c r="B106" s="23">
        <v>45931</v>
      </c>
      <c r="C106">
        <v>71</v>
      </c>
      <c r="D106">
        <v>64</v>
      </c>
      <c r="E106">
        <v>48</v>
      </c>
      <c r="F106">
        <v>49</v>
      </c>
      <c r="G106">
        <v>50</v>
      </c>
      <c r="H106">
        <v>56</v>
      </c>
      <c r="I106">
        <v>61</v>
      </c>
      <c r="J106">
        <v>68</v>
      </c>
      <c r="K106">
        <v>69</v>
      </c>
      <c r="L106">
        <v>58</v>
      </c>
      <c r="M106">
        <v>53</v>
      </c>
      <c r="N106">
        <v>51</v>
      </c>
      <c r="O106" s="21">
        <f t="shared" si="11"/>
        <v>58</v>
      </c>
      <c r="P106" s="21">
        <f t="shared" si="12"/>
        <v>7.95</v>
      </c>
      <c r="R106" s="27">
        <f t="shared" si="9"/>
        <v>-17</v>
      </c>
      <c r="S106">
        <f t="shared" si="10"/>
        <v>0.77333333333333332</v>
      </c>
    </row>
    <row r="107" spans="1:19" x14ac:dyDescent="0.25">
      <c r="A107" s="14">
        <v>82</v>
      </c>
      <c r="B107" s="23">
        <v>45932</v>
      </c>
      <c r="C107">
        <v>85</v>
      </c>
      <c r="D107">
        <v>87</v>
      </c>
      <c r="E107">
        <v>77</v>
      </c>
      <c r="F107">
        <v>44</v>
      </c>
      <c r="G107">
        <v>40</v>
      </c>
      <c r="H107">
        <v>59</v>
      </c>
      <c r="I107">
        <v>93</v>
      </c>
      <c r="J107">
        <v>96</v>
      </c>
      <c r="K107">
        <v>101</v>
      </c>
      <c r="L107">
        <v>73</v>
      </c>
      <c r="M107">
        <v>83</v>
      </c>
      <c r="N107">
        <v>80</v>
      </c>
      <c r="O107" s="21">
        <f t="shared" si="11"/>
        <v>77</v>
      </c>
      <c r="P107" s="21">
        <f t="shared" si="12"/>
        <v>18.7</v>
      </c>
      <c r="R107" s="27">
        <f t="shared" si="9"/>
        <v>-5</v>
      </c>
      <c r="S107">
        <f t="shared" si="10"/>
        <v>0.93902439024390238</v>
      </c>
    </row>
    <row r="108" spans="1:19" x14ac:dyDescent="0.25">
      <c r="A108" s="14">
        <v>144</v>
      </c>
      <c r="B108" s="23">
        <v>45933</v>
      </c>
      <c r="C108">
        <v>150</v>
      </c>
      <c r="D108">
        <v>150</v>
      </c>
      <c r="E108">
        <v>98</v>
      </c>
      <c r="F108">
        <v>49</v>
      </c>
      <c r="G108">
        <v>39</v>
      </c>
      <c r="H108">
        <v>100</v>
      </c>
      <c r="I108">
        <v>137</v>
      </c>
      <c r="J108">
        <v>150</v>
      </c>
      <c r="K108">
        <v>146</v>
      </c>
      <c r="L108">
        <v>112</v>
      </c>
      <c r="M108">
        <v>110</v>
      </c>
      <c r="N108">
        <v>115</v>
      </c>
      <c r="O108" s="21">
        <f t="shared" si="11"/>
        <v>113</v>
      </c>
      <c r="P108" s="21">
        <f t="shared" si="12"/>
        <v>36.229999999999997</v>
      </c>
      <c r="R108" s="27">
        <f t="shared" si="9"/>
        <v>-31</v>
      </c>
      <c r="S108">
        <f t="shared" si="10"/>
        <v>0.78472222222222221</v>
      </c>
    </row>
    <row r="109" spans="1:19" x14ac:dyDescent="0.25">
      <c r="A109" s="14">
        <v>190</v>
      </c>
      <c r="B109" s="23">
        <v>45934</v>
      </c>
      <c r="C109">
        <v>196</v>
      </c>
      <c r="D109">
        <v>196</v>
      </c>
      <c r="E109">
        <v>118</v>
      </c>
      <c r="F109">
        <v>64</v>
      </c>
      <c r="G109">
        <v>66</v>
      </c>
      <c r="H109">
        <v>131</v>
      </c>
      <c r="I109">
        <v>199</v>
      </c>
      <c r="J109">
        <v>194</v>
      </c>
      <c r="K109">
        <v>193</v>
      </c>
      <c r="L109">
        <v>142</v>
      </c>
      <c r="M109">
        <v>130</v>
      </c>
      <c r="N109">
        <v>151</v>
      </c>
      <c r="O109" s="21">
        <f t="shared" si="11"/>
        <v>148</v>
      </c>
      <c r="P109" s="21">
        <f t="shared" si="12"/>
        <v>47.16</v>
      </c>
      <c r="R109" s="27">
        <f t="shared" si="9"/>
        <v>-42</v>
      </c>
      <c r="S109">
        <f t="shared" si="10"/>
        <v>0.77894736842105261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53</v>
      </c>
      <c r="F110">
        <v>53</v>
      </c>
      <c r="G110">
        <v>42</v>
      </c>
      <c r="H110">
        <v>53</v>
      </c>
      <c r="I110">
        <v>63</v>
      </c>
      <c r="J110">
        <v>75</v>
      </c>
      <c r="K110">
        <v>69</v>
      </c>
      <c r="L110">
        <v>46</v>
      </c>
      <c r="M110">
        <v>71</v>
      </c>
      <c r="N110">
        <v>62</v>
      </c>
      <c r="O110" s="21">
        <f t="shared" si="11"/>
        <v>61</v>
      </c>
      <c r="P110" s="21">
        <f t="shared" si="12"/>
        <v>10.35</v>
      </c>
      <c r="R110" s="27">
        <f t="shared" si="9"/>
        <v>11</v>
      </c>
      <c r="S110">
        <f t="shared" si="10"/>
        <v>1.22</v>
      </c>
    </row>
    <row r="111" spans="1:19" x14ac:dyDescent="0.25">
      <c r="A111" s="14">
        <v>38</v>
      </c>
      <c r="B111" s="23">
        <v>45936</v>
      </c>
      <c r="C111">
        <v>58</v>
      </c>
      <c r="D111">
        <v>53</v>
      </c>
      <c r="E111">
        <v>45</v>
      </c>
      <c r="F111">
        <v>39</v>
      </c>
      <c r="G111">
        <v>43</v>
      </c>
      <c r="H111">
        <v>46</v>
      </c>
      <c r="I111">
        <v>59</v>
      </c>
      <c r="J111">
        <v>55</v>
      </c>
      <c r="K111">
        <v>57</v>
      </c>
      <c r="L111">
        <v>53</v>
      </c>
      <c r="M111">
        <v>59</v>
      </c>
      <c r="N111">
        <v>56</v>
      </c>
      <c r="O111" s="21">
        <f t="shared" si="11"/>
        <v>52</v>
      </c>
      <c r="P111" s="21">
        <f t="shared" si="12"/>
        <v>6.59</v>
      </c>
      <c r="R111" s="27">
        <f t="shared" si="9"/>
        <v>14</v>
      </c>
      <c r="S111">
        <f t="shared" si="10"/>
        <v>1.368421052631579</v>
      </c>
    </row>
    <row r="112" spans="1:19" x14ac:dyDescent="0.25">
      <c r="A112" s="14">
        <v>105</v>
      </c>
      <c r="B112" s="23">
        <v>45937</v>
      </c>
      <c r="C112">
        <v>57</v>
      </c>
      <c r="D112">
        <v>58</v>
      </c>
      <c r="E112">
        <v>51</v>
      </c>
      <c r="F112">
        <v>40</v>
      </c>
      <c r="G112">
        <v>39</v>
      </c>
      <c r="H112">
        <v>43</v>
      </c>
      <c r="I112">
        <v>58</v>
      </c>
      <c r="J112">
        <v>48</v>
      </c>
      <c r="K112">
        <v>51</v>
      </c>
      <c r="L112">
        <v>52</v>
      </c>
      <c r="M112">
        <v>54</v>
      </c>
      <c r="N112">
        <v>56</v>
      </c>
      <c r="O112" s="21">
        <f t="shared" si="11"/>
        <v>51</v>
      </c>
      <c r="P112" s="21">
        <f t="shared" si="12"/>
        <v>6.49</v>
      </c>
      <c r="R112" s="27">
        <f t="shared" si="9"/>
        <v>-54</v>
      </c>
      <c r="S112">
        <f t="shared" si="10"/>
        <v>0.48571428571428571</v>
      </c>
    </row>
    <row r="113" spans="1:19" x14ac:dyDescent="0.25">
      <c r="A113" s="14">
        <v>38</v>
      </c>
      <c r="B113" s="23">
        <v>45938</v>
      </c>
      <c r="C113">
        <v>60</v>
      </c>
      <c r="D113">
        <v>59</v>
      </c>
      <c r="E113">
        <v>62</v>
      </c>
      <c r="F113">
        <v>69</v>
      </c>
      <c r="G113">
        <v>59</v>
      </c>
      <c r="H113">
        <v>43</v>
      </c>
      <c r="I113">
        <v>65</v>
      </c>
      <c r="J113">
        <v>58</v>
      </c>
      <c r="K113">
        <v>60</v>
      </c>
      <c r="L113">
        <v>55</v>
      </c>
      <c r="M113">
        <v>57</v>
      </c>
      <c r="N113">
        <v>53</v>
      </c>
      <c r="O113" s="21">
        <f t="shared" si="11"/>
        <v>58</v>
      </c>
      <c r="P113" s="21">
        <f t="shared" si="12"/>
        <v>6.16</v>
      </c>
      <c r="R113" s="27">
        <f t="shared" si="9"/>
        <v>20</v>
      </c>
      <c r="S113">
        <f t="shared" si="10"/>
        <v>1.5263157894736843</v>
      </c>
    </row>
    <row r="114" spans="1:19" x14ac:dyDescent="0.25">
      <c r="A114" s="27">
        <v>59</v>
      </c>
      <c r="B114" s="23">
        <v>45939</v>
      </c>
      <c r="C114">
        <v>49</v>
      </c>
      <c r="D114">
        <v>53</v>
      </c>
      <c r="E114">
        <v>62</v>
      </c>
      <c r="F114">
        <v>62</v>
      </c>
      <c r="G114">
        <v>67</v>
      </c>
      <c r="H114">
        <v>55</v>
      </c>
      <c r="I114">
        <v>41</v>
      </c>
      <c r="J114">
        <v>51</v>
      </c>
      <c r="K114">
        <v>53</v>
      </c>
      <c r="L114">
        <v>51</v>
      </c>
      <c r="M114">
        <v>54</v>
      </c>
      <c r="N114">
        <v>56</v>
      </c>
      <c r="O114" s="21">
        <f t="shared" si="11"/>
        <v>55</v>
      </c>
      <c r="P114" s="21">
        <f t="shared" si="12"/>
        <v>6.54</v>
      </c>
      <c r="R114" s="27">
        <f t="shared" ref="R114:R133" si="13">O114-A114</f>
        <v>-4</v>
      </c>
      <c r="S114">
        <f t="shared" ref="S114:S133" si="14">O114/A114</f>
        <v>0.93220338983050843</v>
      </c>
    </row>
    <row r="115" spans="1:19" x14ac:dyDescent="0.25">
      <c r="A115" s="27">
        <v>91</v>
      </c>
      <c r="B115" s="23">
        <v>45940</v>
      </c>
      <c r="C115">
        <v>154</v>
      </c>
      <c r="D115">
        <v>146</v>
      </c>
      <c r="E115">
        <v>116</v>
      </c>
      <c r="F115">
        <v>132</v>
      </c>
      <c r="G115">
        <v>110</v>
      </c>
      <c r="H115">
        <v>106</v>
      </c>
      <c r="I115">
        <v>121</v>
      </c>
      <c r="J115">
        <v>108</v>
      </c>
      <c r="K115">
        <v>144</v>
      </c>
      <c r="L115">
        <v>137</v>
      </c>
      <c r="M115">
        <v>141</v>
      </c>
      <c r="N115">
        <v>141</v>
      </c>
      <c r="O115" s="21">
        <f t="shared" si="11"/>
        <v>130</v>
      </c>
      <c r="P115" s="21">
        <f t="shared" si="12"/>
        <v>15.97</v>
      </c>
      <c r="R115" s="27">
        <f t="shared" si="13"/>
        <v>39</v>
      </c>
      <c r="S115">
        <f t="shared" si="14"/>
        <v>1.4285714285714286</v>
      </c>
    </row>
    <row r="116" spans="1:19" x14ac:dyDescent="0.25">
      <c r="A116" s="27">
        <v>138</v>
      </c>
      <c r="B116" s="23">
        <v>45941</v>
      </c>
      <c r="C116">
        <v>180</v>
      </c>
      <c r="D116">
        <v>180</v>
      </c>
      <c r="E116">
        <v>191</v>
      </c>
      <c r="F116">
        <v>175</v>
      </c>
      <c r="G116">
        <v>173</v>
      </c>
      <c r="H116">
        <v>167</v>
      </c>
      <c r="I116">
        <v>152</v>
      </c>
      <c r="J116">
        <v>163</v>
      </c>
      <c r="K116">
        <v>173</v>
      </c>
      <c r="L116">
        <v>193</v>
      </c>
      <c r="M116">
        <v>179</v>
      </c>
      <c r="N116">
        <v>181</v>
      </c>
      <c r="O116" s="21">
        <f t="shared" si="11"/>
        <v>176</v>
      </c>
      <c r="P116" s="21">
        <f t="shared" si="12"/>
        <v>10.89</v>
      </c>
      <c r="R116" s="27">
        <f t="shared" si="13"/>
        <v>38</v>
      </c>
      <c r="S116">
        <f t="shared" si="14"/>
        <v>1.2753623188405796</v>
      </c>
    </row>
    <row r="117" spans="1:19" x14ac:dyDescent="0.25">
      <c r="A117" s="27">
        <v>19</v>
      </c>
      <c r="B117" s="23">
        <v>45942</v>
      </c>
      <c r="C117">
        <v>50</v>
      </c>
      <c r="D117">
        <v>51</v>
      </c>
      <c r="E117">
        <v>38</v>
      </c>
      <c r="F117">
        <v>56</v>
      </c>
      <c r="G117">
        <v>43</v>
      </c>
      <c r="H117">
        <v>42</v>
      </c>
      <c r="I117">
        <v>44</v>
      </c>
      <c r="J117">
        <v>54</v>
      </c>
      <c r="K117">
        <v>56</v>
      </c>
      <c r="L117">
        <v>50</v>
      </c>
      <c r="M117">
        <v>54</v>
      </c>
      <c r="N117">
        <v>54</v>
      </c>
      <c r="O117" s="21">
        <f t="shared" si="11"/>
        <v>49</v>
      </c>
      <c r="P117" s="21">
        <f t="shared" si="12"/>
        <v>5.84</v>
      </c>
      <c r="R117" s="27">
        <f t="shared" si="13"/>
        <v>30</v>
      </c>
      <c r="S117">
        <f t="shared" si="14"/>
        <v>2.5789473684210527</v>
      </c>
    </row>
    <row r="118" spans="1:19" x14ac:dyDescent="0.25">
      <c r="A118" s="27">
        <v>33</v>
      </c>
      <c r="B118" s="23">
        <v>45943</v>
      </c>
      <c r="C118">
        <v>46</v>
      </c>
      <c r="D118">
        <v>44</v>
      </c>
      <c r="E118">
        <v>45</v>
      </c>
      <c r="F118">
        <v>65</v>
      </c>
      <c r="G118">
        <v>31</v>
      </c>
      <c r="H118">
        <v>24</v>
      </c>
      <c r="I118">
        <v>40</v>
      </c>
      <c r="J118">
        <v>54</v>
      </c>
      <c r="K118">
        <v>49</v>
      </c>
      <c r="L118">
        <v>42</v>
      </c>
      <c r="M118">
        <v>46</v>
      </c>
      <c r="N118">
        <v>43</v>
      </c>
      <c r="O118" s="21">
        <f t="shared" si="11"/>
        <v>44</v>
      </c>
      <c r="P118" s="21">
        <f t="shared" si="12"/>
        <v>9.85</v>
      </c>
      <c r="R118" s="27">
        <f t="shared" si="13"/>
        <v>11</v>
      </c>
      <c r="S118">
        <f t="shared" si="14"/>
        <v>1.3333333333333333</v>
      </c>
    </row>
    <row r="119" spans="1:19" x14ac:dyDescent="0.25">
      <c r="A119" s="27">
        <v>25</v>
      </c>
      <c r="B119" s="23">
        <v>45944</v>
      </c>
      <c r="C119">
        <v>73</v>
      </c>
      <c r="D119">
        <v>68</v>
      </c>
      <c r="E119">
        <v>49</v>
      </c>
      <c r="F119">
        <v>41</v>
      </c>
      <c r="G119">
        <v>62</v>
      </c>
      <c r="H119">
        <v>22</v>
      </c>
      <c r="I119">
        <v>45</v>
      </c>
      <c r="J119">
        <v>60</v>
      </c>
      <c r="K119">
        <v>75</v>
      </c>
      <c r="L119">
        <v>64</v>
      </c>
      <c r="M119">
        <v>68</v>
      </c>
      <c r="N119">
        <v>69</v>
      </c>
      <c r="O119" s="21">
        <f t="shared" si="11"/>
        <v>58</v>
      </c>
      <c r="P119" s="21">
        <f t="shared" si="12"/>
        <v>15.07</v>
      </c>
      <c r="R119" s="27">
        <f t="shared" si="13"/>
        <v>33</v>
      </c>
      <c r="S119">
        <f t="shared" si="14"/>
        <v>2.3199999999999998</v>
      </c>
    </row>
    <row r="120" spans="1:19" x14ac:dyDescent="0.25">
      <c r="A120" s="27">
        <v>37</v>
      </c>
      <c r="B120" s="23">
        <v>45945</v>
      </c>
      <c r="C120">
        <v>51</v>
      </c>
      <c r="D120">
        <v>49</v>
      </c>
      <c r="E120">
        <v>57</v>
      </c>
      <c r="F120">
        <v>52</v>
      </c>
      <c r="G120">
        <v>38</v>
      </c>
      <c r="H120">
        <v>18</v>
      </c>
      <c r="I120">
        <v>42</v>
      </c>
      <c r="J120">
        <v>52</v>
      </c>
      <c r="K120">
        <v>62</v>
      </c>
      <c r="L120">
        <v>55</v>
      </c>
      <c r="M120">
        <v>56</v>
      </c>
      <c r="N120">
        <v>53</v>
      </c>
      <c r="O120" s="21">
        <f t="shared" si="11"/>
        <v>49</v>
      </c>
      <c r="P120" s="21">
        <f t="shared" si="12"/>
        <v>11.13</v>
      </c>
      <c r="R120" s="27">
        <f t="shared" si="13"/>
        <v>12</v>
      </c>
      <c r="S120">
        <f t="shared" si="14"/>
        <v>1.3243243243243243</v>
      </c>
    </row>
    <row r="121" spans="1:19" x14ac:dyDescent="0.25">
      <c r="A121" s="27">
        <v>62</v>
      </c>
      <c r="B121" s="23">
        <v>45946</v>
      </c>
      <c r="C121">
        <v>81</v>
      </c>
      <c r="D121">
        <v>83</v>
      </c>
      <c r="E121">
        <v>80</v>
      </c>
      <c r="F121">
        <v>70</v>
      </c>
      <c r="G121">
        <v>74</v>
      </c>
      <c r="H121">
        <v>42</v>
      </c>
      <c r="I121">
        <v>49</v>
      </c>
      <c r="J121">
        <v>57</v>
      </c>
      <c r="K121">
        <v>83</v>
      </c>
      <c r="L121">
        <v>83</v>
      </c>
      <c r="M121">
        <v>80</v>
      </c>
      <c r="N121">
        <v>81</v>
      </c>
      <c r="O121" s="21">
        <f t="shared" si="11"/>
        <v>72</v>
      </c>
      <c r="P121" s="21">
        <f t="shared" si="12"/>
        <v>13.89</v>
      </c>
      <c r="R121" s="27">
        <f t="shared" si="13"/>
        <v>10</v>
      </c>
      <c r="S121">
        <f t="shared" si="14"/>
        <v>1.1612903225806452</v>
      </c>
    </row>
    <row r="122" spans="1:19" x14ac:dyDescent="0.25">
      <c r="A122" s="27">
        <v>126</v>
      </c>
      <c r="B122" s="23">
        <v>45947</v>
      </c>
      <c r="C122">
        <v>148</v>
      </c>
      <c r="D122">
        <v>147</v>
      </c>
      <c r="E122">
        <v>152</v>
      </c>
      <c r="F122">
        <v>147</v>
      </c>
      <c r="G122">
        <v>128</v>
      </c>
      <c r="H122">
        <v>88</v>
      </c>
      <c r="I122">
        <v>71</v>
      </c>
      <c r="J122">
        <v>137</v>
      </c>
      <c r="K122">
        <v>150</v>
      </c>
      <c r="L122">
        <v>148</v>
      </c>
      <c r="M122">
        <v>145</v>
      </c>
      <c r="N122">
        <v>148</v>
      </c>
      <c r="O122" s="21">
        <f t="shared" si="11"/>
        <v>134</v>
      </c>
      <c r="P122" s="21">
        <f t="shared" si="12"/>
        <v>25.42</v>
      </c>
      <c r="R122" s="27">
        <f t="shared" si="13"/>
        <v>8</v>
      </c>
      <c r="S122">
        <f t="shared" si="14"/>
        <v>1.0634920634920635</v>
      </c>
    </row>
    <row r="123" spans="1:19" x14ac:dyDescent="0.25">
      <c r="A123" s="27">
        <v>141</v>
      </c>
      <c r="B123" s="23">
        <v>45948</v>
      </c>
      <c r="C123">
        <v>180</v>
      </c>
      <c r="D123">
        <v>178</v>
      </c>
      <c r="E123">
        <v>169</v>
      </c>
      <c r="F123">
        <v>139</v>
      </c>
      <c r="G123">
        <v>162</v>
      </c>
      <c r="H123">
        <v>128</v>
      </c>
      <c r="I123">
        <v>137</v>
      </c>
      <c r="J123">
        <v>157</v>
      </c>
      <c r="K123">
        <v>177</v>
      </c>
      <c r="L123">
        <v>177</v>
      </c>
      <c r="M123">
        <v>175</v>
      </c>
      <c r="N123">
        <v>176</v>
      </c>
      <c r="O123" s="21">
        <f t="shared" si="11"/>
        <v>163</v>
      </c>
      <c r="P123" s="21">
        <f t="shared" si="12"/>
        <v>17.72</v>
      </c>
      <c r="R123" s="27">
        <f t="shared" si="13"/>
        <v>22</v>
      </c>
      <c r="S123">
        <f t="shared" si="14"/>
        <v>1.1560283687943262</v>
      </c>
    </row>
    <row r="124" spans="1:19" x14ac:dyDescent="0.25">
      <c r="A124" s="27">
        <v>65</v>
      </c>
      <c r="B124" s="23">
        <v>45949</v>
      </c>
      <c r="C124">
        <v>52</v>
      </c>
      <c r="D124">
        <v>52</v>
      </c>
      <c r="E124">
        <v>43</v>
      </c>
      <c r="F124">
        <v>56</v>
      </c>
      <c r="G124">
        <v>36</v>
      </c>
      <c r="H124">
        <v>24</v>
      </c>
      <c r="I124">
        <v>43</v>
      </c>
      <c r="J124">
        <v>56</v>
      </c>
      <c r="K124">
        <v>55</v>
      </c>
      <c r="L124">
        <v>55</v>
      </c>
      <c r="M124">
        <v>55</v>
      </c>
      <c r="N124">
        <v>55</v>
      </c>
      <c r="O124" s="21">
        <f t="shared" si="11"/>
        <v>49</v>
      </c>
      <c r="P124" s="21">
        <f t="shared" si="12"/>
        <v>9.67</v>
      </c>
      <c r="R124" s="27">
        <f t="shared" si="13"/>
        <v>-16</v>
      </c>
      <c r="S124">
        <f t="shared" si="14"/>
        <v>0.75384615384615383</v>
      </c>
    </row>
    <row r="125" spans="1:19" x14ac:dyDescent="0.25">
      <c r="A125" s="27">
        <v>46</v>
      </c>
      <c r="B125" s="23">
        <v>45950</v>
      </c>
      <c r="C125">
        <v>25</v>
      </c>
      <c r="D125">
        <v>32</v>
      </c>
      <c r="E125">
        <v>74</v>
      </c>
      <c r="F125">
        <v>61</v>
      </c>
      <c r="G125">
        <v>14</v>
      </c>
      <c r="H125">
        <v>17</v>
      </c>
      <c r="I125">
        <v>64</v>
      </c>
      <c r="J125">
        <v>52</v>
      </c>
      <c r="K125">
        <v>34</v>
      </c>
      <c r="L125">
        <v>25</v>
      </c>
      <c r="M125">
        <v>25</v>
      </c>
      <c r="N125">
        <v>23</v>
      </c>
      <c r="O125" s="21">
        <f t="shared" si="11"/>
        <v>37</v>
      </c>
      <c r="P125" s="21">
        <f t="shared" si="12"/>
        <v>19.34</v>
      </c>
      <c r="R125" s="27">
        <f t="shared" si="13"/>
        <v>-9</v>
      </c>
      <c r="S125">
        <f t="shared" si="14"/>
        <v>0.80434782608695654</v>
      </c>
    </row>
    <row r="126" spans="1:19" x14ac:dyDescent="0.25">
      <c r="A126" s="27">
        <v>31</v>
      </c>
      <c r="B126" s="23">
        <v>45951</v>
      </c>
      <c r="C126">
        <v>36</v>
      </c>
      <c r="D126">
        <v>36</v>
      </c>
      <c r="E126">
        <v>68</v>
      </c>
      <c r="F126">
        <v>52</v>
      </c>
      <c r="G126">
        <v>30</v>
      </c>
      <c r="H126">
        <v>27</v>
      </c>
      <c r="I126">
        <v>69</v>
      </c>
      <c r="J126">
        <v>48</v>
      </c>
      <c r="K126">
        <v>36</v>
      </c>
      <c r="L126">
        <v>37</v>
      </c>
      <c r="M126">
        <v>37</v>
      </c>
      <c r="N126">
        <v>36</v>
      </c>
      <c r="O126" s="21">
        <f t="shared" si="11"/>
        <v>43</v>
      </c>
      <c r="P126" s="21">
        <f t="shared" si="12"/>
        <v>13.22</v>
      </c>
      <c r="R126" s="27">
        <f t="shared" si="13"/>
        <v>12</v>
      </c>
      <c r="S126">
        <f t="shared" si="14"/>
        <v>1.3870967741935485</v>
      </c>
    </row>
    <row r="127" spans="1:19" x14ac:dyDescent="0.25">
      <c r="A127" s="27">
        <v>84</v>
      </c>
      <c r="B127" s="23">
        <v>45952</v>
      </c>
      <c r="C127">
        <v>64</v>
      </c>
      <c r="D127">
        <v>60</v>
      </c>
      <c r="E127">
        <v>71</v>
      </c>
      <c r="F127">
        <v>59</v>
      </c>
      <c r="G127">
        <v>66</v>
      </c>
      <c r="H127">
        <v>36</v>
      </c>
      <c r="I127">
        <v>45</v>
      </c>
      <c r="J127">
        <v>51</v>
      </c>
      <c r="K127">
        <v>60</v>
      </c>
      <c r="L127">
        <v>61</v>
      </c>
      <c r="M127">
        <v>60</v>
      </c>
      <c r="N127">
        <v>62</v>
      </c>
      <c r="O127" s="21">
        <f t="shared" si="11"/>
        <v>58</v>
      </c>
      <c r="P127" s="21">
        <f t="shared" si="12"/>
        <v>9.17</v>
      </c>
      <c r="R127" s="27">
        <f t="shared" si="13"/>
        <v>-26</v>
      </c>
      <c r="S127">
        <f t="shared" si="14"/>
        <v>0.69047619047619047</v>
      </c>
    </row>
    <row r="128" spans="1:19" x14ac:dyDescent="0.25">
      <c r="A128" s="27">
        <v>28</v>
      </c>
      <c r="B128" s="23">
        <v>45953</v>
      </c>
      <c r="C128">
        <v>86</v>
      </c>
      <c r="D128">
        <v>86</v>
      </c>
      <c r="E128">
        <v>88</v>
      </c>
      <c r="F128">
        <v>76</v>
      </c>
      <c r="G128">
        <v>88</v>
      </c>
      <c r="H128">
        <v>60</v>
      </c>
      <c r="I128">
        <v>50</v>
      </c>
      <c r="J128">
        <v>65</v>
      </c>
      <c r="K128">
        <v>83</v>
      </c>
      <c r="L128">
        <v>84</v>
      </c>
      <c r="M128">
        <v>84</v>
      </c>
      <c r="N128">
        <v>85</v>
      </c>
      <c r="O128" s="21">
        <f t="shared" si="11"/>
        <v>78</v>
      </c>
      <c r="P128" s="21">
        <f t="shared" si="12"/>
        <v>12.09</v>
      </c>
      <c r="R128" s="27">
        <f t="shared" si="13"/>
        <v>50</v>
      </c>
      <c r="S128">
        <f t="shared" si="14"/>
        <v>2.7857142857142856</v>
      </c>
    </row>
    <row r="129" spans="1:19" x14ac:dyDescent="0.25">
      <c r="A129" s="27">
        <v>131</v>
      </c>
      <c r="B129" s="23">
        <v>45954</v>
      </c>
      <c r="C129">
        <v>152</v>
      </c>
      <c r="D129">
        <v>148</v>
      </c>
      <c r="E129">
        <v>136</v>
      </c>
      <c r="F129">
        <v>102</v>
      </c>
      <c r="G129">
        <v>118</v>
      </c>
      <c r="H129">
        <v>89</v>
      </c>
      <c r="I129">
        <v>97</v>
      </c>
      <c r="J129">
        <v>110</v>
      </c>
      <c r="K129">
        <v>154</v>
      </c>
      <c r="L129">
        <v>147</v>
      </c>
      <c r="M129">
        <v>152</v>
      </c>
      <c r="N129">
        <v>156</v>
      </c>
      <c r="O129" s="21">
        <f t="shared" si="11"/>
        <v>130</v>
      </c>
      <c r="P129" s="21">
        <f t="shared" si="12"/>
        <v>24.1</v>
      </c>
      <c r="R129" s="27">
        <f t="shared" si="13"/>
        <v>-1</v>
      </c>
      <c r="S129">
        <f t="shared" si="14"/>
        <v>0.99236641221374045</v>
      </c>
    </row>
    <row r="130" spans="1:19" x14ac:dyDescent="0.25">
      <c r="A130" s="27">
        <v>199</v>
      </c>
      <c r="B130" s="23">
        <v>45955</v>
      </c>
      <c r="C130">
        <v>168</v>
      </c>
      <c r="D130">
        <v>163</v>
      </c>
      <c r="E130">
        <v>177</v>
      </c>
      <c r="F130">
        <v>183</v>
      </c>
      <c r="G130">
        <v>144</v>
      </c>
      <c r="H130">
        <v>129</v>
      </c>
      <c r="I130">
        <v>145</v>
      </c>
      <c r="J130">
        <v>136</v>
      </c>
      <c r="K130">
        <v>164</v>
      </c>
      <c r="L130">
        <v>170</v>
      </c>
      <c r="M130">
        <v>153</v>
      </c>
      <c r="N130">
        <v>157</v>
      </c>
      <c r="O130" s="21">
        <f t="shared" si="11"/>
        <v>157</v>
      </c>
      <c r="P130" s="21">
        <f t="shared" si="12"/>
        <v>15.82</v>
      </c>
      <c r="R130" s="27">
        <f t="shared" si="13"/>
        <v>-42</v>
      </c>
      <c r="S130">
        <f t="shared" si="14"/>
        <v>0.78894472361809043</v>
      </c>
    </row>
    <row r="131" spans="1:19" x14ac:dyDescent="0.25">
      <c r="A131" s="27">
        <v>49</v>
      </c>
      <c r="B131" s="23">
        <v>45956</v>
      </c>
      <c r="C131">
        <v>51</v>
      </c>
      <c r="D131">
        <v>59</v>
      </c>
      <c r="E131">
        <v>77</v>
      </c>
      <c r="F131">
        <v>55</v>
      </c>
      <c r="G131">
        <v>37</v>
      </c>
      <c r="H131">
        <v>40</v>
      </c>
      <c r="I131">
        <v>64</v>
      </c>
      <c r="J131">
        <v>58</v>
      </c>
      <c r="K131">
        <v>68</v>
      </c>
      <c r="L131">
        <v>56</v>
      </c>
      <c r="M131">
        <v>62</v>
      </c>
      <c r="N131">
        <v>61</v>
      </c>
      <c r="O131" s="21">
        <f t="shared" si="11"/>
        <v>57</v>
      </c>
      <c r="P131" s="21">
        <f t="shared" si="12"/>
        <v>10.59</v>
      </c>
      <c r="R131" s="27">
        <f t="shared" si="13"/>
        <v>8</v>
      </c>
      <c r="S131">
        <f t="shared" si="14"/>
        <v>1.1632653061224489</v>
      </c>
    </row>
    <row r="132" spans="1:19" x14ac:dyDescent="0.25">
      <c r="A132" s="27">
        <v>48</v>
      </c>
      <c r="B132" s="23">
        <v>45957</v>
      </c>
      <c r="C132">
        <v>37</v>
      </c>
      <c r="D132">
        <v>33</v>
      </c>
      <c r="E132">
        <v>37</v>
      </c>
      <c r="F132">
        <v>45</v>
      </c>
      <c r="G132">
        <v>32</v>
      </c>
      <c r="H132">
        <v>16</v>
      </c>
      <c r="I132">
        <v>36</v>
      </c>
      <c r="J132">
        <v>52</v>
      </c>
      <c r="K132">
        <v>37</v>
      </c>
      <c r="L132">
        <v>41</v>
      </c>
      <c r="M132">
        <v>38</v>
      </c>
      <c r="N132">
        <v>38</v>
      </c>
      <c r="O132" s="21">
        <f t="shared" si="11"/>
        <v>37</v>
      </c>
      <c r="P132" s="21">
        <f t="shared" si="12"/>
        <v>8.11</v>
      </c>
      <c r="R132" s="27">
        <f t="shared" si="13"/>
        <v>-11</v>
      </c>
      <c r="S132">
        <f t="shared" si="14"/>
        <v>0.77083333333333337</v>
      </c>
    </row>
    <row r="133" spans="1:19" s="29" customFormat="1" x14ac:dyDescent="0.25">
      <c r="A133" s="29">
        <v>58</v>
      </c>
      <c r="B133" s="28">
        <v>45958</v>
      </c>
      <c r="C133" s="29">
        <v>42</v>
      </c>
      <c r="D133" s="29">
        <v>44</v>
      </c>
      <c r="E133" s="29">
        <v>27</v>
      </c>
      <c r="F133" s="29">
        <v>31</v>
      </c>
      <c r="G133" s="29">
        <v>34</v>
      </c>
      <c r="H133" s="29">
        <v>51</v>
      </c>
      <c r="I133" s="29">
        <v>20</v>
      </c>
      <c r="J133" s="29">
        <v>15</v>
      </c>
      <c r="K133" s="29">
        <v>42</v>
      </c>
      <c r="L133" s="29">
        <v>44</v>
      </c>
      <c r="M133" s="29">
        <v>42</v>
      </c>
      <c r="N133" s="29">
        <v>44</v>
      </c>
      <c r="O133" s="30">
        <f t="shared" si="11"/>
        <v>36</v>
      </c>
      <c r="P133" s="30">
        <f t="shared" si="12"/>
        <v>10.53</v>
      </c>
      <c r="R133" s="29">
        <f t="shared" si="13"/>
        <v>-22</v>
      </c>
      <c r="S133" s="29">
        <f t="shared" si="14"/>
        <v>0.62068965517241381</v>
      </c>
    </row>
    <row r="134" spans="1:19" x14ac:dyDescent="0.25">
      <c r="B134" s="23">
        <v>45959</v>
      </c>
      <c r="C134">
        <v>56</v>
      </c>
      <c r="D134">
        <v>53</v>
      </c>
      <c r="E134">
        <v>33</v>
      </c>
      <c r="F134">
        <v>39</v>
      </c>
      <c r="G134">
        <v>44</v>
      </c>
      <c r="H134">
        <v>57</v>
      </c>
      <c r="I134">
        <v>30</v>
      </c>
      <c r="J134">
        <v>20</v>
      </c>
      <c r="K134">
        <v>49</v>
      </c>
      <c r="L134">
        <v>55</v>
      </c>
      <c r="M134">
        <v>56</v>
      </c>
      <c r="N134">
        <v>55</v>
      </c>
      <c r="O134" s="21">
        <f t="shared" si="11"/>
        <v>46</v>
      </c>
      <c r="P134" s="21">
        <f t="shared" si="12"/>
        <v>11.88</v>
      </c>
    </row>
    <row r="135" spans="1:19" x14ac:dyDescent="0.25">
      <c r="B135" s="23">
        <v>45960</v>
      </c>
      <c r="C135">
        <v>87</v>
      </c>
      <c r="D135">
        <v>91</v>
      </c>
      <c r="E135">
        <v>66</v>
      </c>
      <c r="F135">
        <v>80</v>
      </c>
      <c r="G135">
        <v>87</v>
      </c>
      <c r="H135">
        <v>92</v>
      </c>
      <c r="I135">
        <v>69</v>
      </c>
      <c r="J135">
        <v>55</v>
      </c>
      <c r="K135">
        <v>85</v>
      </c>
      <c r="L135">
        <v>90</v>
      </c>
      <c r="M135">
        <v>87</v>
      </c>
      <c r="N135">
        <v>86</v>
      </c>
      <c r="O135" s="21">
        <f t="shared" si="11"/>
        <v>81</v>
      </c>
      <c r="P135" s="21">
        <f t="shared" si="12"/>
        <v>11.17</v>
      </c>
    </row>
    <row r="136" spans="1:19" x14ac:dyDescent="0.25">
      <c r="B136" s="23">
        <v>45961</v>
      </c>
      <c r="C136">
        <v>77</v>
      </c>
      <c r="D136">
        <v>119</v>
      </c>
      <c r="E136">
        <v>75</v>
      </c>
      <c r="F136">
        <v>80</v>
      </c>
      <c r="G136">
        <v>107</v>
      </c>
      <c r="H136">
        <v>115</v>
      </c>
      <c r="I136">
        <v>89</v>
      </c>
      <c r="J136">
        <v>68</v>
      </c>
      <c r="K136">
        <v>109</v>
      </c>
      <c r="L136">
        <v>107</v>
      </c>
      <c r="M136">
        <v>106</v>
      </c>
      <c r="N136">
        <v>106</v>
      </c>
      <c r="O136" s="21">
        <f t="shared" si="11"/>
        <v>97</v>
      </c>
      <c r="P136" s="21">
        <f t="shared" si="12"/>
        <v>16.809999999999999</v>
      </c>
    </row>
    <row r="137" spans="1:19" x14ac:dyDescent="0.25">
      <c r="B137" s="23">
        <v>45962</v>
      </c>
      <c r="C137">
        <v>174</v>
      </c>
      <c r="D137">
        <v>169</v>
      </c>
      <c r="E137">
        <v>142</v>
      </c>
      <c r="F137">
        <v>153</v>
      </c>
      <c r="G137">
        <v>158</v>
      </c>
      <c r="H137">
        <v>173</v>
      </c>
      <c r="I137">
        <v>143</v>
      </c>
      <c r="J137">
        <v>117</v>
      </c>
      <c r="K137">
        <v>177</v>
      </c>
      <c r="L137">
        <v>173</v>
      </c>
      <c r="M137">
        <v>175</v>
      </c>
      <c r="N137">
        <v>175</v>
      </c>
      <c r="O137" s="21">
        <f t="shared" si="11"/>
        <v>161</v>
      </c>
      <c r="P137" s="21">
        <f t="shared" si="12"/>
        <v>17.940000000000001</v>
      </c>
    </row>
    <row r="138" spans="1:19" x14ac:dyDescent="0.25">
      <c r="B138" s="23">
        <v>45963</v>
      </c>
      <c r="C138">
        <v>58</v>
      </c>
      <c r="D138">
        <v>65</v>
      </c>
      <c r="E138">
        <v>43</v>
      </c>
      <c r="F138">
        <v>44</v>
      </c>
      <c r="G138">
        <v>27</v>
      </c>
      <c r="H138">
        <v>50</v>
      </c>
      <c r="I138">
        <v>23</v>
      </c>
      <c r="J138">
        <v>22</v>
      </c>
      <c r="K138">
        <v>71</v>
      </c>
      <c r="L138">
        <v>70</v>
      </c>
      <c r="M138">
        <v>69</v>
      </c>
      <c r="N138">
        <v>64</v>
      </c>
      <c r="O138" s="21">
        <f t="shared" si="11"/>
        <v>51</v>
      </c>
      <c r="P138" s="21">
        <f t="shared" si="12"/>
        <v>17.82</v>
      </c>
    </row>
    <row r="139" spans="1:19" x14ac:dyDescent="0.25">
      <c r="B139" s="23">
        <v>45964</v>
      </c>
      <c r="C139">
        <v>63</v>
      </c>
      <c r="D139">
        <v>61</v>
      </c>
      <c r="E139">
        <v>40</v>
      </c>
      <c r="F139">
        <v>48</v>
      </c>
      <c r="G139">
        <v>41</v>
      </c>
      <c r="H139">
        <v>52</v>
      </c>
      <c r="I139">
        <v>26</v>
      </c>
      <c r="J139">
        <v>23</v>
      </c>
      <c r="K139">
        <v>63</v>
      </c>
      <c r="L139">
        <v>74</v>
      </c>
      <c r="M139">
        <v>62</v>
      </c>
      <c r="N139">
        <v>60</v>
      </c>
      <c r="O139" s="21">
        <f t="shared" si="11"/>
        <v>51</v>
      </c>
      <c r="P139" s="21">
        <f t="shared" si="12"/>
        <v>15.16</v>
      </c>
    </row>
    <row r="140" spans="1:19" x14ac:dyDescent="0.25">
      <c r="B140" s="23">
        <v>45965</v>
      </c>
      <c r="C140">
        <v>37</v>
      </c>
      <c r="D140">
        <v>34</v>
      </c>
      <c r="E140">
        <v>20</v>
      </c>
      <c r="F140">
        <v>25</v>
      </c>
      <c r="G140">
        <v>21</v>
      </c>
      <c r="H140">
        <v>44</v>
      </c>
      <c r="I140">
        <v>11</v>
      </c>
      <c r="J140">
        <v>13</v>
      </c>
      <c r="K140">
        <v>36</v>
      </c>
      <c r="L140">
        <v>33</v>
      </c>
      <c r="M140">
        <v>26</v>
      </c>
      <c r="N140">
        <v>25</v>
      </c>
      <c r="O140" s="21">
        <f t="shared" si="11"/>
        <v>27</v>
      </c>
      <c r="P140" s="21">
        <f t="shared" si="12"/>
        <v>9.58</v>
      </c>
    </row>
    <row r="141" spans="1:19" x14ac:dyDescent="0.25">
      <c r="B141" s="23">
        <v>45966</v>
      </c>
      <c r="C141">
        <v>63</v>
      </c>
      <c r="D141">
        <v>63</v>
      </c>
      <c r="E141">
        <v>40</v>
      </c>
      <c r="F141">
        <v>48</v>
      </c>
      <c r="G141">
        <v>49</v>
      </c>
      <c r="H141">
        <v>66</v>
      </c>
      <c r="I141">
        <v>33</v>
      </c>
      <c r="J141">
        <v>26</v>
      </c>
      <c r="K141">
        <v>68</v>
      </c>
      <c r="L141">
        <v>61</v>
      </c>
      <c r="M141">
        <v>63</v>
      </c>
      <c r="N141">
        <v>62</v>
      </c>
      <c r="O141" s="21">
        <f t="shared" si="11"/>
        <v>54</v>
      </c>
      <c r="P141" s="21">
        <f t="shared" si="12"/>
        <v>13.46</v>
      </c>
    </row>
    <row r="142" spans="1:19" x14ac:dyDescent="0.25">
      <c r="B142" s="23">
        <v>45967</v>
      </c>
      <c r="C142">
        <v>81</v>
      </c>
      <c r="D142">
        <v>84</v>
      </c>
      <c r="E142">
        <v>56</v>
      </c>
      <c r="F142">
        <v>72</v>
      </c>
      <c r="G142">
        <v>79</v>
      </c>
      <c r="H142">
        <v>89</v>
      </c>
      <c r="I142">
        <v>58</v>
      </c>
      <c r="J142">
        <v>41</v>
      </c>
      <c r="K142">
        <v>81</v>
      </c>
      <c r="L142">
        <v>81</v>
      </c>
      <c r="M142">
        <v>80</v>
      </c>
      <c r="N142">
        <v>82</v>
      </c>
      <c r="O142" s="21">
        <f t="shared" si="11"/>
        <v>74</v>
      </c>
      <c r="P142" s="21">
        <f t="shared" si="12"/>
        <v>13.75</v>
      </c>
    </row>
    <row r="143" spans="1:19" x14ac:dyDescent="0.25">
      <c r="B143" s="23">
        <v>45968</v>
      </c>
      <c r="C143">
        <v>156</v>
      </c>
      <c r="D143">
        <v>162</v>
      </c>
      <c r="E143">
        <v>109</v>
      </c>
      <c r="F143">
        <v>113</v>
      </c>
      <c r="G143">
        <v>99</v>
      </c>
      <c r="H143">
        <v>121</v>
      </c>
      <c r="I143">
        <v>84</v>
      </c>
      <c r="J143">
        <v>60</v>
      </c>
      <c r="K143">
        <v>160</v>
      </c>
      <c r="L143">
        <v>167</v>
      </c>
      <c r="M143">
        <v>161</v>
      </c>
      <c r="N143">
        <v>159</v>
      </c>
      <c r="O143" s="21">
        <f t="shared" si="11"/>
        <v>129</v>
      </c>
      <c r="P143" s="21">
        <f t="shared" si="12"/>
        <v>34.82</v>
      </c>
    </row>
    <row r="144" spans="1:19" x14ac:dyDescent="0.25">
      <c r="B144" s="23">
        <v>45969</v>
      </c>
      <c r="C144">
        <v>169</v>
      </c>
      <c r="D144">
        <v>178</v>
      </c>
      <c r="E144">
        <v>118</v>
      </c>
      <c r="F144">
        <v>140</v>
      </c>
      <c r="G144">
        <v>135</v>
      </c>
      <c r="H144">
        <v>164</v>
      </c>
      <c r="I144">
        <v>112</v>
      </c>
      <c r="J144">
        <v>73</v>
      </c>
      <c r="K144">
        <v>186</v>
      </c>
      <c r="L144">
        <v>178</v>
      </c>
      <c r="M144">
        <v>172</v>
      </c>
      <c r="N144">
        <v>177</v>
      </c>
      <c r="O144" s="21">
        <f t="shared" si="11"/>
        <v>150</v>
      </c>
      <c r="P144" s="21">
        <f t="shared" si="12"/>
        <v>33.36</v>
      </c>
    </row>
    <row r="145" spans="2:16" x14ac:dyDescent="0.25">
      <c r="B145" s="23">
        <v>45970</v>
      </c>
      <c r="C145">
        <v>60</v>
      </c>
      <c r="D145">
        <v>64</v>
      </c>
      <c r="E145">
        <v>43</v>
      </c>
      <c r="F145">
        <v>45</v>
      </c>
      <c r="G145">
        <v>22</v>
      </c>
      <c r="H145">
        <v>46</v>
      </c>
      <c r="I145">
        <v>20</v>
      </c>
      <c r="J145">
        <v>22</v>
      </c>
      <c r="K145">
        <v>66</v>
      </c>
      <c r="L145">
        <v>68</v>
      </c>
      <c r="M145">
        <v>68</v>
      </c>
      <c r="N145">
        <v>62</v>
      </c>
      <c r="O145" s="21">
        <f t="shared" si="11"/>
        <v>49</v>
      </c>
      <c r="P145" s="21">
        <f t="shared" si="12"/>
        <v>17.989999999999998</v>
      </c>
    </row>
    <row r="146" spans="2:16" x14ac:dyDescent="0.25">
      <c r="B146" s="23">
        <v>45971</v>
      </c>
      <c r="C146">
        <v>49</v>
      </c>
      <c r="D146">
        <v>50</v>
      </c>
      <c r="E146">
        <v>29</v>
      </c>
      <c r="F146">
        <v>34</v>
      </c>
      <c r="G146">
        <v>28</v>
      </c>
      <c r="H146">
        <v>46</v>
      </c>
      <c r="I146">
        <v>18</v>
      </c>
      <c r="J146">
        <v>16</v>
      </c>
      <c r="K146">
        <v>46</v>
      </c>
      <c r="L146">
        <v>53</v>
      </c>
      <c r="M146">
        <v>47</v>
      </c>
      <c r="N146">
        <v>50</v>
      </c>
      <c r="O146" s="21">
        <f t="shared" si="11"/>
        <v>39</v>
      </c>
      <c r="P146" s="21">
        <f t="shared" si="12"/>
        <v>12.63</v>
      </c>
    </row>
    <row r="147" spans="2:16" x14ac:dyDescent="0.25">
      <c r="B147" s="23">
        <v>45972</v>
      </c>
      <c r="C147">
        <v>57</v>
      </c>
      <c r="D147">
        <v>55</v>
      </c>
      <c r="E147">
        <v>33</v>
      </c>
      <c r="F147">
        <v>33</v>
      </c>
      <c r="G147">
        <v>15</v>
      </c>
      <c r="H147">
        <v>41</v>
      </c>
      <c r="I147">
        <v>15</v>
      </c>
      <c r="J147">
        <v>17</v>
      </c>
      <c r="K147">
        <v>44</v>
      </c>
      <c r="L147">
        <v>52</v>
      </c>
      <c r="M147">
        <v>53</v>
      </c>
      <c r="N147">
        <v>54</v>
      </c>
      <c r="O147" s="21">
        <f t="shared" si="11"/>
        <v>39</v>
      </c>
      <c r="P147" s="21">
        <f t="shared" si="12"/>
        <v>15.56</v>
      </c>
    </row>
    <row r="148" spans="2:16" x14ac:dyDescent="0.25">
      <c r="B148" s="23">
        <v>45973</v>
      </c>
      <c r="C148">
        <v>68</v>
      </c>
      <c r="D148">
        <v>74</v>
      </c>
      <c r="E148">
        <v>42</v>
      </c>
      <c r="F148">
        <v>42</v>
      </c>
      <c r="G148">
        <v>36</v>
      </c>
      <c r="H148">
        <v>60</v>
      </c>
      <c r="I148">
        <v>25</v>
      </c>
      <c r="J148">
        <v>24</v>
      </c>
      <c r="K148">
        <v>73</v>
      </c>
      <c r="L148">
        <v>72</v>
      </c>
      <c r="M148">
        <v>71</v>
      </c>
      <c r="N148">
        <v>69</v>
      </c>
      <c r="O148" s="21">
        <f t="shared" si="11"/>
        <v>55</v>
      </c>
      <c r="P148" s="21">
        <f t="shared" si="12"/>
        <v>18.66</v>
      </c>
    </row>
    <row r="149" spans="2:16" x14ac:dyDescent="0.25">
      <c r="B149" s="23">
        <v>45974</v>
      </c>
      <c r="C149">
        <v>110</v>
      </c>
      <c r="D149">
        <v>107</v>
      </c>
      <c r="E149">
        <v>62</v>
      </c>
      <c r="F149">
        <v>71</v>
      </c>
      <c r="G149">
        <v>53</v>
      </c>
      <c r="H149">
        <v>94</v>
      </c>
      <c r="I149">
        <v>41</v>
      </c>
      <c r="J149">
        <v>34</v>
      </c>
      <c r="K149">
        <v>114</v>
      </c>
      <c r="L149">
        <v>119</v>
      </c>
      <c r="M149">
        <v>105</v>
      </c>
      <c r="N149">
        <v>106</v>
      </c>
      <c r="O149" s="21">
        <f t="shared" si="11"/>
        <v>85</v>
      </c>
      <c r="P149" s="21">
        <f t="shared" si="12"/>
        <v>29.32</v>
      </c>
    </row>
    <row r="150" spans="2:16" x14ac:dyDescent="0.25">
      <c r="B150" s="33" t="s">
        <v>40</v>
      </c>
      <c r="C150" s="34"/>
      <c r="D150" s="34"/>
      <c r="E150" s="34"/>
      <c r="F150" s="34"/>
      <c r="G150" s="33"/>
      <c r="H150" s="34"/>
      <c r="I150" s="34"/>
      <c r="J150" s="34"/>
      <c r="K150" s="34"/>
      <c r="L150" s="34"/>
      <c r="M150" s="34"/>
      <c r="N150" s="35"/>
      <c r="O150" s="36" t="e">
        <f>ROUND(AVERAGE(C150:N150),0)</f>
        <v>#DIV/0!</v>
      </c>
      <c r="P150" s="36" t="e">
        <f>ROUND(_xlfn.STDEV.P(C150:N150),2)</f>
        <v>#DIV/0!</v>
      </c>
    </row>
    <row r="151" spans="2:16" x14ac:dyDescent="0.25">
      <c r="B151" s="20" t="s">
        <v>41</v>
      </c>
      <c r="C151" s="16"/>
      <c r="E151" s="16"/>
      <c r="F151" s="16"/>
      <c r="G151" s="20"/>
      <c r="I151" s="16"/>
      <c r="J151" s="16"/>
      <c r="L151" s="16"/>
      <c r="M151" s="16"/>
      <c r="N151" s="16"/>
      <c r="O151" s="21" t="e">
        <f>ROUND(AVERAGE(C151:N151),0)</f>
        <v>#DIV/0!</v>
      </c>
      <c r="P151" s="21" t="e">
        <f>ROUND(_xlfn.STDEV.P(C151:N151),2)</f>
        <v>#DIV/0!</v>
      </c>
    </row>
    <row r="152" spans="2:16" x14ac:dyDescent="0.25">
      <c r="C152" s="51" t="s">
        <v>53</v>
      </c>
      <c r="D152" s="51"/>
      <c r="E152" s="51" t="s">
        <v>57</v>
      </c>
      <c r="F152" s="51"/>
      <c r="G152" s="51" t="s">
        <v>54</v>
      </c>
      <c r="H152" s="51"/>
      <c r="I152" s="51" t="s">
        <v>58</v>
      </c>
      <c r="J152" s="51"/>
      <c r="K152" s="52" t="s">
        <v>55</v>
      </c>
      <c r="L152" s="52"/>
      <c r="M152" s="52" t="s">
        <v>56</v>
      </c>
      <c r="N152" s="52"/>
    </row>
  </sheetData>
  <mergeCells count="8">
    <mergeCell ref="B1:O1"/>
    <mergeCell ref="C2:N2"/>
    <mergeCell ref="C152:D152"/>
    <mergeCell ref="I152:J152"/>
    <mergeCell ref="E152:F152"/>
    <mergeCell ref="G152:H152"/>
    <mergeCell ref="K152:L152"/>
    <mergeCell ref="M152:N152"/>
  </mergeCells>
  <conditionalFormatting sqref="C150 I150:J150 E150:G150 L150:N150">
    <cfRule type="aboveAverage" dxfId="6" priority="6"/>
    <cfRule type="aboveAverage" dxfId="5" priority="7"/>
  </conditionalFormatting>
  <conditionalFormatting sqref="C150:G150 I150:J150 L150:N150 D151 M151:N151">
    <cfRule type="cellIs" dxfId="4" priority="5" operator="lessThan">
      <formula>20</formula>
    </cfRule>
  </conditionalFormatting>
  <conditionalFormatting sqref="C150:N150">
    <cfRule type="cellIs" dxfId="3" priority="3" operator="between">
      <formula>$O$150-$P$150</formula>
      <formula>"$O$58+$P$58"</formula>
    </cfRule>
  </conditionalFormatting>
  <conditionalFormatting sqref="R3:R32 R34:R53 R55:R60 R62:R132">
    <cfRule type="colorScale" priority="4">
      <colorScale>
        <cfvo type="min"/>
        <cfvo type="max"/>
        <color rgb="FF92D050"/>
        <color rgb="FFFF0000"/>
      </colorScale>
    </cfRule>
  </conditionalFormatting>
  <conditionalFormatting sqref="C114:O132">
    <cfRule type="expression" dxfId="2" priority="1">
      <formula>ABS(C114-$A114)&lt;=10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472" zoomScale="85" zoomScaleNormal="85" workbookViewId="0">
      <selection activeCell="AB486" sqref="AB486"/>
    </sheetView>
  </sheetViews>
  <sheetFormatPr defaultRowHeight="15" x14ac:dyDescent="0.25"/>
  <sheetData>
    <row r="1" spans="1:27" x14ac:dyDescent="0.25">
      <c r="A1" t="s">
        <v>43</v>
      </c>
      <c r="B1" s="37"/>
      <c r="C1" s="51" t="s">
        <v>44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38"/>
    </row>
    <row r="3" spans="1:27" x14ac:dyDescent="0.25">
      <c r="A3">
        <v>32</v>
      </c>
      <c r="B3" s="38"/>
    </row>
    <row r="4" spans="1:27" x14ac:dyDescent="0.25">
      <c r="A4">
        <v>48</v>
      </c>
      <c r="B4" s="38"/>
    </row>
    <row r="5" spans="1:27" x14ac:dyDescent="0.25">
      <c r="A5">
        <v>66</v>
      </c>
      <c r="B5" s="38"/>
    </row>
    <row r="6" spans="1:27" x14ac:dyDescent="0.25">
      <c r="A6">
        <v>32</v>
      </c>
      <c r="B6" s="38"/>
    </row>
    <row r="7" spans="1:27" x14ac:dyDescent="0.25">
      <c r="A7">
        <v>138</v>
      </c>
      <c r="B7" s="38"/>
    </row>
    <row r="8" spans="1:27" x14ac:dyDescent="0.25">
      <c r="A8">
        <v>148</v>
      </c>
      <c r="B8" s="38"/>
    </row>
    <row r="9" spans="1:27" x14ac:dyDescent="0.25">
      <c r="A9">
        <v>56</v>
      </c>
      <c r="B9" s="38"/>
    </row>
    <row r="10" spans="1:27" x14ac:dyDescent="0.25">
      <c r="A10">
        <v>43</v>
      </c>
      <c r="B10" s="38"/>
    </row>
    <row r="11" spans="1:27" x14ac:dyDescent="0.25">
      <c r="A11">
        <v>64</v>
      </c>
      <c r="B11" s="38"/>
    </row>
    <row r="12" spans="1:27" x14ac:dyDescent="0.25">
      <c r="A12">
        <v>44</v>
      </c>
      <c r="B12" s="38"/>
    </row>
    <row r="13" spans="1:27" x14ac:dyDescent="0.25">
      <c r="A13">
        <v>86</v>
      </c>
      <c r="B13" s="38"/>
    </row>
    <row r="14" spans="1:27" x14ac:dyDescent="0.25">
      <c r="A14">
        <v>148</v>
      </c>
      <c r="B14" s="38"/>
    </row>
    <row r="15" spans="1:27" x14ac:dyDescent="0.25">
      <c r="A15">
        <v>133</v>
      </c>
      <c r="B15" s="38"/>
    </row>
    <row r="16" spans="1:27" x14ac:dyDescent="0.25">
      <c r="A16">
        <v>84</v>
      </c>
      <c r="B16" s="38"/>
    </row>
    <row r="17" spans="1:28" x14ac:dyDescent="0.25">
      <c r="A17">
        <v>31</v>
      </c>
      <c r="B17" s="38"/>
    </row>
    <row r="18" spans="1:28" x14ac:dyDescent="0.25">
      <c r="A18">
        <v>53</v>
      </c>
      <c r="B18" s="38"/>
    </row>
    <row r="19" spans="1:28" x14ac:dyDescent="0.25">
      <c r="A19">
        <v>38</v>
      </c>
      <c r="B19" s="38"/>
    </row>
    <row r="20" spans="1:28" x14ac:dyDescent="0.25">
      <c r="A20">
        <v>104</v>
      </c>
      <c r="B20" s="38"/>
    </row>
    <row r="21" spans="1:28" x14ac:dyDescent="0.25">
      <c r="A21">
        <v>169</v>
      </c>
      <c r="B21" s="38"/>
    </row>
    <row r="22" spans="1:28" x14ac:dyDescent="0.25">
      <c r="A22">
        <v>184</v>
      </c>
      <c r="B22" s="38"/>
    </row>
    <row r="23" spans="1:28" x14ac:dyDescent="0.25">
      <c r="A23">
        <v>143</v>
      </c>
      <c r="B23" s="38"/>
    </row>
    <row r="24" spans="1:28" x14ac:dyDescent="0.25">
      <c r="A24">
        <v>57</v>
      </c>
      <c r="B24" s="38"/>
      <c r="C24">
        <v>58</v>
      </c>
      <c r="X24" s="20"/>
      <c r="Y24" s="39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38"/>
      <c r="C25">
        <v>63</v>
      </c>
      <c r="X25" s="20"/>
      <c r="Y25" s="39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38"/>
      <c r="C26">
        <v>53</v>
      </c>
      <c r="X26" s="20"/>
      <c r="Y26" s="39">
        <f t="shared" si="0"/>
        <v>53</v>
      </c>
      <c r="Z26">
        <f t="shared" si="1"/>
        <v>24</v>
      </c>
    </row>
    <row r="27" spans="1:28" x14ac:dyDescent="0.25">
      <c r="A27">
        <v>78</v>
      </c>
      <c r="B27" s="38"/>
      <c r="C27">
        <v>95</v>
      </c>
      <c r="X27" s="20"/>
      <c r="Y27" s="39">
        <f t="shared" si="0"/>
        <v>95</v>
      </c>
      <c r="Z27">
        <f t="shared" si="1"/>
        <v>17</v>
      </c>
    </row>
    <row r="28" spans="1:28" x14ac:dyDescent="0.25">
      <c r="A28">
        <v>160</v>
      </c>
      <c r="B28" s="38"/>
      <c r="C28">
        <v>100</v>
      </c>
      <c r="X28" s="20"/>
      <c r="Y28" s="39">
        <f t="shared" si="0"/>
        <v>100</v>
      </c>
      <c r="Z28">
        <f t="shared" si="1"/>
        <v>60</v>
      </c>
    </row>
    <row r="29" spans="1:28" x14ac:dyDescent="0.25">
      <c r="A29">
        <v>157</v>
      </c>
      <c r="B29" s="38"/>
      <c r="C29">
        <v>180</v>
      </c>
      <c r="X29" s="20"/>
      <c r="Y29" s="39">
        <f t="shared" si="0"/>
        <v>180</v>
      </c>
      <c r="Z29">
        <f t="shared" si="1"/>
        <v>23</v>
      </c>
    </row>
    <row r="30" spans="1:28" x14ac:dyDescent="0.25">
      <c r="A30">
        <v>70</v>
      </c>
      <c r="B30" s="38"/>
      <c r="C30">
        <v>67</v>
      </c>
      <c r="X30" s="20"/>
      <c r="Y30" s="39">
        <f t="shared" si="0"/>
        <v>67</v>
      </c>
      <c r="Z30">
        <f t="shared" si="1"/>
        <v>3</v>
      </c>
    </row>
    <row r="31" spans="1:28" x14ac:dyDescent="0.25">
      <c r="A31">
        <v>68</v>
      </c>
      <c r="B31" s="38"/>
      <c r="C31">
        <v>46</v>
      </c>
      <c r="X31" s="20"/>
      <c r="Y31" s="39">
        <f t="shared" si="0"/>
        <v>46</v>
      </c>
      <c r="Z31">
        <f t="shared" si="1"/>
        <v>22</v>
      </c>
    </row>
    <row r="32" spans="1:28" x14ac:dyDescent="0.25">
      <c r="A32">
        <v>40</v>
      </c>
      <c r="B32" s="38"/>
      <c r="C32">
        <v>95</v>
      </c>
      <c r="X32" s="20"/>
      <c r="Y32" s="39">
        <f t="shared" si="0"/>
        <v>95</v>
      </c>
      <c r="Z32">
        <f t="shared" si="1"/>
        <v>55</v>
      </c>
    </row>
    <row r="33" spans="1:28" x14ac:dyDescent="0.25">
      <c r="A33">
        <v>78</v>
      </c>
      <c r="B33" s="38"/>
      <c r="C33">
        <v>98</v>
      </c>
      <c r="X33" s="20"/>
      <c r="Y33" s="39">
        <f t="shared" si="0"/>
        <v>98</v>
      </c>
      <c r="Z33">
        <f t="shared" si="1"/>
        <v>20</v>
      </c>
    </row>
    <row r="34" spans="1:28" x14ac:dyDescent="0.25">
      <c r="A34">
        <v>65</v>
      </c>
      <c r="B34" s="38"/>
      <c r="C34">
        <v>43</v>
      </c>
      <c r="X34" s="20"/>
      <c r="Y34" s="39">
        <f t="shared" si="0"/>
        <v>43</v>
      </c>
      <c r="Z34">
        <f t="shared" si="1"/>
        <v>22</v>
      </c>
    </row>
    <row r="35" spans="1:28" x14ac:dyDescent="0.25">
      <c r="A35">
        <v>151</v>
      </c>
      <c r="B35" s="38"/>
      <c r="C35">
        <v>140</v>
      </c>
      <c r="X35" s="20"/>
      <c r="Y35" s="39">
        <f t="shared" si="0"/>
        <v>140</v>
      </c>
      <c r="Z35">
        <f t="shared" si="1"/>
        <v>11</v>
      </c>
    </row>
    <row r="36" spans="1:28" x14ac:dyDescent="0.25">
      <c r="A36">
        <v>133</v>
      </c>
      <c r="B36" s="38"/>
      <c r="C36">
        <v>177</v>
      </c>
      <c r="X36" s="20"/>
      <c r="Y36" s="39">
        <f t="shared" si="0"/>
        <v>177</v>
      </c>
      <c r="Z36">
        <f t="shared" si="1"/>
        <v>44</v>
      </c>
    </row>
    <row r="37" spans="1:28" x14ac:dyDescent="0.25">
      <c r="A37">
        <v>82</v>
      </c>
      <c r="B37" s="38"/>
      <c r="C37">
        <v>43</v>
      </c>
      <c r="X37" s="20"/>
      <c r="Y37" s="39">
        <f t="shared" si="0"/>
        <v>43</v>
      </c>
      <c r="Z37">
        <f t="shared" si="1"/>
        <v>39</v>
      </c>
    </row>
    <row r="38" spans="1:28" x14ac:dyDescent="0.25">
      <c r="A38">
        <v>63</v>
      </c>
      <c r="B38" s="38"/>
      <c r="C38">
        <v>53</v>
      </c>
      <c r="X38" s="20"/>
      <c r="Y38" s="39">
        <f t="shared" si="0"/>
        <v>53</v>
      </c>
      <c r="Z38">
        <f t="shared" si="1"/>
        <v>10</v>
      </c>
    </row>
    <row r="39" spans="1:28" x14ac:dyDescent="0.25">
      <c r="A39">
        <v>38</v>
      </c>
      <c r="B39" s="38"/>
      <c r="C39">
        <v>50</v>
      </c>
      <c r="X39" s="20"/>
      <c r="Y39" s="39">
        <f t="shared" si="0"/>
        <v>50</v>
      </c>
      <c r="Z39">
        <f t="shared" si="1"/>
        <v>12</v>
      </c>
    </row>
    <row r="40" spans="1:28" x14ac:dyDescent="0.25">
      <c r="A40">
        <v>76</v>
      </c>
      <c r="B40" s="38"/>
      <c r="C40">
        <v>49</v>
      </c>
      <c r="X40" s="20"/>
      <c r="Y40" s="39">
        <f t="shared" si="0"/>
        <v>49</v>
      </c>
      <c r="Z40">
        <f t="shared" si="1"/>
        <v>27</v>
      </c>
    </row>
    <row r="41" spans="1:28" x14ac:dyDescent="0.25">
      <c r="A41">
        <v>73</v>
      </c>
      <c r="B41" s="38"/>
      <c r="C41">
        <v>54</v>
      </c>
      <c r="X41" s="20"/>
      <c r="Y41" s="39">
        <f t="shared" si="0"/>
        <v>54</v>
      </c>
      <c r="Z41">
        <f t="shared" si="1"/>
        <v>19</v>
      </c>
    </row>
    <row r="42" spans="1:28" x14ac:dyDescent="0.25">
      <c r="A42">
        <v>169</v>
      </c>
      <c r="B42" s="38"/>
      <c r="C42">
        <v>142</v>
      </c>
      <c r="X42" s="20"/>
      <c r="Y42" s="39">
        <f t="shared" si="0"/>
        <v>142</v>
      </c>
      <c r="Z42">
        <f t="shared" si="1"/>
        <v>27</v>
      </c>
    </row>
    <row r="43" spans="1:28" x14ac:dyDescent="0.25">
      <c r="A43">
        <v>118</v>
      </c>
      <c r="B43" s="38"/>
      <c r="C43">
        <v>105</v>
      </c>
      <c r="X43" s="20"/>
      <c r="Y43" s="39">
        <f t="shared" si="0"/>
        <v>105</v>
      </c>
      <c r="Z43">
        <f t="shared" si="1"/>
        <v>13</v>
      </c>
    </row>
    <row r="44" spans="1:28" x14ac:dyDescent="0.25">
      <c r="A44">
        <v>40</v>
      </c>
      <c r="B44" s="38"/>
      <c r="C44">
        <v>47</v>
      </c>
      <c r="X44" s="20"/>
      <c r="Y44" s="39">
        <f t="shared" si="0"/>
        <v>47</v>
      </c>
      <c r="Z44">
        <f t="shared" si="1"/>
        <v>7</v>
      </c>
    </row>
    <row r="45" spans="1:28" x14ac:dyDescent="0.25">
      <c r="A45">
        <v>67</v>
      </c>
      <c r="B45" s="38"/>
      <c r="C45">
        <v>54</v>
      </c>
      <c r="X45" s="20"/>
      <c r="Y45" s="39">
        <f t="shared" si="0"/>
        <v>54</v>
      </c>
      <c r="Z45">
        <f t="shared" si="1"/>
        <v>13</v>
      </c>
    </row>
    <row r="46" spans="1:28" x14ac:dyDescent="0.25">
      <c r="A46">
        <v>80</v>
      </c>
      <c r="B46" s="38"/>
      <c r="C46">
        <v>60</v>
      </c>
      <c r="D46">
        <v>49</v>
      </c>
      <c r="X46" s="20"/>
      <c r="Y46" s="39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38"/>
      <c r="C47">
        <v>97</v>
      </c>
      <c r="D47">
        <v>103</v>
      </c>
      <c r="X47" s="20"/>
      <c r="Y47" s="39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38"/>
      <c r="C48">
        <v>99</v>
      </c>
      <c r="D48">
        <v>114</v>
      </c>
      <c r="X48" s="20"/>
      <c r="Y48" s="39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38"/>
      <c r="C49">
        <v>144</v>
      </c>
      <c r="D49">
        <v>156</v>
      </c>
      <c r="X49" s="20"/>
      <c r="Y49" s="39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38"/>
      <c r="C50">
        <v>176</v>
      </c>
      <c r="D50">
        <v>138</v>
      </c>
      <c r="X50" s="20"/>
      <c r="Y50" s="39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38"/>
      <c r="C51">
        <v>44</v>
      </c>
      <c r="D51">
        <v>61</v>
      </c>
      <c r="X51" s="20"/>
      <c r="Y51" s="39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38"/>
      <c r="C52">
        <v>43</v>
      </c>
      <c r="D52">
        <v>57</v>
      </c>
      <c r="X52" s="20"/>
      <c r="Y52" s="39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38"/>
      <c r="C53">
        <v>49</v>
      </c>
      <c r="D53">
        <v>41</v>
      </c>
      <c r="X53" s="20"/>
      <c r="Y53" s="39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38"/>
      <c r="C54">
        <v>43</v>
      </c>
      <c r="D54">
        <v>44</v>
      </c>
      <c r="X54" s="20"/>
      <c r="Y54" s="39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38"/>
      <c r="C55">
        <v>50</v>
      </c>
      <c r="D55">
        <v>75</v>
      </c>
      <c r="X55" s="20"/>
      <c r="Y55" s="39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38"/>
      <c r="C56">
        <v>119</v>
      </c>
      <c r="D56">
        <v>130</v>
      </c>
      <c r="X56" s="20"/>
      <c r="Y56" s="39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38"/>
      <c r="C57">
        <v>163</v>
      </c>
      <c r="D57">
        <v>140</v>
      </c>
      <c r="X57" s="20"/>
      <c r="Y57" s="39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38"/>
      <c r="C58">
        <v>49</v>
      </c>
      <c r="D58">
        <v>62</v>
      </c>
      <c r="X58" s="20"/>
      <c r="Y58" s="39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38"/>
      <c r="C59">
        <v>45</v>
      </c>
      <c r="D59">
        <v>51</v>
      </c>
      <c r="X59" s="20"/>
      <c r="Y59" s="39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38"/>
      <c r="C60">
        <v>113</v>
      </c>
      <c r="D60">
        <v>43</v>
      </c>
      <c r="X60" s="20"/>
      <c r="Y60" s="39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38"/>
      <c r="C61">
        <v>106</v>
      </c>
      <c r="D61">
        <v>70</v>
      </c>
      <c r="X61" s="20"/>
      <c r="Y61" s="39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38"/>
      <c r="C62">
        <v>44</v>
      </c>
      <c r="D62">
        <v>85</v>
      </c>
      <c r="X62" s="20"/>
      <c r="Y62" s="39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38"/>
      <c r="C63">
        <v>100</v>
      </c>
      <c r="D63">
        <v>140</v>
      </c>
      <c r="X63" s="20"/>
      <c r="Y63" s="39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38"/>
      <c r="C64">
        <v>82</v>
      </c>
      <c r="D64">
        <v>90</v>
      </c>
      <c r="X64" s="20"/>
      <c r="Y64" s="39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38"/>
      <c r="C65">
        <v>60</v>
      </c>
      <c r="D65">
        <v>65</v>
      </c>
      <c r="X65" s="20"/>
      <c r="Y65" s="39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38"/>
      <c r="C66">
        <v>59</v>
      </c>
      <c r="D66">
        <v>46</v>
      </c>
      <c r="X66" s="20"/>
      <c r="Y66" s="39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38"/>
      <c r="C67">
        <v>81</v>
      </c>
      <c r="D67">
        <v>87</v>
      </c>
      <c r="X67" s="20"/>
      <c r="Y67" s="39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38"/>
      <c r="C68">
        <v>43</v>
      </c>
      <c r="D68">
        <v>46</v>
      </c>
      <c r="E68" s="40">
        <v>64</v>
      </c>
      <c r="X68" s="20"/>
      <c r="Y68" s="39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38"/>
      <c r="C69">
        <v>66</v>
      </c>
      <c r="D69">
        <v>105</v>
      </c>
      <c r="E69" s="40">
        <v>94</v>
      </c>
      <c r="X69" s="20"/>
      <c r="Y69" s="39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38"/>
      <c r="C70">
        <v>144</v>
      </c>
      <c r="D70">
        <v>134</v>
      </c>
      <c r="E70" s="40">
        <v>134</v>
      </c>
      <c r="X70" s="20"/>
      <c r="Y70" s="39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38"/>
      <c r="C71">
        <v>150</v>
      </c>
      <c r="D71">
        <v>136</v>
      </c>
      <c r="E71" s="40">
        <v>148</v>
      </c>
      <c r="X71" s="20"/>
      <c r="Y71" s="39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38"/>
      <c r="C72">
        <v>48</v>
      </c>
      <c r="D72">
        <v>64</v>
      </c>
      <c r="E72" s="40">
        <v>90</v>
      </c>
      <c r="X72" s="20"/>
      <c r="Y72" s="39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38"/>
      <c r="C73">
        <v>50</v>
      </c>
      <c r="D73">
        <v>46</v>
      </c>
      <c r="E73" s="40">
        <v>50</v>
      </c>
      <c r="X73" s="20"/>
      <c r="Y73" s="39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38"/>
      <c r="C74">
        <v>48</v>
      </c>
      <c r="D74">
        <v>50</v>
      </c>
      <c r="E74" s="40">
        <v>71</v>
      </c>
      <c r="X74" s="20"/>
      <c r="Y74" s="39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38"/>
      <c r="C75">
        <v>60</v>
      </c>
      <c r="D75">
        <v>75</v>
      </c>
      <c r="E75" s="40">
        <v>98</v>
      </c>
      <c r="X75" s="20"/>
      <c r="Y75" s="39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38"/>
      <c r="C76">
        <v>43</v>
      </c>
      <c r="D76">
        <v>45</v>
      </c>
      <c r="E76" s="40">
        <v>188</v>
      </c>
      <c r="X76" s="20"/>
      <c r="Y76" s="39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38"/>
      <c r="C77">
        <v>134</v>
      </c>
      <c r="D77">
        <v>143</v>
      </c>
      <c r="E77" s="40">
        <v>160</v>
      </c>
      <c r="X77" s="20"/>
      <c r="Y77" s="39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38"/>
      <c r="C78">
        <v>178</v>
      </c>
      <c r="D78">
        <v>149</v>
      </c>
      <c r="E78" s="40">
        <v>212</v>
      </c>
      <c r="X78" s="20"/>
      <c r="Y78" s="39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38"/>
      <c r="C79">
        <v>43</v>
      </c>
      <c r="D79">
        <v>64</v>
      </c>
      <c r="E79" s="40">
        <v>42</v>
      </c>
      <c r="X79" s="20"/>
      <c r="Y79" s="39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38"/>
      <c r="C80">
        <v>54</v>
      </c>
      <c r="D80">
        <v>53</v>
      </c>
      <c r="E80" s="40">
        <v>60</v>
      </c>
      <c r="X80" s="20"/>
      <c r="Y80" s="39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38"/>
      <c r="C81">
        <v>45</v>
      </c>
      <c r="D81">
        <v>46</v>
      </c>
      <c r="E81" s="40">
        <v>109</v>
      </c>
      <c r="X81" s="20"/>
      <c r="Y81" s="39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38"/>
      <c r="C82">
        <v>93</v>
      </c>
      <c r="D82">
        <v>95</v>
      </c>
      <c r="E82" s="40">
        <v>114</v>
      </c>
      <c r="X82" s="20"/>
      <c r="Y82" s="39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38"/>
      <c r="C83">
        <v>47</v>
      </c>
      <c r="D83">
        <v>93</v>
      </c>
      <c r="E83" s="40">
        <v>144</v>
      </c>
      <c r="X83" s="20"/>
      <c r="Y83" s="39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38"/>
      <c r="C84">
        <v>118</v>
      </c>
      <c r="D84">
        <v>142</v>
      </c>
      <c r="E84" s="40">
        <v>201</v>
      </c>
      <c r="X84" s="20"/>
      <c r="Y84" s="39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38"/>
      <c r="C85">
        <v>55</v>
      </c>
      <c r="D85">
        <v>81</v>
      </c>
      <c r="E85" s="40">
        <v>91</v>
      </c>
      <c r="X85" s="20"/>
      <c r="Y85" s="39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38"/>
      <c r="C86">
        <v>43</v>
      </c>
      <c r="D86">
        <v>68</v>
      </c>
      <c r="E86" s="40">
        <v>42</v>
      </c>
      <c r="X86" s="20"/>
      <c r="Y86" s="39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38"/>
      <c r="C87">
        <v>51</v>
      </c>
      <c r="D87">
        <v>48</v>
      </c>
      <c r="E87" s="40">
        <v>43</v>
      </c>
      <c r="X87" s="20"/>
      <c r="Y87" s="39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38"/>
      <c r="C88">
        <v>43</v>
      </c>
      <c r="D88">
        <v>47</v>
      </c>
      <c r="E88" s="40">
        <v>73</v>
      </c>
      <c r="X88" s="20"/>
      <c r="Y88" s="39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38"/>
      <c r="C89">
        <v>50</v>
      </c>
      <c r="D89">
        <v>50</v>
      </c>
      <c r="E89" s="40">
        <v>67</v>
      </c>
      <c r="X89" s="20"/>
      <c r="Y89" s="39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38"/>
      <c r="C90">
        <v>68</v>
      </c>
      <c r="D90">
        <v>108</v>
      </c>
      <c r="E90" s="40">
        <v>102</v>
      </c>
      <c r="F90">
        <v>101</v>
      </c>
      <c r="X90" s="20"/>
      <c r="Y90" s="39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38"/>
      <c r="C91">
        <v>135</v>
      </c>
      <c r="D91">
        <v>152</v>
      </c>
      <c r="E91" s="40">
        <v>193</v>
      </c>
      <c r="F91">
        <v>162</v>
      </c>
      <c r="X91" s="20"/>
      <c r="Y91" s="39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38"/>
      <c r="C92">
        <v>174</v>
      </c>
      <c r="D92">
        <v>165</v>
      </c>
      <c r="E92" s="40">
        <v>252</v>
      </c>
      <c r="F92">
        <v>190</v>
      </c>
      <c r="X92" s="20"/>
      <c r="Y92" s="39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38"/>
      <c r="C93">
        <v>62</v>
      </c>
      <c r="D93">
        <v>42</v>
      </c>
      <c r="E93" s="40">
        <v>49</v>
      </c>
      <c r="F93">
        <v>45</v>
      </c>
      <c r="X93" s="20"/>
      <c r="Y93" s="39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38"/>
      <c r="C94">
        <v>52</v>
      </c>
      <c r="D94">
        <v>42</v>
      </c>
      <c r="E94" s="40">
        <v>63</v>
      </c>
      <c r="F94">
        <v>44</v>
      </c>
      <c r="X94" s="20"/>
      <c r="Y94" s="39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38"/>
      <c r="C95">
        <v>43</v>
      </c>
      <c r="D95">
        <v>50</v>
      </c>
      <c r="E95" s="40">
        <v>115</v>
      </c>
      <c r="F95">
        <v>51</v>
      </c>
      <c r="X95" s="20"/>
      <c r="Y95" s="39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38"/>
      <c r="C96">
        <v>43</v>
      </c>
      <c r="D96">
        <v>42</v>
      </c>
      <c r="E96" s="40">
        <v>101</v>
      </c>
      <c r="F96">
        <v>89</v>
      </c>
      <c r="X96" s="20"/>
      <c r="Y96" s="39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38"/>
      <c r="C97">
        <v>54</v>
      </c>
      <c r="D97">
        <v>103</v>
      </c>
      <c r="E97" s="40">
        <v>144</v>
      </c>
      <c r="F97">
        <v>130</v>
      </c>
      <c r="X97" s="20"/>
      <c r="Y97" s="39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38"/>
      <c r="C98">
        <v>128</v>
      </c>
      <c r="D98">
        <v>149</v>
      </c>
      <c r="E98" s="40">
        <v>207</v>
      </c>
      <c r="F98">
        <v>161</v>
      </c>
      <c r="X98" s="20"/>
      <c r="Y98" s="39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38"/>
      <c r="C99">
        <v>174</v>
      </c>
      <c r="D99">
        <v>132</v>
      </c>
      <c r="E99" s="40">
        <v>187</v>
      </c>
      <c r="F99">
        <v>177</v>
      </c>
      <c r="X99" s="20"/>
      <c r="Y99" s="39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38"/>
      <c r="C100">
        <v>64</v>
      </c>
      <c r="D100">
        <v>56</v>
      </c>
      <c r="E100" s="40">
        <v>57</v>
      </c>
      <c r="F100">
        <v>107</v>
      </c>
      <c r="X100" s="20"/>
      <c r="Y100" s="39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38"/>
      <c r="C101">
        <v>55</v>
      </c>
      <c r="D101">
        <v>44</v>
      </c>
      <c r="E101" s="40">
        <v>64</v>
      </c>
      <c r="F101">
        <v>73</v>
      </c>
      <c r="X101" s="20"/>
      <c r="Y101" s="39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38"/>
      <c r="C102">
        <v>43</v>
      </c>
      <c r="D102">
        <v>42</v>
      </c>
      <c r="E102" s="40">
        <v>87</v>
      </c>
      <c r="F102">
        <v>55</v>
      </c>
      <c r="X102" s="20"/>
      <c r="Y102" s="39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38"/>
      <c r="C103">
        <v>43</v>
      </c>
      <c r="D103">
        <v>43</v>
      </c>
      <c r="E103" s="40">
        <v>128</v>
      </c>
      <c r="F103">
        <v>83</v>
      </c>
      <c r="X103" s="20"/>
      <c r="Y103" s="39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38"/>
      <c r="C104">
        <v>72</v>
      </c>
      <c r="D104">
        <v>89</v>
      </c>
      <c r="E104" s="40">
        <v>143</v>
      </c>
      <c r="F104">
        <v>87</v>
      </c>
      <c r="X104" s="20"/>
      <c r="Y104" s="39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38"/>
      <c r="C105">
        <v>141</v>
      </c>
      <c r="D105">
        <v>124</v>
      </c>
      <c r="E105" s="40">
        <v>140</v>
      </c>
      <c r="F105">
        <v>166</v>
      </c>
      <c r="X105" s="20"/>
      <c r="Y105" s="39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38"/>
      <c r="C106">
        <v>163</v>
      </c>
      <c r="D106">
        <v>119</v>
      </c>
      <c r="E106" s="40">
        <v>191</v>
      </c>
      <c r="F106">
        <v>177</v>
      </c>
      <c r="X106" s="20"/>
      <c r="Y106" s="39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38"/>
      <c r="C107">
        <v>65</v>
      </c>
      <c r="D107">
        <v>47</v>
      </c>
      <c r="E107" s="40">
        <v>55</v>
      </c>
      <c r="F107">
        <v>55</v>
      </c>
      <c r="X107" s="20"/>
      <c r="Y107" s="39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38"/>
      <c r="C108">
        <v>51</v>
      </c>
      <c r="D108">
        <v>51</v>
      </c>
      <c r="E108" s="40">
        <v>64</v>
      </c>
      <c r="F108">
        <v>97</v>
      </c>
      <c r="X108" s="20"/>
      <c r="Y108" s="39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38"/>
      <c r="C109">
        <v>80</v>
      </c>
      <c r="D109">
        <v>87</v>
      </c>
      <c r="E109" s="40">
        <v>42</v>
      </c>
      <c r="F109">
        <v>47</v>
      </c>
      <c r="X109" s="20"/>
      <c r="Y109" s="39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38"/>
      <c r="C110">
        <v>48</v>
      </c>
      <c r="D110">
        <v>59</v>
      </c>
      <c r="E110" s="40">
        <v>70</v>
      </c>
      <c r="F110">
        <v>105</v>
      </c>
      <c r="X110" s="20"/>
      <c r="Y110" s="39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38"/>
      <c r="C111">
        <v>53</v>
      </c>
      <c r="D111">
        <v>103</v>
      </c>
      <c r="E111" s="40">
        <v>202</v>
      </c>
      <c r="F111">
        <v>110</v>
      </c>
      <c r="X111" s="20"/>
      <c r="Y111" s="39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38"/>
      <c r="C112">
        <v>152</v>
      </c>
      <c r="D112">
        <v>142</v>
      </c>
      <c r="E112" s="40">
        <v>146</v>
      </c>
      <c r="F112">
        <v>158</v>
      </c>
      <c r="G112">
        <v>195</v>
      </c>
      <c r="X112" s="20"/>
      <c r="Y112" s="39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38"/>
      <c r="C113">
        <v>168</v>
      </c>
      <c r="D113">
        <v>151</v>
      </c>
      <c r="E113" s="40">
        <v>160</v>
      </c>
      <c r="F113">
        <v>178</v>
      </c>
      <c r="G113">
        <v>216</v>
      </c>
      <c r="X113" s="20"/>
      <c r="Y113" s="39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38"/>
      <c r="C114">
        <v>54</v>
      </c>
      <c r="D114">
        <v>45</v>
      </c>
      <c r="E114" s="40">
        <v>44</v>
      </c>
      <c r="F114">
        <v>110</v>
      </c>
      <c r="G114">
        <v>120</v>
      </c>
      <c r="X114" s="20"/>
      <c r="Y114" s="39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38"/>
      <c r="C115">
        <v>47</v>
      </c>
      <c r="D115">
        <v>41</v>
      </c>
      <c r="E115" s="40">
        <v>65</v>
      </c>
      <c r="F115">
        <v>44</v>
      </c>
      <c r="G115">
        <v>83</v>
      </c>
      <c r="X115" s="20"/>
      <c r="Y115" s="39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38"/>
      <c r="C116">
        <v>43</v>
      </c>
      <c r="D116">
        <v>42</v>
      </c>
      <c r="E116" s="40">
        <v>84</v>
      </c>
      <c r="F116">
        <v>53</v>
      </c>
      <c r="G116">
        <v>84</v>
      </c>
      <c r="X116" s="20"/>
      <c r="Y116" s="39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38"/>
      <c r="C117">
        <v>43</v>
      </c>
      <c r="D117">
        <v>44</v>
      </c>
      <c r="E117" s="40">
        <v>120</v>
      </c>
      <c r="F117">
        <v>84</v>
      </c>
      <c r="G117">
        <v>68</v>
      </c>
      <c r="X117" s="20"/>
      <c r="Y117" s="39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38"/>
      <c r="C118">
        <v>99</v>
      </c>
      <c r="D118">
        <v>101</v>
      </c>
      <c r="E118" s="40">
        <v>95</v>
      </c>
      <c r="F118">
        <v>88</v>
      </c>
      <c r="G118">
        <v>73</v>
      </c>
      <c r="X118" s="20"/>
      <c r="Y118" s="39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38"/>
      <c r="C119">
        <v>120</v>
      </c>
      <c r="D119">
        <v>127</v>
      </c>
      <c r="E119" s="40">
        <v>130</v>
      </c>
      <c r="F119">
        <v>134</v>
      </c>
      <c r="G119">
        <v>185</v>
      </c>
      <c r="X119" s="20"/>
      <c r="Y119" s="39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38"/>
      <c r="C120">
        <v>129</v>
      </c>
      <c r="D120">
        <v>122</v>
      </c>
      <c r="E120" s="40">
        <v>122</v>
      </c>
      <c r="F120">
        <v>143</v>
      </c>
      <c r="G120">
        <v>194</v>
      </c>
      <c r="X120" s="20"/>
      <c r="Y120" s="39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38"/>
      <c r="C121">
        <v>54</v>
      </c>
      <c r="D121">
        <v>61</v>
      </c>
      <c r="E121" s="40">
        <v>97</v>
      </c>
      <c r="F121">
        <v>80</v>
      </c>
      <c r="G121">
        <v>101</v>
      </c>
      <c r="X121" s="20"/>
      <c r="Y121" s="39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38"/>
      <c r="C122">
        <v>86</v>
      </c>
      <c r="D122">
        <v>53</v>
      </c>
      <c r="E122" s="40">
        <v>76</v>
      </c>
      <c r="F122">
        <v>75</v>
      </c>
      <c r="G122">
        <v>94</v>
      </c>
      <c r="X122" s="20"/>
      <c r="Y122" s="39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38"/>
      <c r="C123">
        <v>43</v>
      </c>
      <c r="D123">
        <v>46</v>
      </c>
      <c r="E123" s="40">
        <v>73</v>
      </c>
      <c r="F123">
        <v>100</v>
      </c>
      <c r="G123">
        <v>90</v>
      </c>
      <c r="X123" s="20"/>
      <c r="Y123" s="39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38"/>
      <c r="C124">
        <v>43</v>
      </c>
      <c r="D124">
        <v>41</v>
      </c>
      <c r="E124" s="40">
        <v>104</v>
      </c>
      <c r="F124">
        <v>51</v>
      </c>
      <c r="G124">
        <v>80</v>
      </c>
      <c r="X124" s="20"/>
      <c r="Y124" s="39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38"/>
      <c r="C125">
        <v>44</v>
      </c>
      <c r="D125">
        <v>63</v>
      </c>
      <c r="E125" s="40">
        <v>183</v>
      </c>
      <c r="F125">
        <v>67</v>
      </c>
      <c r="G125">
        <v>87</v>
      </c>
      <c r="X125" s="20"/>
      <c r="Y125" s="39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38"/>
      <c r="C126">
        <v>130</v>
      </c>
      <c r="D126">
        <v>150</v>
      </c>
      <c r="E126" s="40">
        <v>233</v>
      </c>
      <c r="F126">
        <v>154</v>
      </c>
      <c r="G126">
        <v>147</v>
      </c>
      <c r="X126" s="20"/>
      <c r="Y126" s="39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38"/>
      <c r="C127">
        <v>168</v>
      </c>
      <c r="D127">
        <v>148</v>
      </c>
      <c r="E127" s="40">
        <v>258</v>
      </c>
      <c r="F127">
        <v>171</v>
      </c>
      <c r="G127">
        <v>161</v>
      </c>
      <c r="X127" s="20"/>
      <c r="Y127" s="39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38"/>
      <c r="C128">
        <v>56</v>
      </c>
      <c r="D128">
        <v>61</v>
      </c>
      <c r="E128" s="40">
        <v>77</v>
      </c>
      <c r="F128">
        <v>117</v>
      </c>
      <c r="G128">
        <v>73</v>
      </c>
      <c r="X128" s="20"/>
      <c r="Y128" s="39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38"/>
      <c r="C129">
        <v>47</v>
      </c>
      <c r="D129">
        <v>51</v>
      </c>
      <c r="E129" s="40">
        <v>78</v>
      </c>
      <c r="F129">
        <v>106</v>
      </c>
      <c r="G129">
        <v>64</v>
      </c>
      <c r="X129" s="20"/>
      <c r="Y129" s="39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38"/>
      <c r="C130">
        <v>54</v>
      </c>
      <c r="D130">
        <v>62</v>
      </c>
      <c r="E130" s="40">
        <v>43</v>
      </c>
      <c r="F130">
        <v>81</v>
      </c>
      <c r="G130">
        <v>64</v>
      </c>
      <c r="X130" s="20"/>
      <c r="Y130" s="39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38"/>
      <c r="C131">
        <v>92</v>
      </c>
      <c r="D131">
        <v>103</v>
      </c>
      <c r="E131" s="40">
        <v>83</v>
      </c>
      <c r="F131">
        <v>90</v>
      </c>
      <c r="G131">
        <v>81</v>
      </c>
      <c r="X131" s="20"/>
      <c r="Y131" s="39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38"/>
      <c r="C132">
        <v>57</v>
      </c>
      <c r="D132">
        <v>106</v>
      </c>
      <c r="E132" s="40">
        <v>155</v>
      </c>
      <c r="F132">
        <v>132</v>
      </c>
      <c r="G132">
        <v>100</v>
      </c>
      <c r="X132" s="20"/>
      <c r="Y132" s="39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38"/>
      <c r="C133">
        <v>90</v>
      </c>
      <c r="D133">
        <v>117</v>
      </c>
      <c r="E133" s="40">
        <v>148</v>
      </c>
      <c r="F133">
        <v>129</v>
      </c>
      <c r="G133">
        <v>166</v>
      </c>
      <c r="X133" s="20"/>
      <c r="Y133" s="39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38"/>
      <c r="C134">
        <v>176</v>
      </c>
      <c r="D134">
        <v>133</v>
      </c>
      <c r="E134" s="40">
        <v>204</v>
      </c>
      <c r="F134">
        <v>158</v>
      </c>
      <c r="G134">
        <v>177</v>
      </c>
      <c r="H134">
        <v>206</v>
      </c>
      <c r="X134" s="20"/>
      <c r="Y134" s="39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38"/>
      <c r="C135">
        <v>49</v>
      </c>
      <c r="D135">
        <v>65</v>
      </c>
      <c r="E135" s="40">
        <v>95</v>
      </c>
      <c r="F135">
        <v>96</v>
      </c>
      <c r="G135">
        <v>104</v>
      </c>
      <c r="H135">
        <v>60</v>
      </c>
      <c r="X135" s="20"/>
      <c r="Y135" s="39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38"/>
      <c r="C136">
        <v>51</v>
      </c>
      <c r="D136">
        <v>41</v>
      </c>
      <c r="E136" s="40">
        <v>57</v>
      </c>
      <c r="F136">
        <v>68</v>
      </c>
      <c r="G136">
        <v>100</v>
      </c>
      <c r="H136">
        <v>65</v>
      </c>
      <c r="X136" s="20"/>
      <c r="Y136" s="39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38"/>
      <c r="C137">
        <v>43</v>
      </c>
      <c r="D137">
        <v>41</v>
      </c>
      <c r="E137" s="40">
        <v>80</v>
      </c>
      <c r="F137">
        <v>63</v>
      </c>
      <c r="G137">
        <v>84</v>
      </c>
      <c r="H137">
        <v>61</v>
      </c>
      <c r="X137" s="20"/>
      <c r="Y137" s="39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38"/>
      <c r="C138">
        <v>43</v>
      </c>
      <c r="D138">
        <v>41</v>
      </c>
      <c r="E138" s="40">
        <v>106</v>
      </c>
      <c r="F138">
        <v>63</v>
      </c>
      <c r="G138">
        <v>80</v>
      </c>
      <c r="H138">
        <v>65</v>
      </c>
      <c r="X138" s="20"/>
      <c r="Y138" s="39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38"/>
      <c r="C139">
        <v>78</v>
      </c>
      <c r="D139">
        <v>120</v>
      </c>
      <c r="E139" s="40">
        <v>190</v>
      </c>
      <c r="F139">
        <v>132</v>
      </c>
      <c r="G139">
        <v>83</v>
      </c>
      <c r="H139">
        <v>140</v>
      </c>
      <c r="X139" s="20"/>
      <c r="Y139" s="39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38"/>
      <c r="C140">
        <v>150</v>
      </c>
      <c r="D140">
        <v>155</v>
      </c>
      <c r="E140" s="40">
        <v>170</v>
      </c>
      <c r="F140">
        <v>147</v>
      </c>
      <c r="G140">
        <v>192</v>
      </c>
      <c r="H140">
        <v>138</v>
      </c>
      <c r="X140" s="20"/>
      <c r="Y140" s="39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38"/>
      <c r="C141">
        <v>190</v>
      </c>
      <c r="D141">
        <v>161</v>
      </c>
      <c r="E141" s="40">
        <v>153</v>
      </c>
      <c r="F141">
        <v>142</v>
      </c>
      <c r="G141">
        <v>186</v>
      </c>
      <c r="H141">
        <v>205</v>
      </c>
      <c r="X141" s="20"/>
      <c r="Y141" s="39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38"/>
      <c r="C142">
        <v>43</v>
      </c>
      <c r="D142">
        <v>50</v>
      </c>
      <c r="E142" s="40">
        <v>42</v>
      </c>
      <c r="F142">
        <v>126</v>
      </c>
      <c r="G142">
        <v>145</v>
      </c>
      <c r="H142">
        <v>48</v>
      </c>
      <c r="X142" s="20"/>
      <c r="Y142" s="39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38"/>
      <c r="C143">
        <v>47</v>
      </c>
      <c r="D143">
        <v>51</v>
      </c>
      <c r="E143" s="40">
        <v>61</v>
      </c>
      <c r="F143">
        <v>128</v>
      </c>
      <c r="G143">
        <v>103</v>
      </c>
      <c r="H143">
        <v>48</v>
      </c>
      <c r="X143" s="20"/>
      <c r="Y143" s="39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38"/>
      <c r="C144">
        <v>43</v>
      </c>
      <c r="D144">
        <v>42</v>
      </c>
      <c r="E144" s="40">
        <v>83</v>
      </c>
      <c r="F144">
        <v>69</v>
      </c>
      <c r="G144">
        <v>84</v>
      </c>
      <c r="H144">
        <v>60</v>
      </c>
      <c r="X144" s="20"/>
      <c r="Y144" s="39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38"/>
      <c r="C145">
        <v>43</v>
      </c>
      <c r="D145">
        <v>41</v>
      </c>
      <c r="E145" s="40">
        <v>118</v>
      </c>
      <c r="F145">
        <v>46</v>
      </c>
      <c r="G145">
        <v>81</v>
      </c>
      <c r="H145">
        <v>63</v>
      </c>
      <c r="X145" s="20"/>
      <c r="Y145" s="39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38"/>
      <c r="C146">
        <v>63</v>
      </c>
      <c r="D146">
        <v>112</v>
      </c>
      <c r="E146" s="40">
        <v>181</v>
      </c>
      <c r="F146">
        <v>128</v>
      </c>
      <c r="G146">
        <v>83</v>
      </c>
      <c r="H146">
        <v>148</v>
      </c>
      <c r="X146" s="20"/>
      <c r="Y146" s="39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38"/>
      <c r="C147">
        <v>145</v>
      </c>
      <c r="D147">
        <v>124</v>
      </c>
      <c r="E147" s="40">
        <v>138</v>
      </c>
      <c r="F147">
        <v>124</v>
      </c>
      <c r="G147">
        <v>158</v>
      </c>
      <c r="H147">
        <v>196</v>
      </c>
      <c r="X147" s="20"/>
      <c r="Y147" s="39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38"/>
      <c r="C148">
        <v>169</v>
      </c>
      <c r="D148">
        <v>132</v>
      </c>
      <c r="E148" s="40">
        <v>229</v>
      </c>
      <c r="F148">
        <v>154</v>
      </c>
      <c r="G148">
        <v>150</v>
      </c>
      <c r="H148">
        <v>204</v>
      </c>
      <c r="X148" s="20"/>
      <c r="Y148" s="39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38"/>
      <c r="C149">
        <v>58</v>
      </c>
      <c r="D149">
        <v>46</v>
      </c>
      <c r="E149" s="40">
        <v>59</v>
      </c>
      <c r="F149">
        <v>86</v>
      </c>
      <c r="G149">
        <v>98</v>
      </c>
      <c r="H149">
        <v>92</v>
      </c>
      <c r="X149" s="20"/>
      <c r="Y149" s="39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38"/>
      <c r="C150">
        <v>49</v>
      </c>
      <c r="D150">
        <v>45</v>
      </c>
      <c r="E150" s="40">
        <v>70</v>
      </c>
      <c r="F150">
        <v>83</v>
      </c>
      <c r="G150">
        <v>81</v>
      </c>
      <c r="H150">
        <v>63</v>
      </c>
      <c r="X150" s="20"/>
      <c r="Y150" s="39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38"/>
      <c r="C151">
        <v>43</v>
      </c>
      <c r="D151">
        <v>42</v>
      </c>
      <c r="E151" s="40">
        <v>96</v>
      </c>
      <c r="F151">
        <v>55</v>
      </c>
      <c r="G151">
        <v>87</v>
      </c>
      <c r="H151">
        <v>74</v>
      </c>
      <c r="X151" s="20"/>
      <c r="Y151" s="39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38"/>
      <c r="C152">
        <v>43</v>
      </c>
      <c r="D152">
        <v>41</v>
      </c>
      <c r="E152" s="40">
        <v>121</v>
      </c>
      <c r="F152">
        <v>45</v>
      </c>
      <c r="G152">
        <v>81</v>
      </c>
      <c r="H152">
        <v>62</v>
      </c>
      <c r="X152" s="20"/>
      <c r="Y152" s="39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38"/>
      <c r="C153">
        <v>58</v>
      </c>
      <c r="D153">
        <v>112</v>
      </c>
      <c r="E153" s="40">
        <v>226</v>
      </c>
      <c r="F153">
        <v>129</v>
      </c>
      <c r="G153">
        <v>63</v>
      </c>
      <c r="H153">
        <v>79</v>
      </c>
      <c r="X153" s="20"/>
      <c r="Y153" s="39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38"/>
      <c r="C154">
        <v>140</v>
      </c>
      <c r="D154">
        <v>117</v>
      </c>
      <c r="E154" s="40">
        <v>158</v>
      </c>
      <c r="F154">
        <v>126</v>
      </c>
      <c r="G154">
        <v>140</v>
      </c>
      <c r="H154">
        <v>195</v>
      </c>
      <c r="X154" s="20"/>
      <c r="Y154" s="39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38"/>
      <c r="C155">
        <v>169</v>
      </c>
      <c r="D155">
        <v>130</v>
      </c>
      <c r="E155" s="40">
        <v>231</v>
      </c>
      <c r="F155">
        <v>151</v>
      </c>
      <c r="G155">
        <v>142</v>
      </c>
      <c r="H155">
        <v>209</v>
      </c>
      <c r="X155" s="20"/>
      <c r="Y155" s="39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38"/>
      <c r="C156">
        <v>45</v>
      </c>
      <c r="D156">
        <v>54</v>
      </c>
      <c r="E156" s="40">
        <v>42</v>
      </c>
      <c r="F156">
        <v>85</v>
      </c>
      <c r="G156">
        <v>75</v>
      </c>
      <c r="H156">
        <v>85</v>
      </c>
      <c r="I156">
        <v>51</v>
      </c>
      <c r="X156" s="20"/>
      <c r="Y156" s="39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38"/>
      <c r="C157">
        <v>43</v>
      </c>
      <c r="D157">
        <v>51</v>
      </c>
      <c r="E157" s="40">
        <v>64</v>
      </c>
      <c r="F157">
        <v>135</v>
      </c>
      <c r="G157">
        <v>107</v>
      </c>
      <c r="H157">
        <v>48</v>
      </c>
      <c r="I157">
        <v>90</v>
      </c>
      <c r="X157" s="20"/>
      <c r="Y157" s="39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38"/>
      <c r="C158">
        <v>43</v>
      </c>
      <c r="D158">
        <v>58</v>
      </c>
      <c r="E158" s="40">
        <v>61</v>
      </c>
      <c r="F158">
        <v>53</v>
      </c>
      <c r="G158">
        <v>88</v>
      </c>
      <c r="H158">
        <v>63</v>
      </c>
      <c r="I158">
        <v>59</v>
      </c>
      <c r="X158" s="20"/>
      <c r="Y158" s="39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38"/>
      <c r="C159">
        <v>43</v>
      </c>
      <c r="D159">
        <v>42</v>
      </c>
      <c r="E159" s="40">
        <v>116</v>
      </c>
      <c r="F159">
        <v>48</v>
      </c>
      <c r="G159">
        <v>83</v>
      </c>
      <c r="H159">
        <v>57</v>
      </c>
      <c r="I159">
        <v>86</v>
      </c>
      <c r="X159" s="20"/>
      <c r="Y159" s="39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38"/>
      <c r="C160">
        <v>95</v>
      </c>
      <c r="D160">
        <v>132</v>
      </c>
      <c r="E160" s="40">
        <v>185</v>
      </c>
      <c r="F160">
        <v>114</v>
      </c>
      <c r="G160">
        <v>77</v>
      </c>
      <c r="H160">
        <v>95</v>
      </c>
      <c r="I160">
        <v>103</v>
      </c>
      <c r="X160" s="20"/>
      <c r="Y160" s="39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38"/>
      <c r="C161">
        <v>116</v>
      </c>
      <c r="D161">
        <v>153</v>
      </c>
      <c r="E161" s="40">
        <v>57</v>
      </c>
      <c r="F161">
        <v>120</v>
      </c>
      <c r="G161">
        <v>119</v>
      </c>
      <c r="H161">
        <v>93</v>
      </c>
      <c r="I161">
        <v>183</v>
      </c>
      <c r="X161" s="20"/>
      <c r="Y161" s="39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38"/>
      <c r="C162">
        <v>153</v>
      </c>
      <c r="D162">
        <v>175</v>
      </c>
      <c r="E162" s="40">
        <v>185</v>
      </c>
      <c r="F162">
        <v>143</v>
      </c>
      <c r="G162">
        <v>202</v>
      </c>
      <c r="H162">
        <v>114</v>
      </c>
      <c r="I162">
        <v>181</v>
      </c>
      <c r="X162" s="20"/>
      <c r="Y162" s="39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38"/>
      <c r="C163">
        <v>80</v>
      </c>
      <c r="D163">
        <v>58</v>
      </c>
      <c r="E163" s="40">
        <v>90</v>
      </c>
      <c r="F163">
        <v>99</v>
      </c>
      <c r="G163">
        <v>100</v>
      </c>
      <c r="H163">
        <v>64</v>
      </c>
      <c r="I163">
        <v>166</v>
      </c>
      <c r="X163" s="20"/>
      <c r="Y163" s="39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38"/>
      <c r="C164">
        <v>45</v>
      </c>
      <c r="D164">
        <v>42</v>
      </c>
      <c r="E164" s="40">
        <v>71</v>
      </c>
      <c r="F164">
        <v>97</v>
      </c>
      <c r="G164">
        <v>99</v>
      </c>
      <c r="H164">
        <v>52</v>
      </c>
      <c r="I164">
        <v>49</v>
      </c>
      <c r="X164" s="20"/>
      <c r="Y164" s="39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38"/>
      <c r="C165">
        <v>83</v>
      </c>
      <c r="D165">
        <v>51</v>
      </c>
      <c r="E165" s="40">
        <v>77</v>
      </c>
      <c r="F165">
        <v>154</v>
      </c>
      <c r="G165">
        <v>82</v>
      </c>
      <c r="H165">
        <v>55</v>
      </c>
      <c r="I165">
        <v>138</v>
      </c>
      <c r="X165" s="20"/>
      <c r="Y165" s="39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38"/>
      <c r="C166">
        <v>47</v>
      </c>
      <c r="D166">
        <v>51</v>
      </c>
      <c r="E166" s="40">
        <v>102</v>
      </c>
      <c r="F166">
        <v>65</v>
      </c>
      <c r="G166">
        <v>85</v>
      </c>
      <c r="H166">
        <v>56</v>
      </c>
      <c r="I166">
        <v>63</v>
      </c>
      <c r="X166" s="20"/>
      <c r="Y166" s="39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38"/>
      <c r="C167">
        <v>104</v>
      </c>
      <c r="D167">
        <v>137</v>
      </c>
      <c r="E167" s="40">
        <v>194</v>
      </c>
      <c r="F167">
        <v>108</v>
      </c>
      <c r="G167">
        <v>80</v>
      </c>
      <c r="H167">
        <v>75</v>
      </c>
      <c r="I167">
        <v>90</v>
      </c>
      <c r="X167" s="20"/>
      <c r="Y167" s="39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38"/>
      <c r="C168">
        <v>164</v>
      </c>
      <c r="D168">
        <v>140</v>
      </c>
      <c r="E168" s="40">
        <v>143</v>
      </c>
      <c r="F168">
        <v>122</v>
      </c>
      <c r="G168">
        <v>146</v>
      </c>
      <c r="H168">
        <v>199</v>
      </c>
      <c r="I168">
        <v>176</v>
      </c>
      <c r="X168" s="20"/>
      <c r="Y168" s="39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38"/>
      <c r="C169">
        <v>167</v>
      </c>
      <c r="D169">
        <v>168</v>
      </c>
      <c r="E169" s="40">
        <v>181</v>
      </c>
      <c r="F169">
        <v>152</v>
      </c>
      <c r="G169">
        <v>208</v>
      </c>
      <c r="H169">
        <v>149</v>
      </c>
      <c r="I169">
        <v>177</v>
      </c>
      <c r="X169" s="20"/>
      <c r="Y169" s="39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38"/>
      <c r="C170">
        <v>49</v>
      </c>
      <c r="D170">
        <v>62</v>
      </c>
      <c r="E170" s="40">
        <v>97</v>
      </c>
      <c r="F170">
        <v>112</v>
      </c>
      <c r="G170">
        <v>101</v>
      </c>
      <c r="H170">
        <v>55</v>
      </c>
      <c r="I170">
        <v>125</v>
      </c>
      <c r="X170" s="20"/>
      <c r="Y170" s="39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38"/>
      <c r="C171">
        <v>43</v>
      </c>
      <c r="D171">
        <v>55</v>
      </c>
      <c r="E171" s="40">
        <v>52</v>
      </c>
      <c r="F171">
        <v>88</v>
      </c>
      <c r="G171">
        <v>122</v>
      </c>
      <c r="H171">
        <v>48</v>
      </c>
      <c r="I171">
        <v>52</v>
      </c>
      <c r="X171" s="20"/>
      <c r="Y171" s="39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38"/>
      <c r="C172">
        <v>43</v>
      </c>
      <c r="D172">
        <v>48</v>
      </c>
      <c r="E172" s="40">
        <v>82</v>
      </c>
      <c r="F172">
        <v>86</v>
      </c>
      <c r="G172">
        <v>96</v>
      </c>
      <c r="H172">
        <v>48</v>
      </c>
      <c r="I172">
        <v>54</v>
      </c>
      <c r="X172" s="20"/>
      <c r="Y172" s="39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38"/>
      <c r="C173">
        <v>55</v>
      </c>
      <c r="D173">
        <v>62</v>
      </c>
      <c r="E173" s="40">
        <v>98</v>
      </c>
      <c r="F173">
        <v>84</v>
      </c>
      <c r="G173">
        <v>82</v>
      </c>
      <c r="H173">
        <v>48</v>
      </c>
      <c r="I173">
        <v>64</v>
      </c>
      <c r="X173" s="20"/>
      <c r="Y173" s="39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38"/>
      <c r="C174">
        <v>66</v>
      </c>
      <c r="D174">
        <v>86</v>
      </c>
      <c r="E174" s="40">
        <v>213</v>
      </c>
      <c r="F174">
        <v>85</v>
      </c>
      <c r="G174">
        <v>97</v>
      </c>
      <c r="H174">
        <v>107</v>
      </c>
      <c r="I174">
        <v>111</v>
      </c>
      <c r="X174" s="20"/>
      <c r="Y174" s="39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38"/>
      <c r="C175">
        <v>163</v>
      </c>
      <c r="D175">
        <v>137</v>
      </c>
      <c r="E175" s="40">
        <v>142</v>
      </c>
      <c r="F175">
        <v>121</v>
      </c>
      <c r="G175">
        <v>140</v>
      </c>
      <c r="H175">
        <v>209</v>
      </c>
      <c r="I175">
        <v>178</v>
      </c>
      <c r="X175" s="20"/>
      <c r="Y175" s="39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38"/>
      <c r="C176">
        <v>164</v>
      </c>
      <c r="D176">
        <v>162</v>
      </c>
      <c r="E176" s="40">
        <v>183</v>
      </c>
      <c r="F176">
        <v>145</v>
      </c>
      <c r="G176">
        <v>187</v>
      </c>
      <c r="H176">
        <v>151</v>
      </c>
      <c r="I176">
        <v>177</v>
      </c>
      <c r="X176" s="20"/>
      <c r="Y176" s="39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38"/>
      <c r="C177">
        <v>53</v>
      </c>
      <c r="D177">
        <v>54</v>
      </c>
      <c r="E177" s="40">
        <v>72</v>
      </c>
      <c r="F177">
        <v>95</v>
      </c>
      <c r="G177">
        <v>104</v>
      </c>
      <c r="H177">
        <v>61</v>
      </c>
      <c r="I177">
        <v>244</v>
      </c>
      <c r="X177" s="20"/>
      <c r="Y177" s="39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38"/>
      <c r="C178">
        <v>44</v>
      </c>
      <c r="D178">
        <v>49</v>
      </c>
      <c r="E178" s="40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0"/>
      <c r="Y178" s="39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38"/>
      <c r="C179">
        <v>52</v>
      </c>
      <c r="D179">
        <v>91</v>
      </c>
      <c r="E179" s="40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0"/>
      <c r="Y179" s="39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38"/>
      <c r="C180">
        <v>49</v>
      </c>
      <c r="D180">
        <v>71</v>
      </c>
      <c r="E180" s="40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0"/>
      <c r="Y180" s="39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38"/>
      <c r="C181">
        <v>98</v>
      </c>
      <c r="D181">
        <v>141</v>
      </c>
      <c r="E181" s="40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0"/>
      <c r="Y181" s="39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38"/>
      <c r="C182">
        <v>167</v>
      </c>
      <c r="D182">
        <v>174</v>
      </c>
      <c r="E182" s="40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0"/>
      <c r="Y182" s="39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38"/>
      <c r="C183">
        <v>207</v>
      </c>
      <c r="D183">
        <v>181</v>
      </c>
      <c r="E183" s="40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0"/>
      <c r="Y183" s="39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38"/>
      <c r="C184">
        <v>43</v>
      </c>
      <c r="D184">
        <v>50</v>
      </c>
      <c r="E184" s="40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0"/>
      <c r="Y184" s="39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38"/>
      <c r="C185">
        <v>43</v>
      </c>
      <c r="D185">
        <v>43</v>
      </c>
      <c r="E185" s="40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0"/>
      <c r="Y185" s="39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38"/>
      <c r="C186">
        <v>83</v>
      </c>
      <c r="D186">
        <v>53</v>
      </c>
      <c r="E186" s="40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0"/>
      <c r="Y186" s="39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38"/>
      <c r="C187">
        <v>96</v>
      </c>
      <c r="D187">
        <v>90</v>
      </c>
      <c r="E187" s="40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0"/>
      <c r="Y187" s="39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38"/>
      <c r="C188">
        <v>80</v>
      </c>
      <c r="D188">
        <v>120</v>
      </c>
      <c r="E188" s="40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0"/>
      <c r="Y188" s="39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38"/>
      <c r="C189">
        <v>114</v>
      </c>
      <c r="D189">
        <v>118</v>
      </c>
      <c r="E189" s="40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0"/>
      <c r="Y189" s="39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38"/>
      <c r="C190">
        <v>202</v>
      </c>
      <c r="D190">
        <v>203</v>
      </c>
      <c r="E190" s="40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0"/>
      <c r="Y190" s="39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38"/>
      <c r="C191">
        <v>43</v>
      </c>
      <c r="D191">
        <v>81</v>
      </c>
      <c r="E191" s="40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0"/>
      <c r="Y191" s="39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38"/>
      <c r="C192">
        <v>46</v>
      </c>
      <c r="D192">
        <v>59</v>
      </c>
      <c r="E192" s="40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0"/>
      <c r="Y192" s="39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38"/>
      <c r="C193">
        <v>114</v>
      </c>
      <c r="D193">
        <v>48</v>
      </c>
      <c r="E193" s="40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0"/>
      <c r="Y193" s="39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38"/>
      <c r="C194">
        <v>94</v>
      </c>
      <c r="D194">
        <v>65</v>
      </c>
      <c r="E194" s="40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0"/>
      <c r="Y194" s="39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38"/>
      <c r="C195">
        <v>62</v>
      </c>
      <c r="D195">
        <v>72</v>
      </c>
      <c r="E195" s="40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0"/>
      <c r="Y195" s="39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38"/>
      <c r="C196">
        <v>110</v>
      </c>
      <c r="D196">
        <v>172</v>
      </c>
      <c r="E196" s="40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0"/>
      <c r="Y196" s="39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38"/>
      <c r="C197">
        <v>171</v>
      </c>
      <c r="D197">
        <v>207</v>
      </c>
      <c r="E197" s="40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0"/>
      <c r="Y197" s="39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38"/>
      <c r="C198">
        <v>43</v>
      </c>
      <c r="D198">
        <v>60</v>
      </c>
      <c r="E198" s="40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0"/>
      <c r="Y198" s="39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38"/>
      <c r="C199">
        <v>47</v>
      </c>
      <c r="D199">
        <v>61</v>
      </c>
      <c r="E199" s="40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0"/>
      <c r="Y199" s="39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38"/>
      <c r="C200">
        <v>45</v>
      </c>
      <c r="D200">
        <v>56</v>
      </c>
      <c r="E200" s="40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0"/>
      <c r="Y200" s="39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38"/>
      <c r="C201">
        <v>71</v>
      </c>
      <c r="D201">
        <v>79</v>
      </c>
      <c r="E201" s="40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0"/>
      <c r="Y201" s="39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38"/>
      <c r="C202">
        <v>90</v>
      </c>
      <c r="D202">
        <v>122</v>
      </c>
      <c r="E202" s="40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0"/>
      <c r="Y202" s="39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38"/>
      <c r="C203">
        <v>161</v>
      </c>
      <c r="D203">
        <v>171</v>
      </c>
      <c r="E203" s="40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0"/>
      <c r="Y203" s="39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38"/>
      <c r="C204">
        <v>164</v>
      </c>
      <c r="D204">
        <v>160</v>
      </c>
      <c r="E204" s="40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0"/>
      <c r="Y204" s="39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38"/>
      <c r="C205">
        <v>44</v>
      </c>
      <c r="D205">
        <v>68</v>
      </c>
      <c r="E205" s="40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0"/>
      <c r="Y205" s="39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38"/>
      <c r="C206">
        <v>45</v>
      </c>
      <c r="D206">
        <v>51</v>
      </c>
      <c r="E206" s="40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0"/>
      <c r="Y206" s="39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38"/>
      <c r="C207">
        <v>53</v>
      </c>
      <c r="D207">
        <v>73</v>
      </c>
      <c r="E207" s="40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0"/>
      <c r="Y207" s="39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38"/>
      <c r="C208">
        <v>54</v>
      </c>
      <c r="D208">
        <v>88</v>
      </c>
      <c r="E208" s="40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0"/>
      <c r="Y208" s="39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38"/>
      <c r="C209">
        <v>79</v>
      </c>
      <c r="D209">
        <v>125</v>
      </c>
      <c r="E209" s="40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0"/>
      <c r="Y209" s="39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38"/>
      <c r="C210">
        <v>120</v>
      </c>
      <c r="D210">
        <v>171</v>
      </c>
      <c r="E210" s="40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0"/>
      <c r="Y210" s="39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38"/>
      <c r="C211">
        <v>182</v>
      </c>
      <c r="D211">
        <v>200</v>
      </c>
      <c r="E211" s="40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0"/>
      <c r="Y211" s="39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38"/>
      <c r="C212">
        <v>43</v>
      </c>
      <c r="D212">
        <v>83</v>
      </c>
      <c r="E212" s="40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0"/>
      <c r="Y212" s="39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38"/>
      <c r="C213">
        <v>43</v>
      </c>
      <c r="D213">
        <v>88</v>
      </c>
      <c r="E213" s="40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0"/>
      <c r="Y213" s="39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38"/>
      <c r="C214">
        <v>56</v>
      </c>
      <c r="D214">
        <v>88</v>
      </c>
      <c r="E214" s="40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0"/>
      <c r="Y214" s="39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38"/>
      <c r="C215">
        <v>56</v>
      </c>
      <c r="D215">
        <v>95</v>
      </c>
      <c r="E215" s="40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0"/>
      <c r="Y215" s="39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38"/>
      <c r="C216">
        <v>54</v>
      </c>
      <c r="D216">
        <v>100</v>
      </c>
      <c r="E216" s="40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0"/>
      <c r="Y216" s="39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38"/>
      <c r="C217">
        <v>101</v>
      </c>
      <c r="D217">
        <v>151</v>
      </c>
      <c r="E217" s="40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0"/>
      <c r="Y217" s="39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38"/>
      <c r="C218">
        <v>155</v>
      </c>
      <c r="D218">
        <v>198</v>
      </c>
      <c r="E218" s="40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0"/>
      <c r="Y218" s="39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38"/>
      <c r="C219">
        <v>43</v>
      </c>
      <c r="D219">
        <v>96</v>
      </c>
      <c r="E219" s="40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0"/>
      <c r="Y219" s="39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38"/>
      <c r="C220">
        <v>43</v>
      </c>
      <c r="D220">
        <v>75</v>
      </c>
      <c r="E220" s="40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0"/>
      <c r="Y220" s="39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38"/>
      <c r="C221">
        <v>52</v>
      </c>
      <c r="D221">
        <v>90</v>
      </c>
      <c r="E221" s="40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0"/>
      <c r="Y221" s="39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38"/>
      <c r="C222">
        <v>53</v>
      </c>
      <c r="D222">
        <v>92</v>
      </c>
      <c r="E222" s="40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0"/>
      <c r="Y222" s="39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38"/>
      <c r="C223">
        <v>55</v>
      </c>
      <c r="D223">
        <v>110</v>
      </c>
      <c r="E223" s="40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0"/>
      <c r="Y223" s="39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38"/>
      <c r="C224">
        <v>60</v>
      </c>
      <c r="D224">
        <v>142</v>
      </c>
      <c r="E224" s="40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0"/>
      <c r="Y224" s="39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38"/>
      <c r="C225">
        <v>80</v>
      </c>
      <c r="D225">
        <v>183</v>
      </c>
      <c r="E225" s="40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0"/>
      <c r="Y225" s="39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38"/>
      <c r="C226">
        <v>43</v>
      </c>
      <c r="D226">
        <v>123</v>
      </c>
      <c r="E226" s="40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0"/>
      <c r="Y226" s="39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38"/>
      <c r="C227">
        <v>43</v>
      </c>
      <c r="D227">
        <v>129</v>
      </c>
      <c r="E227" s="40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0"/>
      <c r="Y227" s="39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38"/>
      <c r="C228">
        <v>47</v>
      </c>
      <c r="D228">
        <v>104</v>
      </c>
      <c r="E228" s="40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0"/>
      <c r="Y228" s="39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38"/>
      <c r="C229">
        <v>53</v>
      </c>
      <c r="D229">
        <v>100</v>
      </c>
      <c r="E229" s="40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0"/>
      <c r="Y229" s="39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38"/>
      <c r="C230">
        <v>54</v>
      </c>
      <c r="D230">
        <v>118</v>
      </c>
      <c r="E230" s="40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0"/>
      <c r="Y230" s="39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38"/>
      <c r="C231">
        <v>69</v>
      </c>
      <c r="D231">
        <v>162</v>
      </c>
      <c r="E231" s="40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0"/>
      <c r="Y231" s="39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38"/>
      <c r="C232">
        <v>110</v>
      </c>
      <c r="D232">
        <v>180</v>
      </c>
      <c r="E232" s="40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0"/>
      <c r="Y232" s="39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38"/>
      <c r="C233">
        <v>43</v>
      </c>
      <c r="D233">
        <v>86</v>
      </c>
      <c r="E233" s="40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0"/>
      <c r="Y233" s="39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38"/>
      <c r="C234">
        <v>50</v>
      </c>
      <c r="D234">
        <v>69</v>
      </c>
      <c r="E234" s="40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0"/>
      <c r="Y234" s="39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38"/>
      <c r="C235">
        <v>46</v>
      </c>
      <c r="D235">
        <v>143</v>
      </c>
      <c r="E235" s="40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0"/>
      <c r="Y235" s="39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38"/>
      <c r="C236">
        <v>51</v>
      </c>
      <c r="D236">
        <v>100</v>
      </c>
      <c r="E236" s="40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0"/>
      <c r="Y236" s="39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38"/>
      <c r="C237">
        <v>56</v>
      </c>
      <c r="D237">
        <v>131</v>
      </c>
      <c r="E237" s="40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0"/>
      <c r="Y237" s="39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38"/>
      <c r="C238">
        <v>67</v>
      </c>
      <c r="D238">
        <v>161</v>
      </c>
      <c r="E238" s="40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0"/>
      <c r="Y238" s="39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38"/>
      <c r="C239">
        <v>86</v>
      </c>
      <c r="D239">
        <v>164</v>
      </c>
      <c r="E239" s="40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0"/>
      <c r="Y239" s="39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38"/>
      <c r="C240">
        <v>43</v>
      </c>
      <c r="D240">
        <v>111</v>
      </c>
      <c r="E240" s="40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0"/>
      <c r="Y240" s="39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38"/>
      <c r="C241">
        <v>50</v>
      </c>
      <c r="D241">
        <v>78</v>
      </c>
      <c r="E241" s="40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0"/>
      <c r="Y241" s="39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38"/>
      <c r="C242">
        <v>50</v>
      </c>
      <c r="D242">
        <v>94</v>
      </c>
      <c r="E242" s="40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0"/>
      <c r="Y242" s="39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38"/>
      <c r="C243">
        <v>56</v>
      </c>
      <c r="D243">
        <v>107</v>
      </c>
      <c r="E243" s="40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0"/>
      <c r="Y243" s="39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38"/>
      <c r="C244">
        <v>61</v>
      </c>
      <c r="D244">
        <v>128</v>
      </c>
      <c r="E244" s="40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0"/>
      <c r="Y244" s="39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38"/>
      <c r="C245">
        <v>47</v>
      </c>
      <c r="D245">
        <v>166</v>
      </c>
      <c r="E245" s="40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0"/>
      <c r="Y245" s="39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38"/>
      <c r="C246">
        <v>55</v>
      </c>
      <c r="D246">
        <v>241</v>
      </c>
      <c r="E246" s="40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0"/>
      <c r="Y246" s="39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38"/>
      <c r="C247">
        <v>43</v>
      </c>
      <c r="D247">
        <v>137</v>
      </c>
      <c r="E247" s="40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0"/>
      <c r="Y247" s="39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38"/>
      <c r="C248">
        <v>46</v>
      </c>
      <c r="D248">
        <v>111</v>
      </c>
      <c r="E248" s="40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0"/>
      <c r="Y248" s="39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38"/>
      <c r="C249">
        <v>46</v>
      </c>
      <c r="D249">
        <v>91</v>
      </c>
      <c r="E249" s="40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0"/>
      <c r="Y249" s="39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38"/>
      <c r="C250">
        <v>52</v>
      </c>
      <c r="D250">
        <v>98</v>
      </c>
      <c r="E250" s="40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0"/>
      <c r="Y250" s="39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38"/>
      <c r="C251">
        <v>64</v>
      </c>
      <c r="D251">
        <v>122</v>
      </c>
      <c r="E251" s="40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0"/>
      <c r="Y251" s="39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38"/>
      <c r="C252">
        <v>84</v>
      </c>
      <c r="D252">
        <v>127</v>
      </c>
      <c r="E252" s="40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0"/>
      <c r="Y252" s="39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38"/>
      <c r="C253">
        <v>167</v>
      </c>
      <c r="D253">
        <v>154</v>
      </c>
      <c r="E253" s="40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0"/>
      <c r="Y253" s="39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38"/>
      <c r="C254">
        <v>43</v>
      </c>
      <c r="D254">
        <v>113</v>
      </c>
      <c r="E254" s="40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0"/>
      <c r="Y254" s="39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38"/>
      <c r="C255">
        <v>43</v>
      </c>
      <c r="D255">
        <v>109</v>
      </c>
      <c r="E255" s="40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0"/>
      <c r="Y255" s="39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38"/>
      <c r="C256">
        <v>49</v>
      </c>
      <c r="D256">
        <v>92</v>
      </c>
      <c r="E256" s="40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0"/>
      <c r="Y256" s="39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38"/>
      <c r="C257">
        <v>43</v>
      </c>
      <c r="D257">
        <v>41</v>
      </c>
      <c r="E257" s="40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0"/>
      <c r="Y257" s="39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38"/>
      <c r="C258">
        <v>43</v>
      </c>
      <c r="D258">
        <v>41</v>
      </c>
      <c r="E258" s="40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0"/>
      <c r="Y258" s="39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38"/>
      <c r="C259">
        <v>47</v>
      </c>
      <c r="D259">
        <v>67</v>
      </c>
      <c r="E259" s="40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0"/>
      <c r="Y259" s="39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38"/>
      <c r="C260">
        <v>51</v>
      </c>
      <c r="D260">
        <v>84</v>
      </c>
      <c r="E260" s="40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0"/>
      <c r="Y260" s="39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38"/>
      <c r="C261">
        <v>43</v>
      </c>
      <c r="D261">
        <v>52</v>
      </c>
      <c r="E261" s="40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0"/>
      <c r="Y261" s="39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38"/>
      <c r="C262">
        <v>43</v>
      </c>
      <c r="D262">
        <v>41</v>
      </c>
      <c r="E262" s="40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0"/>
      <c r="Y262" s="39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38"/>
      <c r="C263">
        <v>43</v>
      </c>
      <c r="D263">
        <v>45</v>
      </c>
      <c r="E263" s="40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0"/>
      <c r="Y263" s="39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38"/>
      <c r="C264">
        <v>43</v>
      </c>
      <c r="D264">
        <v>43</v>
      </c>
      <c r="E264" s="40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0"/>
      <c r="Y264" s="39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38"/>
      <c r="C265">
        <v>43</v>
      </c>
      <c r="D265">
        <v>41</v>
      </c>
      <c r="E265" s="40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0"/>
      <c r="Y265" s="39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38"/>
      <c r="C266">
        <v>43</v>
      </c>
      <c r="D266">
        <v>41</v>
      </c>
      <c r="E266" s="40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0"/>
      <c r="Y266" s="39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38"/>
      <c r="C267">
        <v>69</v>
      </c>
      <c r="D267">
        <v>224</v>
      </c>
      <c r="E267" s="40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0"/>
      <c r="Y267" s="39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38"/>
      <c r="C268">
        <v>43</v>
      </c>
      <c r="D268">
        <v>46</v>
      </c>
      <c r="E268" s="40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0"/>
      <c r="Y268" s="39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38"/>
      <c r="C269">
        <v>43</v>
      </c>
      <c r="D269">
        <v>49</v>
      </c>
      <c r="E269" s="40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0"/>
      <c r="Y269" s="39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38"/>
      <c r="C270">
        <v>43</v>
      </c>
      <c r="D270">
        <v>52</v>
      </c>
      <c r="E270" s="40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0"/>
      <c r="Y270" s="39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38"/>
      <c r="C271">
        <v>43</v>
      </c>
      <c r="D271">
        <v>48</v>
      </c>
      <c r="E271" s="40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0"/>
      <c r="Y271" s="39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38"/>
      <c r="C272">
        <v>43</v>
      </c>
      <c r="D272">
        <v>41</v>
      </c>
      <c r="E272" s="40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0"/>
      <c r="Y272" s="39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38"/>
      <c r="C273">
        <v>140</v>
      </c>
      <c r="D273">
        <v>147</v>
      </c>
      <c r="E273" s="40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0"/>
      <c r="Y273" s="39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38"/>
      <c r="C274">
        <v>160</v>
      </c>
      <c r="D274">
        <v>207</v>
      </c>
      <c r="E274" s="40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0"/>
      <c r="Y274" s="39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38"/>
      <c r="C275">
        <v>43</v>
      </c>
      <c r="D275">
        <v>50</v>
      </c>
      <c r="E275" s="40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0"/>
      <c r="Y275" s="39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38"/>
      <c r="C276">
        <v>43</v>
      </c>
      <c r="D276">
        <v>50</v>
      </c>
      <c r="E276" s="40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0"/>
      <c r="Y276" s="39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38"/>
      <c r="C277">
        <v>43</v>
      </c>
      <c r="D277">
        <v>52</v>
      </c>
      <c r="E277" s="40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0"/>
      <c r="Y277" s="39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38"/>
      <c r="C278">
        <v>43</v>
      </c>
      <c r="D278">
        <v>45</v>
      </c>
      <c r="E278" s="40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0"/>
      <c r="Y278" s="39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38"/>
      <c r="C279">
        <v>43</v>
      </c>
      <c r="D279">
        <v>42</v>
      </c>
      <c r="E279" s="40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0"/>
      <c r="Y279" s="39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38"/>
      <c r="C280">
        <v>43</v>
      </c>
      <c r="D280">
        <v>43</v>
      </c>
      <c r="E280" s="40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0"/>
      <c r="Y280" s="39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38"/>
      <c r="C281">
        <v>156</v>
      </c>
      <c r="D281">
        <v>210</v>
      </c>
      <c r="E281" s="40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0"/>
      <c r="Y281" s="39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38"/>
      <c r="C282">
        <v>43</v>
      </c>
      <c r="D282">
        <v>51</v>
      </c>
      <c r="E282" s="40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0"/>
      <c r="Y282" s="39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38"/>
      <c r="C283">
        <v>43</v>
      </c>
      <c r="D283">
        <v>41</v>
      </c>
      <c r="E283" s="40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0"/>
      <c r="Y283" s="39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38"/>
      <c r="C284">
        <v>43</v>
      </c>
      <c r="D284">
        <v>41</v>
      </c>
      <c r="E284" s="40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0"/>
      <c r="Y284" s="39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38"/>
      <c r="C285">
        <v>47</v>
      </c>
      <c r="D285">
        <v>41</v>
      </c>
      <c r="E285" s="40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0"/>
      <c r="Y285" s="39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38"/>
      <c r="C286">
        <v>43</v>
      </c>
      <c r="D286">
        <v>47</v>
      </c>
      <c r="E286" s="40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0"/>
      <c r="Y286" s="39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38"/>
      <c r="C287">
        <v>80</v>
      </c>
      <c r="D287">
        <v>88</v>
      </c>
      <c r="E287" s="40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0"/>
      <c r="Y287" s="39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38"/>
      <c r="C288">
        <v>160</v>
      </c>
      <c r="D288">
        <v>207</v>
      </c>
      <c r="E288" s="40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0"/>
      <c r="Y288" s="39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38"/>
      <c r="C289">
        <v>43</v>
      </c>
      <c r="D289">
        <v>46</v>
      </c>
      <c r="E289" s="40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0"/>
      <c r="Y289" s="39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38"/>
      <c r="C290">
        <v>43</v>
      </c>
      <c r="D290">
        <v>41</v>
      </c>
      <c r="E290" s="40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0"/>
      <c r="Y290" s="39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38"/>
      <c r="C291">
        <v>43</v>
      </c>
      <c r="D291">
        <v>41</v>
      </c>
      <c r="E291" s="40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0"/>
      <c r="Y291" s="39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38"/>
      <c r="C292">
        <v>43</v>
      </c>
      <c r="D292">
        <v>41</v>
      </c>
      <c r="E292" s="40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0"/>
      <c r="Y292" s="39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38"/>
      <c r="C293">
        <v>43</v>
      </c>
      <c r="D293">
        <v>48</v>
      </c>
      <c r="E293" s="40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0"/>
      <c r="Y293" s="39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38"/>
      <c r="C294">
        <v>43</v>
      </c>
      <c r="D294">
        <v>41</v>
      </c>
      <c r="E294" s="40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0"/>
      <c r="Y294" s="39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38"/>
      <c r="C295">
        <v>181</v>
      </c>
      <c r="D295">
        <v>207</v>
      </c>
      <c r="E295" s="40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0"/>
      <c r="Y295" s="39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38"/>
      <c r="C296">
        <v>43</v>
      </c>
      <c r="D296">
        <v>48</v>
      </c>
      <c r="E296" s="40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0"/>
      <c r="Y296" s="39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38"/>
      <c r="C297">
        <v>43</v>
      </c>
      <c r="D297">
        <v>54</v>
      </c>
      <c r="E297" s="40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0"/>
      <c r="Y297" s="39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38"/>
      <c r="C298">
        <v>43</v>
      </c>
      <c r="D298">
        <v>41</v>
      </c>
      <c r="E298" s="40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0"/>
      <c r="Y298" s="39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38"/>
      <c r="C299">
        <v>43</v>
      </c>
      <c r="D299">
        <v>41</v>
      </c>
      <c r="E299" s="40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0"/>
      <c r="Y299" s="39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38"/>
      <c r="C300">
        <v>43</v>
      </c>
      <c r="D300">
        <v>100</v>
      </c>
      <c r="E300" s="40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0"/>
      <c r="Y300" s="39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38"/>
      <c r="C301">
        <v>44</v>
      </c>
      <c r="D301">
        <v>114</v>
      </c>
      <c r="E301" s="40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0"/>
      <c r="Y301" s="39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38"/>
      <c r="C302">
        <v>54</v>
      </c>
      <c r="D302">
        <v>233</v>
      </c>
      <c r="E302" s="40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0"/>
      <c r="Y302" s="39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38"/>
      <c r="C303">
        <v>43</v>
      </c>
      <c r="D303">
        <v>71</v>
      </c>
      <c r="E303" s="40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0"/>
      <c r="Y303" s="39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38"/>
      <c r="C304">
        <v>43</v>
      </c>
      <c r="D304">
        <v>91</v>
      </c>
      <c r="E304" s="40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0"/>
      <c r="Y304" s="39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38"/>
      <c r="C305">
        <v>43</v>
      </c>
      <c r="D305">
        <v>110</v>
      </c>
      <c r="E305" s="40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0"/>
      <c r="Y305" s="39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38"/>
      <c r="C306">
        <v>43</v>
      </c>
      <c r="D306">
        <v>74</v>
      </c>
      <c r="E306" s="40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0"/>
      <c r="Y306" s="39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38"/>
      <c r="C307">
        <v>44</v>
      </c>
      <c r="D307">
        <v>87</v>
      </c>
      <c r="E307" s="40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0"/>
      <c r="Y307" s="39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38"/>
      <c r="C308">
        <v>48</v>
      </c>
      <c r="D308">
        <v>118</v>
      </c>
      <c r="E308" s="40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0"/>
      <c r="Y308" s="39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38"/>
      <c r="C309">
        <v>67</v>
      </c>
      <c r="D309">
        <v>219</v>
      </c>
      <c r="E309" s="40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0"/>
      <c r="Y309" s="39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38"/>
      <c r="C310">
        <v>43</v>
      </c>
      <c r="D310">
        <v>61</v>
      </c>
      <c r="E310" s="40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0"/>
      <c r="Y310" s="39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38"/>
      <c r="C311">
        <v>43</v>
      </c>
      <c r="D311">
        <v>41</v>
      </c>
      <c r="E311" s="40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0"/>
      <c r="Y311" s="39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38"/>
      <c r="C312">
        <v>43</v>
      </c>
      <c r="D312">
        <v>41</v>
      </c>
      <c r="E312" s="40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0"/>
      <c r="Y312" s="39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38"/>
      <c r="C313">
        <v>44</v>
      </c>
      <c r="D313">
        <v>41</v>
      </c>
      <c r="E313" s="40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0"/>
      <c r="Y313" s="39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38"/>
      <c r="C314">
        <v>49</v>
      </c>
      <c r="D314">
        <v>47</v>
      </c>
      <c r="E314" s="40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0"/>
      <c r="Y314" s="39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38"/>
      <c r="C315">
        <v>121</v>
      </c>
      <c r="D315">
        <v>166</v>
      </c>
      <c r="E315" s="40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0"/>
      <c r="Y315" s="39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38"/>
      <c r="C316">
        <v>153</v>
      </c>
      <c r="D316">
        <v>208</v>
      </c>
      <c r="E316" s="40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0"/>
      <c r="Y316" s="39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38"/>
      <c r="C317">
        <v>43</v>
      </c>
      <c r="D317">
        <v>61</v>
      </c>
      <c r="E317" s="40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0"/>
      <c r="Y317" s="39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38"/>
      <c r="C318">
        <v>43</v>
      </c>
      <c r="D318">
        <v>41</v>
      </c>
      <c r="E318" s="40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0"/>
      <c r="Y318" s="39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38"/>
      <c r="C319">
        <v>43</v>
      </c>
      <c r="D319">
        <v>49</v>
      </c>
      <c r="E319" s="40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0"/>
      <c r="Y319" s="39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38"/>
      <c r="C320">
        <v>74</v>
      </c>
      <c r="D320">
        <v>49</v>
      </c>
      <c r="E320" s="40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0"/>
      <c r="Y320" s="39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38"/>
      <c r="C321">
        <v>43</v>
      </c>
      <c r="D321">
        <v>44</v>
      </c>
      <c r="E321" s="40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0"/>
      <c r="Y321" s="39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38"/>
      <c r="C322">
        <v>44</v>
      </c>
      <c r="D322">
        <v>53</v>
      </c>
      <c r="E322" s="40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0"/>
      <c r="Y322" s="39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38"/>
      <c r="C323">
        <v>185</v>
      </c>
      <c r="D323">
        <v>209</v>
      </c>
      <c r="E323" s="40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0"/>
      <c r="Y323" s="39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38"/>
      <c r="C324">
        <v>43</v>
      </c>
      <c r="D324">
        <v>41</v>
      </c>
      <c r="E324" s="40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0"/>
      <c r="Y324" s="39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38"/>
      <c r="C325">
        <v>44</v>
      </c>
      <c r="D325">
        <v>41</v>
      </c>
      <c r="E325" s="40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0"/>
      <c r="Y325" s="39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38"/>
      <c r="C326">
        <v>43</v>
      </c>
      <c r="D326">
        <v>41</v>
      </c>
      <c r="E326" s="40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0"/>
      <c r="Y326" s="39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38"/>
      <c r="C327">
        <v>43</v>
      </c>
      <c r="D327">
        <v>41</v>
      </c>
      <c r="E327" s="40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0"/>
      <c r="Y327" s="39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38"/>
      <c r="C328">
        <v>45</v>
      </c>
      <c r="D328">
        <v>41</v>
      </c>
      <c r="E328" s="40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0"/>
      <c r="Y328" s="39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38"/>
      <c r="C329">
        <v>115</v>
      </c>
      <c r="D329">
        <v>140</v>
      </c>
      <c r="E329" s="40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0"/>
      <c r="Y329" s="39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38"/>
      <c r="C330">
        <v>140</v>
      </c>
      <c r="D330">
        <v>156</v>
      </c>
      <c r="E330" s="40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0"/>
      <c r="Y330" s="39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38"/>
      <c r="C331">
        <v>43</v>
      </c>
      <c r="D331">
        <v>71</v>
      </c>
      <c r="E331" s="40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0"/>
      <c r="Y331" s="39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38"/>
      <c r="C332">
        <v>43</v>
      </c>
      <c r="D332">
        <v>53</v>
      </c>
      <c r="E332" s="40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0"/>
      <c r="Y332" s="39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38"/>
      <c r="C333">
        <v>47</v>
      </c>
      <c r="D333">
        <v>48</v>
      </c>
      <c r="E333" s="40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0"/>
      <c r="Y333" s="39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38"/>
      <c r="C334">
        <v>70</v>
      </c>
      <c r="D334">
        <v>51</v>
      </c>
      <c r="E334" s="40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0"/>
      <c r="Y334" s="39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38"/>
      <c r="C335">
        <v>47</v>
      </c>
      <c r="D335">
        <v>153</v>
      </c>
      <c r="E335" s="40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0"/>
      <c r="Y335" s="39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38"/>
      <c r="C336">
        <v>127</v>
      </c>
      <c r="D336">
        <v>169</v>
      </c>
      <c r="E336" s="40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0"/>
      <c r="Y336" s="39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38"/>
      <c r="C337">
        <v>181</v>
      </c>
      <c r="D337">
        <v>203</v>
      </c>
      <c r="E337" s="40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0"/>
      <c r="Y337" s="39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38"/>
      <c r="C338">
        <v>43</v>
      </c>
      <c r="D338">
        <v>51</v>
      </c>
      <c r="E338" s="40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0"/>
      <c r="Y338" s="39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38"/>
      <c r="C339">
        <v>43</v>
      </c>
      <c r="D339">
        <v>41</v>
      </c>
      <c r="E339" s="40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0"/>
      <c r="Y339" s="39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38"/>
      <c r="C340">
        <v>43</v>
      </c>
      <c r="D340">
        <v>41</v>
      </c>
      <c r="E340" s="40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0"/>
      <c r="Y340" s="39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38"/>
      <c r="C341">
        <v>43</v>
      </c>
      <c r="D341">
        <v>41</v>
      </c>
      <c r="E341" s="40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0"/>
      <c r="Y341" s="39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38"/>
      <c r="C342">
        <v>47</v>
      </c>
      <c r="D342">
        <v>42</v>
      </c>
      <c r="E342" s="40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0"/>
      <c r="Y342" s="39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38"/>
      <c r="C343">
        <v>125</v>
      </c>
      <c r="D343">
        <v>155</v>
      </c>
      <c r="E343" s="40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0"/>
      <c r="Y343" s="39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38"/>
      <c r="C344">
        <v>159</v>
      </c>
      <c r="D344">
        <v>178</v>
      </c>
      <c r="E344" s="40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0"/>
      <c r="Y344" s="39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38"/>
      <c r="C345">
        <v>43</v>
      </c>
      <c r="D345">
        <v>63</v>
      </c>
      <c r="E345" s="40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0"/>
      <c r="Y345" s="39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38"/>
      <c r="C346">
        <v>43</v>
      </c>
      <c r="D346">
        <v>41</v>
      </c>
      <c r="E346" s="40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0"/>
      <c r="Y346" s="39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38"/>
      <c r="C347">
        <v>43</v>
      </c>
      <c r="D347">
        <v>41</v>
      </c>
      <c r="E347" s="40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0"/>
      <c r="Y347" s="39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38"/>
      <c r="C348">
        <v>47</v>
      </c>
      <c r="D348">
        <v>52</v>
      </c>
      <c r="E348" s="40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0"/>
      <c r="Y348" s="39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38"/>
      <c r="C349">
        <v>90</v>
      </c>
      <c r="D349">
        <v>109</v>
      </c>
      <c r="E349" s="40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0"/>
      <c r="Y349" s="39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38"/>
      <c r="C350">
        <v>134</v>
      </c>
      <c r="D350">
        <v>153</v>
      </c>
      <c r="E350" s="40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0"/>
      <c r="Y350" s="39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38"/>
      <c r="C351">
        <v>172</v>
      </c>
      <c r="D351">
        <v>199</v>
      </c>
      <c r="E351" s="40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0"/>
      <c r="Y351" s="39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38"/>
      <c r="C352">
        <v>43</v>
      </c>
      <c r="D352">
        <v>46</v>
      </c>
      <c r="E352" s="40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0"/>
      <c r="Y352" s="39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38"/>
      <c r="C353">
        <v>43</v>
      </c>
      <c r="D353">
        <v>42</v>
      </c>
      <c r="E353" s="40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0"/>
      <c r="Y353" s="39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38"/>
      <c r="C354">
        <v>43</v>
      </c>
      <c r="D354">
        <v>46</v>
      </c>
      <c r="E354" s="40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0"/>
      <c r="Y354" s="39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38"/>
      <c r="C355">
        <v>43</v>
      </c>
      <c r="D355">
        <v>41</v>
      </c>
      <c r="E355" s="40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0"/>
      <c r="Y355" s="39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38"/>
      <c r="C356">
        <v>50</v>
      </c>
      <c r="D356">
        <v>49</v>
      </c>
      <c r="E356" s="40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0"/>
      <c r="Y356" s="39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38"/>
      <c r="C357">
        <v>167</v>
      </c>
      <c r="D357">
        <v>173</v>
      </c>
      <c r="E357" s="40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0"/>
      <c r="Y357" s="39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38"/>
      <c r="C358">
        <v>214</v>
      </c>
      <c r="D358">
        <v>218</v>
      </c>
      <c r="E358" s="40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0"/>
      <c r="Y358" s="39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38"/>
      <c r="C359">
        <v>43</v>
      </c>
      <c r="D359">
        <v>50</v>
      </c>
      <c r="E359" s="40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0"/>
      <c r="Y359" s="39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38"/>
      <c r="C360">
        <v>45</v>
      </c>
      <c r="D360">
        <v>50</v>
      </c>
      <c r="E360" s="40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0"/>
      <c r="Y360" s="39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38"/>
      <c r="C361">
        <v>48</v>
      </c>
      <c r="D361">
        <v>46</v>
      </c>
      <c r="E361" s="40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0"/>
      <c r="Y361" s="39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38"/>
      <c r="C362">
        <v>43</v>
      </c>
      <c r="D362">
        <v>41</v>
      </c>
      <c r="E362" s="40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0"/>
      <c r="Y362" s="39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38"/>
      <c r="C363">
        <v>105</v>
      </c>
      <c r="D363">
        <v>111</v>
      </c>
      <c r="E363" s="40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0"/>
      <c r="Y363" s="39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38"/>
      <c r="C364">
        <v>117</v>
      </c>
      <c r="D364">
        <v>146</v>
      </c>
      <c r="E364" s="40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0"/>
      <c r="Y364" s="39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38"/>
      <c r="C365">
        <v>206</v>
      </c>
      <c r="D365">
        <v>199</v>
      </c>
      <c r="E365" s="40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0"/>
      <c r="Y365" s="39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38"/>
      <c r="C366">
        <v>43</v>
      </c>
      <c r="D366">
        <v>53</v>
      </c>
      <c r="E366" s="40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0"/>
      <c r="Y366" s="39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38"/>
      <c r="C367">
        <v>43</v>
      </c>
      <c r="D367">
        <v>48</v>
      </c>
      <c r="E367" s="40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0"/>
      <c r="Y367" s="39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38"/>
      <c r="C368">
        <v>51</v>
      </c>
      <c r="D368">
        <v>41</v>
      </c>
      <c r="E368" s="40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0"/>
      <c r="Y368" s="39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38"/>
      <c r="C369">
        <v>47</v>
      </c>
      <c r="D369">
        <v>41</v>
      </c>
      <c r="E369" s="40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0"/>
      <c r="Y369" s="39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38"/>
      <c r="C370">
        <v>53</v>
      </c>
      <c r="D370">
        <v>89</v>
      </c>
      <c r="E370" s="40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0"/>
      <c r="Y370" s="39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38"/>
      <c r="C371">
        <v>140</v>
      </c>
      <c r="D371">
        <v>161</v>
      </c>
      <c r="E371" s="40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0"/>
      <c r="Y371" s="39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38"/>
      <c r="C372">
        <v>162</v>
      </c>
      <c r="D372">
        <v>196</v>
      </c>
      <c r="E372" s="40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0"/>
      <c r="Y372" s="39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38"/>
      <c r="C373">
        <v>43</v>
      </c>
      <c r="D373">
        <v>41</v>
      </c>
      <c r="E373" s="40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0"/>
      <c r="Y373" s="39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38"/>
      <c r="C374">
        <v>54</v>
      </c>
      <c r="D374">
        <v>44</v>
      </c>
      <c r="E374" s="40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0"/>
      <c r="Y374" s="39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38"/>
      <c r="C375">
        <v>95</v>
      </c>
      <c r="D375">
        <v>94</v>
      </c>
      <c r="E375" s="40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0"/>
      <c r="Y375" s="39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38"/>
      <c r="C376">
        <v>51</v>
      </c>
      <c r="D376">
        <v>41</v>
      </c>
      <c r="E376" s="40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0"/>
      <c r="Y376" s="39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38"/>
      <c r="C377">
        <v>98</v>
      </c>
      <c r="D377">
        <v>117</v>
      </c>
      <c r="E377" s="40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0"/>
      <c r="Y377" s="39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38"/>
      <c r="C378">
        <v>149</v>
      </c>
      <c r="D378">
        <v>172</v>
      </c>
      <c r="E378" s="40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0"/>
      <c r="Y378" s="39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38"/>
      <c r="C379">
        <v>157</v>
      </c>
      <c r="D379">
        <v>189</v>
      </c>
      <c r="E379" s="40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0"/>
      <c r="Y379" s="39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38"/>
      <c r="C380">
        <v>43</v>
      </c>
      <c r="D380">
        <v>45</v>
      </c>
      <c r="E380" s="40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0"/>
      <c r="Y380" s="39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38"/>
      <c r="C381">
        <v>54</v>
      </c>
      <c r="D381">
        <v>66</v>
      </c>
      <c r="E381" s="40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0"/>
      <c r="Y381" s="39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38"/>
      <c r="C382">
        <v>59</v>
      </c>
      <c r="D382">
        <v>41</v>
      </c>
      <c r="E382" s="40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0"/>
      <c r="Y382" s="39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38"/>
      <c r="C383">
        <v>54</v>
      </c>
      <c r="D383">
        <v>76</v>
      </c>
      <c r="E383" s="40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0"/>
      <c r="Y383" s="39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38"/>
      <c r="C384">
        <v>81</v>
      </c>
      <c r="D384">
        <v>111</v>
      </c>
      <c r="E384" s="40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0"/>
      <c r="Y384" s="39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38"/>
      <c r="C385">
        <v>144</v>
      </c>
      <c r="D385">
        <v>154</v>
      </c>
      <c r="E385" s="40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0"/>
      <c r="Y385" s="39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38"/>
      <c r="C386">
        <v>161</v>
      </c>
      <c r="D386">
        <v>178</v>
      </c>
      <c r="E386" s="40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0"/>
      <c r="Y386" s="39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38"/>
      <c r="C387">
        <v>117</v>
      </c>
      <c r="D387">
        <v>122</v>
      </c>
      <c r="E387" s="40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0"/>
      <c r="Y387" s="39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38"/>
      <c r="C388">
        <v>56</v>
      </c>
      <c r="D388">
        <v>43</v>
      </c>
      <c r="E388" s="40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0"/>
      <c r="Y388" s="39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38"/>
      <c r="C389">
        <v>46</v>
      </c>
      <c r="D389">
        <v>50</v>
      </c>
      <c r="E389" s="40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0"/>
      <c r="Y389" s="39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38"/>
      <c r="C390">
        <v>43</v>
      </c>
      <c r="D390">
        <v>41</v>
      </c>
      <c r="E390" s="40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0"/>
      <c r="Y390" s="39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38"/>
      <c r="C391">
        <v>89</v>
      </c>
      <c r="D391">
        <v>92</v>
      </c>
      <c r="E391" s="40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0"/>
      <c r="Y391" s="39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38"/>
      <c r="C392">
        <v>109</v>
      </c>
      <c r="D392">
        <v>143</v>
      </c>
      <c r="E392" s="40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0"/>
      <c r="Y392" s="39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38"/>
      <c r="C393">
        <v>149</v>
      </c>
      <c r="D393">
        <v>181</v>
      </c>
      <c r="E393" s="40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0"/>
      <c r="Y393" s="39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38"/>
      <c r="C394">
        <v>43</v>
      </c>
      <c r="D394">
        <v>41</v>
      </c>
      <c r="E394" s="40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0"/>
      <c r="Y394" s="39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38"/>
      <c r="C395">
        <v>43</v>
      </c>
      <c r="D395">
        <v>41</v>
      </c>
      <c r="E395" s="40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0"/>
      <c r="Y395" s="39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38"/>
      <c r="C396">
        <v>76</v>
      </c>
      <c r="D396">
        <v>67</v>
      </c>
      <c r="E396" s="40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0"/>
      <c r="Y396" s="39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38"/>
      <c r="C397">
        <v>50</v>
      </c>
      <c r="D397">
        <v>43</v>
      </c>
      <c r="E397" s="40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0"/>
      <c r="Y397" s="39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38"/>
      <c r="C398">
        <v>52</v>
      </c>
      <c r="D398">
        <v>66</v>
      </c>
      <c r="E398" s="40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0"/>
      <c r="Y398" s="39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38"/>
      <c r="C399">
        <v>147</v>
      </c>
      <c r="D399">
        <v>155</v>
      </c>
      <c r="E399" s="40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0"/>
      <c r="Y399" s="39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38"/>
      <c r="C400">
        <v>206</v>
      </c>
      <c r="D400">
        <v>202</v>
      </c>
      <c r="E400" s="40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0"/>
      <c r="Y400" s="39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38"/>
      <c r="C401">
        <v>43</v>
      </c>
      <c r="D401">
        <v>41</v>
      </c>
      <c r="E401" s="40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0"/>
      <c r="Y401" s="39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38"/>
      <c r="C402">
        <v>43</v>
      </c>
      <c r="D402">
        <v>44</v>
      </c>
      <c r="E402" s="40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0"/>
      <c r="Y402" s="39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38"/>
      <c r="C403">
        <v>48</v>
      </c>
      <c r="D403">
        <v>50</v>
      </c>
      <c r="E403" s="40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0"/>
      <c r="Y403" s="39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38"/>
      <c r="C404">
        <v>43</v>
      </c>
      <c r="D404">
        <v>46</v>
      </c>
      <c r="E404" s="40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0"/>
      <c r="Y404" s="39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38"/>
      <c r="C405">
        <v>44</v>
      </c>
      <c r="D405">
        <v>58</v>
      </c>
      <c r="E405" s="40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0"/>
      <c r="Y405" s="39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38"/>
      <c r="C406">
        <v>141</v>
      </c>
      <c r="D406">
        <v>164</v>
      </c>
      <c r="E406" s="40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0"/>
      <c r="Y406" s="39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38"/>
      <c r="C407">
        <v>191</v>
      </c>
      <c r="D407">
        <v>177</v>
      </c>
      <c r="E407" s="40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0"/>
      <c r="Y407" s="39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38"/>
      <c r="C408">
        <v>43</v>
      </c>
      <c r="D408">
        <v>41</v>
      </c>
      <c r="E408" s="40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0"/>
      <c r="Y408" s="39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38"/>
      <c r="C409">
        <v>52</v>
      </c>
      <c r="D409">
        <v>47</v>
      </c>
      <c r="E409" s="40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0"/>
      <c r="Y409" s="39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38"/>
      <c r="C410">
        <v>115</v>
      </c>
      <c r="D410">
        <v>69</v>
      </c>
      <c r="E410" s="40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0"/>
      <c r="Y410" s="39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38"/>
      <c r="C411">
        <v>82</v>
      </c>
      <c r="D411">
        <v>75</v>
      </c>
      <c r="E411" s="40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0"/>
      <c r="Y411" s="39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38"/>
      <c r="C412">
        <v>67</v>
      </c>
      <c r="D412">
        <v>104</v>
      </c>
      <c r="E412" s="40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0"/>
      <c r="Y412" s="39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38"/>
      <c r="C413">
        <v>139</v>
      </c>
      <c r="D413">
        <v>144</v>
      </c>
      <c r="E413" s="40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0"/>
      <c r="Y413" s="39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38"/>
      <c r="C414">
        <v>180</v>
      </c>
      <c r="D414">
        <v>138</v>
      </c>
      <c r="E414" s="40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0"/>
      <c r="Y414" s="39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38"/>
      <c r="C415">
        <v>56</v>
      </c>
      <c r="D415">
        <v>42</v>
      </c>
      <c r="E415" s="40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0"/>
      <c r="Y415" s="39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38"/>
      <c r="C416">
        <v>47</v>
      </c>
      <c r="D416">
        <v>60</v>
      </c>
      <c r="E416" s="40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0"/>
      <c r="Y416" s="39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38"/>
      <c r="C417">
        <v>43</v>
      </c>
      <c r="D417">
        <v>52</v>
      </c>
      <c r="E417" s="40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0"/>
      <c r="Y417" s="39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38"/>
      <c r="C418">
        <v>48</v>
      </c>
      <c r="D418">
        <v>55</v>
      </c>
      <c r="E418" s="40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0"/>
      <c r="Y418" s="39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38"/>
      <c r="C419">
        <v>43</v>
      </c>
      <c r="D419">
        <v>84</v>
      </c>
      <c r="E419" s="40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0"/>
      <c r="Y419" s="39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38"/>
      <c r="C420">
        <v>151</v>
      </c>
      <c r="D420">
        <v>140</v>
      </c>
      <c r="E420" s="40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0"/>
      <c r="Y420" s="39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38"/>
      <c r="C421">
        <v>176</v>
      </c>
      <c r="D421">
        <v>149</v>
      </c>
      <c r="E421" s="40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0"/>
      <c r="Y421" s="39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38"/>
      <c r="C422">
        <v>77</v>
      </c>
      <c r="D422">
        <v>58</v>
      </c>
      <c r="E422" s="40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0"/>
      <c r="Y422" s="39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38"/>
      <c r="C423">
        <v>60</v>
      </c>
      <c r="D423">
        <v>50</v>
      </c>
      <c r="E423" s="40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0"/>
      <c r="Y423" s="39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38"/>
      <c r="C424">
        <v>94</v>
      </c>
      <c r="D424">
        <v>100</v>
      </c>
      <c r="E424" s="40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0"/>
      <c r="Y424" s="39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38"/>
      <c r="C425">
        <v>46</v>
      </c>
      <c r="D425">
        <v>60</v>
      </c>
      <c r="E425" s="40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0"/>
      <c r="Y425" s="39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38"/>
      <c r="C426">
        <v>43</v>
      </c>
      <c r="D426">
        <v>75</v>
      </c>
      <c r="E426" s="40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0"/>
      <c r="Y426" s="39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38"/>
      <c r="C427">
        <v>137</v>
      </c>
      <c r="D427">
        <v>144</v>
      </c>
      <c r="E427" s="40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0"/>
      <c r="Y427" s="39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38"/>
      <c r="C428">
        <v>128</v>
      </c>
      <c r="D428">
        <v>161</v>
      </c>
      <c r="E428" s="40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0"/>
      <c r="Y428" s="39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38"/>
      <c r="C429">
        <v>50</v>
      </c>
      <c r="D429">
        <v>56</v>
      </c>
      <c r="E429" s="40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0"/>
      <c r="Y429" s="39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38"/>
      <c r="C430">
        <v>52</v>
      </c>
      <c r="D430">
        <v>51</v>
      </c>
      <c r="E430" s="40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0"/>
      <c r="Y430" s="39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38"/>
      <c r="C431">
        <v>65</v>
      </c>
      <c r="D431">
        <v>69</v>
      </c>
      <c r="E431" s="40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0"/>
      <c r="Y431" s="39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38"/>
      <c r="C432">
        <v>73</v>
      </c>
      <c r="D432">
        <v>73</v>
      </c>
      <c r="E432" s="40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0"/>
      <c r="Y432" s="39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38"/>
      <c r="C433">
        <v>43</v>
      </c>
      <c r="D433">
        <v>74</v>
      </c>
      <c r="E433" s="40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0"/>
      <c r="Y433" s="39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38"/>
      <c r="C434">
        <v>119</v>
      </c>
      <c r="D434">
        <v>133</v>
      </c>
      <c r="E434" s="40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0"/>
      <c r="Y434" s="39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38"/>
      <c r="C435">
        <v>169</v>
      </c>
      <c r="D435">
        <v>131</v>
      </c>
      <c r="E435" s="40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0"/>
      <c r="Y435" s="39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38"/>
      <c r="C436">
        <v>68</v>
      </c>
      <c r="D436">
        <v>57</v>
      </c>
      <c r="E436" s="40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0"/>
      <c r="Y436" s="39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38"/>
      <c r="C437">
        <v>50</v>
      </c>
      <c r="D437">
        <v>51</v>
      </c>
      <c r="E437" s="40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0"/>
      <c r="Y437" s="39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38"/>
      <c r="C438">
        <v>43</v>
      </c>
      <c r="D438">
        <v>46</v>
      </c>
      <c r="E438" s="40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0"/>
      <c r="Y438" s="39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38"/>
      <c r="C439">
        <v>43</v>
      </c>
      <c r="D439">
        <v>44</v>
      </c>
      <c r="E439" s="40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0"/>
      <c r="Y439" s="39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38"/>
      <c r="C440">
        <v>43</v>
      </c>
      <c r="D440">
        <v>73</v>
      </c>
      <c r="E440" s="40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0"/>
      <c r="Y440" s="39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38"/>
      <c r="C441">
        <v>101</v>
      </c>
      <c r="D441">
        <v>114</v>
      </c>
      <c r="E441" s="40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0"/>
      <c r="Y441" s="39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38"/>
      <c r="C442">
        <v>136</v>
      </c>
      <c r="D442">
        <v>145</v>
      </c>
      <c r="E442" s="40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0"/>
      <c r="Y442" s="39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38"/>
      <c r="C443">
        <v>64</v>
      </c>
      <c r="D443">
        <v>47</v>
      </c>
      <c r="E443" s="40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0"/>
      <c r="Y443" s="39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38"/>
      <c r="C444">
        <v>51</v>
      </c>
      <c r="D444">
        <v>56</v>
      </c>
      <c r="E444" s="40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0"/>
      <c r="Y444" s="39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38"/>
      <c r="C445">
        <v>71</v>
      </c>
      <c r="D445">
        <v>62</v>
      </c>
      <c r="E445" s="40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0"/>
      <c r="Y445" s="39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38"/>
      <c r="C446">
        <v>69</v>
      </c>
      <c r="D446">
        <v>90</v>
      </c>
      <c r="E446" s="40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0"/>
      <c r="Y446" s="39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38"/>
      <c r="C447">
        <v>55</v>
      </c>
      <c r="D447">
        <v>60</v>
      </c>
      <c r="E447" s="40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0"/>
      <c r="Y447" s="39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38"/>
      <c r="C448">
        <v>65</v>
      </c>
      <c r="D448">
        <v>88</v>
      </c>
      <c r="E448" s="40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0"/>
      <c r="Y448" s="39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38"/>
      <c r="C449">
        <v>159</v>
      </c>
      <c r="D449">
        <v>118</v>
      </c>
      <c r="E449" s="40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0"/>
      <c r="Y449" s="39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38"/>
      <c r="C450">
        <v>66</v>
      </c>
      <c r="D450">
        <v>47</v>
      </c>
      <c r="E450" s="40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0"/>
      <c r="Y450" s="39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38"/>
      <c r="C451">
        <v>53</v>
      </c>
      <c r="D451">
        <v>41</v>
      </c>
      <c r="E451" s="40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0"/>
      <c r="Y451" s="39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38"/>
      <c r="C452">
        <v>43</v>
      </c>
      <c r="D452">
        <v>44</v>
      </c>
      <c r="E452" s="40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0"/>
      <c r="Y452" s="39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38"/>
      <c r="C453">
        <v>89</v>
      </c>
      <c r="D453">
        <v>100</v>
      </c>
      <c r="E453" s="40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0"/>
      <c r="Y453" s="39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38"/>
      <c r="C454">
        <v>80</v>
      </c>
      <c r="D454">
        <v>114</v>
      </c>
      <c r="E454" s="40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0"/>
      <c r="Y454" s="39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38"/>
      <c r="C455">
        <v>128</v>
      </c>
      <c r="D455">
        <v>157</v>
      </c>
      <c r="E455" s="40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0"/>
      <c r="Y455" s="39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38"/>
      <c r="C456">
        <v>134</v>
      </c>
      <c r="D456">
        <v>111</v>
      </c>
      <c r="E456" s="40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0"/>
      <c r="Y456" s="39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38"/>
      <c r="C457">
        <v>53</v>
      </c>
      <c r="D457">
        <v>67</v>
      </c>
      <c r="E457" s="40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0"/>
      <c r="Y457" s="39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38"/>
      <c r="C458">
        <v>50</v>
      </c>
      <c r="D458">
        <v>55</v>
      </c>
      <c r="E458" s="40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0"/>
      <c r="Y458" s="39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38"/>
      <c r="C459">
        <v>43</v>
      </c>
      <c r="D459">
        <v>48</v>
      </c>
      <c r="E459" s="40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0"/>
      <c r="Y459" s="39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38"/>
      <c r="C460">
        <v>67</v>
      </c>
      <c r="D460">
        <v>48</v>
      </c>
      <c r="E460" s="40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0"/>
      <c r="Y460" s="39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38"/>
      <c r="C461">
        <v>89</v>
      </c>
      <c r="D461">
        <v>95</v>
      </c>
      <c r="E461" s="40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0"/>
      <c r="Y461" s="39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38"/>
      <c r="C462">
        <v>118</v>
      </c>
      <c r="D462">
        <v>131</v>
      </c>
      <c r="E462" s="40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0"/>
      <c r="Y462" s="39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38"/>
      <c r="C463">
        <v>169</v>
      </c>
      <c r="D463">
        <v>129</v>
      </c>
      <c r="E463" s="40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0"/>
      <c r="Y463" s="39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38"/>
      <c r="C464">
        <v>63</v>
      </c>
      <c r="D464">
        <v>44</v>
      </c>
      <c r="E464" s="40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0"/>
      <c r="Y464" s="39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38"/>
      <c r="C465">
        <v>55</v>
      </c>
      <c r="D465">
        <v>45</v>
      </c>
      <c r="E465" s="40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0"/>
      <c r="Y465" s="39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38"/>
      <c r="C466">
        <v>43</v>
      </c>
      <c r="D466">
        <v>44</v>
      </c>
      <c r="E466" s="40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0"/>
      <c r="Y466" s="39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38"/>
      <c r="C467">
        <v>66</v>
      </c>
      <c r="D467">
        <v>85</v>
      </c>
      <c r="E467" s="40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0"/>
      <c r="Y467" s="39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38"/>
      <c r="C468">
        <v>95</v>
      </c>
      <c r="D468">
        <v>122</v>
      </c>
      <c r="E468" s="40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0"/>
      <c r="Y468" s="39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38"/>
      <c r="C469">
        <v>150</v>
      </c>
      <c r="D469">
        <v>146</v>
      </c>
      <c r="E469" s="40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0"/>
      <c r="Y469" s="39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38"/>
      <c r="C470">
        <v>182</v>
      </c>
      <c r="D470">
        <v>136</v>
      </c>
      <c r="E470" s="40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0"/>
      <c r="Y470" s="39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38"/>
      <c r="C471">
        <v>59</v>
      </c>
      <c r="D471">
        <v>46</v>
      </c>
      <c r="E471" s="40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0"/>
      <c r="Y471" s="39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38"/>
      <c r="C472">
        <v>54</v>
      </c>
      <c r="D472">
        <v>49</v>
      </c>
      <c r="E472" s="40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0"/>
      <c r="Y472" s="39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38"/>
      <c r="C473">
        <v>43</v>
      </c>
      <c r="D473">
        <v>48</v>
      </c>
      <c r="E473" s="40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0"/>
      <c r="Y473" s="39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38"/>
      <c r="C474">
        <v>43</v>
      </c>
      <c r="D474">
        <v>44</v>
      </c>
      <c r="E474" s="40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0"/>
      <c r="Y474" s="39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38"/>
      <c r="C475">
        <v>45</v>
      </c>
      <c r="D475">
        <v>89</v>
      </c>
      <c r="E475" s="40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0"/>
      <c r="Y475" s="39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38"/>
      <c r="C476">
        <v>125</v>
      </c>
      <c r="D476">
        <v>128</v>
      </c>
      <c r="E476" s="40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0"/>
      <c r="Y476" s="39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38"/>
      <c r="C477">
        <v>140</v>
      </c>
      <c r="D477">
        <v>149</v>
      </c>
      <c r="E477" s="40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0"/>
      <c r="Y477" s="39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38"/>
      <c r="C478">
        <v>56</v>
      </c>
      <c r="D478">
        <v>56</v>
      </c>
      <c r="E478" s="40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0"/>
      <c r="Y478" s="39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38"/>
      <c r="C479">
        <v>58</v>
      </c>
      <c r="D479">
        <v>50</v>
      </c>
      <c r="E479" s="40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0"/>
      <c r="Y479" s="39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38"/>
      <c r="C480">
        <v>44</v>
      </c>
      <c r="D480">
        <v>49</v>
      </c>
      <c r="E480" s="40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0"/>
      <c r="Y480" s="39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38"/>
      <c r="C481">
        <v>43</v>
      </c>
      <c r="D481">
        <v>44</v>
      </c>
      <c r="E481" s="40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0"/>
      <c r="Y481" s="39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38"/>
      <c r="C482">
        <v>50</v>
      </c>
      <c r="D482">
        <v>98</v>
      </c>
      <c r="E482" s="40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0"/>
      <c r="Y482" s="39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38"/>
      <c r="C483">
        <v>115</v>
      </c>
      <c r="D483">
        <v>134</v>
      </c>
      <c r="E483" s="40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0"/>
      <c r="Y483" s="39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38"/>
      <c r="C484">
        <v>83</v>
      </c>
      <c r="D484">
        <v>113</v>
      </c>
      <c r="E484" s="40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0"/>
      <c r="Y484" s="39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38"/>
      <c r="C485">
        <v>43</v>
      </c>
      <c r="D485">
        <v>71</v>
      </c>
      <c r="E485" s="40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0"/>
      <c r="Y485" s="39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38"/>
      <c r="C486">
        <v>43</v>
      </c>
      <c r="D486">
        <v>62</v>
      </c>
      <c r="E486" s="40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0">
        <v>93</v>
      </c>
      <c r="Y486" s="39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SUMPRODUCT(--(ABS(X486:X498- A486:A498) &lt;= AC500))/13</f>
        <v>0.46153846153846156</v>
      </c>
    </row>
    <row r="487" spans="1:28" x14ac:dyDescent="0.25">
      <c r="A487">
        <v>62</v>
      </c>
      <c r="B487" s="38"/>
      <c r="C487">
        <v>43</v>
      </c>
      <c r="D487">
        <v>45</v>
      </c>
      <c r="E487" s="40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0">
        <v>52</v>
      </c>
      <c r="Y487" s="39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38"/>
      <c r="C488">
        <v>100</v>
      </c>
      <c r="D488">
        <v>81</v>
      </c>
      <c r="E488" s="40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0">
        <v>68</v>
      </c>
      <c r="Y488" s="39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38"/>
      <c r="C489">
        <v>77</v>
      </c>
      <c r="D489">
        <v>116</v>
      </c>
      <c r="E489" s="40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0">
        <v>118</v>
      </c>
      <c r="Y489" s="39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38"/>
      <c r="C490">
        <v>114</v>
      </c>
      <c r="D490">
        <v>149</v>
      </c>
      <c r="E490" s="40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0">
        <v>88</v>
      </c>
      <c r="Y490" s="39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38"/>
      <c r="C491">
        <v>159</v>
      </c>
      <c r="D491">
        <v>128</v>
      </c>
      <c r="E491" s="40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0">
        <v>192</v>
      </c>
      <c r="Y491" s="39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38"/>
      <c r="C492">
        <v>48</v>
      </c>
      <c r="D492">
        <v>62</v>
      </c>
      <c r="E492" s="40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0">
        <v>61</v>
      </c>
      <c r="Y492" s="39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38"/>
      <c r="C493">
        <v>43</v>
      </c>
      <c r="D493">
        <v>41</v>
      </c>
      <c r="E493" s="40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0">
        <v>80</v>
      </c>
      <c r="Y493" s="39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38"/>
      <c r="C494">
        <v>43</v>
      </c>
      <c r="D494">
        <v>44</v>
      </c>
      <c r="E494" s="40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0">
        <v>63</v>
      </c>
      <c r="Y494" s="39">
        <f t="shared" si="21"/>
        <v>66</v>
      </c>
      <c r="Z494">
        <f t="shared" si="22"/>
        <v>11</v>
      </c>
      <c r="AA494">
        <f t="shared" ref="AA494:AA498" si="23">ROUND(_xlfn.STDEV.P(C494:X494),2)</f>
        <v>16.170000000000002</v>
      </c>
    </row>
    <row r="495" spans="1:28" x14ac:dyDescent="0.25">
      <c r="A495">
        <v>102</v>
      </c>
      <c r="B495" s="38"/>
      <c r="C495">
        <v>43</v>
      </c>
      <c r="D495">
        <v>41</v>
      </c>
      <c r="E495" s="40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0">
        <v>57</v>
      </c>
      <c r="Y495" s="39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38"/>
      <c r="C496">
        <v>120</v>
      </c>
      <c r="D496">
        <v>120</v>
      </c>
      <c r="E496" s="40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0">
        <v>110</v>
      </c>
      <c r="Y496" s="39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38"/>
      <c r="C497">
        <v>168</v>
      </c>
      <c r="D497">
        <v>145</v>
      </c>
      <c r="E497" s="40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0">
        <v>171</v>
      </c>
      <c r="Y497" s="39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38"/>
      <c r="C498">
        <v>142</v>
      </c>
      <c r="D498">
        <v>115</v>
      </c>
      <c r="E498" s="40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0">
        <v>201</v>
      </c>
      <c r="Y498" s="39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0.35568976478067388</v>
      </c>
    </row>
    <row r="499" spans="1:29" x14ac:dyDescent="0.25">
      <c r="A499" s="29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37">
        <f>COUNT(C24:C498)</f>
        <v>475</v>
      </c>
      <c r="D501" s="37">
        <f t="shared" ref="D501:X501" si="25">COUNT(D24:D498)</f>
        <v>453</v>
      </c>
      <c r="E501" s="37">
        <f t="shared" si="25"/>
        <v>431</v>
      </c>
      <c r="F501" s="37">
        <f t="shared" si="25"/>
        <v>409</v>
      </c>
      <c r="G501" s="37">
        <f t="shared" si="25"/>
        <v>387</v>
      </c>
      <c r="H501" s="37">
        <f t="shared" si="25"/>
        <v>365</v>
      </c>
      <c r="I501" s="37">
        <f t="shared" si="25"/>
        <v>343</v>
      </c>
      <c r="J501" s="37">
        <f t="shared" si="25"/>
        <v>321</v>
      </c>
      <c r="K501" s="37">
        <f t="shared" si="25"/>
        <v>299</v>
      </c>
      <c r="L501" s="37">
        <f t="shared" si="25"/>
        <v>277</v>
      </c>
      <c r="M501" s="37">
        <f t="shared" si="25"/>
        <v>255</v>
      </c>
      <c r="N501" s="37">
        <f t="shared" si="25"/>
        <v>233</v>
      </c>
      <c r="O501" s="37">
        <f t="shared" si="25"/>
        <v>211</v>
      </c>
      <c r="P501" s="37">
        <f t="shared" si="25"/>
        <v>189</v>
      </c>
      <c r="Q501" s="37">
        <f t="shared" si="25"/>
        <v>167</v>
      </c>
      <c r="R501" s="37">
        <f t="shared" si="25"/>
        <v>145</v>
      </c>
      <c r="S501" s="37">
        <f t="shared" si="25"/>
        <v>123</v>
      </c>
      <c r="T501" s="37">
        <f t="shared" si="25"/>
        <v>101</v>
      </c>
      <c r="U501" s="37">
        <f t="shared" si="25"/>
        <v>79</v>
      </c>
      <c r="V501" s="37">
        <f t="shared" si="25"/>
        <v>57</v>
      </c>
      <c r="W501" s="37">
        <f t="shared" si="25"/>
        <v>35</v>
      </c>
      <c r="X501" s="37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29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29">
        <f t="shared" si="26"/>
        <v>52.432027788362568</v>
      </c>
      <c r="I502">
        <f t="shared" si="26"/>
        <v>56.894399161527112</v>
      </c>
      <c r="J502" s="29">
        <f t="shared" si="26"/>
        <v>57.864974015598712</v>
      </c>
      <c r="K502" s="29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29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29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29">
        <f t="shared" si="27"/>
        <v>98.016438356164386</v>
      </c>
      <c r="I503">
        <f t="shared" si="27"/>
        <v>115.31195335276968</v>
      </c>
      <c r="J503" s="29">
        <f t="shared" si="27"/>
        <v>92.806853582554524</v>
      </c>
      <c r="K503" s="29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29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13" spans="5:7" x14ac:dyDescent="0.25">
      <c r="G513" s="41"/>
    </row>
    <row r="514" spans="5:7" x14ac:dyDescent="0.25">
      <c r="G514" s="41"/>
    </row>
    <row r="515" spans="5:7" x14ac:dyDescent="0.25">
      <c r="G515" s="41"/>
    </row>
    <row r="516" spans="5:7" x14ac:dyDescent="0.25">
      <c r="G516" s="41"/>
    </row>
    <row r="517" spans="5:7" x14ac:dyDescent="0.25">
      <c r="G517" s="41"/>
    </row>
    <row r="518" spans="5:7" x14ac:dyDescent="0.25">
      <c r="G518" s="41"/>
    </row>
    <row r="519" spans="5:7" x14ac:dyDescent="0.25">
      <c r="G519" s="41"/>
    </row>
    <row r="520" spans="5:7" x14ac:dyDescent="0.25">
      <c r="G520" s="41"/>
    </row>
    <row r="521" spans="5:7" x14ac:dyDescent="0.25">
      <c r="G521" s="41"/>
    </row>
    <row r="522" spans="5:7" x14ac:dyDescent="0.25">
      <c r="G522" s="41"/>
    </row>
    <row r="523" spans="5:7" x14ac:dyDescent="0.25">
      <c r="G523" s="41"/>
    </row>
    <row r="524" spans="5:7" x14ac:dyDescent="0.25">
      <c r="G524" s="41"/>
    </row>
    <row r="525" spans="5:7" x14ac:dyDescent="0.25">
      <c r="E525" s="40"/>
      <c r="G525" s="41"/>
    </row>
    <row r="526" spans="5:7" x14ac:dyDescent="0.25">
      <c r="E526" s="40"/>
      <c r="G526" s="41"/>
    </row>
    <row r="527" spans="5:7" x14ac:dyDescent="0.25">
      <c r="E527" s="40"/>
      <c r="G527" s="41"/>
    </row>
    <row r="528" spans="5:7" x14ac:dyDescent="0.25">
      <c r="E528" s="40"/>
      <c r="G528" s="41"/>
    </row>
    <row r="529" spans="5:7" x14ac:dyDescent="0.25">
      <c r="E529" s="40"/>
      <c r="G529" s="41"/>
    </row>
    <row r="530" spans="5:7" x14ac:dyDescent="0.25">
      <c r="E530" s="40"/>
      <c r="G530" s="41"/>
    </row>
    <row r="531" spans="5:7" x14ac:dyDescent="0.25">
      <c r="E531" s="40"/>
      <c r="G531" s="41"/>
    </row>
    <row r="532" spans="5:7" x14ac:dyDescent="0.25">
      <c r="E532" s="40"/>
      <c r="G532" s="41"/>
    </row>
    <row r="533" spans="5:7" x14ac:dyDescent="0.25">
      <c r="E533" s="40"/>
    </row>
    <row r="534" spans="5:7" x14ac:dyDescent="0.25">
      <c r="E534" s="40"/>
    </row>
    <row r="535" spans="5:7" x14ac:dyDescent="0.25">
      <c r="E535" s="40"/>
    </row>
    <row r="536" spans="5:7" x14ac:dyDescent="0.25">
      <c r="E536" s="40"/>
    </row>
    <row r="537" spans="5:7" x14ac:dyDescent="0.25">
      <c r="E537" s="40"/>
    </row>
    <row r="538" spans="5:7" x14ac:dyDescent="0.25">
      <c r="E538" s="40"/>
    </row>
    <row r="539" spans="5:7" x14ac:dyDescent="0.25">
      <c r="E539" s="40"/>
    </row>
    <row r="540" spans="5:7" x14ac:dyDescent="0.25">
      <c r="E540" s="40"/>
    </row>
    <row r="541" spans="5:7" x14ac:dyDescent="0.25">
      <c r="E541" s="40"/>
    </row>
    <row r="542" spans="5:7" x14ac:dyDescent="0.25">
      <c r="E542" s="40"/>
    </row>
    <row r="543" spans="5:7" x14ac:dyDescent="0.25">
      <c r="E543" s="40"/>
    </row>
    <row r="544" spans="5:7" x14ac:dyDescent="0.25">
      <c r="E544" s="40"/>
    </row>
    <row r="545" spans="5:5" x14ac:dyDescent="0.25">
      <c r="E545" s="40"/>
    </row>
    <row r="546" spans="5:5" x14ac:dyDescent="0.25">
      <c r="E546" s="40"/>
    </row>
    <row r="547" spans="5:5" x14ac:dyDescent="0.25">
      <c r="E547" s="40"/>
    </row>
    <row r="548" spans="5:5" x14ac:dyDescent="0.25">
      <c r="E548" s="40"/>
    </row>
    <row r="549" spans="5:5" x14ac:dyDescent="0.25">
      <c r="E549" s="40"/>
    </row>
    <row r="550" spans="5:5" x14ac:dyDescent="0.25">
      <c r="E550" s="40"/>
    </row>
    <row r="551" spans="5:5" x14ac:dyDescent="0.25">
      <c r="E551" s="40"/>
    </row>
    <row r="552" spans="5:5" x14ac:dyDescent="0.25">
      <c r="E552" s="40"/>
    </row>
    <row r="553" spans="5:5" x14ac:dyDescent="0.25">
      <c r="E553" s="40"/>
    </row>
    <row r="554" spans="5:5" x14ac:dyDescent="0.25">
      <c r="E554" s="40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1" priority="1">
      <formula>ABS(C24-$A24) &lt;= 10</formula>
    </cfRule>
    <cfRule type="expression" dxfId="0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avg</vt:lpstr>
      <vt:lpstr>weighted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2025-10-29T05:16:35Z</dcterms:modified>
</cp:coreProperties>
</file>