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9D82E137-B1C3-4DF0-A524-84CDFFAD73F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2" l="1"/>
  <c r="K37" i="2"/>
  <c r="I45" i="2"/>
  <c r="H45" i="2"/>
  <c r="I44" i="2"/>
  <c r="H44" i="2"/>
  <c r="D45" i="2"/>
  <c r="C45" i="2"/>
  <c r="D44" i="2"/>
  <c r="C44" i="2"/>
  <c r="I41" i="2"/>
  <c r="H41" i="2"/>
  <c r="H42" i="2"/>
  <c r="I42" i="2"/>
  <c r="D41" i="2"/>
  <c r="D42" i="2"/>
  <c r="C42" i="2"/>
  <c r="C41" i="2"/>
  <c r="W35" i="2"/>
  <c r="F38" i="2"/>
  <c r="K38" i="2"/>
  <c r="P38" i="2"/>
  <c r="U38" i="2"/>
  <c r="T38" i="2"/>
  <c r="T37" i="2"/>
  <c r="O38" i="2"/>
  <c r="P37" i="2"/>
  <c r="O37" i="2"/>
  <c r="J38" i="2"/>
  <c r="J37" i="2"/>
  <c r="E38" i="2"/>
  <c r="E37" i="2"/>
  <c r="F37" i="2"/>
  <c r="V36" i="2"/>
  <c r="W36" i="2"/>
  <c r="V3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5" i="2"/>
  <c r="V3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5" i="2"/>
</calcChain>
</file>

<file path=xl/sharedStrings.xml><?xml version="1.0" encoding="utf-8"?>
<sst xmlns="http://schemas.openxmlformats.org/spreadsheetml/2006/main" count="108" uniqueCount="78">
  <si>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</si>
  <si>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</si>
  <si>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</si>
  <si>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</si>
  <si>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</si>
  <si>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</si>
  <si>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</si>
  <si>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</si>
  <si>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</si>
  <si>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</si>
  <si>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</si>
  <si>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</si>
  <si>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</si>
  <si>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</si>
  <si>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</si>
  <si>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</si>
  <si>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</si>
  <si>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</si>
  <si>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</si>
  <si>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</si>
  <si>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</si>
  <si>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</si>
  <si>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</si>
  <si>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</si>
  <si>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</si>
  <si>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</si>
  <si>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</si>
  <si>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</si>
  <si>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</si>
  <si>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</si>
  <si>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</si>
  <si>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</si>
  <si>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</si>
  <si>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</si>
  <si>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</si>
  <si>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</si>
  <si>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</si>
  <si>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</si>
  <si>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</si>
  <si>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 xml:space="preserve">06/01/2025: </t>
  </si>
  <si>
    <t xml:space="preserve">06/02/2025: </t>
  </si>
  <si>
    <t xml:space="preserve">06/03/2025: </t>
  </si>
  <si>
    <t xml:space="preserve">06/04/2025: </t>
  </si>
  <si>
    <t xml:space="preserve">06/05/2025: </t>
  </si>
  <si>
    <t xml:space="preserve">06/06/2025: </t>
  </si>
  <si>
    <t xml:space="preserve">06/07/2025: </t>
  </si>
  <si>
    <t xml:space="preserve">06/08/2025: </t>
  </si>
  <si>
    <t xml:space="preserve">06/09/2025: </t>
  </si>
  <si>
    <t xml:space="preserve">06/10/2025: </t>
  </si>
  <si>
    <t xml:space="preserve">06/11/2025: </t>
  </si>
  <si>
    <t xml:space="preserve">06/12/2025: </t>
  </si>
  <si>
    <t xml:space="preserve">06/13/2025: </t>
  </si>
  <si>
    <t xml:space="preserve">06/14/2025: </t>
  </si>
  <si>
    <t xml:space="preserve">06/15/2025: </t>
  </si>
  <si>
    <t xml:space="preserve">06/16/2025: </t>
  </si>
  <si>
    <t xml:space="preserve">06/17/2025: </t>
  </si>
  <si>
    <t xml:space="preserve">06/18/2025: </t>
  </si>
  <si>
    <t xml:space="preserve">06/19/2025: </t>
  </si>
  <si>
    <t xml:space="preserve">06/20/2025: </t>
  </si>
  <si>
    <t xml:space="preserve">06/21/2025: </t>
  </si>
  <si>
    <t xml:space="preserve">06/22/2025: </t>
  </si>
  <si>
    <t xml:space="preserve">06/23/2025: </t>
  </si>
  <si>
    <t xml:space="preserve">06/24/2025: </t>
  </si>
  <si>
    <t xml:space="preserve">06/25/2025: </t>
  </si>
  <si>
    <t xml:space="preserve">06/26/2025: </t>
  </si>
  <si>
    <t xml:space="preserve">06/27/2025: </t>
  </si>
  <si>
    <t xml:space="preserve">06/28/2025: </t>
  </si>
  <si>
    <t xml:space="preserve">06/29/2025: </t>
  </si>
  <si>
    <t xml:space="preserve">06/30/2025: </t>
  </si>
  <si>
    <t>acc(%)</t>
  </si>
  <si>
    <t>32x4</t>
  </si>
  <si>
    <t>64x32</t>
  </si>
  <si>
    <t>avg</t>
  </si>
  <si>
    <t>test loss</t>
  </si>
  <si>
    <t xml:space="preserve">loc acc </t>
  </si>
  <si>
    <t>loc loss</t>
  </si>
  <si>
    <t>acc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</si>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</sst>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5" fillId="0" borderId="9" xfId="0" applyFont="1" applyBorder="1" applyAlignment="1">
      <alignment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4" fillId="0" borderId="14" xfId="0" applyFont="1" applyBorder="1"/>
    <xf numFmtId="0" fontId="0" fillId="0" borderId="5" xfId="0" applyBorder="1"/>
    <xf numFmtId="0" fontId="5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11" xfId="0" applyFont="1" applyBorder="1" applyAlignment="1">
      <alignment vertical="center"/>
    </xf>
    <xf numFmtId="0" fontId="0" fillId="0" borderId="24" xfId="0" applyBorder="1"/>
    <xf numFmtId="0" fontId="0" fillId="0" borderId="11" xfId="0" applyBorder="1"/>
    <xf numFmtId="0" fontId="0" fillId="0" borderId="8" xfId="0" applyBorder="1"/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9" fontId="0" fillId="0" borderId="22" xfId="0" applyNumberFormat="1" applyBorder="1"/>
    <xf numFmtId="9" fontId="0" fillId="0" borderId="23" xfId="0" applyNumberFormat="1" applyBorder="1"/>
    <xf numFmtId="0" fontId="0" fillId="2" borderId="6" xfId="0" applyFill="1" applyBorder="1"/>
    <xf numFmtId="0" fontId="0" fillId="2" borderId="14" xfId="0" applyFill="1" applyBorder="1"/>
    <xf numFmtId="0" fontId="0" fillId="2" borderId="16" xfId="0" applyFill="1" applyBorder="1"/>
    <xf numFmtId="0" fontId="4" fillId="0" borderId="13" xfId="0" applyFont="1" applyBorder="1" applyAlignment="1">
      <alignment vertical="center"/>
    </xf>
    <xf numFmtId="0" fontId="4" fillId="0" borderId="15" xfId="0" applyFont="1" applyBorder="1"/>
    <xf numFmtId="0" fontId="4" fillId="0" borderId="16" xfId="0" applyFont="1" applyBorder="1"/>
    <xf numFmtId="9" fontId="4" fillId="0" borderId="22" xfId="0" applyNumberFormat="1" applyFont="1" applyBorder="1"/>
    <xf numFmtId="0" fontId="4" fillId="0" borderId="4" xfId="0" applyFont="1" applyBorder="1"/>
    <xf numFmtId="9" fontId="4" fillId="0" borderId="23" xfId="0" applyNumberFormat="1" applyFont="1" applyBorder="1"/>
    <xf numFmtId="0" fontId="4" fillId="2" borderId="9" xfId="0" applyFont="1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4" fillId="0" borderId="21" xfId="0" applyFont="1" applyBorder="1"/>
    <xf numFmtId="0" fontId="4" fillId="0" borderId="23" xfId="0" applyFont="1" applyBorder="1"/>
    <xf numFmtId="0" fontId="4" fillId="0" borderId="10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67"/>
  <sheetViews>
    <sheetView zoomScaleNormal="100" workbookViewId="0">
      <pane ySplit="1" topLeftCell="A440" activePane="bottomLeft" state="frozen"/>
      <selection pane="bottomLeft" activeCell="J443" sqref="J443:J467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63.7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63.9</v>
      </c>
      <c r="F437" s="9">
        <v>0</v>
      </c>
      <c r="G437" s="9">
        <v>0</v>
      </c>
      <c r="H437" s="9">
        <v>8.1999999999999993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58.3</v>
      </c>
      <c r="F438" s="9">
        <v>0</v>
      </c>
      <c r="G438" s="9">
        <v>0</v>
      </c>
      <c r="H438" s="9">
        <v>4.7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69.400000000000006</v>
      </c>
      <c r="F439" s="9">
        <v>0</v>
      </c>
      <c r="G439" s="9">
        <v>0</v>
      </c>
      <c r="H439" s="9">
        <v>7.5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77.400000000000006</v>
      </c>
      <c r="F440" s="9">
        <v>1.2E-2</v>
      </c>
      <c r="G440" s="9">
        <v>0</v>
      </c>
      <c r="H440" s="9">
        <v>14.1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63</v>
      </c>
      <c r="F441" s="9">
        <v>0.90900000000000003</v>
      </c>
      <c r="G441" s="9">
        <v>0</v>
      </c>
      <c r="H441" s="9">
        <v>9.1999999999999993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64.599999999999994</v>
      </c>
      <c r="F442" s="9">
        <v>0</v>
      </c>
      <c r="G442" s="9">
        <v>0</v>
      </c>
      <c r="H442" s="9">
        <v>8.8000000000000007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170</v>
      </c>
      <c r="E443" s="9">
        <v>65.8</v>
      </c>
      <c r="F443" s="9">
        <v>0</v>
      </c>
      <c r="G443" s="9">
        <v>0</v>
      </c>
      <c r="H443" s="9">
        <v>7.5</v>
      </c>
      <c r="J443" s="9">
        <v>13.46</v>
      </c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172</v>
      </c>
      <c r="E444" s="9">
        <v>65.5</v>
      </c>
      <c r="F444" s="9">
        <v>0</v>
      </c>
      <c r="G444" s="9">
        <v>0</v>
      </c>
      <c r="H444" s="9">
        <v>7.4</v>
      </c>
      <c r="J444" s="9">
        <v>14.19</v>
      </c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58</v>
      </c>
      <c r="E445" s="9">
        <v>66.7</v>
      </c>
      <c r="F445" s="9">
        <v>0</v>
      </c>
      <c r="G445" s="9">
        <v>0</v>
      </c>
      <c r="H445" s="9">
        <v>9</v>
      </c>
      <c r="J445" s="15">
        <v>11.32</v>
      </c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66</v>
      </c>
      <c r="E446" s="9">
        <v>64</v>
      </c>
      <c r="F446" s="9">
        <v>0</v>
      </c>
      <c r="G446" s="9">
        <v>0</v>
      </c>
      <c r="H446" s="9">
        <v>10.5</v>
      </c>
      <c r="J446" s="15">
        <v>6.59</v>
      </c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65</v>
      </c>
      <c r="E447" s="9">
        <v>66</v>
      </c>
      <c r="F447" s="9">
        <v>0</v>
      </c>
      <c r="G447" s="9">
        <v>0</v>
      </c>
      <c r="H447" s="9">
        <v>9</v>
      </c>
      <c r="J447" s="15">
        <v>13.36</v>
      </c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50</v>
      </c>
      <c r="E448" s="9">
        <v>69.400000000000006</v>
      </c>
      <c r="F448" s="9">
        <v>0.35</v>
      </c>
      <c r="G448" s="9">
        <v>0</v>
      </c>
      <c r="H448" s="9">
        <v>7.6</v>
      </c>
      <c r="J448" s="15">
        <v>9.98</v>
      </c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102</v>
      </c>
      <c r="E449" s="9">
        <v>71.2</v>
      </c>
      <c r="F449" s="9">
        <v>0.49</v>
      </c>
      <c r="G449" s="9">
        <v>0</v>
      </c>
      <c r="H449" s="9">
        <v>8.6</v>
      </c>
      <c r="J449" s="15">
        <v>5.98</v>
      </c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141</v>
      </c>
      <c r="E450" s="9">
        <v>72.3</v>
      </c>
      <c r="F450" s="9">
        <v>0.4</v>
      </c>
      <c r="G450" s="9">
        <v>0</v>
      </c>
      <c r="H450" s="9">
        <v>8.9</v>
      </c>
      <c r="J450" s="9">
        <v>17.059999999999999</v>
      </c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191</v>
      </c>
      <c r="E451" s="9">
        <v>69</v>
      </c>
      <c r="F451" s="9">
        <v>0</v>
      </c>
      <c r="G451" s="9">
        <v>0</v>
      </c>
      <c r="H451" s="9">
        <v>4</v>
      </c>
      <c r="J451" s="9">
        <v>8.1</v>
      </c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78</v>
      </c>
      <c r="E452" s="9">
        <v>67</v>
      </c>
      <c r="F452" s="9">
        <v>0</v>
      </c>
      <c r="G452" s="9">
        <v>0</v>
      </c>
      <c r="H452" s="9">
        <v>4</v>
      </c>
      <c r="I452" s="10" t="s">
        <v>16</v>
      </c>
      <c r="J452" s="15">
        <v>19.55</v>
      </c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57</v>
      </c>
      <c r="E453" s="9">
        <v>63</v>
      </c>
      <c r="F453" s="9">
        <v>0</v>
      </c>
      <c r="G453" s="9">
        <v>0</v>
      </c>
      <c r="H453" s="9">
        <v>6</v>
      </c>
      <c r="J453" s="15">
        <v>10.47</v>
      </c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69</v>
      </c>
      <c r="E454" s="9">
        <v>70</v>
      </c>
      <c r="F454" s="9">
        <v>0</v>
      </c>
      <c r="G454" s="9">
        <v>0</v>
      </c>
      <c r="H454" s="9">
        <v>8</v>
      </c>
      <c r="J454" s="15">
        <v>16.73</v>
      </c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89</v>
      </c>
      <c r="E455" s="9">
        <v>70</v>
      </c>
      <c r="F455" s="9">
        <v>0.11</v>
      </c>
      <c r="G455" s="9">
        <v>0</v>
      </c>
      <c r="H455" s="9">
        <v>14</v>
      </c>
      <c r="J455" s="15">
        <v>22.08</v>
      </c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88</v>
      </c>
      <c r="E456" s="9">
        <v>70</v>
      </c>
      <c r="F456" s="9">
        <v>0</v>
      </c>
      <c r="G456" s="9">
        <v>0</v>
      </c>
      <c r="H456" s="9">
        <v>9</v>
      </c>
      <c r="J456" s="15">
        <v>11.31</v>
      </c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177</v>
      </c>
      <c r="E457" s="9">
        <v>69</v>
      </c>
      <c r="F457" s="9">
        <v>0.02</v>
      </c>
      <c r="G457" s="9">
        <v>0</v>
      </c>
      <c r="H457" s="9">
        <v>8</v>
      </c>
      <c r="J457" s="9">
        <v>20.6</v>
      </c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187</v>
      </c>
      <c r="E458" s="9">
        <v>71</v>
      </c>
      <c r="F458" s="9">
        <v>0</v>
      </c>
      <c r="G458" s="9">
        <v>0</v>
      </c>
      <c r="H458" s="9">
        <v>5</v>
      </c>
      <c r="J458" s="9">
        <v>5.67</v>
      </c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67</v>
      </c>
      <c r="E459" s="9">
        <v>74</v>
      </c>
      <c r="F459" s="9">
        <v>0.03</v>
      </c>
      <c r="G459" s="9">
        <v>0</v>
      </c>
      <c r="H459" s="9">
        <v>3</v>
      </c>
      <c r="J459" s="15">
        <v>11.62</v>
      </c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79</v>
      </c>
      <c r="E460" s="9">
        <v>75</v>
      </c>
      <c r="F460" s="9">
        <v>0.13</v>
      </c>
      <c r="G460" s="9">
        <v>0</v>
      </c>
      <c r="H460" s="9">
        <v>2</v>
      </c>
      <c r="J460" s="15">
        <v>25.67</v>
      </c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72</v>
      </c>
      <c r="E461" s="9">
        <v>75</v>
      </c>
      <c r="F461" s="9">
        <v>0</v>
      </c>
      <c r="G461" s="9">
        <v>0</v>
      </c>
      <c r="H461" s="9">
        <v>8</v>
      </c>
      <c r="J461" s="15">
        <v>6.83</v>
      </c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89</v>
      </c>
      <c r="E462" s="9">
        <v>76</v>
      </c>
      <c r="F462" s="9">
        <v>0</v>
      </c>
      <c r="G462" s="9">
        <v>0</v>
      </c>
      <c r="H462" s="9">
        <v>8</v>
      </c>
      <c r="J462" s="15">
        <v>4.5199999999999996</v>
      </c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79</v>
      </c>
      <c r="E463" s="9">
        <v>76</v>
      </c>
      <c r="F463" s="9">
        <v>0.03</v>
      </c>
      <c r="G463" s="9">
        <v>0</v>
      </c>
      <c r="H463" s="9">
        <v>4</v>
      </c>
      <c r="J463" s="15">
        <v>14.93</v>
      </c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185</v>
      </c>
      <c r="E464" s="9">
        <v>75</v>
      </c>
      <c r="F464" s="9">
        <v>0.09</v>
      </c>
      <c r="G464" s="9">
        <v>0</v>
      </c>
      <c r="H464" s="9">
        <v>6</v>
      </c>
      <c r="J464" s="9">
        <v>10.35</v>
      </c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156</v>
      </c>
      <c r="E465" s="9">
        <v>71</v>
      </c>
      <c r="F465" s="9">
        <v>0</v>
      </c>
      <c r="G465" s="9">
        <v>0</v>
      </c>
      <c r="H465" s="9">
        <v>8</v>
      </c>
      <c r="J465" s="9">
        <v>10.19</v>
      </c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62</v>
      </c>
      <c r="E466" s="9">
        <v>71</v>
      </c>
      <c r="F466" s="9">
        <v>0.38</v>
      </c>
      <c r="G466" s="9">
        <v>0</v>
      </c>
      <c r="H466" s="9">
        <v>6</v>
      </c>
      <c r="J466" s="15">
        <v>22.42</v>
      </c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50</v>
      </c>
      <c r="E467" s="9">
        <v>73</v>
      </c>
      <c r="F467" s="9">
        <v>0.38</v>
      </c>
      <c r="G467" s="9">
        <v>0</v>
      </c>
      <c r="H467" s="9">
        <v>5</v>
      </c>
      <c r="J467" s="15">
        <v>19.64</v>
      </c>
      <c r="K46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2:W45"/>
  <sheetViews>
    <sheetView tabSelected="1" topLeftCell="A3" zoomScaleNormal="100" workbookViewId="0">
      <selection activeCell="H35" sqref="H35:I35"/>
    </sheetView>
  </sheetViews>
  <sheetFormatPr defaultRowHeight="15" x14ac:dyDescent="0.25"/>
  <cols>
    <col min="1" max="1" width="15" customWidth="1"/>
  </cols>
  <sheetData>
    <row r="2" spans="1:23" ht="15.75" thickBot="1" x14ac:dyDescent="0.3"/>
    <row r="3" spans="1:23" ht="15.75" thickBot="1" x14ac:dyDescent="0.3">
      <c r="A3" s="25"/>
      <c r="B3" s="65">
        <v>85</v>
      </c>
      <c r="C3" s="65"/>
      <c r="D3" s="65"/>
      <c r="E3" s="65"/>
      <c r="F3" s="65"/>
      <c r="G3" s="65"/>
      <c r="H3" s="65"/>
      <c r="I3" s="65"/>
      <c r="J3" s="65"/>
      <c r="K3" s="66"/>
      <c r="L3" s="65">
        <v>80</v>
      </c>
      <c r="M3" s="65"/>
      <c r="N3" s="65"/>
      <c r="O3" s="65"/>
      <c r="P3" s="65"/>
      <c r="Q3" s="65"/>
      <c r="R3" s="65"/>
      <c r="S3" s="65"/>
      <c r="T3" s="65"/>
      <c r="U3" s="66"/>
      <c r="V3" s="58" t="s">
        <v>72</v>
      </c>
      <c r="W3" s="60" t="s">
        <v>9</v>
      </c>
    </row>
    <row r="4" spans="1:23" ht="15.75" thickBot="1" x14ac:dyDescent="0.3">
      <c r="A4" s="24" t="s">
        <v>2</v>
      </c>
      <c r="B4" s="62" t="s">
        <v>70</v>
      </c>
      <c r="C4" s="62"/>
      <c r="D4" s="62"/>
      <c r="E4" s="62"/>
      <c r="F4" s="63"/>
      <c r="G4" s="62" t="s">
        <v>71</v>
      </c>
      <c r="H4" s="62"/>
      <c r="I4" s="62"/>
      <c r="J4" s="62"/>
      <c r="K4" s="64"/>
      <c r="L4" s="67" t="s">
        <v>70</v>
      </c>
      <c r="M4" s="62"/>
      <c r="N4" s="62"/>
      <c r="O4" s="62"/>
      <c r="P4" s="63"/>
      <c r="Q4" s="62" t="s">
        <v>71</v>
      </c>
      <c r="R4" s="62"/>
      <c r="S4" s="62"/>
      <c r="T4" s="62"/>
      <c r="U4" s="64"/>
      <c r="V4" s="59"/>
      <c r="W4" s="61"/>
    </row>
    <row r="5" spans="1:23" x14ac:dyDescent="0.25">
      <c r="A5" s="19" t="s">
        <v>39</v>
      </c>
      <c r="B5" s="20">
        <v>65</v>
      </c>
      <c r="C5" s="20">
        <v>59</v>
      </c>
      <c r="D5" s="20">
        <v>67</v>
      </c>
      <c r="E5" s="20">
        <v>68</v>
      </c>
      <c r="F5" s="30">
        <v>59</v>
      </c>
      <c r="G5" s="20">
        <v>62</v>
      </c>
      <c r="H5" s="20">
        <v>75</v>
      </c>
      <c r="I5" s="20">
        <v>67</v>
      </c>
      <c r="J5" s="20">
        <v>68</v>
      </c>
      <c r="K5" s="21">
        <v>56</v>
      </c>
      <c r="L5" s="29">
        <v>61</v>
      </c>
      <c r="M5" s="20">
        <v>67</v>
      </c>
      <c r="N5" s="20">
        <v>56</v>
      </c>
      <c r="O5" s="20">
        <v>62</v>
      </c>
      <c r="P5" s="30">
        <v>71</v>
      </c>
      <c r="Q5" s="20">
        <v>55</v>
      </c>
      <c r="R5" s="20">
        <v>72</v>
      </c>
      <c r="S5" s="20">
        <v>55</v>
      </c>
      <c r="T5" s="20">
        <v>66</v>
      </c>
      <c r="U5" s="21">
        <v>47</v>
      </c>
      <c r="V5" s="32">
        <f>ROUND(AVERAGE(B5:U5),0)</f>
        <v>63</v>
      </c>
      <c r="W5" s="21">
        <f>ROUND(_xlfn.STDEV.P(B5:U5),2)</f>
        <v>6.78</v>
      </c>
    </row>
    <row r="6" spans="1:23" x14ac:dyDescent="0.25">
      <c r="A6" s="19" t="s">
        <v>40</v>
      </c>
      <c r="B6" s="20">
        <v>60</v>
      </c>
      <c r="C6" s="20">
        <v>55</v>
      </c>
      <c r="D6" s="20">
        <v>56</v>
      </c>
      <c r="E6" s="20">
        <v>64</v>
      </c>
      <c r="F6" s="30">
        <v>66</v>
      </c>
      <c r="G6" s="20">
        <v>68</v>
      </c>
      <c r="H6" s="20">
        <v>42</v>
      </c>
      <c r="I6" s="20">
        <v>50</v>
      </c>
      <c r="J6" s="20">
        <v>48</v>
      </c>
      <c r="K6" s="21">
        <v>64</v>
      </c>
      <c r="L6" s="29">
        <v>62</v>
      </c>
      <c r="M6" s="20">
        <v>52</v>
      </c>
      <c r="N6" s="20">
        <v>49</v>
      </c>
      <c r="O6" s="20">
        <v>62</v>
      </c>
      <c r="P6" s="30">
        <v>55</v>
      </c>
      <c r="Q6" s="20">
        <v>67</v>
      </c>
      <c r="R6" s="20">
        <v>50</v>
      </c>
      <c r="S6" s="20">
        <v>60</v>
      </c>
      <c r="T6" s="20">
        <v>47</v>
      </c>
      <c r="U6" s="21">
        <v>63</v>
      </c>
      <c r="V6" s="33">
        <f t="shared" ref="V6:V34" si="0">ROUND(AVERAGE(B6:U6),0)</f>
        <v>57</v>
      </c>
      <c r="W6" s="21">
        <f t="shared" ref="W6:W36" si="1">ROUND(_xlfn.STDEV.P(B6:U6),2)</f>
        <v>7.44</v>
      </c>
    </row>
    <row r="7" spans="1:23" x14ac:dyDescent="0.25">
      <c r="A7" s="19" t="s">
        <v>41</v>
      </c>
      <c r="B7" s="20">
        <v>77</v>
      </c>
      <c r="C7" s="20">
        <v>113</v>
      </c>
      <c r="D7" s="20">
        <v>98</v>
      </c>
      <c r="E7" s="20">
        <v>65</v>
      </c>
      <c r="F7" s="30">
        <v>65</v>
      </c>
      <c r="G7" s="20">
        <v>102</v>
      </c>
      <c r="H7" s="20">
        <v>70</v>
      </c>
      <c r="I7" s="20">
        <v>63</v>
      </c>
      <c r="J7" s="20">
        <v>78</v>
      </c>
      <c r="K7" s="21">
        <v>76</v>
      </c>
      <c r="L7" s="29">
        <v>68</v>
      </c>
      <c r="M7" s="20">
        <v>68</v>
      </c>
      <c r="N7" s="20">
        <v>66</v>
      </c>
      <c r="O7" s="20">
        <v>62</v>
      </c>
      <c r="P7" s="30">
        <v>61</v>
      </c>
      <c r="Q7" s="20">
        <v>60</v>
      </c>
      <c r="R7" s="20">
        <v>63</v>
      </c>
      <c r="S7" s="20">
        <v>47</v>
      </c>
      <c r="T7" s="20">
        <v>79</v>
      </c>
      <c r="U7" s="21">
        <v>82</v>
      </c>
      <c r="V7" s="33">
        <f t="shared" si="0"/>
        <v>73</v>
      </c>
      <c r="W7" s="21">
        <f t="shared" si="1"/>
        <v>15.46</v>
      </c>
    </row>
    <row r="8" spans="1:23" x14ac:dyDescent="0.25">
      <c r="A8" s="19" t="s">
        <v>42</v>
      </c>
      <c r="B8" s="20">
        <v>51</v>
      </c>
      <c r="C8" s="20">
        <v>52</v>
      </c>
      <c r="D8" s="20">
        <v>45</v>
      </c>
      <c r="E8" s="20">
        <v>36</v>
      </c>
      <c r="F8" s="30">
        <v>51</v>
      </c>
      <c r="G8" s="20">
        <v>60</v>
      </c>
      <c r="H8" s="20">
        <v>57</v>
      </c>
      <c r="I8" s="20">
        <v>44</v>
      </c>
      <c r="J8" s="20">
        <v>65</v>
      </c>
      <c r="K8" s="21">
        <v>35</v>
      </c>
      <c r="L8" s="29">
        <v>42</v>
      </c>
      <c r="M8" s="20">
        <v>47</v>
      </c>
      <c r="N8" s="20">
        <v>48</v>
      </c>
      <c r="O8" s="20">
        <v>62</v>
      </c>
      <c r="P8" s="30">
        <v>43</v>
      </c>
      <c r="Q8" s="20">
        <v>54</v>
      </c>
      <c r="R8" s="20">
        <v>54</v>
      </c>
      <c r="S8" s="20">
        <v>52</v>
      </c>
      <c r="T8" s="20">
        <v>42</v>
      </c>
      <c r="U8" s="21">
        <v>41</v>
      </c>
      <c r="V8" s="33">
        <f t="shared" si="0"/>
        <v>49</v>
      </c>
      <c r="W8" s="21">
        <f t="shared" si="1"/>
        <v>8.0500000000000007</v>
      </c>
    </row>
    <row r="9" spans="1:23" x14ac:dyDescent="0.25">
      <c r="A9" s="19" t="s">
        <v>43</v>
      </c>
      <c r="B9" s="20">
        <v>101</v>
      </c>
      <c r="C9" s="20">
        <v>87</v>
      </c>
      <c r="D9" s="20">
        <v>91</v>
      </c>
      <c r="E9" s="20">
        <v>90</v>
      </c>
      <c r="F9" s="30">
        <v>95</v>
      </c>
      <c r="G9" s="20">
        <v>112</v>
      </c>
      <c r="H9" s="20">
        <v>82</v>
      </c>
      <c r="I9" s="20">
        <v>80</v>
      </c>
      <c r="J9" s="20">
        <v>96</v>
      </c>
      <c r="K9" s="21">
        <v>91</v>
      </c>
      <c r="L9" s="29">
        <v>78</v>
      </c>
      <c r="M9" s="20">
        <v>80</v>
      </c>
      <c r="N9" s="20">
        <v>93</v>
      </c>
      <c r="O9" s="20">
        <v>87</v>
      </c>
      <c r="P9" s="30">
        <v>75</v>
      </c>
      <c r="Q9" s="20">
        <v>79</v>
      </c>
      <c r="R9" s="20">
        <v>86</v>
      </c>
      <c r="S9" s="20">
        <v>115</v>
      </c>
      <c r="T9" s="20">
        <v>86</v>
      </c>
      <c r="U9" s="21">
        <v>98</v>
      </c>
      <c r="V9" s="33">
        <f t="shared" si="0"/>
        <v>90</v>
      </c>
      <c r="W9" s="21">
        <f t="shared" si="1"/>
        <v>10.42</v>
      </c>
    </row>
    <row r="10" spans="1:23" x14ac:dyDescent="0.25">
      <c r="A10" s="19" t="s">
        <v>44</v>
      </c>
      <c r="B10" s="20">
        <v>105</v>
      </c>
      <c r="C10" s="20">
        <v>136</v>
      </c>
      <c r="D10" s="20">
        <v>91</v>
      </c>
      <c r="E10" s="20">
        <v>103</v>
      </c>
      <c r="F10" s="30">
        <v>95</v>
      </c>
      <c r="G10" s="20">
        <v>125</v>
      </c>
      <c r="H10" s="20">
        <v>105</v>
      </c>
      <c r="I10" s="20">
        <v>91</v>
      </c>
      <c r="J10" s="20">
        <v>78</v>
      </c>
      <c r="K10" s="21">
        <v>82</v>
      </c>
      <c r="L10" s="29">
        <v>104</v>
      </c>
      <c r="M10" s="20">
        <v>99</v>
      </c>
      <c r="N10" s="20">
        <v>112</v>
      </c>
      <c r="O10" s="20">
        <v>93</v>
      </c>
      <c r="P10" s="30">
        <v>104</v>
      </c>
      <c r="Q10" s="20">
        <v>88</v>
      </c>
      <c r="R10" s="20">
        <v>143</v>
      </c>
      <c r="S10" s="20">
        <v>84</v>
      </c>
      <c r="T10" s="20">
        <v>110</v>
      </c>
      <c r="U10" s="21">
        <v>112</v>
      </c>
      <c r="V10" s="33">
        <f t="shared" si="0"/>
        <v>103</v>
      </c>
      <c r="W10" s="21">
        <f t="shared" si="1"/>
        <v>16.600000000000001</v>
      </c>
    </row>
    <row r="11" spans="1:23" x14ac:dyDescent="0.25">
      <c r="A11" s="19" t="s">
        <v>45</v>
      </c>
      <c r="B11" s="20">
        <v>204</v>
      </c>
      <c r="C11" s="20">
        <v>193</v>
      </c>
      <c r="D11" s="20">
        <v>160</v>
      </c>
      <c r="E11" s="20">
        <v>179</v>
      </c>
      <c r="F11" s="30">
        <v>162</v>
      </c>
      <c r="G11" s="20">
        <v>185</v>
      </c>
      <c r="H11" s="20">
        <v>169</v>
      </c>
      <c r="I11" s="20">
        <v>181</v>
      </c>
      <c r="J11" s="20">
        <v>195</v>
      </c>
      <c r="K11" s="21">
        <v>187</v>
      </c>
      <c r="L11" s="29">
        <v>143</v>
      </c>
      <c r="M11" s="20">
        <v>181</v>
      </c>
      <c r="N11" s="20">
        <v>158</v>
      </c>
      <c r="O11" s="20">
        <v>182</v>
      </c>
      <c r="P11" s="30">
        <v>136</v>
      </c>
      <c r="Q11" s="20">
        <v>163</v>
      </c>
      <c r="R11" s="20">
        <v>173</v>
      </c>
      <c r="S11" s="20">
        <v>170</v>
      </c>
      <c r="T11" s="20">
        <v>177</v>
      </c>
      <c r="U11" s="21">
        <v>163</v>
      </c>
      <c r="V11" s="33">
        <f t="shared" si="0"/>
        <v>173</v>
      </c>
      <c r="W11" s="21">
        <f t="shared" si="1"/>
        <v>16.52</v>
      </c>
    </row>
    <row r="12" spans="1:23" x14ac:dyDescent="0.25">
      <c r="A12" s="19" t="s">
        <v>46</v>
      </c>
      <c r="B12" s="20">
        <v>29</v>
      </c>
      <c r="C12" s="20">
        <v>42</v>
      </c>
      <c r="D12" s="20">
        <v>40</v>
      </c>
      <c r="E12" s="20">
        <v>30</v>
      </c>
      <c r="F12" s="30">
        <v>44</v>
      </c>
      <c r="G12" s="20">
        <v>33</v>
      </c>
      <c r="H12" s="20">
        <v>43</v>
      </c>
      <c r="I12" s="20">
        <v>47</v>
      </c>
      <c r="J12" s="20">
        <v>40</v>
      </c>
      <c r="K12" s="21">
        <v>45</v>
      </c>
      <c r="L12" s="29">
        <v>45</v>
      </c>
      <c r="M12" s="20">
        <v>40</v>
      </c>
      <c r="N12" s="20">
        <v>41</v>
      </c>
      <c r="O12" s="20">
        <v>62</v>
      </c>
      <c r="P12" s="30">
        <v>46</v>
      </c>
      <c r="Q12" s="20">
        <v>42</v>
      </c>
      <c r="R12" s="20">
        <v>64</v>
      </c>
      <c r="S12" s="20">
        <v>37</v>
      </c>
      <c r="T12" s="20">
        <v>32</v>
      </c>
      <c r="U12" s="21">
        <v>42</v>
      </c>
      <c r="V12" s="33">
        <f t="shared" si="0"/>
        <v>42</v>
      </c>
      <c r="W12" s="21">
        <f t="shared" si="1"/>
        <v>8.6</v>
      </c>
    </row>
    <row r="13" spans="1:23" x14ac:dyDescent="0.25">
      <c r="A13" s="19" t="s">
        <v>47</v>
      </c>
      <c r="B13" s="20">
        <v>42</v>
      </c>
      <c r="C13" s="20">
        <v>63</v>
      </c>
      <c r="D13" s="20">
        <v>70</v>
      </c>
      <c r="E13" s="20">
        <v>43</v>
      </c>
      <c r="F13" s="30">
        <v>83</v>
      </c>
      <c r="G13" s="20">
        <v>60</v>
      </c>
      <c r="H13" s="20">
        <v>50</v>
      </c>
      <c r="I13" s="20">
        <v>75</v>
      </c>
      <c r="J13" s="20">
        <v>42</v>
      </c>
      <c r="K13" s="21">
        <v>68</v>
      </c>
      <c r="L13" s="29">
        <v>75</v>
      </c>
      <c r="M13" s="20">
        <v>60</v>
      </c>
      <c r="N13" s="20">
        <v>63</v>
      </c>
      <c r="O13" s="20">
        <v>62</v>
      </c>
      <c r="P13" s="30">
        <v>67</v>
      </c>
      <c r="Q13" s="20">
        <v>46</v>
      </c>
      <c r="R13" s="20">
        <v>70</v>
      </c>
      <c r="S13" s="20">
        <v>57</v>
      </c>
      <c r="T13" s="20">
        <v>48</v>
      </c>
      <c r="U13" s="21">
        <v>77</v>
      </c>
      <c r="V13" s="33">
        <f t="shared" si="0"/>
        <v>61</v>
      </c>
      <c r="W13" s="21">
        <f t="shared" si="1"/>
        <v>12.18</v>
      </c>
    </row>
    <row r="14" spans="1:23" x14ac:dyDescent="0.25">
      <c r="A14" s="19" t="s">
        <v>48</v>
      </c>
      <c r="B14" s="20">
        <v>83</v>
      </c>
      <c r="C14" s="20">
        <v>40</v>
      </c>
      <c r="D14" s="20">
        <v>78</v>
      </c>
      <c r="E14" s="20">
        <v>82</v>
      </c>
      <c r="F14" s="30">
        <v>76</v>
      </c>
      <c r="G14" s="20">
        <v>34</v>
      </c>
      <c r="H14" s="20">
        <v>92</v>
      </c>
      <c r="I14" s="20">
        <v>77</v>
      </c>
      <c r="J14" s="20">
        <v>68</v>
      </c>
      <c r="K14" s="21">
        <v>75</v>
      </c>
      <c r="L14" s="29">
        <v>30</v>
      </c>
      <c r="M14" s="20">
        <v>74</v>
      </c>
      <c r="N14" s="20">
        <v>93</v>
      </c>
      <c r="O14" s="20">
        <v>62</v>
      </c>
      <c r="P14" s="30">
        <v>56</v>
      </c>
      <c r="Q14" s="20">
        <v>97</v>
      </c>
      <c r="R14" s="20">
        <v>76</v>
      </c>
      <c r="S14" s="20">
        <v>85</v>
      </c>
      <c r="T14" s="20">
        <v>66</v>
      </c>
      <c r="U14" s="21">
        <v>46</v>
      </c>
      <c r="V14" s="33">
        <f t="shared" si="0"/>
        <v>70</v>
      </c>
      <c r="W14" s="21">
        <f t="shared" si="1"/>
        <v>18.91</v>
      </c>
    </row>
    <row r="15" spans="1:23" x14ac:dyDescent="0.25">
      <c r="A15" s="19" t="s">
        <v>49</v>
      </c>
      <c r="B15" s="20">
        <v>52</v>
      </c>
      <c r="C15" s="20">
        <v>20</v>
      </c>
      <c r="D15" s="20">
        <v>36</v>
      </c>
      <c r="E15" s="20">
        <v>39</v>
      </c>
      <c r="F15" s="30">
        <v>31</v>
      </c>
      <c r="G15" s="20">
        <v>54</v>
      </c>
      <c r="H15" s="20">
        <v>70</v>
      </c>
      <c r="I15" s="20">
        <v>36</v>
      </c>
      <c r="J15" s="20">
        <v>54</v>
      </c>
      <c r="K15" s="21">
        <v>34</v>
      </c>
      <c r="L15" s="29">
        <v>31</v>
      </c>
      <c r="M15" s="20">
        <v>30</v>
      </c>
      <c r="N15" s="20">
        <v>39</v>
      </c>
      <c r="O15" s="20">
        <v>62</v>
      </c>
      <c r="P15" s="30">
        <v>39</v>
      </c>
      <c r="Q15" s="20">
        <v>47</v>
      </c>
      <c r="R15" s="20">
        <v>52</v>
      </c>
      <c r="S15" s="20">
        <v>24</v>
      </c>
      <c r="T15" s="20">
        <v>52</v>
      </c>
      <c r="U15" s="21">
        <v>32</v>
      </c>
      <c r="V15" s="33">
        <f t="shared" si="0"/>
        <v>42</v>
      </c>
      <c r="W15" s="21">
        <f t="shared" si="1"/>
        <v>12.75</v>
      </c>
    </row>
    <row r="16" spans="1:23" x14ac:dyDescent="0.25">
      <c r="A16" s="19" t="s">
        <v>50</v>
      </c>
      <c r="B16" s="20">
        <v>93</v>
      </c>
      <c r="C16" s="20">
        <v>97</v>
      </c>
      <c r="D16" s="20">
        <v>81</v>
      </c>
      <c r="E16" s="20">
        <v>89</v>
      </c>
      <c r="F16" s="30">
        <v>101</v>
      </c>
      <c r="G16" s="20">
        <v>120</v>
      </c>
      <c r="H16" s="20">
        <v>92</v>
      </c>
      <c r="I16" s="20">
        <v>103</v>
      </c>
      <c r="J16" s="20">
        <v>86</v>
      </c>
      <c r="K16" s="21">
        <v>87</v>
      </c>
      <c r="L16" s="29">
        <v>121</v>
      </c>
      <c r="M16" s="20">
        <v>127</v>
      </c>
      <c r="N16" s="20">
        <v>87</v>
      </c>
      <c r="O16" s="20">
        <v>89</v>
      </c>
      <c r="P16" s="30">
        <v>75</v>
      </c>
      <c r="Q16" s="20">
        <v>96</v>
      </c>
      <c r="R16" s="20">
        <v>90</v>
      </c>
      <c r="S16" s="20">
        <v>105</v>
      </c>
      <c r="T16" s="20">
        <v>98</v>
      </c>
      <c r="U16" s="21">
        <v>81</v>
      </c>
      <c r="V16" s="33">
        <f t="shared" si="0"/>
        <v>96</v>
      </c>
      <c r="W16" s="21">
        <f t="shared" si="1"/>
        <v>13.48</v>
      </c>
    </row>
    <row r="17" spans="1:23" x14ac:dyDescent="0.25">
      <c r="A17" s="19" t="s">
        <v>51</v>
      </c>
      <c r="B17" s="20">
        <v>113</v>
      </c>
      <c r="C17" s="20">
        <v>147</v>
      </c>
      <c r="D17" s="20">
        <v>93</v>
      </c>
      <c r="E17" s="20">
        <v>115</v>
      </c>
      <c r="F17" s="30">
        <v>116</v>
      </c>
      <c r="G17" s="20">
        <v>127</v>
      </c>
      <c r="H17" s="20">
        <v>111</v>
      </c>
      <c r="I17" s="20">
        <v>114</v>
      </c>
      <c r="J17" s="20">
        <v>99</v>
      </c>
      <c r="K17" s="21">
        <v>94</v>
      </c>
      <c r="L17" s="29">
        <v>117</v>
      </c>
      <c r="M17" s="20">
        <v>128</v>
      </c>
      <c r="N17" s="20">
        <v>125</v>
      </c>
      <c r="O17" s="20">
        <v>108</v>
      </c>
      <c r="P17" s="30">
        <v>96</v>
      </c>
      <c r="Q17" s="20">
        <v>124</v>
      </c>
      <c r="R17" s="20">
        <v>167</v>
      </c>
      <c r="S17" s="20">
        <v>102</v>
      </c>
      <c r="T17" s="20">
        <v>135</v>
      </c>
      <c r="U17" s="21">
        <v>129</v>
      </c>
      <c r="V17" s="33">
        <f t="shared" si="0"/>
        <v>118</v>
      </c>
      <c r="W17" s="21">
        <f t="shared" si="1"/>
        <v>17.920000000000002</v>
      </c>
    </row>
    <row r="18" spans="1:23" x14ac:dyDescent="0.25">
      <c r="A18" s="19" t="s">
        <v>52</v>
      </c>
      <c r="B18" s="20">
        <v>181</v>
      </c>
      <c r="C18" s="20">
        <v>175</v>
      </c>
      <c r="D18" s="20">
        <v>186</v>
      </c>
      <c r="E18" s="20">
        <v>188</v>
      </c>
      <c r="F18" s="30">
        <v>186</v>
      </c>
      <c r="G18" s="20">
        <v>193</v>
      </c>
      <c r="H18" s="20">
        <v>189</v>
      </c>
      <c r="I18" s="20">
        <v>196</v>
      </c>
      <c r="J18" s="20">
        <v>190</v>
      </c>
      <c r="K18" s="21">
        <v>193</v>
      </c>
      <c r="L18" s="29">
        <v>189</v>
      </c>
      <c r="M18" s="20">
        <v>194</v>
      </c>
      <c r="N18" s="20">
        <v>179</v>
      </c>
      <c r="O18" s="20">
        <v>183</v>
      </c>
      <c r="P18" s="30">
        <v>167</v>
      </c>
      <c r="Q18" s="20">
        <v>194</v>
      </c>
      <c r="R18" s="20">
        <v>187</v>
      </c>
      <c r="S18" s="20">
        <v>194</v>
      </c>
      <c r="T18" s="20">
        <v>189</v>
      </c>
      <c r="U18" s="21">
        <v>178</v>
      </c>
      <c r="V18" s="33">
        <f t="shared" si="0"/>
        <v>187</v>
      </c>
      <c r="W18" s="21">
        <f t="shared" si="1"/>
        <v>7.28</v>
      </c>
    </row>
    <row r="19" spans="1:23" x14ac:dyDescent="0.25">
      <c r="A19" s="19" t="s">
        <v>53</v>
      </c>
      <c r="B19" s="20">
        <v>87</v>
      </c>
      <c r="C19" s="20">
        <v>95</v>
      </c>
      <c r="D19" s="20">
        <v>61</v>
      </c>
      <c r="E19" s="20">
        <v>34</v>
      </c>
      <c r="F19" s="30">
        <v>91</v>
      </c>
      <c r="G19" s="20">
        <v>37</v>
      </c>
      <c r="H19" s="20">
        <v>74</v>
      </c>
      <c r="I19" s="20">
        <v>48</v>
      </c>
      <c r="J19" s="20">
        <v>45</v>
      </c>
      <c r="K19" s="21">
        <v>65</v>
      </c>
      <c r="L19" s="29">
        <v>78</v>
      </c>
      <c r="M19" s="20">
        <v>91</v>
      </c>
      <c r="N19" s="20">
        <v>61</v>
      </c>
      <c r="O19" s="20">
        <v>62</v>
      </c>
      <c r="P19" s="30">
        <v>77</v>
      </c>
      <c r="Q19" s="20">
        <v>52</v>
      </c>
      <c r="R19" s="20">
        <v>76</v>
      </c>
      <c r="S19" s="20">
        <v>73</v>
      </c>
      <c r="T19" s="20">
        <v>71</v>
      </c>
      <c r="U19" s="21">
        <v>91</v>
      </c>
      <c r="V19" s="33">
        <f t="shared" si="0"/>
        <v>68</v>
      </c>
      <c r="W19" s="21">
        <f t="shared" si="1"/>
        <v>17.93</v>
      </c>
    </row>
    <row r="20" spans="1:23" x14ac:dyDescent="0.25">
      <c r="A20" s="19" t="s">
        <v>54</v>
      </c>
      <c r="B20" s="20">
        <v>47</v>
      </c>
      <c r="C20" s="20">
        <v>50</v>
      </c>
      <c r="D20" s="20">
        <v>54</v>
      </c>
      <c r="E20" s="20">
        <v>52</v>
      </c>
      <c r="F20" s="30">
        <v>63</v>
      </c>
      <c r="G20" s="20">
        <v>48</v>
      </c>
      <c r="H20" s="20">
        <v>44</v>
      </c>
      <c r="I20" s="20">
        <v>59</v>
      </c>
      <c r="J20" s="20">
        <v>46</v>
      </c>
      <c r="K20" s="21">
        <v>55</v>
      </c>
      <c r="L20" s="29">
        <v>61</v>
      </c>
      <c r="M20" s="20">
        <v>71</v>
      </c>
      <c r="N20" s="20">
        <v>65</v>
      </c>
      <c r="O20" s="20">
        <v>62</v>
      </c>
      <c r="P20" s="30">
        <v>67</v>
      </c>
      <c r="Q20" s="20">
        <v>55</v>
      </c>
      <c r="R20" s="20">
        <v>58</v>
      </c>
      <c r="S20" s="20">
        <v>44</v>
      </c>
      <c r="T20" s="20">
        <v>50</v>
      </c>
      <c r="U20" s="21">
        <v>65</v>
      </c>
      <c r="V20" s="33">
        <f t="shared" si="0"/>
        <v>56</v>
      </c>
      <c r="W20" s="21">
        <f t="shared" si="1"/>
        <v>7.93</v>
      </c>
    </row>
    <row r="21" spans="1:23" x14ac:dyDescent="0.25">
      <c r="A21" s="19" t="s">
        <v>55</v>
      </c>
      <c r="B21" s="20">
        <v>72</v>
      </c>
      <c r="C21" s="20">
        <v>109</v>
      </c>
      <c r="D21" s="20">
        <v>96</v>
      </c>
      <c r="E21" s="20">
        <v>78</v>
      </c>
      <c r="F21" s="30">
        <v>65</v>
      </c>
      <c r="G21" s="20">
        <v>78</v>
      </c>
      <c r="H21" s="20">
        <v>62</v>
      </c>
      <c r="I21" s="20">
        <v>55</v>
      </c>
      <c r="J21" s="20">
        <v>83</v>
      </c>
      <c r="K21" s="21">
        <v>79</v>
      </c>
      <c r="L21" s="29">
        <v>96</v>
      </c>
      <c r="M21" s="20">
        <v>75</v>
      </c>
      <c r="N21" s="20">
        <v>73</v>
      </c>
      <c r="O21" s="20">
        <v>62</v>
      </c>
      <c r="P21" s="30">
        <v>84</v>
      </c>
      <c r="Q21" s="20">
        <v>57</v>
      </c>
      <c r="R21" s="20">
        <v>83</v>
      </c>
      <c r="S21" s="20">
        <v>72</v>
      </c>
      <c r="T21" s="20">
        <v>72</v>
      </c>
      <c r="U21" s="21">
        <v>78</v>
      </c>
      <c r="V21" s="33">
        <f t="shared" si="0"/>
        <v>76</v>
      </c>
      <c r="W21" s="21">
        <f t="shared" si="1"/>
        <v>13.12</v>
      </c>
    </row>
    <row r="22" spans="1:23" x14ac:dyDescent="0.25">
      <c r="A22" s="19" t="s">
        <v>56</v>
      </c>
      <c r="B22" s="20">
        <v>115</v>
      </c>
      <c r="C22" s="20">
        <v>110</v>
      </c>
      <c r="D22" s="20">
        <v>117</v>
      </c>
      <c r="E22" s="20">
        <v>70</v>
      </c>
      <c r="F22" s="30">
        <v>100</v>
      </c>
      <c r="G22" s="20">
        <v>77</v>
      </c>
      <c r="H22" s="20">
        <v>129</v>
      </c>
      <c r="I22" s="20">
        <v>102</v>
      </c>
      <c r="J22" s="20">
        <v>92</v>
      </c>
      <c r="K22" s="21">
        <v>64</v>
      </c>
      <c r="L22" s="29">
        <v>97</v>
      </c>
      <c r="M22" s="20">
        <v>72</v>
      </c>
      <c r="N22" s="20">
        <v>89</v>
      </c>
      <c r="O22" s="20">
        <v>62</v>
      </c>
      <c r="P22" s="30">
        <v>88</v>
      </c>
      <c r="Q22" s="20">
        <v>126</v>
      </c>
      <c r="R22" s="20">
        <v>57</v>
      </c>
      <c r="S22" s="20">
        <v>74</v>
      </c>
      <c r="T22" s="20">
        <v>95</v>
      </c>
      <c r="U22" s="21">
        <v>126</v>
      </c>
      <c r="V22" s="33">
        <f t="shared" si="0"/>
        <v>93</v>
      </c>
      <c r="W22" s="21">
        <f t="shared" si="1"/>
        <v>22.02</v>
      </c>
    </row>
    <row r="23" spans="1:23" x14ac:dyDescent="0.25">
      <c r="A23" s="19" t="s">
        <v>57</v>
      </c>
      <c r="B23" s="20">
        <v>89</v>
      </c>
      <c r="C23" s="20">
        <v>89</v>
      </c>
      <c r="D23" s="20">
        <v>90</v>
      </c>
      <c r="E23" s="20">
        <v>107</v>
      </c>
      <c r="F23" s="30">
        <v>83</v>
      </c>
      <c r="G23" s="20">
        <v>78</v>
      </c>
      <c r="H23" s="20">
        <v>79</v>
      </c>
      <c r="I23" s="20">
        <v>91</v>
      </c>
      <c r="J23" s="20">
        <v>107</v>
      </c>
      <c r="K23" s="21">
        <v>86</v>
      </c>
      <c r="L23" s="29">
        <v>88</v>
      </c>
      <c r="M23" s="20">
        <v>107</v>
      </c>
      <c r="N23" s="20">
        <v>87</v>
      </c>
      <c r="O23" s="20">
        <v>87</v>
      </c>
      <c r="P23" s="30">
        <v>80</v>
      </c>
      <c r="Q23" s="20">
        <v>76</v>
      </c>
      <c r="R23" s="20">
        <v>92</v>
      </c>
      <c r="S23" s="20">
        <v>84</v>
      </c>
      <c r="T23" s="20">
        <v>93</v>
      </c>
      <c r="U23" s="21">
        <v>96</v>
      </c>
      <c r="V23" s="33">
        <f t="shared" si="0"/>
        <v>89</v>
      </c>
      <c r="W23" s="21">
        <f t="shared" si="1"/>
        <v>8.94</v>
      </c>
    </row>
    <row r="24" spans="1:23" x14ac:dyDescent="0.25">
      <c r="A24" s="19" t="s">
        <v>58</v>
      </c>
      <c r="B24" s="20">
        <v>175</v>
      </c>
      <c r="C24" s="20">
        <v>224</v>
      </c>
      <c r="D24" s="20">
        <v>176</v>
      </c>
      <c r="E24" s="20">
        <v>190</v>
      </c>
      <c r="F24" s="30">
        <v>155</v>
      </c>
      <c r="G24" s="20">
        <v>160</v>
      </c>
      <c r="H24" s="20">
        <v>166</v>
      </c>
      <c r="I24" s="20">
        <v>174</v>
      </c>
      <c r="J24" s="20">
        <v>171</v>
      </c>
      <c r="K24" s="21">
        <v>164</v>
      </c>
      <c r="L24" s="29">
        <v>190</v>
      </c>
      <c r="M24" s="20">
        <v>225</v>
      </c>
      <c r="N24" s="20">
        <v>179</v>
      </c>
      <c r="O24" s="20">
        <v>178</v>
      </c>
      <c r="P24" s="30">
        <v>184</v>
      </c>
      <c r="Q24" s="20">
        <v>156</v>
      </c>
      <c r="R24" s="20">
        <v>185</v>
      </c>
      <c r="S24" s="20">
        <v>171</v>
      </c>
      <c r="T24" s="20">
        <v>164</v>
      </c>
      <c r="U24" s="21">
        <v>198</v>
      </c>
      <c r="V24" s="33">
        <f t="shared" si="0"/>
        <v>179</v>
      </c>
      <c r="W24" s="21">
        <f t="shared" si="1"/>
        <v>18.8</v>
      </c>
    </row>
    <row r="25" spans="1:23" x14ac:dyDescent="0.25">
      <c r="A25" s="19" t="s">
        <v>59</v>
      </c>
      <c r="B25" s="20">
        <v>181</v>
      </c>
      <c r="C25" s="20">
        <v>177</v>
      </c>
      <c r="D25" s="20">
        <v>184</v>
      </c>
      <c r="E25" s="20">
        <v>184</v>
      </c>
      <c r="F25" s="30">
        <v>181</v>
      </c>
      <c r="G25" s="20">
        <v>185</v>
      </c>
      <c r="H25" s="20">
        <v>185</v>
      </c>
      <c r="I25" s="20">
        <v>183</v>
      </c>
      <c r="J25" s="20">
        <v>188</v>
      </c>
      <c r="K25" s="21">
        <v>187</v>
      </c>
      <c r="L25" s="29">
        <v>184</v>
      </c>
      <c r="M25" s="20">
        <v>190</v>
      </c>
      <c r="N25" s="20">
        <v>175</v>
      </c>
      <c r="O25" s="20">
        <v>180</v>
      </c>
      <c r="P25" s="30">
        <v>184</v>
      </c>
      <c r="Q25" s="20">
        <v>188</v>
      </c>
      <c r="R25" s="20">
        <v>185</v>
      </c>
      <c r="S25" s="20">
        <v>185</v>
      </c>
      <c r="T25" s="20">
        <v>187</v>
      </c>
      <c r="U25" s="21">
        <v>186</v>
      </c>
      <c r="V25" s="33">
        <f t="shared" si="0"/>
        <v>184</v>
      </c>
      <c r="W25" s="21">
        <f t="shared" si="1"/>
        <v>3.6</v>
      </c>
    </row>
    <row r="26" spans="1:23" x14ac:dyDescent="0.25">
      <c r="A26" s="19" t="s">
        <v>60</v>
      </c>
      <c r="B26" s="20">
        <v>60</v>
      </c>
      <c r="C26" s="20">
        <v>45</v>
      </c>
      <c r="D26" s="20">
        <v>61</v>
      </c>
      <c r="E26" s="20">
        <v>79</v>
      </c>
      <c r="F26" s="30">
        <v>88</v>
      </c>
      <c r="G26" s="20">
        <v>56</v>
      </c>
      <c r="H26" s="20">
        <v>95</v>
      </c>
      <c r="I26" s="20">
        <v>64</v>
      </c>
      <c r="J26" s="20">
        <v>51</v>
      </c>
      <c r="K26" s="21">
        <v>79</v>
      </c>
      <c r="L26" s="29">
        <v>52</v>
      </c>
      <c r="M26" s="20">
        <v>45</v>
      </c>
      <c r="N26" s="20">
        <v>75</v>
      </c>
      <c r="O26" s="20">
        <v>62</v>
      </c>
      <c r="P26" s="30">
        <v>57</v>
      </c>
      <c r="Q26" s="20">
        <v>93</v>
      </c>
      <c r="R26" s="20">
        <v>67</v>
      </c>
      <c r="S26" s="20">
        <v>65</v>
      </c>
      <c r="T26" s="20">
        <v>54</v>
      </c>
      <c r="U26" s="21">
        <v>57</v>
      </c>
      <c r="V26" s="33">
        <f t="shared" si="0"/>
        <v>65</v>
      </c>
      <c r="W26" s="21">
        <f t="shared" si="1"/>
        <v>14.58</v>
      </c>
    </row>
    <row r="27" spans="1:23" x14ac:dyDescent="0.25">
      <c r="A27" s="19" t="s">
        <v>61</v>
      </c>
      <c r="B27" s="20">
        <v>80</v>
      </c>
      <c r="C27" s="20">
        <v>39</v>
      </c>
      <c r="D27" s="20">
        <v>76</v>
      </c>
      <c r="E27" s="20">
        <v>96</v>
      </c>
      <c r="F27" s="30">
        <v>105</v>
      </c>
      <c r="G27" s="20">
        <v>57</v>
      </c>
      <c r="H27" s="20">
        <v>119</v>
      </c>
      <c r="I27" s="20">
        <v>70</v>
      </c>
      <c r="J27" s="20">
        <v>51</v>
      </c>
      <c r="K27" s="21">
        <v>81</v>
      </c>
      <c r="L27" s="29">
        <v>54</v>
      </c>
      <c r="M27" s="20">
        <v>46</v>
      </c>
      <c r="N27" s="20">
        <v>88</v>
      </c>
      <c r="O27" s="20">
        <v>62</v>
      </c>
      <c r="P27" s="30">
        <v>71</v>
      </c>
      <c r="Q27" s="20">
        <v>95</v>
      </c>
      <c r="R27" s="20">
        <v>77</v>
      </c>
      <c r="S27" s="20">
        <v>77</v>
      </c>
      <c r="T27" s="20">
        <v>57</v>
      </c>
      <c r="U27" s="21">
        <v>48</v>
      </c>
      <c r="V27" s="33">
        <f t="shared" si="0"/>
        <v>72</v>
      </c>
      <c r="W27" s="21">
        <f t="shared" si="1"/>
        <v>20.65</v>
      </c>
    </row>
    <row r="28" spans="1:23" x14ac:dyDescent="0.25">
      <c r="A28" s="19" t="s">
        <v>62</v>
      </c>
      <c r="B28" s="20">
        <v>81</v>
      </c>
      <c r="C28" s="20">
        <v>95</v>
      </c>
      <c r="D28" s="20">
        <v>79</v>
      </c>
      <c r="E28" s="20">
        <v>89</v>
      </c>
      <c r="F28" s="30">
        <v>84</v>
      </c>
      <c r="G28" s="20">
        <v>62</v>
      </c>
      <c r="H28" s="20">
        <v>72</v>
      </c>
      <c r="I28" s="20">
        <v>64</v>
      </c>
      <c r="J28" s="20">
        <v>88</v>
      </c>
      <c r="K28" s="21">
        <v>84</v>
      </c>
      <c r="L28" s="29">
        <v>80</v>
      </c>
      <c r="M28" s="20">
        <v>90</v>
      </c>
      <c r="N28" s="20">
        <v>78</v>
      </c>
      <c r="O28" s="20">
        <v>62</v>
      </c>
      <c r="P28" s="30">
        <v>84</v>
      </c>
      <c r="Q28" s="20">
        <v>77</v>
      </c>
      <c r="R28" s="20">
        <v>78</v>
      </c>
      <c r="S28" s="20">
        <v>75</v>
      </c>
      <c r="T28" s="20">
        <v>75</v>
      </c>
      <c r="U28" s="21">
        <v>76</v>
      </c>
      <c r="V28" s="33">
        <f t="shared" si="0"/>
        <v>79</v>
      </c>
      <c r="W28" s="21">
        <f t="shared" si="1"/>
        <v>8.76</v>
      </c>
    </row>
    <row r="29" spans="1:23" x14ac:dyDescent="0.25">
      <c r="A29" s="19" t="s">
        <v>63</v>
      </c>
      <c r="B29" s="20">
        <v>91</v>
      </c>
      <c r="C29" s="20">
        <v>93</v>
      </c>
      <c r="D29" s="20">
        <v>88</v>
      </c>
      <c r="E29" s="20">
        <v>87</v>
      </c>
      <c r="F29" s="30">
        <v>84</v>
      </c>
      <c r="G29" s="20">
        <v>88</v>
      </c>
      <c r="H29" s="20">
        <v>82</v>
      </c>
      <c r="I29" s="20">
        <v>86</v>
      </c>
      <c r="J29" s="20">
        <v>87</v>
      </c>
      <c r="K29" s="21">
        <v>90</v>
      </c>
      <c r="L29" s="29">
        <v>99</v>
      </c>
      <c r="M29" s="20">
        <v>97</v>
      </c>
      <c r="N29" s="20">
        <v>81</v>
      </c>
      <c r="O29" s="20">
        <v>62</v>
      </c>
      <c r="P29" s="30">
        <v>97</v>
      </c>
      <c r="Q29" s="20">
        <v>82</v>
      </c>
      <c r="R29" s="20">
        <v>92</v>
      </c>
      <c r="S29" s="20">
        <v>92</v>
      </c>
      <c r="T29" s="20">
        <v>83</v>
      </c>
      <c r="U29" s="21">
        <v>88</v>
      </c>
      <c r="V29" s="33">
        <f t="shared" si="0"/>
        <v>87</v>
      </c>
      <c r="W29" s="21">
        <f t="shared" si="1"/>
        <v>7.72</v>
      </c>
    </row>
    <row r="30" spans="1:23" x14ac:dyDescent="0.25">
      <c r="A30" s="19" t="s">
        <v>64</v>
      </c>
      <c r="B30" s="20">
        <v>76</v>
      </c>
      <c r="C30" s="20">
        <v>81</v>
      </c>
      <c r="D30" s="20">
        <v>88</v>
      </c>
      <c r="E30" s="20">
        <v>73</v>
      </c>
      <c r="F30" s="30">
        <v>74</v>
      </c>
      <c r="G30" s="20">
        <v>86</v>
      </c>
      <c r="H30" s="20">
        <v>109</v>
      </c>
      <c r="I30" s="20">
        <v>55</v>
      </c>
      <c r="J30" s="20">
        <v>59</v>
      </c>
      <c r="K30" s="21">
        <v>77</v>
      </c>
      <c r="L30" s="29">
        <v>79</v>
      </c>
      <c r="M30" s="20">
        <v>90</v>
      </c>
      <c r="N30" s="20">
        <v>65</v>
      </c>
      <c r="O30" s="20">
        <v>80</v>
      </c>
      <c r="P30" s="30">
        <v>67</v>
      </c>
      <c r="Q30" s="20">
        <v>76</v>
      </c>
      <c r="R30" s="20">
        <v>73</v>
      </c>
      <c r="S30" s="20">
        <v>28</v>
      </c>
      <c r="T30" s="20">
        <v>52</v>
      </c>
      <c r="U30" s="21">
        <v>64</v>
      </c>
      <c r="V30" s="33">
        <f t="shared" si="0"/>
        <v>73</v>
      </c>
      <c r="W30" s="21">
        <f t="shared" si="1"/>
        <v>16.32</v>
      </c>
    </row>
    <row r="31" spans="1:23" x14ac:dyDescent="0.25">
      <c r="A31" s="19" t="s">
        <v>65</v>
      </c>
      <c r="B31" s="20">
        <v>194</v>
      </c>
      <c r="C31" s="20">
        <v>182</v>
      </c>
      <c r="D31" s="20">
        <v>193</v>
      </c>
      <c r="E31" s="20">
        <v>170</v>
      </c>
      <c r="F31" s="30">
        <v>180</v>
      </c>
      <c r="G31" s="20">
        <v>209</v>
      </c>
      <c r="H31" s="20">
        <v>196</v>
      </c>
      <c r="I31" s="20">
        <v>187</v>
      </c>
      <c r="J31" s="20">
        <v>185</v>
      </c>
      <c r="K31" s="21">
        <v>166</v>
      </c>
      <c r="L31" s="29">
        <v>167</v>
      </c>
      <c r="M31" s="20">
        <v>164</v>
      </c>
      <c r="N31" s="20">
        <v>199</v>
      </c>
      <c r="O31" s="20">
        <v>179</v>
      </c>
      <c r="P31" s="30">
        <v>184</v>
      </c>
      <c r="Q31" s="20">
        <v>177</v>
      </c>
      <c r="R31" s="20">
        <v>202</v>
      </c>
      <c r="S31" s="20">
        <v>197</v>
      </c>
      <c r="T31" s="20">
        <v>207</v>
      </c>
      <c r="U31" s="21">
        <v>180</v>
      </c>
      <c r="V31" s="33">
        <f t="shared" si="0"/>
        <v>186</v>
      </c>
      <c r="W31" s="21">
        <f t="shared" si="1"/>
        <v>13.14</v>
      </c>
    </row>
    <row r="32" spans="1:23" x14ac:dyDescent="0.25">
      <c r="A32" s="19" t="s">
        <v>66</v>
      </c>
      <c r="B32" s="20">
        <v>155</v>
      </c>
      <c r="C32" s="20">
        <v>184</v>
      </c>
      <c r="D32" s="20">
        <v>157</v>
      </c>
      <c r="E32" s="20">
        <v>148</v>
      </c>
      <c r="F32" s="30">
        <v>152</v>
      </c>
      <c r="G32" s="20">
        <v>152</v>
      </c>
      <c r="H32" s="20">
        <v>153</v>
      </c>
      <c r="I32" s="20">
        <v>157</v>
      </c>
      <c r="J32" s="20">
        <v>173</v>
      </c>
      <c r="K32" s="21">
        <v>153</v>
      </c>
      <c r="L32" s="29">
        <v>139</v>
      </c>
      <c r="M32" s="20">
        <v>152</v>
      </c>
      <c r="N32" s="20">
        <v>125</v>
      </c>
      <c r="O32" s="20">
        <v>171</v>
      </c>
      <c r="P32" s="30">
        <v>162</v>
      </c>
      <c r="Q32" s="20">
        <v>144</v>
      </c>
      <c r="R32" s="20">
        <v>159</v>
      </c>
      <c r="S32" s="20">
        <v>160</v>
      </c>
      <c r="T32" s="20">
        <v>151</v>
      </c>
      <c r="U32" s="21">
        <v>146</v>
      </c>
      <c r="V32" s="33">
        <f t="shared" si="0"/>
        <v>155</v>
      </c>
      <c r="W32" s="21">
        <f t="shared" si="1"/>
        <v>12.2</v>
      </c>
    </row>
    <row r="33" spans="1:23" x14ac:dyDescent="0.25">
      <c r="A33" s="19" t="s">
        <v>67</v>
      </c>
      <c r="B33" s="20">
        <v>71</v>
      </c>
      <c r="C33" s="20">
        <v>40</v>
      </c>
      <c r="D33" s="20">
        <v>58</v>
      </c>
      <c r="E33" s="20">
        <v>117</v>
      </c>
      <c r="F33" s="30">
        <v>61</v>
      </c>
      <c r="G33" s="20">
        <v>40</v>
      </c>
      <c r="H33" s="20">
        <v>82</v>
      </c>
      <c r="I33" s="20">
        <v>42</v>
      </c>
      <c r="J33" s="20">
        <v>55</v>
      </c>
      <c r="K33" s="21">
        <v>34</v>
      </c>
      <c r="L33" s="29">
        <v>72</v>
      </c>
      <c r="M33" s="20">
        <v>70</v>
      </c>
      <c r="N33" s="20">
        <v>94</v>
      </c>
      <c r="O33" s="20">
        <v>62</v>
      </c>
      <c r="P33" s="30">
        <v>39</v>
      </c>
      <c r="Q33" s="20">
        <v>70</v>
      </c>
      <c r="R33" s="20">
        <v>82</v>
      </c>
      <c r="S33" s="20">
        <v>43</v>
      </c>
      <c r="T33" s="20">
        <v>48</v>
      </c>
      <c r="U33" s="21">
        <v>82</v>
      </c>
      <c r="V33" s="33">
        <f t="shared" si="0"/>
        <v>63</v>
      </c>
      <c r="W33" s="21">
        <f t="shared" si="1"/>
        <v>21.02</v>
      </c>
    </row>
    <row r="34" spans="1:23" ht="15.75" thickBot="1" x14ac:dyDescent="0.3">
      <c r="A34" s="19" t="s">
        <v>68</v>
      </c>
      <c r="B34" s="20">
        <v>64</v>
      </c>
      <c r="C34" s="20">
        <v>37</v>
      </c>
      <c r="D34" s="20">
        <v>46</v>
      </c>
      <c r="E34" s="20">
        <v>88</v>
      </c>
      <c r="F34" s="30">
        <v>46</v>
      </c>
      <c r="G34" s="20">
        <v>35</v>
      </c>
      <c r="H34" s="20">
        <v>43</v>
      </c>
      <c r="I34" s="20">
        <v>40</v>
      </c>
      <c r="J34" s="20">
        <v>42</v>
      </c>
      <c r="K34" s="21">
        <v>35</v>
      </c>
      <c r="L34" s="29">
        <v>70</v>
      </c>
      <c r="M34" s="20">
        <v>69</v>
      </c>
      <c r="N34" s="20">
        <v>63</v>
      </c>
      <c r="O34" s="20">
        <v>62</v>
      </c>
      <c r="P34" s="30">
        <v>51</v>
      </c>
      <c r="Q34" s="20">
        <v>47</v>
      </c>
      <c r="R34" s="20">
        <v>49</v>
      </c>
      <c r="S34" s="20">
        <v>52</v>
      </c>
      <c r="T34" s="20">
        <v>46</v>
      </c>
      <c r="U34" s="21">
        <v>49</v>
      </c>
      <c r="V34" s="34">
        <f t="shared" si="0"/>
        <v>52</v>
      </c>
      <c r="W34" s="21">
        <f t="shared" si="1"/>
        <v>13.33</v>
      </c>
    </row>
    <row r="35" spans="1:23" ht="15.75" thickBot="1" x14ac:dyDescent="0.3">
      <c r="A35" s="26" t="s">
        <v>69</v>
      </c>
      <c r="B35" s="27">
        <v>25.76</v>
      </c>
      <c r="C35" s="27">
        <v>28.79</v>
      </c>
      <c r="D35" s="27">
        <v>28.79</v>
      </c>
      <c r="E35" s="27">
        <v>18.18</v>
      </c>
      <c r="F35" s="31">
        <v>30.3</v>
      </c>
      <c r="G35" s="27">
        <v>27.27</v>
      </c>
      <c r="H35" s="27">
        <v>34.85</v>
      </c>
      <c r="I35" s="27">
        <v>34.85</v>
      </c>
      <c r="J35" s="27">
        <v>22.73</v>
      </c>
      <c r="K35" s="28">
        <v>30.3</v>
      </c>
      <c r="L35" s="23">
        <v>20.45</v>
      </c>
      <c r="M35" s="27">
        <v>29.55</v>
      </c>
      <c r="N35" s="27">
        <v>26.14</v>
      </c>
      <c r="O35" s="27">
        <v>25</v>
      </c>
      <c r="P35" s="31">
        <v>26.14</v>
      </c>
      <c r="Q35" s="27">
        <v>26.14</v>
      </c>
      <c r="R35" s="27">
        <v>22.73</v>
      </c>
      <c r="S35" s="27">
        <v>21.59</v>
      </c>
      <c r="T35" s="27">
        <v>28.41</v>
      </c>
      <c r="U35" s="28">
        <v>32.950000000000003</v>
      </c>
      <c r="V35" s="25">
        <f>ROUND(AVERAGE(B35:U35),2)</f>
        <v>27.05</v>
      </c>
      <c r="W35" s="25">
        <f>ROUND(_xlfn.STDEV.P(B35:U35),2)</f>
        <v>4.41</v>
      </c>
    </row>
    <row r="36" spans="1:23" ht="15.75" thickBot="1" x14ac:dyDescent="0.3">
      <c r="A36" s="35" t="s">
        <v>73</v>
      </c>
      <c r="B36" s="22">
        <v>28.83</v>
      </c>
      <c r="C36" s="22">
        <v>22.61</v>
      </c>
      <c r="D36" s="22">
        <v>20.9</v>
      </c>
      <c r="E36" s="22">
        <v>28.35</v>
      </c>
      <c r="F36" s="36">
        <v>22.74</v>
      </c>
      <c r="G36" s="22">
        <v>24.66</v>
      </c>
      <c r="H36" s="22">
        <v>22.41</v>
      </c>
      <c r="I36" s="22">
        <v>18.64</v>
      </c>
      <c r="J36" s="22">
        <v>22.19</v>
      </c>
      <c r="K36" s="22">
        <v>23.35</v>
      </c>
      <c r="L36" s="37">
        <v>25.78</v>
      </c>
      <c r="M36" s="22">
        <v>27</v>
      </c>
      <c r="N36" s="22">
        <v>25.19</v>
      </c>
      <c r="O36" s="22">
        <v>25.07</v>
      </c>
      <c r="P36" s="36">
        <v>26.42</v>
      </c>
      <c r="Q36" s="22">
        <v>25.53</v>
      </c>
      <c r="R36" s="22">
        <v>25.01</v>
      </c>
      <c r="S36" s="22">
        <v>27.58</v>
      </c>
      <c r="T36" s="22">
        <v>24.7</v>
      </c>
      <c r="U36" s="22">
        <v>24.78</v>
      </c>
      <c r="V36" s="34">
        <f>ROUND(AVERAGE(B36:U36),2)</f>
        <v>24.59</v>
      </c>
      <c r="W36" s="34">
        <f t="shared" si="1"/>
        <v>2.4700000000000002</v>
      </c>
    </row>
    <row r="37" spans="1:23" x14ac:dyDescent="0.25">
      <c r="E37" s="18">
        <f>AVERAGE(B36:F36)</f>
        <v>24.686</v>
      </c>
      <c r="F37" s="38">
        <f>AVERAGE(B35:F35)</f>
        <v>26.364000000000004</v>
      </c>
      <c r="J37" s="18">
        <f>AVERAGE(G36:K36)</f>
        <v>22.25</v>
      </c>
      <c r="K37" s="38">
        <f>AVERAGE(G35:K35)</f>
        <v>30</v>
      </c>
      <c r="O37" s="18">
        <f>AVERAGE(L36:P36)</f>
        <v>25.891999999999996</v>
      </c>
      <c r="P37" s="38">
        <f>AVERAGE(L35:P35)</f>
        <v>25.456</v>
      </c>
      <c r="T37" s="18">
        <f>AVERAGE(Q36:U36)</f>
        <v>25.520000000000003</v>
      </c>
      <c r="U37" s="38">
        <f>AVERAGE(Q35:U35)</f>
        <v>26.363999999999997</v>
      </c>
    </row>
    <row r="38" spans="1:23" ht="15.75" thickBot="1" x14ac:dyDescent="0.3">
      <c r="E38" s="29">
        <f>_xlfn.STDEV.P(B36:F36)</f>
        <v>3.2566277036222537</v>
      </c>
      <c r="F38" s="21">
        <f>_xlfn.STDEV.P(B35:F35)</f>
        <v>4.3498441351386106</v>
      </c>
      <c r="J38" s="29">
        <f>_xlfn.STDEV.P(G36:K36)</f>
        <v>2.0039660675769939</v>
      </c>
      <c r="K38" s="21">
        <f>_xlfn.STDEV.P(G35:K35)</f>
        <v>4.6355323318902721</v>
      </c>
      <c r="O38" s="29">
        <f>_xlfn.STDEV.P(L36:P36)</f>
        <v>0.73314118694832564</v>
      </c>
      <c r="P38" s="21">
        <f>_xlfn.STDEV.P(L35:P35)</f>
        <v>2.9313655520934234</v>
      </c>
      <c r="T38" s="29">
        <f>_xlfn.STDEV.P(Q36:U36)</f>
        <v>1.0699345774391995</v>
      </c>
      <c r="U38" s="21">
        <f>_xlfn.STDEV.P(Q35:U35)</f>
        <v>4.0892229090623298</v>
      </c>
    </row>
    <row r="39" spans="1:23" ht="15.75" thickBot="1" x14ac:dyDescent="0.3">
      <c r="E39" s="23" t="s">
        <v>75</v>
      </c>
      <c r="F39" s="28" t="s">
        <v>74</v>
      </c>
      <c r="J39" s="23" t="s">
        <v>75</v>
      </c>
      <c r="K39" s="28" t="s">
        <v>74</v>
      </c>
      <c r="O39" s="23" t="s">
        <v>75</v>
      </c>
      <c r="P39" s="28" t="s">
        <v>74</v>
      </c>
      <c r="T39" s="23" t="s">
        <v>75</v>
      </c>
      <c r="U39" s="28" t="s">
        <v>74</v>
      </c>
    </row>
    <row r="40" spans="1:23" ht="15.75" thickBot="1" x14ac:dyDescent="0.3">
      <c r="B40" s="23" t="s">
        <v>76</v>
      </c>
      <c r="C40" s="27" t="s">
        <v>72</v>
      </c>
      <c r="D40" s="28" t="s">
        <v>9</v>
      </c>
      <c r="G40" s="24" t="s">
        <v>77</v>
      </c>
      <c r="H40" s="47" t="s">
        <v>72</v>
      </c>
      <c r="I40" s="48" t="s">
        <v>9</v>
      </c>
    </row>
    <row r="41" spans="1:23" x14ac:dyDescent="0.25">
      <c r="B41" s="41">
        <v>0.8</v>
      </c>
      <c r="C41" s="20">
        <f>ROUND(AVERAGE(L35:U35),2)</f>
        <v>25.91</v>
      </c>
      <c r="D41" s="21">
        <f>ROUND(_xlfn.STDEV.P(L35:U35),2)</f>
        <v>3.59</v>
      </c>
      <c r="G41" s="49">
        <v>0.8</v>
      </c>
      <c r="H41" s="50">
        <f>ROUND(AVERAGE(L36:U36),2)</f>
        <v>25.71</v>
      </c>
      <c r="I41" s="57">
        <f>ROUND(_xlfn.STDEV.P(L36:U36),2)</f>
        <v>0.94</v>
      </c>
    </row>
    <row r="42" spans="1:23" ht="15.75" thickBot="1" x14ac:dyDescent="0.3">
      <c r="B42" s="42">
        <v>0.85</v>
      </c>
      <c r="C42" s="20">
        <f>ROUND(AVERAGE(B35:K35),2)</f>
        <v>28.18</v>
      </c>
      <c r="D42" s="21">
        <f>ROUND(_xlfn.STDEV.P(B35:M35),2)</f>
        <v>4.9400000000000004</v>
      </c>
      <c r="G42" s="51">
        <v>0.85</v>
      </c>
      <c r="H42" s="50">
        <f>ROUND(AVERAGE(B36:K36),2)</f>
        <v>23.47</v>
      </c>
      <c r="I42" s="57">
        <f>ROUND(_xlfn.STDEV.P(B36:K36),2)</f>
        <v>2.97</v>
      </c>
    </row>
    <row r="43" spans="1:23" ht="15.75" thickBot="1" x14ac:dyDescent="0.3">
      <c r="B43" s="43"/>
      <c r="C43" s="44"/>
      <c r="D43" s="45"/>
      <c r="G43" s="52"/>
      <c r="H43" s="53"/>
      <c r="I43" s="54"/>
    </row>
    <row r="44" spans="1:23" x14ac:dyDescent="0.25">
      <c r="B44" s="32" t="s">
        <v>70</v>
      </c>
      <c r="C44" s="20">
        <f>ROUND(AVERAGE(B35:F35,L35:P35),2)</f>
        <v>25.91</v>
      </c>
      <c r="D44" s="39">
        <f>ROUND(_xlfn.STDEV.P(B35:F35,L35:P35),2)</f>
        <v>3.74</v>
      </c>
      <c r="G44" s="55" t="s">
        <v>70</v>
      </c>
      <c r="H44" s="50">
        <f>ROUND(AVERAGE(B36:F36,L36:P36),2)</f>
        <v>25.29</v>
      </c>
      <c r="I44" s="39">
        <f>ROUND(_xlfn.STDEV.P(B36:F36,L36:P36),2)</f>
        <v>2.44</v>
      </c>
    </row>
    <row r="45" spans="1:23" ht="15.75" thickBot="1" x14ac:dyDescent="0.3">
      <c r="B45" s="34" t="s">
        <v>71</v>
      </c>
      <c r="C45" s="40">
        <f>ROUND(AVERAGE(G35:K35,Q35:U35),2)</f>
        <v>28.18</v>
      </c>
      <c r="D45" s="46">
        <f>ROUND(_xlfn.STDEV.P(G35:K35,Q35:U35),2)</f>
        <v>4.7300000000000004</v>
      </c>
      <c r="G45" s="56" t="s">
        <v>71</v>
      </c>
      <c r="H45" s="40">
        <f>ROUND(AVERAGE(G36:K36,Q36:U36),2)</f>
        <v>23.89</v>
      </c>
      <c r="I45" s="46">
        <f>ROUND(_xlfn.STDEV.P(G36:K36,Q36:U36),2)</f>
        <v>2.29</v>
      </c>
    </row>
  </sheetData>
  <mergeCells count="8">
    <mergeCell ref="V3:V4"/>
    <mergeCell ref="W3:W4"/>
    <mergeCell ref="B4:F4"/>
    <mergeCell ref="G4:K4"/>
    <mergeCell ref="B3:K3"/>
    <mergeCell ref="L3:U3"/>
    <mergeCell ref="L4:P4"/>
    <mergeCell ref="Q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2025-06-06T18:51:07Z</dcterms:modified>
</cp:coreProperties>
</file>