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di\Documents\git-repo\swe_dev\restaurant_analytics\"/>
    </mc:Choice>
  </mc:AlternateContent>
  <xr:revisionPtr revIDLastSave="0" documentId="13_ncr:1_{A3440099-9112-40EC-997E-04425B22D3F3}" xr6:coauthVersionLast="47" xr6:coauthVersionMax="47" xr10:uidLastSave="{00000000-0000-0000-0000-000000000000}"/>
  <bookViews>
    <workbookView xWindow="5625" yWindow="2295" windowWidth="21600" windowHeight="11295" activeTab="2" xr2:uid="{64B7FDEF-506E-48A8-86ED-AD260AA9DF58}"/>
  </bookViews>
  <sheets>
    <sheet name="train" sheetId="2" r:id="rId1"/>
    <sheet name="test" sheetId="1" r:id="rId2"/>
    <sheet name="accurac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3" l="1" a="1"/>
  <c r="S3" i="3" s="1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3" i="2"/>
  <c r="P19" i="3"/>
  <c r="P4" i="1"/>
  <c r="P5" i="1"/>
  <c r="P6" i="1"/>
  <c r="P23" i="1" s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4" i="3"/>
  <c r="P5" i="3"/>
  <c r="P6" i="3"/>
  <c r="Q23" i="3" s="1"/>
  <c r="P7" i="3"/>
  <c r="P8" i="3"/>
  <c r="P9" i="3"/>
  <c r="P10" i="3"/>
  <c r="P11" i="3"/>
  <c r="P12" i="3"/>
  <c r="P13" i="3"/>
  <c r="P14" i="3"/>
  <c r="P15" i="3"/>
  <c r="P16" i="3"/>
  <c r="P17" i="3"/>
  <c r="P18" i="3"/>
  <c r="P20" i="3"/>
  <c r="P21" i="3"/>
  <c r="P22" i="3"/>
  <c r="P4" i="2"/>
  <c r="P5" i="2"/>
  <c r="P6" i="2"/>
  <c r="Q23" i="2" s="1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3" i="2"/>
  <c r="P3" i="1"/>
  <c r="P3" i="3"/>
  <c r="P23" i="3" l="1"/>
  <c r="P23" i="2"/>
  <c r="Q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<sst xmlns="http://schemas.openxmlformats.org/spreadsheetml/2006/main" count="116" uniqueCount="40">
  <si>
    <t>layer 2(b)</t>
  </si>
  <si>
    <t>layer 3(c)</t>
  </si>
  <si>
    <t>run 1</t>
  </si>
  <si>
    <t>run 2</t>
  </si>
  <si>
    <t>run 3</t>
  </si>
  <si>
    <t>train losses</t>
  </si>
  <si>
    <t>accuracy</t>
  </si>
  <si>
    <t>points</t>
  </si>
  <si>
    <t>test losse</t>
  </si>
  <si>
    <t>avg test loss</t>
  </si>
  <si>
    <t>avg train loss</t>
  </si>
  <si>
    <t>run 4</t>
  </si>
  <si>
    <t>run 5</t>
  </si>
  <si>
    <t>run 6</t>
  </si>
  <si>
    <t>run 7</t>
  </si>
  <si>
    <t>run 8</t>
  </si>
  <si>
    <t>run 9</t>
  </si>
  <si>
    <t>run 10</t>
  </si>
  <si>
    <t>assuming layer 1 is 256, 85% train data and 3 layers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</si>
  <si>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</si>
  <si>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</si>
  <si>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</si>
  <si>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</si>
  <si>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</si>
  <si>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</si>
  <si>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</si>
  <si>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</si>
  <si>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</si>
  <si>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</si>
  <si>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</si>
  <si>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</si>
  <si>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</si>
  <si>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</si>
  <si>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</si>
  <si>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</si>
  <si>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</si>
  <si>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</si>
  <si>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</si>
  <si>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</si>
  <si>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values&gt;30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</si>
</sst>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2" fontId="0" fillId="0" borderId="0" xfId="0" applyNumberFormat="1" applyAlignment="1">
      <alignment horizontal="right"/>
    </xf>
    <xf numFmtId="2" fontId="0" fillId="0" borderId="0" xfId="0" applyNumberFormat="1"/>
    <xf numFmtId="0" fontId="0" fillId="0" borderId="10" xfId="0" applyBorder="1"/>
    <xf numFmtId="2" fontId="0" fillId="0" borderId="9" xfId="0" applyNumberFormat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2" fontId="0" fillId="0" borderId="0" xfId="0" applyNumberFormat="1" applyFill="1" applyBorder="1"/>
    <xf numFmtId="0" fontId="0" fillId="2" borderId="0" xfId="0" applyFill="1"/>
    <xf numFmtId="0" fontId="0" fillId="3" borderId="0" xfId="0" applyFill="1"/>
    <xf numFmtId="0" fontId="0" fillId="0" borderId="0" xfId="0" applyFill="1" applyBorder="1"/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2ABA6-D12F-48A6-B87C-9DEB6C1277AF}">
  <dimension ref="A1:S25"/>
  <sheetViews>
    <sheetView topLeftCell="A2" workbookViewId="0">
      <selection activeCell="A12" sqref="A12"/>
    </sheetView>
  </sheetViews>
  <sheetFormatPr defaultRowHeight="15" x14ac:dyDescent="0.25"/>
  <cols>
    <col min="19" max="19" width="11" customWidth="1"/>
  </cols>
  <sheetData>
    <row r="1" spans="1:19" ht="15.75" thickBot="1" x14ac:dyDescent="0.3">
      <c r="B1" s="14" t="s">
        <v>7</v>
      </c>
      <c r="C1" s="15"/>
      <c r="D1" s="9" t="s">
        <v>5</v>
      </c>
      <c r="E1" s="11"/>
      <c r="F1" s="11"/>
      <c r="G1" s="11"/>
      <c r="H1" s="11"/>
      <c r="I1" s="11"/>
      <c r="J1" s="11"/>
      <c r="K1" s="11"/>
      <c r="L1" s="11"/>
      <c r="M1" s="10"/>
    </row>
    <row r="2" spans="1:19" ht="15.75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P2" s="7" t="s">
        <v>10</v>
      </c>
    </row>
    <row r="3" spans="1:19" x14ac:dyDescent="0.25">
      <c r="A3" s="17" t="s">
        <v>19</v>
      </c>
      <c r="B3" s="2">
        <v>32</v>
      </c>
      <c r="C3" s="3">
        <v>4</v>
      </c>
      <c r="D3" s="13">
        <v>16.25</v>
      </c>
      <c r="E3" s="13"/>
      <c r="F3" s="13"/>
      <c r="G3">
        <v>17.09</v>
      </c>
      <c r="H3">
        <v>16.170000000000002</v>
      </c>
      <c r="I3">
        <v>18.239999999999998</v>
      </c>
      <c r="J3">
        <v>16.690000000000001</v>
      </c>
      <c r="K3">
        <v>17.38</v>
      </c>
      <c r="L3">
        <v>16.559999999999999</v>
      </c>
      <c r="M3">
        <v>16.89</v>
      </c>
      <c r="P3" s="8">
        <f>AVERAGE(D3:M3)</f>
        <v>16.908749999999998</v>
      </c>
      <c r="Q3">
        <f>IF(S3&lt;0.0095,P3,0)</f>
        <v>0</v>
      </c>
      <c r="S3" s="6">
        <f>ABS(P3/15.85-1)</f>
        <v>6.6798107255520378E-2</v>
      </c>
    </row>
    <row r="4" spans="1:19" x14ac:dyDescent="0.25">
      <c r="A4" t="s">
        <v>20</v>
      </c>
      <c r="B4">
        <v>64</v>
      </c>
      <c r="C4" s="4">
        <v>4</v>
      </c>
      <c r="D4" s="12">
        <v>15.42</v>
      </c>
      <c r="E4" s="12"/>
      <c r="F4" s="12"/>
      <c r="G4">
        <v>14.9</v>
      </c>
      <c r="H4">
        <v>16.43</v>
      </c>
      <c r="I4">
        <v>16.28</v>
      </c>
      <c r="J4">
        <v>16.829999999999998</v>
      </c>
      <c r="K4">
        <v>14.98</v>
      </c>
      <c r="L4">
        <v>15.58</v>
      </c>
      <c r="M4">
        <v>16.47</v>
      </c>
      <c r="P4" s="8">
        <f t="shared" ref="P4:P22" si="0">AVERAGE(D4:M4)</f>
        <v>15.86125</v>
      </c>
      <c r="Q4">
        <f t="shared" ref="Q4:Q22" si="1">IF(S4&lt;0.0095,P4,0)</f>
        <v>15.86125</v>
      </c>
      <c r="S4" s="6">
        <f t="shared" ref="S4:S22" si="2">ABS(P4/15.85-1)</f>
        <v>7.0977917981074334E-4</v>
      </c>
    </row>
    <row r="5" spans="1:19" x14ac:dyDescent="0.25">
      <c r="A5" s="17" t="s">
        <v>21</v>
      </c>
      <c r="B5">
        <v>96</v>
      </c>
      <c r="C5" s="4">
        <v>4</v>
      </c>
      <c r="D5" s="6">
        <v>16.48</v>
      </c>
      <c r="E5" s="6">
        <v>15.95</v>
      </c>
      <c r="F5" s="6">
        <v>15.28</v>
      </c>
      <c r="G5" s="6">
        <v>15.72</v>
      </c>
      <c r="H5" s="6">
        <v>16.43</v>
      </c>
      <c r="I5" s="6">
        <v>15.32</v>
      </c>
      <c r="J5" s="6">
        <v>16.079999999999998</v>
      </c>
      <c r="K5" s="6">
        <v>16.34</v>
      </c>
      <c r="L5" s="6">
        <v>14.28</v>
      </c>
      <c r="M5" s="6">
        <v>16.77</v>
      </c>
      <c r="P5" s="8">
        <f t="shared" si="0"/>
        <v>15.865</v>
      </c>
      <c r="Q5">
        <f t="shared" si="1"/>
        <v>15.865</v>
      </c>
      <c r="S5" s="6">
        <f t="shared" si="2"/>
        <v>9.4637223974758378E-4</v>
      </c>
    </row>
    <row r="6" spans="1:19" x14ac:dyDescent="0.25">
      <c r="A6" s="17" t="s">
        <v>22</v>
      </c>
      <c r="B6">
        <v>128</v>
      </c>
      <c r="C6" s="4">
        <v>4</v>
      </c>
      <c r="D6" s="12">
        <v>14.92</v>
      </c>
      <c r="E6" s="12"/>
      <c r="F6" s="12"/>
      <c r="G6">
        <v>16.329999999999998</v>
      </c>
      <c r="H6">
        <v>15.22</v>
      </c>
      <c r="I6">
        <v>15.07</v>
      </c>
      <c r="J6">
        <v>15.28</v>
      </c>
      <c r="K6">
        <v>16.2</v>
      </c>
      <c r="L6">
        <v>16.36</v>
      </c>
      <c r="M6">
        <v>16.54</v>
      </c>
      <c r="P6" s="8">
        <f t="shared" si="0"/>
        <v>15.739999999999998</v>
      </c>
      <c r="Q6">
        <f t="shared" si="1"/>
        <v>15.739999999999998</v>
      </c>
      <c r="S6" s="6">
        <f t="shared" si="2"/>
        <v>6.9400630914827621E-3</v>
      </c>
    </row>
    <row r="7" spans="1:19" x14ac:dyDescent="0.25">
      <c r="A7" s="17" t="s">
        <v>23</v>
      </c>
      <c r="B7">
        <v>32</v>
      </c>
      <c r="C7" s="4">
        <v>16</v>
      </c>
      <c r="D7" s="12">
        <v>16.649999999999999</v>
      </c>
      <c r="E7" s="12"/>
      <c r="F7" s="12"/>
      <c r="G7">
        <v>15.15</v>
      </c>
      <c r="H7">
        <v>16.88</v>
      </c>
      <c r="I7">
        <v>15.67</v>
      </c>
      <c r="J7">
        <v>15.88</v>
      </c>
      <c r="K7">
        <v>16.13</v>
      </c>
      <c r="L7">
        <v>16.670000000000002</v>
      </c>
      <c r="M7">
        <v>15.71</v>
      </c>
      <c r="P7" s="8">
        <f t="shared" si="0"/>
        <v>16.092499999999998</v>
      </c>
      <c r="Q7">
        <f t="shared" si="1"/>
        <v>0</v>
      </c>
      <c r="S7" s="6">
        <f t="shared" si="2"/>
        <v>1.5299684542586567E-2</v>
      </c>
    </row>
    <row r="8" spans="1:19" x14ac:dyDescent="0.25">
      <c r="A8" s="17" t="s">
        <v>24</v>
      </c>
      <c r="B8">
        <v>64</v>
      </c>
      <c r="C8" s="4">
        <v>16</v>
      </c>
      <c r="D8" s="12">
        <v>15.67</v>
      </c>
      <c r="E8" s="12"/>
      <c r="F8" s="12"/>
      <c r="G8">
        <v>16.25</v>
      </c>
      <c r="H8">
        <v>15.51</v>
      </c>
      <c r="I8">
        <v>15.4</v>
      </c>
      <c r="J8">
        <v>16.54</v>
      </c>
      <c r="K8">
        <v>16.03</v>
      </c>
      <c r="L8">
        <v>15.21</v>
      </c>
      <c r="M8">
        <v>15.72</v>
      </c>
      <c r="P8" s="8">
        <f t="shared" si="0"/>
        <v>15.791250000000002</v>
      </c>
      <c r="Q8">
        <f t="shared" si="1"/>
        <v>15.791250000000002</v>
      </c>
      <c r="S8" s="6">
        <f t="shared" si="2"/>
        <v>3.706624605678166E-3</v>
      </c>
    </row>
    <row r="9" spans="1:19" x14ac:dyDescent="0.25">
      <c r="A9" t="s">
        <v>25</v>
      </c>
      <c r="B9">
        <v>96</v>
      </c>
      <c r="C9" s="4">
        <v>16</v>
      </c>
      <c r="D9" s="6">
        <v>15.22</v>
      </c>
      <c r="E9" s="6">
        <v>15.63</v>
      </c>
      <c r="F9" s="6">
        <v>16.02</v>
      </c>
      <c r="G9" s="6">
        <v>14.94</v>
      </c>
      <c r="H9" s="6">
        <v>16.02</v>
      </c>
      <c r="I9" s="6">
        <v>14.88</v>
      </c>
      <c r="J9" s="6">
        <v>16.579999999999998</v>
      </c>
      <c r="K9" s="6">
        <v>16</v>
      </c>
      <c r="L9" s="6">
        <v>16</v>
      </c>
      <c r="M9" s="6">
        <v>15.31</v>
      </c>
      <c r="P9" s="8">
        <f t="shared" si="0"/>
        <v>15.66</v>
      </c>
      <c r="Q9">
        <f t="shared" si="1"/>
        <v>0</v>
      </c>
      <c r="S9" s="6">
        <f t="shared" si="2"/>
        <v>1.1987381703470024E-2</v>
      </c>
    </row>
    <row r="10" spans="1:19" x14ac:dyDescent="0.25">
      <c r="A10" t="s">
        <v>26</v>
      </c>
      <c r="B10">
        <v>128</v>
      </c>
      <c r="C10" s="4">
        <v>16</v>
      </c>
      <c r="D10" s="12">
        <v>15.8</v>
      </c>
      <c r="E10" s="12"/>
      <c r="F10" s="12"/>
      <c r="G10">
        <v>15.18</v>
      </c>
      <c r="H10">
        <v>15.63</v>
      </c>
      <c r="I10">
        <v>14.54</v>
      </c>
      <c r="J10">
        <v>15.98</v>
      </c>
      <c r="K10">
        <v>15.36</v>
      </c>
      <c r="L10">
        <v>14.52</v>
      </c>
      <c r="M10">
        <v>15.08</v>
      </c>
      <c r="P10" s="8">
        <f t="shared" si="0"/>
        <v>15.261249999999999</v>
      </c>
      <c r="Q10">
        <f t="shared" si="1"/>
        <v>0</v>
      </c>
      <c r="S10" s="6">
        <f t="shared" si="2"/>
        <v>3.7145110410094717E-2</v>
      </c>
    </row>
    <row r="11" spans="1:19" x14ac:dyDescent="0.25">
      <c r="A11" t="s">
        <v>27</v>
      </c>
      <c r="B11">
        <v>32</v>
      </c>
      <c r="C11" s="4">
        <v>32</v>
      </c>
      <c r="D11" s="12">
        <v>15.92</v>
      </c>
      <c r="E11" s="12"/>
      <c r="F11" s="12"/>
      <c r="G11">
        <v>15.95</v>
      </c>
      <c r="H11">
        <v>17.16</v>
      </c>
      <c r="I11">
        <v>16.36</v>
      </c>
      <c r="J11">
        <v>14.94</v>
      </c>
      <c r="K11">
        <v>15.87</v>
      </c>
      <c r="L11">
        <v>17.38</v>
      </c>
      <c r="M11">
        <v>16.53</v>
      </c>
      <c r="P11" s="8">
        <f t="shared" si="0"/>
        <v>16.263750000000002</v>
      </c>
      <c r="Q11">
        <f t="shared" si="1"/>
        <v>0</v>
      </c>
      <c r="S11" s="6">
        <f t="shared" si="2"/>
        <v>2.6104100946372277E-2</v>
      </c>
    </row>
    <row r="12" spans="1:19" x14ac:dyDescent="0.25">
      <c r="A12" s="18" t="s">
        <v>28</v>
      </c>
      <c r="B12">
        <v>64</v>
      </c>
      <c r="C12" s="4">
        <v>32</v>
      </c>
      <c r="D12" s="12">
        <v>15.79</v>
      </c>
      <c r="E12" s="12"/>
      <c r="F12" s="12"/>
      <c r="G12">
        <v>16.23</v>
      </c>
      <c r="H12">
        <v>14.46</v>
      </c>
      <c r="I12">
        <v>15.37</v>
      </c>
      <c r="J12">
        <v>15.04</v>
      </c>
      <c r="K12">
        <v>15.63</v>
      </c>
      <c r="L12">
        <v>15.36</v>
      </c>
      <c r="M12">
        <v>14.61</v>
      </c>
      <c r="P12" s="8">
        <f t="shared" si="0"/>
        <v>15.311249999999998</v>
      </c>
      <c r="Q12">
        <f t="shared" si="1"/>
        <v>0</v>
      </c>
      <c r="S12" s="6">
        <f t="shared" si="2"/>
        <v>3.3990536277602623E-2</v>
      </c>
    </row>
    <row r="13" spans="1:19" x14ac:dyDescent="0.25">
      <c r="A13" t="s">
        <v>29</v>
      </c>
      <c r="B13">
        <v>96</v>
      </c>
      <c r="C13" s="4">
        <v>32</v>
      </c>
      <c r="D13" s="6">
        <v>15.16</v>
      </c>
      <c r="E13" s="6">
        <v>16.12</v>
      </c>
      <c r="F13" s="6">
        <v>15.74</v>
      </c>
      <c r="G13" s="16">
        <v>13.78</v>
      </c>
      <c r="H13" s="16">
        <v>16.829999999999998</v>
      </c>
      <c r="I13" s="16">
        <v>14.62</v>
      </c>
      <c r="J13" s="16">
        <v>15.29</v>
      </c>
      <c r="K13" s="16">
        <v>15.22</v>
      </c>
      <c r="L13" s="16">
        <v>15.65</v>
      </c>
      <c r="M13" s="16">
        <v>16.02</v>
      </c>
      <c r="P13" s="8">
        <f t="shared" si="0"/>
        <v>15.443000000000001</v>
      </c>
      <c r="Q13">
        <f t="shared" si="1"/>
        <v>0</v>
      </c>
      <c r="S13" s="6">
        <f t="shared" si="2"/>
        <v>2.5678233438485742E-2</v>
      </c>
    </row>
    <row r="14" spans="1:19" x14ac:dyDescent="0.25">
      <c r="A14" t="s">
        <v>30</v>
      </c>
      <c r="B14">
        <v>128</v>
      </c>
      <c r="C14" s="4">
        <v>32</v>
      </c>
      <c r="D14" s="12">
        <v>15.26</v>
      </c>
      <c r="E14" s="12"/>
      <c r="F14" s="12"/>
      <c r="G14">
        <v>15.33</v>
      </c>
      <c r="H14">
        <v>15.44</v>
      </c>
      <c r="I14">
        <v>16.21</v>
      </c>
      <c r="J14">
        <v>14.59</v>
      </c>
      <c r="K14">
        <v>16.13</v>
      </c>
      <c r="L14">
        <v>14.68</v>
      </c>
      <c r="M14">
        <v>14.26</v>
      </c>
      <c r="P14" s="8">
        <f t="shared" si="0"/>
        <v>15.237499999999999</v>
      </c>
      <c r="Q14">
        <f t="shared" si="1"/>
        <v>0</v>
      </c>
      <c r="S14" s="6">
        <f t="shared" si="2"/>
        <v>3.8643533123028484E-2</v>
      </c>
    </row>
    <row r="15" spans="1:19" x14ac:dyDescent="0.25">
      <c r="A15" s="17" t="s">
        <v>31</v>
      </c>
      <c r="B15">
        <v>32</v>
      </c>
      <c r="C15" s="4">
        <v>48</v>
      </c>
      <c r="D15" s="6">
        <v>16.53</v>
      </c>
      <c r="E15" s="6">
        <v>14.74</v>
      </c>
      <c r="F15" s="6">
        <v>16.3</v>
      </c>
      <c r="G15" s="16">
        <v>15.23</v>
      </c>
      <c r="H15" s="16">
        <v>16.149999999999999</v>
      </c>
      <c r="I15" s="16">
        <v>15.41</v>
      </c>
      <c r="J15" s="16">
        <v>16.22</v>
      </c>
      <c r="K15" s="16">
        <v>16.2</v>
      </c>
      <c r="L15" s="16">
        <v>16.16</v>
      </c>
      <c r="M15" s="16">
        <v>16.010000000000002</v>
      </c>
      <c r="P15" s="8">
        <f t="shared" si="0"/>
        <v>15.895000000000001</v>
      </c>
      <c r="Q15">
        <f t="shared" si="1"/>
        <v>15.895000000000001</v>
      </c>
      <c r="S15" s="6">
        <f t="shared" si="2"/>
        <v>2.8391167192429734E-3</v>
      </c>
    </row>
    <row r="16" spans="1:19" x14ac:dyDescent="0.25">
      <c r="A16" t="s">
        <v>32</v>
      </c>
      <c r="B16">
        <v>64</v>
      </c>
      <c r="C16" s="4">
        <v>48</v>
      </c>
      <c r="D16" s="6">
        <v>13.95</v>
      </c>
      <c r="E16" s="6">
        <v>15.89</v>
      </c>
      <c r="F16" s="6">
        <v>17.93</v>
      </c>
      <c r="G16" s="16">
        <v>14.89</v>
      </c>
      <c r="H16" s="16">
        <v>15.95</v>
      </c>
      <c r="I16" s="16">
        <v>14.7</v>
      </c>
      <c r="J16" s="16">
        <v>14.51</v>
      </c>
      <c r="K16" s="16">
        <v>15.98</v>
      </c>
      <c r="L16" s="16">
        <v>16.36</v>
      </c>
      <c r="M16" s="16">
        <v>16.260000000000002</v>
      </c>
      <c r="P16" s="8">
        <f t="shared" si="0"/>
        <v>15.642000000000001</v>
      </c>
      <c r="Q16">
        <f t="shared" si="1"/>
        <v>0</v>
      </c>
      <c r="S16" s="6">
        <f t="shared" si="2"/>
        <v>1.312302839116708E-2</v>
      </c>
    </row>
    <row r="17" spans="1:19" x14ac:dyDescent="0.25">
      <c r="A17" t="s">
        <v>33</v>
      </c>
      <c r="B17">
        <v>96</v>
      </c>
      <c r="C17" s="4">
        <v>48</v>
      </c>
      <c r="D17" s="6">
        <v>15.04</v>
      </c>
      <c r="E17" s="6">
        <v>13.11</v>
      </c>
      <c r="F17" s="6">
        <v>15.96</v>
      </c>
      <c r="G17" s="16">
        <v>14.85</v>
      </c>
      <c r="H17" s="16">
        <v>14.58</v>
      </c>
      <c r="I17" s="16">
        <v>15.59</v>
      </c>
      <c r="J17" s="16">
        <v>15.18</v>
      </c>
      <c r="K17" s="16">
        <v>14.02</v>
      </c>
      <c r="L17" s="16">
        <v>14.5</v>
      </c>
      <c r="M17" s="16">
        <v>14.81</v>
      </c>
      <c r="P17" s="8">
        <f t="shared" si="0"/>
        <v>14.763999999999999</v>
      </c>
      <c r="Q17">
        <f t="shared" si="1"/>
        <v>0</v>
      </c>
      <c r="S17" s="6">
        <f t="shared" si="2"/>
        <v>6.8517350157728751E-2</v>
      </c>
    </row>
    <row r="18" spans="1:19" x14ac:dyDescent="0.25">
      <c r="A18" t="s">
        <v>34</v>
      </c>
      <c r="B18">
        <v>128</v>
      </c>
      <c r="C18" s="4">
        <v>48</v>
      </c>
      <c r="D18" s="6">
        <v>14.54</v>
      </c>
      <c r="E18" s="6">
        <v>15.33</v>
      </c>
      <c r="F18" s="6">
        <v>14.39</v>
      </c>
      <c r="G18" s="16">
        <v>16.2</v>
      </c>
      <c r="H18" s="16">
        <v>15.23</v>
      </c>
      <c r="I18" s="16">
        <v>14.92</v>
      </c>
      <c r="J18" s="16">
        <v>15.27</v>
      </c>
      <c r="K18" s="16">
        <v>13.87</v>
      </c>
      <c r="L18" s="16">
        <v>15.13</v>
      </c>
      <c r="M18" s="16">
        <v>14.82</v>
      </c>
      <c r="P18" s="8">
        <f t="shared" si="0"/>
        <v>14.969999999999999</v>
      </c>
      <c r="Q18">
        <f t="shared" si="1"/>
        <v>0</v>
      </c>
      <c r="S18" s="6">
        <f t="shared" si="2"/>
        <v>5.5520504731861209E-2</v>
      </c>
    </row>
    <row r="19" spans="1:19" x14ac:dyDescent="0.25">
      <c r="A19" t="s">
        <v>35</v>
      </c>
      <c r="B19">
        <v>32</v>
      </c>
      <c r="C19" s="4">
        <v>64</v>
      </c>
      <c r="D19" s="12">
        <v>16.37</v>
      </c>
      <c r="E19" s="12"/>
      <c r="F19" s="12"/>
      <c r="G19" s="16">
        <v>15.92</v>
      </c>
      <c r="H19" s="16">
        <v>15.91</v>
      </c>
      <c r="I19" s="16">
        <v>16.22</v>
      </c>
      <c r="J19" s="16">
        <v>16.54</v>
      </c>
      <c r="K19" s="16">
        <v>16.53</v>
      </c>
      <c r="L19" s="16">
        <v>15.16</v>
      </c>
      <c r="M19" s="16">
        <v>15.39</v>
      </c>
      <c r="P19" s="8">
        <f t="shared" si="0"/>
        <v>16.005000000000003</v>
      </c>
      <c r="Q19">
        <f t="shared" si="1"/>
        <v>0</v>
      </c>
      <c r="S19" s="6">
        <f t="shared" si="2"/>
        <v>9.7791798107258465E-3</v>
      </c>
    </row>
    <row r="20" spans="1:19" x14ac:dyDescent="0.25">
      <c r="A20" t="s">
        <v>36</v>
      </c>
      <c r="B20">
        <v>64</v>
      </c>
      <c r="C20" s="4">
        <v>64</v>
      </c>
      <c r="D20" s="12">
        <v>15.68</v>
      </c>
      <c r="E20" s="12"/>
      <c r="F20" s="12"/>
      <c r="G20" s="16">
        <v>15.49</v>
      </c>
      <c r="H20" s="16">
        <v>14.22</v>
      </c>
      <c r="I20" s="16">
        <v>15.51</v>
      </c>
      <c r="J20" s="16">
        <v>15.77</v>
      </c>
      <c r="K20" s="16">
        <v>15.45</v>
      </c>
      <c r="L20" s="16">
        <v>13.87</v>
      </c>
      <c r="M20" s="16">
        <v>12.77</v>
      </c>
      <c r="P20" s="8">
        <f t="shared" si="0"/>
        <v>14.845000000000001</v>
      </c>
      <c r="Q20">
        <f t="shared" si="1"/>
        <v>0</v>
      </c>
      <c r="S20" s="6">
        <f t="shared" si="2"/>
        <v>6.3406940063091444E-2</v>
      </c>
    </row>
    <row r="21" spans="1:19" x14ac:dyDescent="0.25">
      <c r="A21" t="s">
        <v>37</v>
      </c>
      <c r="B21">
        <v>96</v>
      </c>
      <c r="C21" s="4">
        <v>64</v>
      </c>
      <c r="D21" s="6">
        <v>12.72</v>
      </c>
      <c r="E21" s="6">
        <v>13.36</v>
      </c>
      <c r="F21" s="6">
        <v>15.29</v>
      </c>
      <c r="G21" s="16">
        <v>13.54</v>
      </c>
      <c r="H21" s="16">
        <v>15.11</v>
      </c>
      <c r="I21" s="16">
        <v>14.52</v>
      </c>
      <c r="J21" s="16">
        <v>15.02</v>
      </c>
      <c r="K21" s="16">
        <v>14.6</v>
      </c>
      <c r="L21" s="16">
        <v>15.62</v>
      </c>
      <c r="M21" s="16">
        <v>13.96</v>
      </c>
      <c r="P21" s="8">
        <f t="shared" si="0"/>
        <v>14.373999999999999</v>
      </c>
      <c r="Q21">
        <f t="shared" si="1"/>
        <v>0</v>
      </c>
      <c r="S21" s="6">
        <f t="shared" si="2"/>
        <v>9.3123028391167262E-2</v>
      </c>
    </row>
    <row r="22" spans="1:19" x14ac:dyDescent="0.25">
      <c r="A22" t="s">
        <v>38</v>
      </c>
      <c r="B22">
        <v>128</v>
      </c>
      <c r="C22" s="4">
        <v>64</v>
      </c>
      <c r="D22" s="12">
        <v>14.33</v>
      </c>
      <c r="E22" s="12"/>
      <c r="F22" s="12"/>
      <c r="G22" s="16">
        <v>12.53</v>
      </c>
      <c r="H22" s="16">
        <v>14.74</v>
      </c>
      <c r="I22" s="16">
        <v>16.440000000000001</v>
      </c>
      <c r="J22" s="16">
        <v>12.75</v>
      </c>
      <c r="K22" s="16">
        <v>14.43</v>
      </c>
      <c r="L22" s="16">
        <v>14.47</v>
      </c>
      <c r="M22" s="16">
        <v>11.94</v>
      </c>
      <c r="P22" s="8">
        <f t="shared" si="0"/>
        <v>13.953749999999999</v>
      </c>
      <c r="Q22">
        <f t="shared" si="1"/>
        <v>0</v>
      </c>
      <c r="S22" s="6">
        <f t="shared" si="2"/>
        <v>0.1196372239747634</v>
      </c>
    </row>
    <row r="23" spans="1:19" x14ac:dyDescent="0.25">
      <c r="P23" s="6">
        <f>MAX(P3:P22)</f>
        <v>16.908749999999998</v>
      </c>
      <c r="Q23" s="6">
        <f>MIN(P3:P22)</f>
        <v>13.953749999999999</v>
      </c>
    </row>
    <row r="25" spans="1:19" x14ac:dyDescent="0.25">
      <c r="B25" t="s">
        <v>18</v>
      </c>
    </row>
  </sheetData>
  <mergeCells count="14">
    <mergeCell ref="D3:F3"/>
    <mergeCell ref="D4:F4"/>
    <mergeCell ref="D19:F19"/>
    <mergeCell ref="D20:F20"/>
    <mergeCell ref="B1:C1"/>
    <mergeCell ref="D1:M1"/>
    <mergeCell ref="D6:F6"/>
    <mergeCell ref="D7:F7"/>
    <mergeCell ref="D8:F8"/>
    <mergeCell ref="D22:F22"/>
    <mergeCell ref="D11:F11"/>
    <mergeCell ref="D12:F12"/>
    <mergeCell ref="D14:F14"/>
    <mergeCell ref="D10:F10"/>
  </mergeCells>
  <pageMargins left="0.7" right="0.7" top="0.75" bottom="0.75" header="0.3" footer="0.3"/>
  <ignoredErrors>
    <ignoredError sqref="P3:P2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F3194-18FD-4CD7-A9BB-1E3C18068706}">
  <dimension ref="A1:Q25"/>
  <sheetViews>
    <sheetView workbookViewId="0">
      <selection activeCell="A12" sqref="A12"/>
    </sheetView>
  </sheetViews>
  <sheetFormatPr defaultRowHeight="15" x14ac:dyDescent="0.25"/>
  <cols>
    <col min="7" max="7" width="9.140625" customWidth="1"/>
    <col min="13" max="13" width="11.5703125" customWidth="1"/>
    <col min="14" max="14" width="12.7109375" customWidth="1"/>
    <col min="15" max="15" width="12.85546875" customWidth="1"/>
  </cols>
  <sheetData>
    <row r="1" spans="1:16" ht="15.75" thickBot="1" x14ac:dyDescent="0.3">
      <c r="B1" s="9" t="s">
        <v>7</v>
      </c>
      <c r="C1" s="10"/>
      <c r="D1" s="9" t="s">
        <v>8</v>
      </c>
      <c r="E1" s="11"/>
      <c r="F1" s="11"/>
      <c r="G1" s="11"/>
      <c r="H1" s="11"/>
      <c r="I1" s="11"/>
      <c r="J1" s="11"/>
      <c r="K1" s="11"/>
      <c r="L1" s="11"/>
      <c r="M1" s="10"/>
    </row>
    <row r="2" spans="1:16" ht="15.75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P2" s="7" t="s">
        <v>9</v>
      </c>
    </row>
    <row r="3" spans="1:16" x14ac:dyDescent="0.25">
      <c r="A3" s="17" t="s">
        <v>19</v>
      </c>
      <c r="B3" s="2">
        <v>32</v>
      </c>
      <c r="C3" s="3">
        <v>4</v>
      </c>
      <c r="D3" s="5">
        <v>30.69</v>
      </c>
      <c r="E3" s="5">
        <v>27.14</v>
      </c>
      <c r="F3" s="5">
        <v>26.89</v>
      </c>
      <c r="G3" s="5">
        <v>32.409999999999997</v>
      </c>
      <c r="H3" s="5">
        <v>26.24</v>
      </c>
      <c r="I3" s="5">
        <v>26.91</v>
      </c>
      <c r="J3" s="5">
        <v>34.69</v>
      </c>
      <c r="K3" s="5">
        <v>32.659999999999997</v>
      </c>
      <c r="L3" s="5">
        <v>25.09</v>
      </c>
      <c r="M3" s="6">
        <v>25.87</v>
      </c>
      <c r="N3" s="6"/>
      <c r="O3" s="6"/>
      <c r="P3" s="8">
        <f>AVERAGE(D3:M3)</f>
        <v>28.858999999999998</v>
      </c>
    </row>
    <row r="4" spans="1:16" x14ac:dyDescent="0.25">
      <c r="A4" t="s">
        <v>20</v>
      </c>
      <c r="B4">
        <v>64</v>
      </c>
      <c r="C4" s="4">
        <v>4</v>
      </c>
      <c r="D4" s="5">
        <v>30.77</v>
      </c>
      <c r="E4" s="5">
        <v>33.880000000000003</v>
      </c>
      <c r="F4" s="5">
        <v>35.65</v>
      </c>
      <c r="G4" s="5">
        <v>36.85</v>
      </c>
      <c r="H4" s="5">
        <v>35.6</v>
      </c>
      <c r="I4" s="5">
        <v>31.34</v>
      </c>
      <c r="J4" s="5">
        <v>25.39</v>
      </c>
      <c r="K4" s="5">
        <v>34.39</v>
      </c>
      <c r="L4" s="5">
        <v>32.76</v>
      </c>
      <c r="M4" s="6">
        <v>32.880000000000003</v>
      </c>
      <c r="N4" s="6"/>
      <c r="O4" s="6"/>
      <c r="P4" s="8">
        <f t="shared" ref="P4:P22" si="0">AVERAGE(D4:M4)</f>
        <v>32.951000000000001</v>
      </c>
    </row>
    <row r="5" spans="1:16" x14ac:dyDescent="0.25">
      <c r="A5" s="17" t="s">
        <v>21</v>
      </c>
      <c r="B5">
        <v>96</v>
      </c>
      <c r="C5" s="4">
        <v>4</v>
      </c>
      <c r="D5" s="5">
        <v>33.43</v>
      </c>
      <c r="E5" s="5">
        <v>35.49</v>
      </c>
      <c r="F5" s="5">
        <v>33.270000000000003</v>
      </c>
      <c r="G5" s="5">
        <v>27.52</v>
      </c>
      <c r="H5" s="5">
        <v>32.31</v>
      </c>
      <c r="I5" s="5">
        <v>27.85</v>
      </c>
      <c r="J5" s="5">
        <v>35.22</v>
      </c>
      <c r="K5" s="5">
        <v>32.090000000000003</v>
      </c>
      <c r="L5" s="5">
        <v>31.1</v>
      </c>
      <c r="M5" s="6">
        <v>23.57</v>
      </c>
      <c r="N5" s="6"/>
      <c r="O5" s="6"/>
      <c r="P5" s="8">
        <f t="shared" si="0"/>
        <v>31.185000000000002</v>
      </c>
    </row>
    <row r="6" spans="1:16" x14ac:dyDescent="0.25">
      <c r="A6" s="17" t="s">
        <v>22</v>
      </c>
      <c r="B6">
        <v>128</v>
      </c>
      <c r="C6" s="4">
        <v>4</v>
      </c>
      <c r="D6" s="5">
        <v>35.909999999999997</v>
      </c>
      <c r="E6" s="5">
        <v>33.020000000000003</v>
      </c>
      <c r="F6" s="5">
        <v>32.26</v>
      </c>
      <c r="G6" s="5">
        <v>27.24</v>
      </c>
      <c r="H6" s="5">
        <v>33.79</v>
      </c>
      <c r="I6" s="5">
        <v>35.49</v>
      </c>
      <c r="J6" s="5">
        <v>37.5</v>
      </c>
      <c r="K6" s="5">
        <v>28.73</v>
      </c>
      <c r="L6" s="5">
        <v>31.91</v>
      </c>
      <c r="M6" s="6">
        <v>34.619999999999997</v>
      </c>
      <c r="N6" s="6"/>
      <c r="O6" s="6"/>
      <c r="P6" s="8">
        <f t="shared" si="0"/>
        <v>33.047000000000004</v>
      </c>
    </row>
    <row r="7" spans="1:16" x14ac:dyDescent="0.25">
      <c r="A7" s="17" t="s">
        <v>23</v>
      </c>
      <c r="B7">
        <v>32</v>
      </c>
      <c r="C7" s="4">
        <v>16</v>
      </c>
      <c r="D7" s="5">
        <v>25.42</v>
      </c>
      <c r="E7" s="5">
        <v>33.82</v>
      </c>
      <c r="F7" s="5">
        <v>32.409999999999997</v>
      </c>
      <c r="G7" s="5">
        <v>32.119999999999997</v>
      </c>
      <c r="H7" s="5">
        <v>32.119999999999997</v>
      </c>
      <c r="I7" s="5">
        <v>29.84</v>
      </c>
      <c r="J7" s="5">
        <v>35.07</v>
      </c>
      <c r="K7" s="5">
        <v>30.3</v>
      </c>
      <c r="L7" s="5">
        <v>25.45</v>
      </c>
      <c r="M7" s="6">
        <v>28.24</v>
      </c>
      <c r="N7" s="6"/>
      <c r="O7" s="6"/>
      <c r="P7" s="8">
        <f t="shared" si="0"/>
        <v>30.479000000000003</v>
      </c>
    </row>
    <row r="8" spans="1:16" x14ac:dyDescent="0.25">
      <c r="A8" s="17" t="s">
        <v>24</v>
      </c>
      <c r="B8">
        <v>64</v>
      </c>
      <c r="C8" s="4">
        <v>16</v>
      </c>
      <c r="D8" s="5">
        <v>34.770000000000003</v>
      </c>
      <c r="E8" s="5">
        <v>31.34</v>
      </c>
      <c r="F8" s="5">
        <v>44.08</v>
      </c>
      <c r="G8" s="5">
        <v>26.21</v>
      </c>
      <c r="H8" s="5">
        <v>32.090000000000003</v>
      </c>
      <c r="I8" s="5">
        <v>36.83</v>
      </c>
      <c r="J8" s="5">
        <v>31.04</v>
      </c>
      <c r="K8" s="5">
        <v>33.24</v>
      </c>
      <c r="L8" s="5">
        <v>27.75</v>
      </c>
      <c r="M8" s="6">
        <v>31.58</v>
      </c>
      <c r="N8" s="6"/>
      <c r="O8" s="6"/>
      <c r="P8" s="8">
        <f t="shared" si="0"/>
        <v>32.892999999999994</v>
      </c>
    </row>
    <row r="9" spans="1:16" x14ac:dyDescent="0.25">
      <c r="A9" t="s">
        <v>25</v>
      </c>
      <c r="B9">
        <v>96</v>
      </c>
      <c r="C9" s="4">
        <v>16</v>
      </c>
      <c r="D9" s="5">
        <v>38.450000000000003</v>
      </c>
      <c r="E9" s="5">
        <v>35.26</v>
      </c>
      <c r="F9" s="5">
        <v>38.549999999999997</v>
      </c>
      <c r="G9" s="5">
        <v>33.06</v>
      </c>
      <c r="H9" s="5">
        <v>33.119999999999997</v>
      </c>
      <c r="I9" s="5">
        <v>34.229999999999997</v>
      </c>
      <c r="J9" s="5">
        <v>31.86</v>
      </c>
      <c r="K9" s="5">
        <v>33.08</v>
      </c>
      <c r="L9" s="5">
        <v>31.76</v>
      </c>
      <c r="M9" s="6">
        <v>33.619999999999997</v>
      </c>
      <c r="N9" s="6"/>
      <c r="O9" s="6"/>
      <c r="P9" s="8">
        <f t="shared" si="0"/>
        <v>34.298999999999992</v>
      </c>
    </row>
    <row r="10" spans="1:16" x14ac:dyDescent="0.25">
      <c r="A10" t="s">
        <v>26</v>
      </c>
      <c r="B10">
        <v>128</v>
      </c>
      <c r="C10" s="4">
        <v>16</v>
      </c>
      <c r="D10" s="5">
        <v>32.200000000000003</v>
      </c>
      <c r="E10" s="5">
        <v>30.38</v>
      </c>
      <c r="F10" s="5">
        <v>34.56</v>
      </c>
      <c r="G10">
        <v>30.79</v>
      </c>
      <c r="H10">
        <v>34.28</v>
      </c>
      <c r="I10" s="5">
        <v>33.6</v>
      </c>
      <c r="J10" s="5">
        <v>26.16</v>
      </c>
      <c r="K10" s="5">
        <v>31.06</v>
      </c>
      <c r="L10" s="5">
        <v>30.01</v>
      </c>
      <c r="M10" s="6">
        <v>30.81</v>
      </c>
      <c r="N10" s="6"/>
      <c r="O10" s="6"/>
      <c r="P10" s="8">
        <f t="shared" si="0"/>
        <v>31.385000000000002</v>
      </c>
    </row>
    <row r="11" spans="1:16" x14ac:dyDescent="0.25">
      <c r="A11" t="s">
        <v>27</v>
      </c>
      <c r="B11">
        <v>32</v>
      </c>
      <c r="C11" s="4">
        <v>32</v>
      </c>
      <c r="D11" s="5">
        <v>33.22</v>
      </c>
      <c r="E11" s="5">
        <v>38.020000000000003</v>
      </c>
      <c r="F11" s="5">
        <v>33.369999999999997</v>
      </c>
      <c r="G11" s="5">
        <v>33.130000000000003</v>
      </c>
      <c r="H11" s="5">
        <v>23.37</v>
      </c>
      <c r="I11" s="5">
        <v>30.33</v>
      </c>
      <c r="J11" s="5">
        <v>37.700000000000003</v>
      </c>
      <c r="K11" s="5">
        <v>36.85</v>
      </c>
      <c r="L11" s="5">
        <v>32.61</v>
      </c>
      <c r="M11" s="6">
        <v>33.770000000000003</v>
      </c>
      <c r="N11" s="6"/>
      <c r="O11" s="6"/>
      <c r="P11" s="8">
        <f t="shared" si="0"/>
        <v>33.237000000000002</v>
      </c>
    </row>
    <row r="12" spans="1:16" x14ac:dyDescent="0.25">
      <c r="A12" s="18" t="s">
        <v>28</v>
      </c>
      <c r="B12">
        <v>64</v>
      </c>
      <c r="C12" s="4">
        <v>32</v>
      </c>
      <c r="D12" s="5">
        <v>35.97</v>
      </c>
      <c r="E12" s="5">
        <v>33.049999999999997</v>
      </c>
      <c r="F12" s="5">
        <v>35.369999999999997</v>
      </c>
      <c r="G12" s="5">
        <v>33.380000000000003</v>
      </c>
      <c r="H12" s="5">
        <v>34.36</v>
      </c>
      <c r="I12" s="5">
        <v>27.68</v>
      </c>
      <c r="J12" s="5">
        <v>31.95</v>
      </c>
      <c r="K12" s="5">
        <v>37.74</v>
      </c>
      <c r="L12" s="5">
        <v>27.74</v>
      </c>
      <c r="M12" s="5">
        <v>31.56</v>
      </c>
      <c r="N12" s="6"/>
      <c r="O12" s="6"/>
      <c r="P12" s="8">
        <f t="shared" si="0"/>
        <v>32.880000000000003</v>
      </c>
    </row>
    <row r="13" spans="1:16" x14ac:dyDescent="0.25">
      <c r="A13" t="s">
        <v>29</v>
      </c>
      <c r="B13">
        <v>96</v>
      </c>
      <c r="C13" s="4">
        <v>32</v>
      </c>
      <c r="D13" s="5">
        <v>35.24</v>
      </c>
      <c r="E13" s="5">
        <v>27.54</v>
      </c>
      <c r="F13" s="5">
        <v>31.05</v>
      </c>
      <c r="G13" s="5">
        <v>39.64</v>
      </c>
      <c r="H13" s="5">
        <v>36.46</v>
      </c>
      <c r="I13" s="5">
        <v>32.18</v>
      </c>
      <c r="J13" s="5">
        <v>31.03</v>
      </c>
      <c r="K13" s="5">
        <v>28.39</v>
      </c>
      <c r="L13" s="5">
        <v>29.87</v>
      </c>
      <c r="M13" s="5">
        <v>29.63</v>
      </c>
      <c r="N13" s="6"/>
      <c r="O13" s="6"/>
      <c r="P13" s="8">
        <f t="shared" si="0"/>
        <v>32.103000000000002</v>
      </c>
    </row>
    <row r="14" spans="1:16" x14ac:dyDescent="0.25">
      <c r="A14" t="s">
        <v>30</v>
      </c>
      <c r="B14">
        <v>128</v>
      </c>
      <c r="C14" s="4">
        <v>32</v>
      </c>
      <c r="D14" s="5">
        <v>31.5</v>
      </c>
      <c r="E14" s="5">
        <v>25.67</v>
      </c>
      <c r="F14" s="5">
        <v>32.520000000000003</v>
      </c>
      <c r="G14" s="5">
        <v>30.11</v>
      </c>
      <c r="H14" s="5">
        <v>30.87</v>
      </c>
      <c r="I14" s="5">
        <v>31.2</v>
      </c>
      <c r="J14" s="5">
        <v>30.94</v>
      </c>
      <c r="K14" s="5">
        <v>31.28</v>
      </c>
      <c r="L14" s="5">
        <v>33.72</v>
      </c>
      <c r="M14" s="6">
        <v>35.46</v>
      </c>
      <c r="N14" s="6"/>
      <c r="O14" s="6"/>
      <c r="P14" s="8">
        <f t="shared" si="0"/>
        <v>31.326999999999991</v>
      </c>
    </row>
    <row r="15" spans="1:16" x14ac:dyDescent="0.25">
      <c r="A15" s="17" t="s">
        <v>31</v>
      </c>
      <c r="B15">
        <v>32</v>
      </c>
      <c r="C15" s="4">
        <v>48</v>
      </c>
      <c r="D15" s="5">
        <v>32.67</v>
      </c>
      <c r="E15" s="5">
        <v>34.44</v>
      </c>
      <c r="F15" s="5">
        <v>28.83</v>
      </c>
      <c r="G15" s="5">
        <v>35.58</v>
      </c>
      <c r="H15" s="5">
        <v>27.98</v>
      </c>
      <c r="I15" s="5">
        <v>31.15</v>
      </c>
      <c r="J15" s="5">
        <v>22.32</v>
      </c>
      <c r="K15" s="5">
        <v>29.28</v>
      </c>
      <c r="L15" s="5">
        <v>41.35</v>
      </c>
      <c r="M15" s="6">
        <v>35.08</v>
      </c>
      <c r="N15" s="6"/>
      <c r="O15" s="6"/>
      <c r="P15" s="8">
        <f t="shared" si="0"/>
        <v>31.867999999999995</v>
      </c>
    </row>
    <row r="16" spans="1:16" x14ac:dyDescent="0.25">
      <c r="A16" t="s">
        <v>32</v>
      </c>
      <c r="B16">
        <v>64</v>
      </c>
      <c r="C16" s="4">
        <v>48</v>
      </c>
      <c r="D16" s="5">
        <v>32.82</v>
      </c>
      <c r="E16" s="5">
        <v>36.590000000000003</v>
      </c>
      <c r="F16" s="5">
        <v>23.19</v>
      </c>
      <c r="G16" s="5">
        <v>30.23</v>
      </c>
      <c r="H16" s="5">
        <v>29.76</v>
      </c>
      <c r="I16" s="5">
        <v>36.590000000000003</v>
      </c>
      <c r="J16" s="5">
        <v>31.49</v>
      </c>
      <c r="K16" s="5">
        <v>28.72</v>
      </c>
      <c r="L16" s="5">
        <v>25.41</v>
      </c>
      <c r="M16" s="6">
        <v>30.34</v>
      </c>
      <c r="N16" s="6"/>
      <c r="O16" s="6"/>
      <c r="P16" s="8">
        <f t="shared" si="0"/>
        <v>30.513999999999999</v>
      </c>
    </row>
    <row r="17" spans="1:17" x14ac:dyDescent="0.25">
      <c r="A17" t="s">
        <v>33</v>
      </c>
      <c r="B17">
        <v>96</v>
      </c>
      <c r="C17" s="4">
        <v>48</v>
      </c>
      <c r="D17" s="5">
        <v>39.299999999999997</v>
      </c>
      <c r="E17" s="5">
        <v>28.42</v>
      </c>
      <c r="F17" s="5">
        <v>29.25</v>
      </c>
      <c r="G17" s="5">
        <v>37.25</v>
      </c>
      <c r="H17" s="5">
        <v>30.94</v>
      </c>
      <c r="I17" s="5">
        <v>34.29</v>
      </c>
      <c r="J17" s="5">
        <v>34.19</v>
      </c>
      <c r="K17" s="5">
        <v>32.549999999999997</v>
      </c>
      <c r="L17" s="5">
        <v>35.880000000000003</v>
      </c>
      <c r="M17" s="6">
        <v>35.51</v>
      </c>
      <c r="N17" s="6"/>
      <c r="O17" s="6"/>
      <c r="P17" s="8">
        <f t="shared" si="0"/>
        <v>33.757999999999996</v>
      </c>
    </row>
    <row r="18" spans="1:17" x14ac:dyDescent="0.25">
      <c r="A18" t="s">
        <v>34</v>
      </c>
      <c r="B18">
        <v>128</v>
      </c>
      <c r="C18" s="4">
        <v>48</v>
      </c>
      <c r="D18" s="5">
        <v>26.96</v>
      </c>
      <c r="E18" s="5">
        <v>31.53</v>
      </c>
      <c r="F18" s="5">
        <v>36.409999999999997</v>
      </c>
      <c r="G18" s="5">
        <v>28.35</v>
      </c>
      <c r="H18" s="5">
        <v>34.53</v>
      </c>
      <c r="I18" s="5">
        <v>34.31</v>
      </c>
      <c r="J18" s="5">
        <v>38.94</v>
      </c>
      <c r="K18" s="5">
        <v>35.119999999999997</v>
      </c>
      <c r="L18" s="5">
        <v>39.14</v>
      </c>
      <c r="M18" s="6">
        <v>34.06</v>
      </c>
      <c r="N18" s="6"/>
      <c r="O18" s="6"/>
      <c r="P18" s="8">
        <f t="shared" si="0"/>
        <v>33.934999999999995</v>
      </c>
    </row>
    <row r="19" spans="1:17" x14ac:dyDescent="0.25">
      <c r="A19" t="s">
        <v>35</v>
      </c>
      <c r="B19">
        <v>32</v>
      </c>
      <c r="C19" s="4">
        <v>64</v>
      </c>
      <c r="D19" s="5">
        <v>34</v>
      </c>
      <c r="E19" s="5">
        <v>28.22</v>
      </c>
      <c r="F19" s="5">
        <v>30.4</v>
      </c>
      <c r="G19" s="5">
        <v>29.32</v>
      </c>
      <c r="H19" s="5">
        <v>27.94</v>
      </c>
      <c r="I19" s="5">
        <v>35.71</v>
      </c>
      <c r="J19" s="5">
        <v>28.23</v>
      </c>
      <c r="K19" s="5">
        <v>30.88</v>
      </c>
      <c r="L19" s="5">
        <v>31.89</v>
      </c>
      <c r="M19" s="6">
        <v>34.78</v>
      </c>
      <c r="N19" s="6"/>
      <c r="O19" s="6"/>
      <c r="P19" s="8">
        <f t="shared" si="0"/>
        <v>31.137</v>
      </c>
    </row>
    <row r="20" spans="1:17" x14ac:dyDescent="0.25">
      <c r="A20" t="s">
        <v>36</v>
      </c>
      <c r="B20">
        <v>64</v>
      </c>
      <c r="C20" s="4">
        <v>64</v>
      </c>
      <c r="D20" s="5">
        <v>30.04</v>
      </c>
      <c r="E20" s="5">
        <v>33</v>
      </c>
      <c r="F20" s="5">
        <v>34.17</v>
      </c>
      <c r="G20" s="5">
        <v>29.17</v>
      </c>
      <c r="H20" s="5">
        <v>30.94</v>
      </c>
      <c r="I20" s="5">
        <v>31.23</v>
      </c>
      <c r="J20" s="5">
        <v>32</v>
      </c>
      <c r="K20" s="5">
        <v>37.35</v>
      </c>
      <c r="L20" s="5">
        <v>27.06</v>
      </c>
      <c r="M20" s="6">
        <v>34.79</v>
      </c>
      <c r="N20" s="6"/>
      <c r="O20" s="6"/>
      <c r="P20" s="8">
        <f t="shared" si="0"/>
        <v>31.975000000000005</v>
      </c>
    </row>
    <row r="21" spans="1:17" x14ac:dyDescent="0.25">
      <c r="A21" t="s">
        <v>37</v>
      </c>
      <c r="B21">
        <v>96</v>
      </c>
      <c r="C21" s="4">
        <v>64</v>
      </c>
      <c r="D21" s="5">
        <v>34.04</v>
      </c>
      <c r="E21" s="5">
        <v>27.75</v>
      </c>
      <c r="F21" s="5">
        <v>27.84</v>
      </c>
      <c r="G21" s="5">
        <v>34.4</v>
      </c>
      <c r="H21" s="5">
        <v>29.93</v>
      </c>
      <c r="I21" s="5">
        <v>28.56</v>
      </c>
      <c r="J21" s="5">
        <v>34.22</v>
      </c>
      <c r="K21" s="5">
        <v>30.96</v>
      </c>
      <c r="L21" s="5">
        <v>27.22</v>
      </c>
      <c r="M21" s="6">
        <v>37.25</v>
      </c>
      <c r="N21" s="6"/>
      <c r="O21" s="6"/>
      <c r="P21" s="8">
        <f t="shared" si="0"/>
        <v>31.217000000000002</v>
      </c>
    </row>
    <row r="22" spans="1:17" x14ac:dyDescent="0.25">
      <c r="A22" t="s">
        <v>38</v>
      </c>
      <c r="B22">
        <v>128</v>
      </c>
      <c r="C22" s="4">
        <v>64</v>
      </c>
      <c r="D22" s="5">
        <v>28.25</v>
      </c>
      <c r="E22" s="5">
        <v>35.6</v>
      </c>
      <c r="F22" s="5">
        <v>41.39</v>
      </c>
      <c r="G22" s="5">
        <v>30.65</v>
      </c>
      <c r="H22" s="5">
        <v>36.22</v>
      </c>
      <c r="I22" s="5">
        <v>35.47</v>
      </c>
      <c r="J22" s="5">
        <v>29.37</v>
      </c>
      <c r="K22" s="5">
        <v>38.28</v>
      </c>
      <c r="L22" s="5">
        <v>33.020000000000003</v>
      </c>
      <c r="M22" s="6">
        <v>30.02</v>
      </c>
      <c r="N22" s="6"/>
      <c r="O22" s="6"/>
      <c r="P22" s="8">
        <f t="shared" si="0"/>
        <v>33.826999999999998</v>
      </c>
    </row>
    <row r="23" spans="1:17" x14ac:dyDescent="0.25">
      <c r="C23" s="4"/>
      <c r="P23" s="6">
        <f>MAX(P3:P22)</f>
        <v>34.298999999999992</v>
      </c>
      <c r="Q23" s="6">
        <f>MIN(P3:P22)</f>
        <v>28.858999999999998</v>
      </c>
    </row>
    <row r="25" spans="1:17" x14ac:dyDescent="0.25">
      <c r="B25" t="s">
        <v>18</v>
      </c>
    </row>
  </sheetData>
  <mergeCells count="2">
    <mergeCell ref="B1:C1"/>
    <mergeCell ref="D1:M1"/>
  </mergeCells>
  <pageMargins left="0.7" right="0.7" top="0.75" bottom="0.75" header="0.3" footer="0.3"/>
  <ignoredErrors>
    <ignoredError sqref="P3:P22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36ACE-DF75-4FA9-A554-464296BD7EFE}">
  <dimension ref="A1:T25"/>
  <sheetViews>
    <sheetView tabSelected="1" topLeftCell="A2" workbookViewId="0">
      <selection activeCell="Q10" sqref="Q10"/>
    </sheetView>
  </sheetViews>
  <sheetFormatPr defaultRowHeight="15" x14ac:dyDescent="0.25"/>
  <sheetData>
    <row r="1" spans="1:20" ht="15.75" thickBot="1" x14ac:dyDescent="0.3">
      <c r="B1" s="14" t="s">
        <v>7</v>
      </c>
      <c r="C1" s="15"/>
      <c r="D1" s="9" t="s">
        <v>6</v>
      </c>
      <c r="E1" s="11"/>
      <c r="F1" s="11"/>
      <c r="G1" s="11"/>
      <c r="H1" s="11"/>
      <c r="I1" s="11"/>
      <c r="J1" s="11"/>
      <c r="K1" s="11"/>
      <c r="L1" s="11"/>
      <c r="M1" s="10"/>
    </row>
    <row r="2" spans="1:20" ht="15.75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9" t="s">
        <v>39</v>
      </c>
      <c r="P2" s="7" t="s">
        <v>9</v>
      </c>
    </row>
    <row r="3" spans="1:20" x14ac:dyDescent="0.25">
      <c r="A3" s="17" t="s">
        <v>19</v>
      </c>
      <c r="B3" s="2">
        <v>32</v>
      </c>
      <c r="C3" s="3">
        <v>4</v>
      </c>
      <c r="D3" s="6">
        <v>25.45</v>
      </c>
      <c r="E3" s="6">
        <v>36.36</v>
      </c>
      <c r="F3" s="6">
        <v>25.45</v>
      </c>
      <c r="G3" s="6">
        <v>27.27</v>
      </c>
      <c r="H3" s="6">
        <v>30.91</v>
      </c>
      <c r="I3" s="6">
        <v>38.18</v>
      </c>
      <c r="J3" s="6">
        <v>20</v>
      </c>
      <c r="K3" s="6">
        <v>32.72</v>
      </c>
      <c r="L3" s="6">
        <v>32.72</v>
      </c>
      <c r="M3">
        <v>38.18</v>
      </c>
      <c r="N3" s="20">
        <v>6</v>
      </c>
      <c r="P3" s="8">
        <f>AVERAGE(D3:M3)</f>
        <v>30.724</v>
      </c>
      <c r="S3" cm="1">
        <f t="array" ref="S3:S22">_xlfn._xlws.SORT(P3:P22)</f>
        <v>24.565999999999995</v>
      </c>
    </row>
    <row r="4" spans="1:20" x14ac:dyDescent="0.25">
      <c r="A4" t="s">
        <v>20</v>
      </c>
      <c r="B4">
        <v>64</v>
      </c>
      <c r="C4" s="4">
        <v>4</v>
      </c>
      <c r="D4" s="6">
        <v>30.91</v>
      </c>
      <c r="E4" s="6">
        <v>25.45</v>
      </c>
      <c r="F4" s="6">
        <v>30.91</v>
      </c>
      <c r="G4" s="6">
        <v>18.18</v>
      </c>
      <c r="H4" s="6">
        <v>27.27</v>
      </c>
      <c r="I4" s="6">
        <v>25.45</v>
      </c>
      <c r="J4" s="6">
        <v>29.09</v>
      </c>
      <c r="K4" s="6">
        <v>23.64</v>
      </c>
      <c r="L4" s="6">
        <v>27.27</v>
      </c>
      <c r="M4" s="6">
        <v>23.64</v>
      </c>
      <c r="N4" s="20">
        <v>2</v>
      </c>
      <c r="P4" s="8">
        <f t="shared" ref="P4:P22" si="0">AVERAGE(D4:M4)</f>
        <v>26.181000000000001</v>
      </c>
      <c r="S4">
        <v>25.271000000000004</v>
      </c>
    </row>
    <row r="5" spans="1:20" x14ac:dyDescent="0.25">
      <c r="A5" s="17" t="s">
        <v>21</v>
      </c>
      <c r="B5">
        <v>96</v>
      </c>
      <c r="C5" s="4">
        <v>4</v>
      </c>
      <c r="D5" s="5">
        <v>32.729999999999997</v>
      </c>
      <c r="E5" s="5">
        <v>30.91</v>
      </c>
      <c r="F5" s="5">
        <v>30.91</v>
      </c>
      <c r="G5" s="5">
        <v>32.729999999999997</v>
      </c>
      <c r="H5" s="5">
        <v>27.27</v>
      </c>
      <c r="I5" s="5">
        <v>29.09</v>
      </c>
      <c r="J5" s="5">
        <v>25.45</v>
      </c>
      <c r="K5" s="5">
        <v>36.36</v>
      </c>
      <c r="L5" s="5">
        <v>27.27</v>
      </c>
      <c r="M5" s="5">
        <v>25.45</v>
      </c>
      <c r="N5" s="21">
        <v>5</v>
      </c>
      <c r="P5" s="8">
        <f t="shared" si="0"/>
        <v>29.816999999999997</v>
      </c>
      <c r="S5">
        <v>26</v>
      </c>
    </row>
    <row r="6" spans="1:20" x14ac:dyDescent="0.25">
      <c r="A6" s="17" t="s">
        <v>22</v>
      </c>
      <c r="B6">
        <v>128</v>
      </c>
      <c r="C6" s="4">
        <v>4</v>
      </c>
      <c r="D6" s="6">
        <v>25.45</v>
      </c>
      <c r="E6" s="6">
        <v>29.09</v>
      </c>
      <c r="F6" s="6">
        <v>32.729999999999997</v>
      </c>
      <c r="G6" s="6">
        <v>32.729999999999997</v>
      </c>
      <c r="H6" s="6">
        <v>27.27</v>
      </c>
      <c r="I6" s="6">
        <v>23.64</v>
      </c>
      <c r="J6" s="6">
        <v>30.91</v>
      </c>
      <c r="K6" s="6">
        <v>34.549999999999997</v>
      </c>
      <c r="L6" s="6">
        <v>25.45</v>
      </c>
      <c r="M6" s="6">
        <v>30.91</v>
      </c>
      <c r="N6" s="20">
        <v>5</v>
      </c>
      <c r="P6" s="8">
        <f t="shared" si="0"/>
        <v>29.273000000000003</v>
      </c>
      <c r="S6">
        <v>26.181000000000001</v>
      </c>
    </row>
    <row r="7" spans="1:20" x14ac:dyDescent="0.25">
      <c r="A7" s="17" t="s">
        <v>23</v>
      </c>
      <c r="B7">
        <v>32</v>
      </c>
      <c r="C7" s="4">
        <v>16</v>
      </c>
      <c r="D7" s="6">
        <v>27.27</v>
      </c>
      <c r="E7" s="6">
        <v>27.27</v>
      </c>
      <c r="F7" s="6">
        <v>29.09</v>
      </c>
      <c r="G7" s="6">
        <v>23.64</v>
      </c>
      <c r="H7" s="6">
        <v>32.729999999999997</v>
      </c>
      <c r="I7" s="6">
        <v>29.09</v>
      </c>
      <c r="J7" s="6">
        <v>27.27</v>
      </c>
      <c r="K7" s="6">
        <v>29.09</v>
      </c>
      <c r="L7" s="6">
        <v>32.729999999999997</v>
      </c>
      <c r="M7" s="6">
        <v>32.729999999999997</v>
      </c>
      <c r="N7" s="20">
        <v>3</v>
      </c>
      <c r="P7" s="8">
        <f t="shared" si="0"/>
        <v>29.091000000000001</v>
      </c>
      <c r="S7">
        <v>26.181000000000001</v>
      </c>
    </row>
    <row r="8" spans="1:20" x14ac:dyDescent="0.25">
      <c r="A8" s="17" t="s">
        <v>24</v>
      </c>
      <c r="B8">
        <v>64</v>
      </c>
      <c r="C8" s="4">
        <v>16</v>
      </c>
      <c r="D8" s="6">
        <v>21.82</v>
      </c>
      <c r="E8" s="6">
        <v>34.549999999999997</v>
      </c>
      <c r="F8" s="6">
        <v>21.82</v>
      </c>
      <c r="G8" s="6">
        <v>32.729999999999997</v>
      </c>
      <c r="H8" s="6">
        <v>23.64</v>
      </c>
      <c r="I8" s="6">
        <v>25.45</v>
      </c>
      <c r="J8" s="6">
        <v>34.549999999999997</v>
      </c>
      <c r="K8" s="6">
        <v>21.82</v>
      </c>
      <c r="L8" s="6">
        <v>32.729999999999997</v>
      </c>
      <c r="M8" s="6">
        <v>40</v>
      </c>
      <c r="N8" s="20">
        <v>5</v>
      </c>
      <c r="P8" s="8">
        <f t="shared" si="0"/>
        <v>28.911000000000001</v>
      </c>
      <c r="S8">
        <v>26.181000000000001</v>
      </c>
    </row>
    <row r="9" spans="1:20" x14ac:dyDescent="0.25">
      <c r="A9" t="s">
        <v>25</v>
      </c>
      <c r="B9">
        <v>96</v>
      </c>
      <c r="C9" s="4">
        <v>16</v>
      </c>
      <c r="D9" s="5">
        <v>21.82</v>
      </c>
      <c r="E9" s="5">
        <v>23.64</v>
      </c>
      <c r="F9" s="5">
        <v>25.45</v>
      </c>
      <c r="G9" s="6">
        <v>25.45</v>
      </c>
      <c r="H9" s="6">
        <v>30.91</v>
      </c>
      <c r="I9" s="6">
        <v>29.09</v>
      </c>
      <c r="J9" s="6">
        <v>27.27</v>
      </c>
      <c r="K9" s="6">
        <v>27.27</v>
      </c>
      <c r="L9" s="6">
        <v>27.27</v>
      </c>
      <c r="M9" s="6">
        <v>29.09</v>
      </c>
      <c r="N9" s="20">
        <v>1</v>
      </c>
      <c r="P9" s="8">
        <f t="shared" si="0"/>
        <v>26.725999999999999</v>
      </c>
      <c r="S9">
        <v>26.362000000000002</v>
      </c>
    </row>
    <row r="10" spans="1:20" x14ac:dyDescent="0.25">
      <c r="A10" t="s">
        <v>26</v>
      </c>
      <c r="B10">
        <v>128</v>
      </c>
      <c r="C10" s="4">
        <v>16</v>
      </c>
      <c r="D10" s="6">
        <v>29.09</v>
      </c>
      <c r="E10" s="6">
        <v>18.18</v>
      </c>
      <c r="F10" s="6">
        <v>38.18</v>
      </c>
      <c r="G10" s="6">
        <v>25.45</v>
      </c>
      <c r="H10" s="6">
        <v>25.45</v>
      </c>
      <c r="I10" s="6">
        <v>29.09</v>
      </c>
      <c r="J10" s="6">
        <v>27.27</v>
      </c>
      <c r="K10" s="6">
        <v>30.91</v>
      </c>
      <c r="L10" s="6">
        <v>21.82</v>
      </c>
      <c r="M10" s="6">
        <v>18.18</v>
      </c>
      <c r="N10" s="20">
        <v>2</v>
      </c>
      <c r="P10" s="8">
        <f t="shared" si="0"/>
        <v>26.362000000000002</v>
      </c>
      <c r="S10">
        <v>26.725999999999999</v>
      </c>
    </row>
    <row r="11" spans="1:20" x14ac:dyDescent="0.25">
      <c r="A11" t="s">
        <v>27</v>
      </c>
      <c r="B11">
        <v>32</v>
      </c>
      <c r="C11" s="4">
        <v>32</v>
      </c>
      <c r="D11" s="6">
        <v>21.82</v>
      </c>
      <c r="E11" s="6">
        <v>29.09</v>
      </c>
      <c r="F11" s="6">
        <v>25.45</v>
      </c>
      <c r="G11" s="6">
        <v>25.45</v>
      </c>
      <c r="H11" s="6">
        <v>36.36</v>
      </c>
      <c r="I11" s="6">
        <v>23.64</v>
      </c>
      <c r="J11" s="6">
        <v>25.45</v>
      </c>
      <c r="K11" s="6">
        <v>23.64</v>
      </c>
      <c r="L11" s="6">
        <v>32.729999999999997</v>
      </c>
      <c r="M11" s="6">
        <v>32.729999999999997</v>
      </c>
      <c r="N11" s="20">
        <v>3</v>
      </c>
      <c r="P11" s="8">
        <f t="shared" si="0"/>
        <v>27.635999999999996</v>
      </c>
      <c r="S11">
        <v>26.725999999999999</v>
      </c>
    </row>
    <row r="12" spans="1:20" x14ac:dyDescent="0.25">
      <c r="A12" s="18" t="s">
        <v>28</v>
      </c>
      <c r="B12">
        <v>64</v>
      </c>
      <c r="C12" s="4">
        <v>32</v>
      </c>
      <c r="D12" s="6">
        <v>27.27</v>
      </c>
      <c r="E12" s="6">
        <v>38.18</v>
      </c>
      <c r="F12" s="6">
        <v>32.729999999999997</v>
      </c>
      <c r="G12" s="6">
        <v>36.36</v>
      </c>
      <c r="H12" s="6">
        <v>25.45</v>
      </c>
      <c r="I12" s="6">
        <v>34.549999999999997</v>
      </c>
      <c r="J12" s="6">
        <v>34.549999999999997</v>
      </c>
      <c r="K12" s="6">
        <v>23.64</v>
      </c>
      <c r="L12" s="6">
        <v>30.91</v>
      </c>
      <c r="M12" s="6">
        <v>29.09</v>
      </c>
      <c r="N12" s="20">
        <v>6</v>
      </c>
      <c r="P12" s="8">
        <f t="shared" si="0"/>
        <v>31.273000000000003</v>
      </c>
      <c r="S12">
        <v>26.908999999999999</v>
      </c>
    </row>
    <row r="13" spans="1:20" x14ac:dyDescent="0.25">
      <c r="A13" t="s">
        <v>29</v>
      </c>
      <c r="B13">
        <v>96</v>
      </c>
      <c r="C13" s="4">
        <v>32</v>
      </c>
      <c r="D13" s="5">
        <v>23.64</v>
      </c>
      <c r="E13" s="5">
        <v>25.45</v>
      </c>
      <c r="F13" s="5">
        <v>25.45</v>
      </c>
      <c r="G13" s="6">
        <v>27.27</v>
      </c>
      <c r="H13" s="6">
        <v>25.45</v>
      </c>
      <c r="I13" s="6">
        <v>21.82</v>
      </c>
      <c r="J13" s="6">
        <v>30.91</v>
      </c>
      <c r="K13" s="6">
        <v>16.36</v>
      </c>
      <c r="L13" s="6">
        <v>30.91</v>
      </c>
      <c r="M13" s="6">
        <v>34.549999999999997</v>
      </c>
      <c r="N13" s="20">
        <v>3</v>
      </c>
      <c r="P13" s="8">
        <f t="shared" si="0"/>
        <v>26.181000000000001</v>
      </c>
      <c r="S13">
        <v>27.091999999999995</v>
      </c>
    </row>
    <row r="14" spans="1:20" x14ac:dyDescent="0.25">
      <c r="A14" t="s">
        <v>30</v>
      </c>
      <c r="B14">
        <v>128</v>
      </c>
      <c r="C14" s="4">
        <v>32</v>
      </c>
      <c r="D14" s="6">
        <v>29.09</v>
      </c>
      <c r="E14" s="6">
        <v>36.36</v>
      </c>
      <c r="F14" s="6">
        <v>20</v>
      </c>
      <c r="G14" s="6">
        <v>23.64</v>
      </c>
      <c r="H14" s="6">
        <v>20</v>
      </c>
      <c r="I14" s="6">
        <v>29.09</v>
      </c>
      <c r="J14" s="6">
        <v>32.729999999999997</v>
      </c>
      <c r="K14" s="6">
        <v>29.09</v>
      </c>
      <c r="L14" s="6">
        <v>14.55</v>
      </c>
      <c r="M14" s="6">
        <v>25.45</v>
      </c>
      <c r="N14" s="20">
        <v>2</v>
      </c>
      <c r="P14" s="8">
        <f t="shared" si="0"/>
        <v>26</v>
      </c>
      <c r="S14">
        <v>27.271999999999998</v>
      </c>
    </row>
    <row r="15" spans="1:20" x14ac:dyDescent="0.25">
      <c r="A15" s="17" t="s">
        <v>31</v>
      </c>
      <c r="B15">
        <v>32</v>
      </c>
      <c r="C15" s="4">
        <v>48</v>
      </c>
      <c r="D15" s="5">
        <v>23.64</v>
      </c>
      <c r="E15" s="5">
        <v>34.549999999999997</v>
      </c>
      <c r="F15" s="5">
        <v>32.729999999999997</v>
      </c>
      <c r="G15" s="6">
        <v>23.64</v>
      </c>
      <c r="H15" s="6">
        <v>25.45</v>
      </c>
      <c r="I15" s="6">
        <v>30.91</v>
      </c>
      <c r="J15" s="6">
        <v>38.18</v>
      </c>
      <c r="K15" s="6">
        <v>23.64</v>
      </c>
      <c r="L15" s="6">
        <v>29.09</v>
      </c>
      <c r="M15" s="6">
        <v>32.729999999999997</v>
      </c>
      <c r="N15" s="20">
        <v>5</v>
      </c>
      <c r="P15" s="8">
        <f t="shared" si="0"/>
        <v>29.456</v>
      </c>
      <c r="S15">
        <v>27.635999999999996</v>
      </c>
    </row>
    <row r="16" spans="1:20" x14ac:dyDescent="0.25">
      <c r="A16" t="s">
        <v>32</v>
      </c>
      <c r="B16">
        <v>64</v>
      </c>
      <c r="C16" s="4">
        <v>48</v>
      </c>
      <c r="D16" s="5">
        <v>23.64</v>
      </c>
      <c r="E16" s="5">
        <v>32.729999999999997</v>
      </c>
      <c r="F16" s="5">
        <v>32.729999999999997</v>
      </c>
      <c r="G16" s="6">
        <v>20</v>
      </c>
      <c r="H16" s="6">
        <v>21.82</v>
      </c>
      <c r="I16" s="6">
        <v>21.82</v>
      </c>
      <c r="J16" s="6">
        <v>25.45</v>
      </c>
      <c r="K16" s="6">
        <v>27.27</v>
      </c>
      <c r="L16" s="6">
        <v>32.729999999999997</v>
      </c>
      <c r="M16" s="6">
        <v>32.729999999999997</v>
      </c>
      <c r="N16" s="20">
        <v>4</v>
      </c>
      <c r="P16" s="8">
        <f t="shared" si="0"/>
        <v>27.091999999999995</v>
      </c>
      <c r="S16">
        <v>28.911000000000001</v>
      </c>
      <c r="T16" t="s">
        <v>24</v>
      </c>
    </row>
    <row r="17" spans="1:20" x14ac:dyDescent="0.25">
      <c r="A17" t="s">
        <v>33</v>
      </c>
      <c r="B17">
        <v>96</v>
      </c>
      <c r="C17" s="4">
        <v>48</v>
      </c>
      <c r="D17" s="5">
        <v>25.45</v>
      </c>
      <c r="E17" s="5">
        <v>30.91</v>
      </c>
      <c r="F17" s="5">
        <v>30.91</v>
      </c>
      <c r="G17" s="6">
        <v>27.27</v>
      </c>
      <c r="H17" s="6">
        <v>20</v>
      </c>
      <c r="I17" s="6">
        <v>23.64</v>
      </c>
      <c r="J17" s="6">
        <v>20</v>
      </c>
      <c r="K17" s="6">
        <v>27.27</v>
      </c>
      <c r="L17" s="6">
        <v>29.09</v>
      </c>
      <c r="M17" s="6">
        <v>27.27</v>
      </c>
      <c r="N17" s="20">
        <v>2</v>
      </c>
      <c r="P17" s="8">
        <f t="shared" si="0"/>
        <v>26.181000000000001</v>
      </c>
      <c r="S17">
        <v>29.091000000000001</v>
      </c>
      <c r="T17" t="s">
        <v>23</v>
      </c>
    </row>
    <row r="18" spans="1:20" x14ac:dyDescent="0.25">
      <c r="A18" t="s">
        <v>34</v>
      </c>
      <c r="B18">
        <v>128</v>
      </c>
      <c r="C18" s="4">
        <v>48</v>
      </c>
      <c r="D18" s="5">
        <v>25.45</v>
      </c>
      <c r="E18" s="5">
        <v>21.82</v>
      </c>
      <c r="F18" s="5">
        <v>21.82</v>
      </c>
      <c r="G18" s="6">
        <v>30.91</v>
      </c>
      <c r="H18" s="6">
        <v>21.82</v>
      </c>
      <c r="I18" s="6">
        <v>14.55</v>
      </c>
      <c r="J18" s="6">
        <v>32.729999999999997</v>
      </c>
      <c r="K18" s="6">
        <v>25.45</v>
      </c>
      <c r="L18" s="6">
        <v>21.82</v>
      </c>
      <c r="M18" s="6">
        <v>29.29</v>
      </c>
      <c r="N18" s="20">
        <v>2</v>
      </c>
      <c r="P18" s="8">
        <f t="shared" si="0"/>
        <v>24.565999999999995</v>
      </c>
      <c r="S18">
        <v>29.273000000000003</v>
      </c>
      <c r="T18" t="s">
        <v>22</v>
      </c>
    </row>
    <row r="19" spans="1:20" x14ac:dyDescent="0.25">
      <c r="A19" t="s">
        <v>35</v>
      </c>
      <c r="B19">
        <v>32</v>
      </c>
      <c r="C19" s="4">
        <v>64</v>
      </c>
      <c r="D19" s="6">
        <v>36.36</v>
      </c>
      <c r="E19" s="6">
        <v>27.27</v>
      </c>
      <c r="F19" s="6">
        <v>30.91</v>
      </c>
      <c r="G19" s="6">
        <v>30.91</v>
      </c>
      <c r="H19" s="6">
        <v>27.27</v>
      </c>
      <c r="I19" s="6">
        <v>25.45</v>
      </c>
      <c r="J19" s="6">
        <v>21.82</v>
      </c>
      <c r="K19" s="6">
        <v>29.09</v>
      </c>
      <c r="L19" s="6">
        <v>23.64</v>
      </c>
      <c r="M19" s="6">
        <v>20</v>
      </c>
      <c r="N19" s="20">
        <v>3</v>
      </c>
      <c r="P19" s="8">
        <f>AVERAGE(D19:M19)</f>
        <v>27.271999999999998</v>
      </c>
      <c r="S19">
        <v>29.456</v>
      </c>
      <c r="T19" t="s">
        <v>31</v>
      </c>
    </row>
    <row r="20" spans="1:20" x14ac:dyDescent="0.25">
      <c r="A20" t="s">
        <v>36</v>
      </c>
      <c r="B20">
        <v>64</v>
      </c>
      <c r="C20" s="4">
        <v>64</v>
      </c>
      <c r="D20" s="6">
        <v>30.91</v>
      </c>
      <c r="E20" s="6">
        <v>27.27</v>
      </c>
      <c r="F20" s="6">
        <v>18.18</v>
      </c>
      <c r="G20" s="5">
        <v>32.729999999999997</v>
      </c>
      <c r="H20" s="5">
        <v>29.09</v>
      </c>
      <c r="I20" s="5">
        <v>23.64</v>
      </c>
      <c r="J20" s="5">
        <v>30.91</v>
      </c>
      <c r="K20" s="5">
        <v>20</v>
      </c>
      <c r="L20" s="5">
        <v>25.45</v>
      </c>
      <c r="M20" s="6">
        <v>30.91</v>
      </c>
      <c r="N20" s="20">
        <v>4</v>
      </c>
      <c r="P20" s="8">
        <f t="shared" si="0"/>
        <v>26.908999999999999</v>
      </c>
      <c r="S20">
        <v>29.816999999999997</v>
      </c>
      <c r="T20" t="s">
        <v>21</v>
      </c>
    </row>
    <row r="21" spans="1:20" x14ac:dyDescent="0.25">
      <c r="A21" t="s">
        <v>37</v>
      </c>
      <c r="B21">
        <v>96</v>
      </c>
      <c r="C21" s="4">
        <v>64</v>
      </c>
      <c r="D21" s="5">
        <v>25.45</v>
      </c>
      <c r="E21" s="5">
        <v>30.91</v>
      </c>
      <c r="F21" s="5">
        <v>30.91</v>
      </c>
      <c r="G21" s="6">
        <v>27.27</v>
      </c>
      <c r="H21" s="6">
        <v>23.64</v>
      </c>
      <c r="I21" s="6">
        <v>18.18</v>
      </c>
      <c r="J21" s="6">
        <v>29.09</v>
      </c>
      <c r="K21" s="6">
        <v>25.45</v>
      </c>
      <c r="L21" s="6">
        <v>29.09</v>
      </c>
      <c r="M21" s="6">
        <v>27.27</v>
      </c>
      <c r="N21" s="20">
        <v>2</v>
      </c>
      <c r="P21" s="8">
        <f t="shared" si="0"/>
        <v>26.725999999999999</v>
      </c>
      <c r="S21">
        <v>30.724</v>
      </c>
      <c r="T21" t="s">
        <v>19</v>
      </c>
    </row>
    <row r="22" spans="1:20" x14ac:dyDescent="0.25">
      <c r="A22" t="s">
        <v>38</v>
      </c>
      <c r="B22">
        <v>128</v>
      </c>
      <c r="C22" s="4">
        <v>64</v>
      </c>
      <c r="D22" s="6">
        <v>18.18</v>
      </c>
      <c r="E22" s="6">
        <v>20</v>
      </c>
      <c r="F22" s="6">
        <v>27.27</v>
      </c>
      <c r="G22" s="6">
        <v>27.27</v>
      </c>
      <c r="H22" s="6">
        <v>29.09</v>
      </c>
      <c r="I22" s="6">
        <v>27.27</v>
      </c>
      <c r="J22" s="6">
        <v>27.27</v>
      </c>
      <c r="K22" s="6">
        <v>16.36</v>
      </c>
      <c r="L22" s="6">
        <v>27.27</v>
      </c>
      <c r="M22" s="6">
        <v>32.729999999999997</v>
      </c>
      <c r="N22" s="20">
        <v>0</v>
      </c>
      <c r="P22" s="8">
        <f t="shared" si="0"/>
        <v>25.271000000000004</v>
      </c>
      <c r="S22">
        <v>31.273000000000003</v>
      </c>
      <c r="T22" t="s">
        <v>28</v>
      </c>
    </row>
    <row r="23" spans="1:20" x14ac:dyDescent="0.25">
      <c r="P23" s="6">
        <f>MAX(P3:P22)</f>
        <v>31.273000000000003</v>
      </c>
      <c r="Q23" s="6">
        <f>MIN(P3:P22)</f>
        <v>24.565999999999995</v>
      </c>
    </row>
    <row r="25" spans="1:20" x14ac:dyDescent="0.25">
      <c r="B25" t="s">
        <v>18</v>
      </c>
      <c r="I25" s="6"/>
    </row>
  </sheetData>
  <mergeCells count="2">
    <mergeCell ref="B1:C1"/>
    <mergeCell ref="D1:M1"/>
  </mergeCells>
  <pageMargins left="0.7" right="0.7" top="0.75" bottom="0.75" header="0.3" footer="0.3"/>
  <ignoredErrors>
    <ignoredError sqref="O3:P18 O20:P22 O1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</vt:lpstr>
      <vt:lpstr>test</vt:lpstr>
      <vt:lpstr>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cardiel</dc:creator>
  <cp:lastModifiedBy>alan cardiel</cp:lastModifiedBy>
  <dcterms:created xsi:type="dcterms:W3CDTF">2025-03-20T17:39:03Z</dcterms:created>
  <dcterms:modified xsi:type="dcterms:W3CDTF">2025-03-22T21:13:44Z</dcterms:modified>
</cp:coreProperties>
</file>