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mministratore\Desktop\"/>
    </mc:Choice>
  </mc:AlternateContent>
  <xr:revisionPtr revIDLastSave="0" documentId="13_ncr:1_{3D4C7515-6544-4047-B72E-51439462E72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6" i="1"/>
  <c r="C7" i="1" s="1"/>
  <c r="C5" i="1"/>
  <c r="C3" i="1"/>
  <c r="C20" i="1"/>
  <c r="C9" i="1" l="1"/>
  <c r="C15" i="1" s="1"/>
</calcChain>
</file>

<file path=xl/sharedStrings.xml><?xml version="1.0" encoding="utf-8"?>
<sst xmlns="http://schemas.openxmlformats.org/spreadsheetml/2006/main" count="51" uniqueCount="47">
  <si>
    <t>diametro specifico</t>
  </si>
  <si>
    <t>velocità specifica</t>
  </si>
  <si>
    <t>[-]</t>
  </si>
  <si>
    <t>ω</t>
  </si>
  <si>
    <t>ω_s</t>
  </si>
  <si>
    <t>D_s</t>
  </si>
  <si>
    <t>velocità di rotazione</t>
  </si>
  <si>
    <t>n</t>
  </si>
  <si>
    <t>[rpm]</t>
  </si>
  <si>
    <t>[rad/s]</t>
  </si>
  <si>
    <t>β</t>
  </si>
  <si>
    <t>portata volumetrica</t>
  </si>
  <si>
    <t>Q</t>
  </si>
  <si>
    <t>[m3/s]</t>
  </si>
  <si>
    <t>condizioni totali in inlet</t>
  </si>
  <si>
    <t>p00</t>
  </si>
  <si>
    <t>[Pa]</t>
  </si>
  <si>
    <t>T00</t>
  </si>
  <si>
    <t>[K]</t>
  </si>
  <si>
    <t>ρ00</t>
  </si>
  <si>
    <t>Ru</t>
  </si>
  <si>
    <t>[J/kmolK]</t>
  </si>
  <si>
    <t>MM</t>
  </si>
  <si>
    <t>[kg/kmol]</t>
  </si>
  <si>
    <t>[J/kgK]</t>
  </si>
  <si>
    <t>R</t>
  </si>
  <si>
    <t>[kg/m3]</t>
  </si>
  <si>
    <t>lavoro iso-s TOT-TOT</t>
  </si>
  <si>
    <t>rapporto di compressione TOT-TOT</t>
  </si>
  <si>
    <t>Δh_iso</t>
  </si>
  <si>
    <t>γ</t>
  </si>
  <si>
    <t>pressione totale</t>
  </si>
  <si>
    <t>temperatura totale</t>
  </si>
  <si>
    <t>costante universale gas</t>
  </si>
  <si>
    <t>massa molare aria</t>
  </si>
  <si>
    <t>costante aria</t>
  </si>
  <si>
    <t>densità totale</t>
  </si>
  <si>
    <t>cp</t>
  </si>
  <si>
    <t>calore specifico a pressione costante</t>
  </si>
  <si>
    <t>rapporto cp/cv</t>
  </si>
  <si>
    <t>[J/kg]</t>
  </si>
  <si>
    <t>portata massica</t>
  </si>
  <si>
    <t>m</t>
  </si>
  <si>
    <t>[kg/s]</t>
  </si>
  <si>
    <t>D</t>
  </si>
  <si>
    <t>[mm]</t>
  </si>
  <si>
    <t>diametro esterno della girante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</si>
</sst>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3"/>
  <sheetViews>
    <sheetView tabSelected="1" workbookViewId="0">
      <selection activeCell="A22" sqref="A22:D23"/>
    </sheetView>
  </sheetViews>
  <sheetFormatPr defaultRowHeight="14.4" x14ac:dyDescent="0.3"/>
  <cols>
    <col min="1" max="1" width="31.21875" customWidth="1"/>
  </cols>
  <sheetData>
    <row r="2" spans="1:5" x14ac:dyDescent="0.3">
      <c r="A2" t="s">
        <v>14</v>
      </c>
      <c r="B2" s="1" t="s">
        <v>15</v>
      </c>
      <c r="C2">
        <v>101325</v>
      </c>
      <c r="D2" t="s">
        <v>16</v>
      </c>
      <c r="E2" s="2" t="s">
        <v>31</v>
      </c>
    </row>
    <row r="3" spans="1:5" x14ac:dyDescent="0.3">
      <c r="B3" s="1" t="s">
        <v>17</v>
      </c>
      <c r="C3">
        <f>20+273.15</f>
        <v>293.14999999999998</v>
      </c>
      <c r="D3" t="s">
        <v>18</v>
      </c>
      <c r="E3" s="2" t="s">
        <v>32</v>
      </c>
    </row>
    <row r="4" spans="1:5" x14ac:dyDescent="0.3">
      <c r="B4" s="1" t="s">
        <v>20</v>
      </c>
      <c r="C4">
        <v>8314</v>
      </c>
      <c r="D4" t="s">
        <v>21</v>
      </c>
      <c r="E4" s="2" t="s">
        <v>33</v>
      </c>
    </row>
    <row r="5" spans="1:5" x14ac:dyDescent="0.3">
      <c r="B5" s="1" t="s">
        <v>22</v>
      </c>
      <c r="C5">
        <f>0.21*32+0.79*28</f>
        <v>28.84</v>
      </c>
      <c r="D5" t="s">
        <v>23</v>
      </c>
      <c r="E5" s="2" t="s">
        <v>34</v>
      </c>
    </row>
    <row r="6" spans="1:5" x14ac:dyDescent="0.3">
      <c r="B6" s="1" t="s">
        <v>25</v>
      </c>
      <c r="C6">
        <f>C4/C5</f>
        <v>288.28016643550626</v>
      </c>
      <c r="D6" t="s">
        <v>24</v>
      </c>
      <c r="E6" s="2" t="s">
        <v>35</v>
      </c>
    </row>
    <row r="7" spans="1:5" x14ac:dyDescent="0.3">
      <c r="B7" s="1" t="s">
        <v>19</v>
      </c>
      <c r="C7">
        <f>C2/C6/C3</f>
        <v>1.1989800303957441</v>
      </c>
      <c r="D7" t="s">
        <v>26</v>
      </c>
      <c r="E7" s="2" t="s">
        <v>36</v>
      </c>
    </row>
    <row r="8" spans="1:5" x14ac:dyDescent="0.3">
      <c r="B8" s="1" t="s">
        <v>30</v>
      </c>
      <c r="C8">
        <v>1.4</v>
      </c>
      <c r="D8" t="s">
        <v>2</v>
      </c>
      <c r="E8" s="2" t="s">
        <v>39</v>
      </c>
    </row>
    <row r="9" spans="1:5" x14ac:dyDescent="0.3">
      <c r="B9" s="1" t="s">
        <v>37</v>
      </c>
      <c r="C9">
        <f>C8*C6/(C8-1)</f>
        <v>1008.9805825242721</v>
      </c>
      <c r="D9" t="s">
        <v>24</v>
      </c>
      <c r="E9" s="2" t="s">
        <v>38</v>
      </c>
    </row>
    <row r="11" spans="1:5" x14ac:dyDescent="0.3">
      <c r="A11" t="s">
        <v>41</v>
      </c>
      <c r="B11" s="1" t="s">
        <v>42</v>
      </c>
      <c r="C11">
        <v>3</v>
      </c>
      <c r="D11" t="s">
        <v>43</v>
      </c>
    </row>
    <row r="12" spans="1:5" x14ac:dyDescent="0.3">
      <c r="A12" t="s">
        <v>11</v>
      </c>
      <c r="B12" s="1" t="s">
        <v>12</v>
      </c>
      <c r="C12">
        <f>C11/C7</f>
        <v>2.5021267443543644</v>
      </c>
      <c r="D12" t="s">
        <v>13</v>
      </c>
    </row>
    <row r="14" spans="1:5" x14ac:dyDescent="0.3">
      <c r="A14" t="s">
        <v>28</v>
      </c>
      <c r="B14" s="1" t="s">
        <v>10</v>
      </c>
      <c r="C14">
        <v>2</v>
      </c>
      <c r="D14" t="s">
        <v>2</v>
      </c>
    </row>
    <row r="15" spans="1:5" x14ac:dyDescent="0.3">
      <c r="A15" t="s">
        <v>27</v>
      </c>
      <c r="B15" s="1" t="s">
        <v>29</v>
      </c>
      <c r="C15">
        <f>C9*C3*(C14^((C8-1)/C8) -1)</f>
        <v>64780.44072786031</v>
      </c>
      <c r="D15" t="s">
        <v>40</v>
      </c>
    </row>
    <row r="17" spans="1:4" x14ac:dyDescent="0.3">
      <c r="A17" t="s">
        <v>46</v>
      </c>
      <c r="B17" t="s">
        <v>44</v>
      </c>
      <c r="C17">
        <v>400</v>
      </c>
      <c r="D17" t="s">
        <v>45</v>
      </c>
    </row>
    <row r="19" spans="1:4" x14ac:dyDescent="0.3">
      <c r="A19" t="s">
        <v>6</v>
      </c>
      <c r="B19" t="s">
        <v>7</v>
      </c>
      <c r="C19">
        <v>25000</v>
      </c>
      <c r="D19" t="s">
        <v>8</v>
      </c>
    </row>
    <row r="20" spans="1:4" x14ac:dyDescent="0.3">
      <c r="B20" s="1" t="s">
        <v>3</v>
      </c>
      <c r="C20">
        <f>2*PI()*C19/60</f>
        <v>2617.9938779914942</v>
      </c>
      <c r="D20" t="s">
        <v>9</v>
      </c>
    </row>
    <row r="22" spans="1:4" x14ac:dyDescent="0.3">
      <c r="A22" t="s">
        <v>0</v>
      </c>
      <c r="B22" t="s">
        <v>5</v>
      </c>
      <c r="C22">
        <v>4</v>
      </c>
      <c r="D22" t="s">
        <v>2</v>
      </c>
    </row>
    <row r="23" spans="1:4" x14ac:dyDescent="0.3">
      <c r="A23" t="s">
        <v>1</v>
      </c>
      <c r="B23" s="1" t="s">
        <v>4</v>
      </c>
      <c r="C23">
        <v>1</v>
      </c>
      <c r="D2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Amministratore</dc:creator>
  <cp:lastModifiedBy>Amministratore</cp:lastModifiedBy>
  <dcterms:created xsi:type="dcterms:W3CDTF">2015-06-05T18:19:34Z</dcterms:created>
  <dcterms:modified xsi:type="dcterms:W3CDTF">2021-02-11T15:54:22Z</dcterms:modified>
</cp:coreProperties>
</file>