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17700" windowHeight="4840"/>
  </bookViews>
  <sheets>
    <sheet name="envios" sheetId="12" r:id="rId1"/>
    <sheet name="Tareas pendientes" sheetId="5" r:id="rId2"/>
    <sheet name="Proyecto" sheetId="1" r:id="rId3"/>
    <sheet name="email" sheetId="2" r:id="rId4"/>
    <sheet name="GIT" sheetId="3" r:id="rId5"/>
    <sheet name="pendientes" sheetId="4" r:id="rId6"/>
    <sheet name="checkbox" sheetId="6" r:id="rId7"/>
    <sheet name="Hoja1" sheetId="7" r:id="rId8"/>
    <sheet name="Routing" sheetId="9" r:id="rId9"/>
    <sheet name="routeList" sheetId="10" r:id="rId10"/>
    <sheet name="Hoja2" sheetId="11" r:id="rId11"/>
  </sheets>
  <definedNames>
    <definedName name="_xlnm._FilterDatabase" localSheetId="1" hidden="1">'Tareas pendientes'!$A$1:$I$39</definedName>
  </definedNames>
  <calcPr calcId="145621"/>
</workbook>
</file>

<file path=xl/calcChain.xml><?xml version="1.0" encoding="utf-8"?>
<calcChain xmlns="http://schemas.openxmlformats.org/spreadsheetml/2006/main">
  <c r="N21" i="9" l="1"/>
  <c r="M21" i="9"/>
  <c r="L21" i="9"/>
  <c r="O21" i="9" s="1"/>
  <c r="E14" i="9"/>
  <c r="C12" i="9" l="1"/>
  <c r="D12" i="9" s="1"/>
  <c r="J13" i="9" s="1"/>
  <c r="F13" i="9"/>
  <c r="M13" i="9" s="1"/>
  <c r="N13" i="9" l="1"/>
  <c r="J14" i="9"/>
  <c r="D17" i="9"/>
  <c r="D18" i="9" s="1"/>
  <c r="D19" i="9" s="1"/>
  <c r="C13" i="9"/>
  <c r="E21" i="9"/>
  <c r="F15" i="9"/>
  <c r="R190" i="10"/>
  <c r="Q190" i="10"/>
  <c r="P190" i="10"/>
  <c r="O190" i="10"/>
  <c r="N190" i="10"/>
  <c r="R189" i="10"/>
  <c r="Q189" i="10"/>
  <c r="P189" i="10"/>
  <c r="O189" i="10"/>
  <c r="N189" i="10"/>
  <c r="R188" i="10"/>
  <c r="Q188" i="10"/>
  <c r="P188" i="10"/>
  <c r="O188" i="10"/>
  <c r="N188" i="10"/>
  <c r="R187" i="10"/>
  <c r="Q187" i="10"/>
  <c r="P187" i="10"/>
  <c r="O187" i="10"/>
  <c r="N187" i="10"/>
  <c r="R186" i="10"/>
  <c r="Q186" i="10"/>
  <c r="P186" i="10"/>
  <c r="O186" i="10"/>
  <c r="N186" i="10"/>
  <c r="R185" i="10"/>
  <c r="Q185" i="10"/>
  <c r="P185" i="10"/>
  <c r="O185" i="10"/>
  <c r="N185" i="10"/>
  <c r="R184" i="10"/>
  <c r="Q184" i="10"/>
  <c r="P184" i="10"/>
  <c r="O184" i="10"/>
  <c r="N184" i="10"/>
  <c r="R183" i="10"/>
  <c r="Q183" i="10"/>
  <c r="P183" i="10"/>
  <c r="O183" i="10"/>
  <c r="N183" i="10"/>
  <c r="R182" i="10"/>
  <c r="Q182" i="10"/>
  <c r="P182" i="10"/>
  <c r="O182" i="10"/>
  <c r="N182" i="10"/>
  <c r="R181" i="10"/>
  <c r="Q181" i="10"/>
  <c r="P181" i="10"/>
  <c r="O181" i="10"/>
  <c r="N181" i="10"/>
  <c r="R180" i="10"/>
  <c r="Q180" i="10"/>
  <c r="P180" i="10"/>
  <c r="O180" i="10"/>
  <c r="N180" i="10"/>
  <c r="R179" i="10"/>
  <c r="Q179" i="10"/>
  <c r="P179" i="10"/>
  <c r="O179" i="10"/>
  <c r="N179" i="10"/>
  <c r="R178" i="10"/>
  <c r="Q178" i="10"/>
  <c r="P178" i="10"/>
  <c r="O178" i="10"/>
  <c r="N178" i="10"/>
  <c r="R177" i="10"/>
  <c r="Q177" i="10"/>
  <c r="P177" i="10"/>
  <c r="O177" i="10"/>
  <c r="N177" i="10"/>
  <c r="R176" i="10"/>
  <c r="Q176" i="10"/>
  <c r="P176" i="10"/>
  <c r="O176" i="10"/>
  <c r="N176" i="10"/>
  <c r="R175" i="10"/>
  <c r="Q175" i="10"/>
  <c r="P175" i="10"/>
  <c r="O175" i="10"/>
  <c r="N175" i="10"/>
  <c r="R174" i="10"/>
  <c r="Q174" i="10"/>
  <c r="P174" i="10"/>
  <c r="O174" i="10"/>
  <c r="N174" i="10"/>
  <c r="R173" i="10"/>
  <c r="Q173" i="10"/>
  <c r="P173" i="10"/>
  <c r="O173" i="10"/>
  <c r="N173" i="10"/>
  <c r="R172" i="10"/>
  <c r="Q172" i="10"/>
  <c r="P172" i="10"/>
  <c r="O172" i="10"/>
  <c r="N172" i="10"/>
  <c r="R171" i="10"/>
  <c r="Q171" i="10"/>
  <c r="P171" i="10"/>
  <c r="O171" i="10"/>
  <c r="N171" i="10"/>
  <c r="R170" i="10"/>
  <c r="Q170" i="10"/>
  <c r="P170" i="10"/>
  <c r="O170" i="10"/>
  <c r="N170" i="10"/>
  <c r="R169" i="10"/>
  <c r="Q169" i="10"/>
  <c r="P169" i="10"/>
  <c r="O169" i="10"/>
  <c r="N169" i="10"/>
  <c r="R168" i="10"/>
  <c r="Q168" i="10"/>
  <c r="P168" i="10"/>
  <c r="O168" i="10"/>
  <c r="N168" i="10"/>
  <c r="R167" i="10"/>
  <c r="Q167" i="10"/>
  <c r="P167" i="10"/>
  <c r="O167" i="10"/>
  <c r="N167" i="10"/>
  <c r="R166" i="10"/>
  <c r="Q166" i="10"/>
  <c r="P166" i="10"/>
  <c r="O166" i="10"/>
  <c r="N166" i="10"/>
  <c r="R165" i="10"/>
  <c r="Q165" i="10"/>
  <c r="P165" i="10"/>
  <c r="O165" i="10"/>
  <c r="N165" i="10"/>
  <c r="R164" i="10"/>
  <c r="Q164" i="10"/>
  <c r="P164" i="10"/>
  <c r="O164" i="10"/>
  <c r="N164" i="10"/>
  <c r="R163" i="10"/>
  <c r="Q163" i="10"/>
  <c r="P163" i="10"/>
  <c r="O163" i="10"/>
  <c r="N163" i="10"/>
  <c r="R162" i="10"/>
  <c r="Q162" i="10"/>
  <c r="P162" i="10"/>
  <c r="O162" i="10"/>
  <c r="N162" i="10"/>
  <c r="R161" i="10"/>
  <c r="Q161" i="10"/>
  <c r="P161" i="10"/>
  <c r="O161" i="10"/>
  <c r="N161" i="10"/>
  <c r="R160" i="10"/>
  <c r="Q160" i="10"/>
  <c r="P160" i="10"/>
  <c r="O160" i="10"/>
  <c r="N160" i="10"/>
  <c r="R159" i="10"/>
  <c r="Q159" i="10"/>
  <c r="P159" i="10"/>
  <c r="O159" i="10"/>
  <c r="N159" i="10"/>
  <c r="R158" i="10"/>
  <c r="Q158" i="10"/>
  <c r="P158" i="10"/>
  <c r="O158" i="10"/>
  <c r="N158" i="10"/>
  <c r="R157" i="10"/>
  <c r="Q157" i="10"/>
  <c r="P157" i="10"/>
  <c r="O157" i="10"/>
  <c r="N157" i="10"/>
  <c r="R156" i="10"/>
  <c r="Q156" i="10"/>
  <c r="P156" i="10"/>
  <c r="O156" i="10"/>
  <c r="N156" i="10"/>
  <c r="R155" i="10"/>
  <c r="Q155" i="10"/>
  <c r="P155" i="10"/>
  <c r="O155" i="10"/>
  <c r="N155" i="10"/>
  <c r="R154" i="10"/>
  <c r="Q154" i="10"/>
  <c r="P154" i="10"/>
  <c r="O154" i="10"/>
  <c r="N154" i="10"/>
  <c r="R149" i="10"/>
  <c r="Q149" i="10"/>
  <c r="P149" i="10"/>
  <c r="O149" i="10"/>
  <c r="N149" i="10"/>
  <c r="R148" i="10"/>
  <c r="Q148" i="10"/>
  <c r="P148" i="10"/>
  <c r="O148" i="10"/>
  <c r="N148" i="10"/>
  <c r="R147" i="10"/>
  <c r="Q147" i="10"/>
  <c r="P147" i="10"/>
  <c r="O147" i="10"/>
  <c r="N147" i="10"/>
  <c r="R146" i="10"/>
  <c r="Q146" i="10"/>
  <c r="P146" i="10"/>
  <c r="O146" i="10"/>
  <c r="N146" i="10"/>
  <c r="R145" i="10"/>
  <c r="Q145" i="10"/>
  <c r="P145" i="10"/>
  <c r="O145" i="10"/>
  <c r="N145" i="10"/>
  <c r="R142" i="10"/>
  <c r="Q142" i="10"/>
  <c r="P142" i="10"/>
  <c r="O142" i="10"/>
  <c r="N142" i="10"/>
  <c r="R153" i="10"/>
  <c r="Q153" i="10"/>
  <c r="P153" i="10"/>
  <c r="O153" i="10"/>
  <c r="N153" i="10"/>
  <c r="R152" i="10"/>
  <c r="Q152" i="10"/>
  <c r="P152" i="10"/>
  <c r="O152" i="10"/>
  <c r="N152" i="10"/>
  <c r="R151" i="10"/>
  <c r="Q151" i="10"/>
  <c r="P151" i="10"/>
  <c r="O151" i="10"/>
  <c r="N151" i="10"/>
  <c r="R150" i="10"/>
  <c r="Q150" i="10"/>
  <c r="P150" i="10"/>
  <c r="O150" i="10"/>
  <c r="N150" i="10"/>
  <c r="R141" i="10"/>
  <c r="Q141" i="10"/>
  <c r="P141" i="10"/>
  <c r="O141" i="10"/>
  <c r="N141" i="10"/>
  <c r="R144" i="10"/>
  <c r="Q144" i="10"/>
  <c r="P144" i="10"/>
  <c r="O144" i="10"/>
  <c r="N144" i="10"/>
  <c r="R143" i="10"/>
  <c r="Q143" i="10"/>
  <c r="P143" i="10"/>
  <c r="O143" i="10"/>
  <c r="N143" i="10"/>
  <c r="R140" i="10"/>
  <c r="Q140" i="10"/>
  <c r="P140" i="10"/>
  <c r="O140" i="10"/>
  <c r="N140" i="10"/>
  <c r="R139" i="10"/>
  <c r="Q139" i="10"/>
  <c r="P139" i="10"/>
  <c r="O139" i="10"/>
  <c r="N139" i="10"/>
  <c r="R138" i="10"/>
  <c r="Q138" i="10"/>
  <c r="P138" i="10"/>
  <c r="O138" i="10"/>
  <c r="N138" i="10"/>
  <c r="R137" i="10"/>
  <c r="Q137" i="10"/>
  <c r="P137" i="10"/>
  <c r="O137" i="10"/>
  <c r="N137" i="10"/>
  <c r="R136" i="10"/>
  <c r="Q136" i="10"/>
  <c r="P136" i="10"/>
  <c r="O136" i="10"/>
  <c r="N136" i="10"/>
  <c r="R135" i="10"/>
  <c r="Q135" i="10"/>
  <c r="P135" i="10"/>
  <c r="O135" i="10"/>
  <c r="N135" i="10"/>
  <c r="R134" i="10"/>
  <c r="Q134" i="10"/>
  <c r="P134" i="10"/>
  <c r="O134" i="10"/>
  <c r="N134" i="10"/>
  <c r="R133" i="10"/>
  <c r="Q133" i="10"/>
  <c r="P133" i="10"/>
  <c r="O133" i="10"/>
  <c r="N133" i="10"/>
  <c r="R132" i="10"/>
  <c r="Q132" i="10"/>
  <c r="P132" i="10"/>
  <c r="O132" i="10"/>
  <c r="N132" i="10"/>
  <c r="R131" i="10"/>
  <c r="Q131" i="10"/>
  <c r="P131" i="10"/>
  <c r="O131" i="10"/>
  <c r="N131" i="10"/>
  <c r="R130" i="10"/>
  <c r="Q130" i="10"/>
  <c r="P130" i="10"/>
  <c r="O130" i="10"/>
  <c r="N130" i="10"/>
  <c r="R129" i="10"/>
  <c r="Q129" i="10"/>
  <c r="P129" i="10"/>
  <c r="O129" i="10"/>
  <c r="N129" i="10"/>
  <c r="R128" i="10"/>
  <c r="Q128" i="10"/>
  <c r="P128" i="10"/>
  <c r="O128" i="10"/>
  <c r="N128" i="10"/>
  <c r="R127" i="10"/>
  <c r="Q127" i="10"/>
  <c r="P127" i="10"/>
  <c r="O127" i="10"/>
  <c r="N127" i="10"/>
  <c r="R126" i="10"/>
  <c r="Q126" i="10"/>
  <c r="P126" i="10"/>
  <c r="O126" i="10"/>
  <c r="N126" i="10"/>
  <c r="R125" i="10"/>
  <c r="Q125" i="10"/>
  <c r="P125" i="10"/>
  <c r="O125" i="10"/>
  <c r="N125" i="10"/>
  <c r="R124" i="10"/>
  <c r="Q124" i="10"/>
  <c r="P124" i="10"/>
  <c r="O124" i="10"/>
  <c r="N124" i="10"/>
  <c r="R123" i="10"/>
  <c r="Q123" i="10"/>
  <c r="P123" i="10"/>
  <c r="O123" i="10"/>
  <c r="N123" i="10"/>
  <c r="R122" i="10"/>
  <c r="Q122" i="10"/>
  <c r="P122" i="10"/>
  <c r="O122" i="10"/>
  <c r="N122" i="10"/>
  <c r="R121" i="10"/>
  <c r="Q121" i="10"/>
  <c r="P121" i="10"/>
  <c r="O121" i="10"/>
  <c r="N121" i="10"/>
  <c r="R120" i="10"/>
  <c r="Q120" i="10"/>
  <c r="P120" i="10"/>
  <c r="O120" i="10"/>
  <c r="N120" i="10"/>
  <c r="R119" i="10"/>
  <c r="Q119" i="10"/>
  <c r="P119" i="10"/>
  <c r="O119" i="10"/>
  <c r="N119" i="10"/>
  <c r="R118" i="10"/>
  <c r="Q118" i="10"/>
  <c r="P118" i="10"/>
  <c r="O118" i="10"/>
  <c r="N118" i="10"/>
  <c r="R117" i="10"/>
  <c r="Q117" i="10"/>
  <c r="P117" i="10"/>
  <c r="O117" i="10"/>
  <c r="N117" i="10"/>
  <c r="R116" i="10"/>
  <c r="Q116" i="10"/>
  <c r="P116" i="10"/>
  <c r="O116" i="10"/>
  <c r="N116" i="10"/>
  <c r="R115" i="10"/>
  <c r="Q115" i="10"/>
  <c r="P115" i="10"/>
  <c r="O115" i="10"/>
  <c r="N115" i="10"/>
  <c r="R114" i="10"/>
  <c r="Q114" i="10"/>
  <c r="P114" i="10"/>
  <c r="O114" i="10"/>
  <c r="N114" i="10"/>
  <c r="R113" i="10"/>
  <c r="Q113" i="10"/>
  <c r="P113" i="10"/>
  <c r="O113" i="10"/>
  <c r="N113" i="10"/>
  <c r="R112" i="10"/>
  <c r="Q112" i="10"/>
  <c r="P112" i="10"/>
  <c r="O112" i="10"/>
  <c r="N112" i="10"/>
  <c r="R111" i="10"/>
  <c r="Q111" i="10"/>
  <c r="P111" i="10"/>
  <c r="O111" i="10"/>
  <c r="N111" i="10"/>
  <c r="R110" i="10"/>
  <c r="Q110" i="10"/>
  <c r="P110" i="10"/>
  <c r="O110" i="10"/>
  <c r="N110" i="10"/>
  <c r="R109" i="10"/>
  <c r="Q109" i="10"/>
  <c r="P109" i="10"/>
  <c r="O109" i="10"/>
  <c r="N109" i="10"/>
  <c r="R108" i="10"/>
  <c r="Q108" i="10"/>
  <c r="P108" i="10"/>
  <c r="O108" i="10"/>
  <c r="N108" i="10"/>
  <c r="R107" i="10"/>
  <c r="Q107" i="10"/>
  <c r="P107" i="10"/>
  <c r="O107" i="10"/>
  <c r="N107" i="10"/>
  <c r="R106" i="10"/>
  <c r="Q106" i="10"/>
  <c r="P106" i="10"/>
  <c r="O106" i="10"/>
  <c r="N106" i="10"/>
  <c r="R105" i="10"/>
  <c r="Q105" i="10"/>
  <c r="P105" i="10"/>
  <c r="O105" i="10"/>
  <c r="N105" i="10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1" i="10"/>
  <c r="Q31" i="10"/>
  <c r="P31" i="10"/>
  <c r="O31" i="10"/>
  <c r="N31" i="10"/>
  <c r="R29" i="10"/>
  <c r="Q29" i="10"/>
  <c r="P29" i="10"/>
  <c r="O29" i="10"/>
  <c r="N29" i="10"/>
  <c r="R27" i="10"/>
  <c r="Q27" i="10"/>
  <c r="P27" i="10"/>
  <c r="O27" i="10"/>
  <c r="N27" i="10"/>
  <c r="R25" i="10"/>
  <c r="Q25" i="10"/>
  <c r="P25" i="10"/>
  <c r="O25" i="10"/>
  <c r="N25" i="10"/>
  <c r="R23" i="10"/>
  <c r="Q23" i="10"/>
  <c r="P23" i="10"/>
  <c r="O23" i="10"/>
  <c r="N23" i="10"/>
  <c r="R21" i="10"/>
  <c r="Q21" i="10"/>
  <c r="P21" i="10"/>
  <c r="O21" i="10"/>
  <c r="N21" i="10"/>
  <c r="R19" i="10"/>
  <c r="Q19" i="10"/>
  <c r="P19" i="10"/>
  <c r="O19" i="10"/>
  <c r="N19" i="10"/>
  <c r="R17" i="10"/>
  <c r="Q17" i="10"/>
  <c r="P17" i="10"/>
  <c r="O17" i="10"/>
  <c r="N17" i="10"/>
  <c r="R15" i="10"/>
  <c r="Q15" i="10"/>
  <c r="P15" i="10"/>
  <c r="O15" i="10"/>
  <c r="N15" i="10"/>
  <c r="R13" i="10"/>
  <c r="Q13" i="10"/>
  <c r="P13" i="10"/>
  <c r="O13" i="10"/>
  <c r="N13" i="10"/>
  <c r="R11" i="10"/>
  <c r="Q11" i="10"/>
  <c r="P11" i="10"/>
  <c r="O11" i="10"/>
  <c r="N11" i="10"/>
  <c r="R9" i="10"/>
  <c r="Q9" i="10"/>
  <c r="P9" i="10"/>
  <c r="O9" i="10"/>
  <c r="N9" i="10"/>
  <c r="M9" i="10"/>
  <c r="N14" i="9" l="1"/>
  <c r="J15" i="9"/>
  <c r="F14" i="9"/>
  <c r="M15" i="9"/>
  <c r="P13" i="9"/>
  <c r="L13" i="9"/>
  <c r="O13" i="9" s="1"/>
  <c r="C15" i="9"/>
  <c r="B13" i="7"/>
  <c r="N15" i="9" l="1"/>
  <c r="J16" i="9"/>
  <c r="L15" i="9"/>
  <c r="O15" i="9" s="1"/>
  <c r="C14" i="9"/>
  <c r="F16" i="9"/>
  <c r="M14" i="9"/>
  <c r="P15" i="9"/>
  <c r="J17" i="9" l="1"/>
  <c r="N16" i="9"/>
  <c r="F17" i="9"/>
  <c r="M16" i="9"/>
  <c r="C16" i="9"/>
  <c r="L14" i="9"/>
  <c r="O14" i="9" s="1"/>
  <c r="P14" i="9"/>
  <c r="N17" i="9" l="1"/>
  <c r="J18" i="9"/>
  <c r="F18" i="9"/>
  <c r="M17" i="9"/>
  <c r="C17" i="9"/>
  <c r="P17" i="9" s="1"/>
  <c r="L16" i="9"/>
  <c r="O16" i="9" s="1"/>
  <c r="P16" i="9"/>
  <c r="J19" i="9" l="1"/>
  <c r="N19" i="9" s="1"/>
  <c r="N18" i="9"/>
  <c r="C18" i="9"/>
  <c r="L17" i="9"/>
  <c r="O17" i="9" s="1"/>
  <c r="F19" i="9"/>
  <c r="M19" i="9" s="1"/>
  <c r="M18" i="9"/>
  <c r="P18" i="9"/>
  <c r="C19" i="9" l="1"/>
  <c r="L19" i="9" s="1"/>
  <c r="O19" i="9" s="1"/>
  <c r="L18" i="9"/>
  <c r="O18" i="9" s="1"/>
  <c r="P21" i="9"/>
  <c r="P19" i="9" l="1"/>
</calcChain>
</file>

<file path=xl/sharedStrings.xml><?xml version="1.0" encoding="utf-8"?>
<sst xmlns="http://schemas.openxmlformats.org/spreadsheetml/2006/main" count="749" uniqueCount="515">
  <si>
    <t>NOMBRE DEL PROYECTO:</t>
  </si>
  <si>
    <t>FCEC</t>
  </si>
  <si>
    <t>Recabar la disponibilidad horaria de los docentes.</t>
  </si>
  <si>
    <t>Recabar los datos personales (celular, fijo, email).</t>
  </si>
  <si>
    <t>Recabar la disponibilidad de cursos de los docentes.</t>
  </si>
  <si>
    <t>Enviar correos electronicos:</t>
  </si>
  <si>
    <t>Requerimiento de datos</t>
  </si>
  <si>
    <t>Requerimiento de disponibilidad</t>
  </si>
  <si>
    <t>Envío de información de inicio de semestre</t>
  </si>
  <si>
    <t>Envío de información grupal.</t>
  </si>
  <si>
    <t>Reportes</t>
  </si>
  <si>
    <t>Docentes informados.</t>
  </si>
  <si>
    <t>Docentes actualizados.</t>
  </si>
  <si>
    <t>Docentes atrasados.</t>
  </si>
  <si>
    <t>Nuevos docentes.</t>
  </si>
  <si>
    <t>admin</t>
  </si>
  <si>
    <t>user</t>
  </si>
  <si>
    <t>edit</t>
  </si>
  <si>
    <t>dhora</t>
  </si>
  <si>
    <t>dcurso</t>
  </si>
  <si>
    <t>Crear usuarios</t>
  </si>
  <si>
    <t>create</t>
  </si>
  <si>
    <t>email</t>
  </si>
  <si>
    <t>send</t>
  </si>
  <si>
    <t>Controller</t>
  </si>
  <si>
    <t>View</t>
  </si>
  <si>
    <t>users</t>
  </si>
  <si>
    <t>dcursos</t>
  </si>
  <si>
    <t>dhoras</t>
  </si>
  <si>
    <t>ADMINISTRACIÓN DE DATOS</t>
  </si>
  <si>
    <t>Indice de usuarios</t>
  </si>
  <si>
    <t>index</t>
  </si>
  <si>
    <t>Archivos involucrados</t>
  </si>
  <si>
    <t>datausers</t>
  </si>
  <si>
    <t>envios</t>
  </si>
  <si>
    <t>id</t>
  </si>
  <si>
    <t>user_id</t>
  </si>
  <si>
    <t>OBJETIVOS:</t>
  </si>
  <si>
    <t>BASE DE DATOS:</t>
  </si>
  <si>
    <t>Ver en MySQL Workbench</t>
  </si>
  <si>
    <t>DISEÑO</t>
  </si>
  <si>
    <t>Datos</t>
  </si>
  <si>
    <t>fenvio</t>
  </si>
  <si>
    <t>flimite</t>
  </si>
  <si>
    <t>email_to</t>
  </si>
  <si>
    <t>email_cc</t>
  </si>
  <si>
    <t>array</t>
  </si>
  <si>
    <t>Ir al path del proyecto</t>
  </si>
  <si>
    <t>crear el git</t>
  </si>
  <si>
    <t>git init</t>
  </si>
  <si>
    <t>agregar</t>
  </si>
  <si>
    <t>git add xxxxx.yyy</t>
  </si>
  <si>
    <t>commit</t>
  </si>
  <si>
    <t>git commit -m "descripcion del commit"</t>
  </si>
  <si>
    <t>status</t>
  </si>
  <si>
    <t>git status</t>
  </si>
  <si>
    <t>GITHUB</t>
  </si>
  <si>
    <t xml:space="preserve">usuario </t>
  </si>
  <si>
    <t>ana.arashiro@gmail.com</t>
  </si>
  <si>
    <t>owner</t>
  </si>
  <si>
    <t>acaty64</t>
  </si>
  <si>
    <t>Repository name</t>
  </si>
  <si>
    <t>password</t>
  </si>
  <si>
    <t>y</t>
  </si>
  <si>
    <t>PARA ACTUALIZAR</t>
  </si>
  <si>
    <t>git push -u origin master</t>
  </si>
  <si>
    <t>http://www.desarrolloweb.com/articulos/entiende-instala-configura-git.html</t>
  </si>
  <si>
    <t>Indice de responsables</t>
  </si>
  <si>
    <t>respon</t>
  </si>
  <si>
    <t>https://styde.net/sistema-de-plantillas-y-layout-con-bootstrap-3/</t>
  </si>
  <si>
    <t>Revisar configuracion de BOOTSTRAP</t>
  </si>
  <si>
    <t>menvios</t>
  </si>
  <si>
    <t>Tarea o Error pendiente de revisión</t>
  </si>
  <si>
    <t>No muestra la consistencia.</t>
  </si>
  <si>
    <t>PROCESO</t>
  </si>
  <si>
    <t>Login</t>
  </si>
  <si>
    <t>DataUsers</t>
  </si>
  <si>
    <t>Controlador</t>
  </si>
  <si>
    <t>DatausersController.php</t>
  </si>
  <si>
    <t>GrupoCursosController.php</t>
  </si>
  <si>
    <t>Model (sólo si se modifica)</t>
  </si>
  <si>
    <t>Migration (sólo si se modifica)</t>
  </si>
  <si>
    <t>Crear Grupo</t>
  </si>
  <si>
    <t>¿Es necesario?</t>
  </si>
  <si>
    <t>Vista (en rojo los que faltan crear)</t>
  </si>
  <si>
    <t>EnviosController.php</t>
  </si>
  <si>
    <t>Menvios</t>
  </si>
  <si>
    <t>add_menvios_table</t>
  </si>
  <si>
    <t>Requerimientos</t>
  </si>
  <si>
    <t>Mostrar los correos enviados</t>
  </si>
  <si>
    <t>add_denvios_table</t>
  </si>
  <si>
    <t>Denvios</t>
  </si>
  <si>
    <t>Crear migration y model ( agregar campo TABLENAME - que debe tener el campo SW_RPTA)</t>
  </si>
  <si>
    <t>Crea los requerimientos (agregar campo TX_NEED - texto del correo)</t>
  </si>
  <si>
    <t>Función de recorrido de las tablas previstas en Menvios poniendo check en SW_RPTA y contándolos.</t>
  </si>
  <si>
    <t>Envía los correos electrónicos del requerimiento.</t>
  </si>
  <si>
    <t>Auth/login.blade.php</t>
  </si>
  <si>
    <t>admin/datausers/edit.blade.php</t>
  </si>
  <si>
    <t>admin/grupoCursos/create.blade.php</t>
  </si>
  <si>
    <t>admin/envios/index.blade.php</t>
  </si>
  <si>
    <t>admin/envios/create.blade.php</t>
  </si>
  <si>
    <t>REALIZADO</t>
  </si>
  <si>
    <t>tfcia_rptas</t>
  </si>
  <si>
    <t>recontar_envios</t>
  </si>
  <si>
    <t>recontar_rptas</t>
  </si>
  <si>
    <t>denvios</t>
  </si>
  <si>
    <t>Agrega los docentes a comunicar.</t>
  </si>
  <si>
    <t>dcreate/dstore</t>
  </si>
  <si>
    <t>{{ Form::hidden('whatsapp', 0) }}</t>
  </si>
  <si>
    <t>&lt;td&gt;</t>
  </si>
  <si>
    <t>@if($datauser-&gt;whatsapp == 1)</t>
  </si>
  <si>
    <t>{!! Form::checkbox('whatsapp', 1, true, ['class'=&gt;'checkbox', 'onclick' =&gt; 'javascript:evento(this);'] ) !!}</t>
  </si>
  <si>
    <t>@else</t>
  </si>
  <si>
    <t>{!! Form::checkbox('whatsapp', 0, false, ['class'=&gt;'checkbox', 'onclick' =&gt; 'javascript:evento(this);'] ) !!}</t>
  </si>
  <si>
    <t>@endif</t>
  </si>
  <si>
    <t>&lt;/td&gt;</t>
  </si>
  <si>
    <t>@section('js')</t>
  </si>
  <si>
    <t>function evento($obj){</t>
  </si>
  <si>
    <t>//console.log($obj);</t>
  </si>
  <si>
    <t>if($obj.checked)</t>
  </si>
  <si>
    <t>$obj.value = 1;</t>
  </si>
  <si>
    <t>else</t>
  </si>
  <si>
    <t>$obj.value = 0;</t>
  </si>
  <si>
    <t>}</t>
  </si>
  <si>
    <t>&lt;script type="text/javascript"&gt;</t>
  </si>
  <si>
    <t>&lt;/script&gt;</t>
  </si>
  <si>
    <t>@endsection</t>
  </si>
  <si>
    <t>Tratamiento de checkbox</t>
  </si>
  <si>
    <t>Asignar valor 0 a la variable</t>
  </si>
  <si>
    <t>Segun el valor de la tabla</t>
  </si>
  <si>
    <t>Agregar funcion evento 'onclick'</t>
  </si>
  <si>
    <t>Seccion js</t>
  </si>
  <si>
    <t>Funcion 'evento'</t>
  </si>
  <si>
    <t>&lt;!-- INICIO DEL BUSCADOR  --&gt;</t>
  </si>
  <si>
    <t>{!! Form::open(['route' =&gt; 'admin.menvios.dshow', 'method'=&gt;'GET', 'class'=&gt;'navbar-form pull-right']) !!}</t>
  </si>
  <si>
    <t>&lt;div class="input-group"&gt;</t>
  </si>
  <si>
    <t>{!! Form::text('tipo', null, ['class'=&gt;'form-control', 'placeholder'=&gt;'Filtrar por nombre ...', 'aria-describedby'=&gt;'search']) !!}</t>
  </si>
  <si>
    <t>&lt;span class="input-group-addon" id='search'&gt;&lt;span class="glyphicon glyphicon-search" "aria-hidden"="true"&gt;&lt;/span&gt;&lt;/span&gt;</t>
  </si>
  <si>
    <t>&lt;/div&gt;</t>
  </si>
  <si>
    <t>{!! Form::close() !!}</t>
  </si>
  <si>
    <t>&lt;!-- FIN DEL BUSCADOR --&gt;</t>
  </si>
  <si>
    <t>$message-&gt;subject($subject);</t>
  </si>
  <si>
    <t>$message-&gt;priority($level);</t>
  </si>
  <si>
    <t>// Attach a file from a raw $data string...</t>
  </si>
  <si>
    <t>// Get the underlying SwiftMailer message instance...</t>
  </si>
  <si>
    <t>$message-&gt;getSwiftMessage();</t>
  </si>
  <si>
    <r>
      <t>Here is a list of the available methods on the </t>
    </r>
    <r>
      <rPr>
        <sz val="9.9"/>
        <rFont val="Courier New"/>
        <family val="3"/>
      </rPr>
      <t>$message</t>
    </r>
    <r>
      <rPr>
        <sz val="12"/>
        <rFont val="Arial"/>
        <family val="2"/>
      </rPr>
      <t> message builder instance:</t>
    </r>
  </si>
  <si>
    <r>
      <t xml:space="preserve">$message-&gt;from($address,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</si>
  <si>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$message-&gt;sender($address,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</si>
  <si>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</si>
  <si>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</si>
  <si>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$message-&gt;bcc($address,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</si>
  <si>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$message-&gt;replyTo($address,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</si>
  <si>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$message-&gt;attach($pathToFile,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</si>
  <si>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 xml:space="preserve">$message-&gt;attachData($data, $name,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</si>
  <si>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>Nota:</t>
    </r>
    <r>
      <rPr>
        <sz val="12"/>
        <rFont val="Arial"/>
        <family val="2"/>
      </rPr>
      <t> La instancia del mensaje pasada al Closure </t>
    </r>
    <r>
      <rPr>
        <sz val="9.9"/>
        <rFont val="Courier New"/>
        <family val="3"/>
      </rPr>
      <t>Mail::send</t>
    </r>
    <r>
      <rPr>
        <sz val="12"/>
        <rFont val="Arial"/>
        <family val="2"/>
      </rPr>
      <t> extiende de la clase mensaje de SwiftMailer, permitiéndote llamar a cualquier método en esa clase para construir tus mensajes de correo electrónico.</t>
    </r>
  </si>
  <si>
    <t>http://laraveles.com/docs/5.1/mail</t>
  </si>
  <si>
    <r>
      <t xml:space="preserve">Mail::send('emails.welcome', $data, </t>
    </r>
    <r>
      <rPr>
        <b/>
        <sz val="11"/>
        <rFont val="Courier New"/>
        <family val="3"/>
      </rPr>
      <t>function</t>
    </r>
    <r>
      <rPr>
        <sz val="11"/>
        <rFont val="Courier New"/>
        <family val="3"/>
      </rPr>
      <t xml:space="preserve"> ($message) { </t>
    </r>
  </si>
  <si>
    <t xml:space="preserve">$message-&gt;from('us@example.com', 'Laravel'); </t>
  </si>
  <si>
    <t>$message-&gt;to('foo@example.com')-&gt;cc('bar@example.com');</t>
  </si>
  <si>
    <t>});</t>
  </si>
  <si>
    <t>https://www.google.com/settings/security/lesssecureapps</t>
  </si>
  <si>
    <t>desactivar seguridad en gmail</t>
  </si>
  <si>
    <t>create/store</t>
  </si>
  <si>
    <t>admin/envios/list.blade.php</t>
  </si>
  <si>
    <t>admin/envios/email.blade.php</t>
  </si>
  <si>
    <t>MenviosController.php</t>
  </si>
  <si>
    <r>
      <t>show/</t>
    </r>
    <r>
      <rPr>
        <b/>
        <i/>
        <sz val="11"/>
        <rFont val="Calibri"/>
        <family val="2"/>
        <scheme val="minor"/>
      </rPr>
      <t>PDF</t>
    </r>
  </si>
  <si>
    <t>dupdate</t>
  </si>
  <si>
    <t>dmarkall</t>
  </si>
  <si>
    <t>dunmarkall</t>
  </si>
  <si>
    <t>ACCESO</t>
  </si>
  <si>
    <t>CORREOS</t>
  </si>
  <si>
    <t>Falta definir correos por tipo</t>
  </si>
  <si>
    <t>Falta revisar QUEUES (Trabajos en cola)</t>
  </si>
  <si>
    <t>Editar el registro del maestro de envios</t>
  </si>
  <si>
    <t>agregar campo sw_envio en menvios</t>
  </si>
  <si>
    <t>Funciones private ???</t>
  </si>
  <si>
    <t>Documentos en PDF</t>
  </si>
  <si>
    <t>savePDF</t>
  </si>
  <si>
    <t>admin/datausers/upPDF.blade.php</t>
  </si>
  <si>
    <t>Ingreso de documentos en PDF.</t>
  </si>
  <si>
    <t>nueva tabla</t>
  </si>
  <si>
    <t>DataPDF</t>
  </si>
  <si>
    <t>SW_PDTE</t>
  </si>
  <si>
    <t>x</t>
  </si>
  <si>
    <t>UP PDF</t>
  </si>
  <si>
    <t>Users</t>
  </si>
  <si>
    <t>UsersController.php</t>
  </si>
  <si>
    <t>edit/update</t>
  </si>
  <si>
    <t>Modificar cursos del grupo</t>
  </si>
  <si>
    <t>Modificar prioridad de docentes</t>
  </si>
  <si>
    <t>admin/grupoCursos/prioridad.blade.php</t>
  </si>
  <si>
    <t>prioridad/update_prioridad</t>
  </si>
  <si>
    <t>GRUPOS</t>
  </si>
  <si>
    <t>Modificar descripcion del grupo</t>
  </si>
  <si>
    <t>GruposController.php</t>
  </si>
  <si>
    <t>admin/grupos/edit.blade.php</t>
  </si>
  <si>
    <t>{{dd($chunk)}};</t>
  </si>
  <si>
    <t>{{$chunk = $dcursos-&gt;splice($xobj-1)}};</t>
  </si>
  <si>
    <t>{{dd($plucked)}};</t>
  </si>
  <si>
    <t>{{$plucked = $cursos-&gt;pluck('id')}};</t>
  </si>
  <si>
    <t>Administrador</t>
  </si>
  <si>
    <t>Docente</t>
  </si>
  <si>
    <t>Responsable</t>
  </si>
  <si>
    <t>Master</t>
  </si>
  <si>
    <t>indice</t>
  </si>
  <si>
    <t>vistas</t>
  </si>
  <si>
    <t>edicion</t>
  </si>
  <si>
    <t>todo</t>
  </si>
  <si>
    <t>+--------+-----------+--------------------------------------+-----------------------------+-----------------------------------------------------------------+---------------</t>
  </si>
  <si>
    <t>+</t>
  </si>
  <si>
    <t>| Domain | Method    | URI                                  | Name                        | Action</t>
  </si>
  <si>
    <t xml:space="preserve">                             | Middleware    |</t>
  </si>
  <si>
    <t>|        | GET|HEAD  | /                                    |                             | Closure                                                         | web</t>
  </si>
  <si>
    <t>|</t>
  </si>
  <si>
    <t>|        | GET|HEAD  | admin/datausers                      | admin.datausers.index       | App\Http\Controllers\DataUsersController@index                  | web,auth</t>
  </si>
  <si>
    <t>|        | POST      | admin/datausers                      | admin.datausers.store       | App\Http\Controllers\DataUsersController@store                  | web,auth</t>
  </si>
  <si>
    <t>|        | GET|HEAD  | admin/datausers/create               | admin.datausers.create      | App\Http\Controllers\DataUsersController@create                 | web,auth</t>
  </si>
  <si>
    <t>|        | GET|HEAD  | admin/datausers/{datausers}          | admin.datausers.show        | App\Http\Controllers\DataUsersController@show                   | web,auth</t>
  </si>
  <si>
    <t>|        | DELETE    | admin/datausers/{datausers}          | admin.datausers.destroy     | App\Http\Controllers\DataUsersController@destroy                | web,auth</t>
  </si>
  <si>
    <t>|        | PUT|PATCH | admin/datausers/{datausers}          | admin.datausers.update      | App\Http\Controllers\DataUsersController@update                 | web,auth</t>
  </si>
  <si>
    <t>|        | GET|HEAD  | admin/datausers/{datausers}/edit     | admin.datausers.edit        | App\Http\Controllers\DataUsersController@edit                   | web,auth</t>
  </si>
  <si>
    <t>|        | POST      | admin/datausers/{datausers}/update   | admin.datausers.update      | App\Http\Controllers\DatausersController@update                 | web,auth</t>
  </si>
  <si>
    <t>|        | POST      | admin/dcursos                        | admin.dcursos.store         | App\Http\Controllers\DcursosController@store                    | web,auth</t>
  </si>
  <si>
    <t>|        | GET|HEAD  | admin/dcursos                        | admin.dcursos.index         | App\Http\Controllers\DcursosController@index                    | web,auth</t>
  </si>
  <si>
    <t>|        | GET|HEAD  | admin/dcursos/create                 | admin.dcursos.create        | App\Http\Controllers\DcursosController@create                   | web,auth</t>
  </si>
  <si>
    <t>|        | GET|HEAD  | admin/dcursos/{dcursos}              | admin.dcursos.show          | App\Http\Controllers\DcursosController@show                     | web,auth</t>
  </si>
  <si>
    <t>|        | PUT|PATCH | admin/dcursos/{dcursos}              | admin.dcursos.update        | App\Http\Controllers\DcursosController@update                   | web,auth</t>
  </si>
  <si>
    <t>|        | DELETE    | admin/dcursos/{dcursos}              | admin.dcursos.destroy       | App\Http\Controllers\DcursosController@destroy                  | web,auth</t>
  </si>
  <si>
    <t>|        | GET|HEAD  | admin/dcursos/{dcursos}/edit         | admin.dcursos.edit          | App\Http\Controllers\DcursosController@edit                     | web,auth</t>
  </si>
  <si>
    <t>|        | GET|HEAD  | admin/dhoras                         | admin.dhoras.index          | App\Http\Controllers\DhorasController@index                     | web,auth</t>
  </si>
  <si>
    <t>|        | POST      | admin/dhoras                         | admin.dhoras.store          | App\Http\Controllers\DhorasController@store                     | web,auth</t>
  </si>
  <si>
    <t>|        | GET|HEAD  | admin/dhoras/create                  | admin.dhoras.create         | App\Http\Controllers\DhorasController@create                    | web,auth</t>
  </si>
  <si>
    <t>|        | DELETE    | admin/dhoras/{dhoras}                | admin.dhoras.destroy        | App\Http\Controllers\DhorasController@destroy                   | web,auth</t>
  </si>
  <si>
    <t>|        | GET|HEAD  | admin/dhoras/{dhoras}                | admin.dhoras.show           | App\Http\Controllers\DhorasController@show                      | web,auth</t>
  </si>
  <si>
    <t>|        | PUT|PATCH | admin/dhoras/{dhoras}                | admin.dhoras.update         | App\Http\Controllers\DhorasController@update                    | web,auth</t>
  </si>
  <si>
    <t>|        | GET|HEAD  | admin/dhoras/{dhoras}/edit           | admin.dhoras.edit           | App\Http\Controllers\DhorasController@edit                      | web,auth</t>
  </si>
  <si>
    <t>|        | GET|HEAD  | admin/envios/{id}/send               | admin.envios.send           | App\Http\Controllers\EnviosController@send                      | web,auth</t>
  </si>
  <si>
    <t>|        | GET|HEAD  | admin/grupocursos                    | admin.grupocursos.index     | App\Http\Controllers\GrupoCursosController@index                | web,auth</t>
  </si>
  <si>
    <t>|        | POST      | admin/grupocursos                    | admin.grupocursos.store     | App\Http\Controllers\GrupoCursosController@store                | web,auth</t>
  </si>
  <si>
    <t>|        | GET|HEAD  | admin/grupocursos/create             | admin.grupocursos.create    | App\Http\Controllers\GrupoCursosController@create               | web,auth</t>
  </si>
  <si>
    <t>|        | GET|HEAD  | admin/grupocursos/{cursos}/orden     | admin.grupocursos.orden     | App\Http\Controllers\GrupocursosController@orden                | web,auth</t>
  </si>
  <si>
    <t>|        | GET|HEAD  | admin/grupocursos/{grupocursos}      | admin.grupocursos.show      | App\Http\Controllers\GrupoCursosController@show                 | web,auth</t>
  </si>
  <si>
    <t>|        | DELETE    | admin/grupocursos/{grupocursos}      | admin.grupocursos.destroy   | App\Http\Controllers\GrupoCursosController@destroy              | web,auth</t>
  </si>
  <si>
    <t>|        | PUT|PATCH | admin/grupocursos/{grupocursos}      | admin.grupocursos.update    | App\Http\Controllers\GrupoCursosController@update               | web,auth</t>
  </si>
  <si>
    <t>|        | GET|HEAD  | admin/grupocursos/{grupocursos}/edit | admin.grupocursos.edit      | App\Http\Controllers\GrupoCursosController@edit                 | web,auth</t>
  </si>
  <si>
    <t>|        | POST      | admin/grupocursos/{grupocurso}/orden | admin.grupocursos.orden     | App\Http\Controllers\GrupoCursosController@orden                | web,auth</t>
  </si>
  <si>
    <t>|        | GET|HEAD  | admin/grupocursos/{id}/destroy       | admin.grupocursos.destroy   | App\Http\Controllers\GrupocursosController@destroy              | web,auth</t>
  </si>
  <si>
    <t>|        | GET|HEAD  | admin/grupocursos/{id}/downorden     | admin.grupocursos.downorden | App\Http\Controllers\GrupoCursosController@downorden            | web,auth</t>
  </si>
  <si>
    <t>|        | GET|HEAD  | admin/grupocursos/{id}/index         | admin.grupocursos.index     | App\Http\Controllers\GrupoCursosController@index                | web,auth</t>
  </si>
  <si>
    <t>|        | GET|HEAD  | admin/grupocursos/{id}/uporden       | admin.grupocursos.uporden   | App\Http\Controllers\GrupoCursosController@uporden              | web,auth</t>
  </si>
  <si>
    <t>|        | POST      | admin/grupos                         | admin.grupos.store          | App\Http\Controllers\GruposController@store                     | web,auth</t>
  </si>
  <si>
    <t>|        | GET|HEAD  | admin/grupos                         | admin.grupos.index          | App\Http\Controllers\GruposController@index                     | web,auth</t>
  </si>
  <si>
    <t>|        | GET|HEAD  | admin/grupos/create                  | admin.grupos.create         | App\Http\Controllers\GruposController@create                    | web,auth</t>
  </si>
  <si>
    <t>|        | PUT|PATCH | admin/grupos/{grupos}                | admin.grupos.update         | App\Http\Controllers\GruposController@update                    | web,auth</t>
  </si>
  <si>
    <t>|        | DELETE    | admin/grupos/{grupos}                | admin.grupos.destroy        | App\Http\Controllers\GruposController@destroy                   | web,auth</t>
  </si>
  <si>
    <t>|        | GET|HEAD  | admin/grupos/{grupos}                | admin.grupos.show           | App\Http\Controllers\GruposController@show                      | web,auth</t>
  </si>
  <si>
    <t>|        | GET|HEAD  | admin/grupos/{grupos}/edit           | admin.grupos.edit           | App\Http\Controllers\GruposController@edit                      | web,auth</t>
  </si>
  <si>
    <t>|        | GET|HEAD  | admin/grupos/{id}/destroy            | admin.grupos.destroy        | App\Http\Controllers\GruposController@destroy                   | web,auth</t>
  </si>
  <si>
    <t>|        | POST      | admin/menvios                        | admin.menvios.store         | App\Http\Controllers\MenviosController@store                    | web,auth</t>
  </si>
  <si>
    <t>|        | GET|HEAD  | admin/menvios                        | admin.menvios.index         | App\Http\Controllers\MenviosController@index                    | web,auth</t>
  </si>
  <si>
    <t>|        | GET|HEAD  | admin/menvios/create                 | admin.menvios.create        | App\Http\Controllers\MenviosController@create                   | web,auth</t>
  </si>
  <si>
    <t>|        | POST      | admin/menvios/dupdate                | admin.menvios.dupdate       | App\Http\Controllers\MenviosController@dupdate                  | web,auth</t>
  </si>
  <si>
    <t>|        | GET|HEAD  | admin/menvios/{id}/destroy           | admin.menvios.destroy       | App\Http\Controllers\MenviosController@destroy                  | web,auth</t>
  </si>
  <si>
    <t>|        | GET|HEAD  | admin/menvios/{id}/dmarkall          | admin.menvios.dmarkall      | App\Http\Controllers\MenviosController@dmarkall                 | web,auth</t>
  </si>
  <si>
    <t>|        | GET|HEAD  | admin/menvios/{id}/dshow             | admin.menvios.dshow         | App\Http\Controllers\MenviosController@dshow                    | web,auth</t>
  </si>
  <si>
    <t>|        | GET|HEAD  | admin/menvios/{id}/dunmarkall        | admin.menvios.dunmarkall    | App\Http\Controllers\MenviosController@dunmarkall               | web,auth</t>
  </si>
  <si>
    <t>|        | POST      | admin/menvios/{id}/update            | admin.menvios.update        | App\Http\Controllers\MenviosController@update                   | web,auth</t>
  </si>
  <si>
    <t>|        | DELETE    | admin/menvios/{menvios}              | admin.menvios.destroy       | App\Http\Controllers\MenviosController@destroy                  | web,auth</t>
  </si>
  <si>
    <t>|        | PUT|PATCH | admin/menvios/{menvios}              | admin.menvios.update        | App\Http\Controllers\MenviosController@update                   | web,auth</t>
  </si>
  <si>
    <t>|        | GET|HEAD  | admin/menvios/{menvios}              | admin.menvios.show          | App\Http\Controllers\MenviosController@show                     | web,auth</t>
  </si>
  <si>
    <t>|        | GET|HEAD  | admin/menvios/{menvios}/edit         | admin.menvios.edit          | App\Http\Controllers\MenviosController@edit                     | web,auth</t>
  </si>
  <si>
    <t>|        | GET|HEAD  | admin/usergrupos                     | admin.usergrupos.index      | App\Http\Controllers\UserGruposController@index                 | web,auth</t>
  </si>
  <si>
    <t>|        | POST      | admin/usergrupos                     | admin.usergrupos.store      | App\Http\Controllers\UserGruposController@store                 | web,auth</t>
  </si>
  <si>
    <t>|        | GET|HEAD  | admin/usergrupos/create              | admin.usergrupos.create     | App\Http\Controllers\UserGruposController@create                | web,auth</t>
  </si>
  <si>
    <t>|        | GET|HEAD  | admin/usergrupos/{id}/destroy        | admin.usergrupos.destroy    | App\Http\Controllers\UserGruposController@destroy               | web,auth</t>
  </si>
  <si>
    <t>|        | DELETE    | admin/usergrupos/{usergrupos}        | admin.usergrupos.destroy    | App\Http\Controllers\UserGruposController@destroy               | web,auth</t>
  </si>
  <si>
    <t>|        | GET|HEAD  | admin/usergrupos/{usergrupos}        | admin.usergrupos.show       | App\Http\Controllers\UserGruposController@show                  | web,auth</t>
  </si>
  <si>
    <t>|        | PUT|PATCH | admin/usergrupos/{usergrupos}        | admin.usergrupos.update     | App\Http\Controllers\UserGruposController@update                | web,auth</t>
  </si>
  <si>
    <t>|        | GET|HEAD  | admin/usergrupos/{usergrupos}/edit   | admin.usergrupos.edit       | App\Http\Controllers\UserGruposController@edit                  | web,auth</t>
  </si>
  <si>
    <t>|        | GET|HEAD  | admin/users                          | admin.users.index           | App\Http\Controllers\UsersController@index                      | web,auth</t>
  </si>
  <si>
    <t>|        | POST      | admin/users                          | admin.users.store           | App\Http\Controllers\UsersController@store                      | web,auth</t>
  </si>
  <si>
    <t>|        | GET|HEAD  | admin/users/create                   | admin.users.create          | App\Http\Controllers\UsersController@create                     | web,auth</t>
  </si>
  <si>
    <t>|        | GET|HEAD  | admin/users/{id}/crypt               | admin.users.crypt           | App\Http\Controllers\UsersController@cryptpass                  | web,auth</t>
  </si>
  <si>
    <t>|        | GET|HEAD  | admin/users/{id}/destroy             | admin.users.destroy         | App\Http\Controllers\UsersController@destroy                    | web,auth</t>
  </si>
  <si>
    <t>|        | PUT|PATCH | admin/users/{users}                  | admin.users.update          | App\Http\Controllers\UsersController@update                     | web,auth</t>
  </si>
  <si>
    <t>|        | GET|HEAD  | admin/users/{users}                  | admin.users.show            | App\Http\Controllers\UsersController@show                       | web,auth</t>
  </si>
  <si>
    <t>|        | DELETE    | admin/users/{users}                  | admin.users.destroy         | App\Http\Controllers\UsersController@destroy                    | web,auth</t>
  </si>
  <si>
    <t>|        | GET|HEAD  | admin/users/{users}/edit             | admin.users.edit            | App\Http\Controllers\UsersController@edit                       | web,auth</t>
  </si>
  <si>
    <t>|        | GET|HEAD  | admin/users/{users}/editpass         | admin.users.editpass        | App\Http\Controllers\UsersController@editpass                   | web,auth</t>
  </si>
  <si>
    <t>|        | PUT       | admin/users/{users}/savepass         | admin.users.savepass        | App\Http\Controllers\UsersController@savepass                   | web,auth</t>
  </si>
  <si>
    <t>|        | GET|HEAD  | auth/login                           | auth.login                  | App\Http\Controllers\Auth\AuthController@getLogin               | web</t>
  </si>
  <si>
    <t>|        | POST      | auth/login                           | auth.login                  | App\Http\Controllers\Auth\AuthController@postLogin              | web</t>
  </si>
  <si>
    <t>|        | GET|HEAD  | auth/logout                          | auth.logout                 | App\Http\Controllers\Auth\AuthController@getLogout              | web</t>
  </si>
  <si>
    <t>|        | GET|HEAD  | home                                 |                             | App\Http\Controllers\HomeController@index                       | web,web,auth</t>
  </si>
  <si>
    <t>|        | GET|HEAD  | login                                |                             | App\Http\Controllers\Auth\AuthController@showLoginForm          | web,web</t>
  </si>
  <si>
    <t>|        | POST      | login                                |                             | App\Http\Controllers\Auth\AuthController@login                  | web,web</t>
  </si>
  <si>
    <t>|        | GET|HEAD  | logout                               |                             | App\Http\Controllers\Auth\AuthController@logout                 | web,web</t>
  </si>
  <si>
    <t>|        | POST      | password/email                       |                             | App\Http\Controllers\Auth\PasswordController@sendResetLinkEmail | web,web,guest</t>
  </si>
  <si>
    <t>|        | POST      | password/reset                       |                             | App\Http\Controllers\Auth\PasswordController@reset              | web,web,guest</t>
  </si>
  <si>
    <t>|        | GET|HEAD  | password/reset/{token?}              |                             | App\Http\Controllers\Auth\PasswordController@showResetForm      | web,web,guest</t>
  </si>
  <si>
    <t>|        | GET|HEAD  | pdf                                  | pdf                         | App\Http\Controllers\PDFController@invoice                      | web</t>
  </si>
  <si>
    <t>|        | PUT       | pdf/silaboCurso                      | PDF.silaboCurso             | App\Http\Controllers\PDFController@silaboCurso                  | web</t>
  </si>
  <si>
    <t>|        | GET|HEAD  | pdf/{id}/usuario                     | PDF.usuario                 | App\Http\Controllers\PDFController@usuario                      | web</t>
  </si>
  <si>
    <t>|        | GET|HEAD  | register                             |                             | App\Http\Controllers\Auth\AuthController@showRegistrationForm   | web,web</t>
  </si>
  <si>
    <t>|        | POST      | register                             |                             | App\Http\Controllers\Auth\AuthController@register               | web,web</t>
  </si>
  <si>
    <t>User</t>
  </si>
  <si>
    <t>get</t>
  </si>
  <si>
    <t>store</t>
  </si>
  <si>
    <t>post</t>
  </si>
  <si>
    <t>show</t>
  </si>
  <si>
    <t>Request $request</t>
  </si>
  <si>
    <t>UserRequest $request</t>
  </si>
  <si>
    <t>update</t>
  </si>
  <si>
    <t>destroy</t>
  </si>
  <si>
    <t>put</t>
  </si>
  <si>
    <t>delete</t>
  </si>
  <si>
    <t>????????????????????????? HAY QUE REVISAR TODO ?????????????????????????????????????????</t>
  </si>
  <si>
    <t>Revisar plugins</t>
  </si>
  <si>
    <t>DISPONIBILIDAD</t>
  </si>
  <si>
    <t>Revisar cuando no tiene cursos disponibles todavia</t>
  </si>
  <si>
    <t>Disponibilidad Cursos</t>
  </si>
  <si>
    <t>auto</t>
  </si>
  <si>
    <t>new</t>
  </si>
  <si>
    <t>admin.users</t>
  </si>
  <si>
    <t>Route::get('users/{id}/destroy',['uses' =&gt; 'UsersController@destroy','as'=&gt; 'admin.users.destroy']);</t>
  </si>
  <si>
    <t>as (Action)</t>
  </si>
  <si>
    <t>Model</t>
  </si>
  <si>
    <t>function</t>
  </si>
  <si>
    <t>method</t>
  </si>
  <si>
    <t>parametro 1</t>
  </si>
  <si>
    <t>parametro 2</t>
  </si>
  <si>
    <t>URI a</t>
  </si>
  <si>
    <t>En Controller</t>
  </si>
  <si>
    <t>En URI</t>
  </si>
  <si>
    <t>GENERICO</t>
  </si>
  <si>
    <t>URI b (param)</t>
  </si>
  <si>
    <t>URI c (function)</t>
  </si>
  <si>
    <t>Ruteo en Responsables</t>
  </si>
  <si>
    <t>URI</t>
  </si>
  <si>
    <t>CONTROLLER</t>
  </si>
  <si>
    <t>uses</t>
  </si>
  <si>
    <t>as</t>
  </si>
  <si>
    <t>ROUTE</t>
  </si>
  <si>
    <t>//devuelve el nombre del rol del usuario según el número</t>
  </si>
  <si>
    <t>if(!function_exists('getRole'))</t>
  </si>
  <si>
    <t>{</t>
  </si>
  <si>
    <t xml:space="preserve"> function getRole($role)</t>
  </si>
  <si>
    <t xml:space="preserve"> {</t>
  </si>
  <si>
    <t xml:space="preserve"> </t>
  </si>
  <si>
    <t xml:space="preserve"> switch ($role) {</t>
  </si>
  <si>
    <t xml:space="preserve"> case '00':</t>
  </si>
  <si>
    <t xml:space="preserve"> return "Invitado.";</t>
  </si>
  <si>
    <t xml:space="preserve"> break;</t>
  </si>
  <si>
    <t xml:space="preserve"> case '01':</t>
  </si>
  <si>
    <t xml:space="preserve"> return "Administrativo.";</t>
  </si>
  <si>
    <t xml:space="preserve"> case '02':</t>
  </si>
  <si>
    <t xml:space="preserve"> return "Docente.";</t>
  </si>
  <si>
    <t xml:space="preserve"> case '03':</t>
  </si>
  <si>
    <t xml:space="preserve"> return "Responsable.";</t>
  </si>
  <si>
    <t xml:space="preserve"> break; </t>
  </si>
  <si>
    <t xml:space="preserve"> case '09':</t>
  </si>
  <si>
    <t xml:space="preserve"> return "Master.";</t>
  </si>
  <si>
    <t xml:space="preserve"> default:</t>
  </si>
  <si>
    <t xml:space="preserve"> }</t>
  </si>
  <si>
    <t xml:space="preserve">/*ruta con el prefijo home que comprueba primero si </t>
  </si>
  <si>
    <t>//existe la sesión, si es así comprueba el rol del usuario</t>
  </si>
  <si>
    <t>/</t>
  </si>
  <si>
    <t>/admin: 3</t>
  </si>
  <si>
    <t>/editor: 2</t>
  </si>
  <si>
    <t>/suscriptor: 1</t>
  </si>
  <si>
    <t>/invitado: 0</t>
  </si>
  <si>
    <t>*/</t>
  </si>
  <si>
    <t>Route::group(array('prefix' =&gt; 'admin','before' =&gt; 'auth'), function()</t>
  </si>
  <si>
    <t xml:space="preserve"> //http://localhost/roles_users_laravel/public/home/admin</t>
  </si>
  <si>
    <t xml:space="preserve"> //sólo pueden acceder usuarios con role_id 3</t>
  </si>
  <si>
    <t xml:space="preserve"> Route::get('admin',array("before" =&gt; "roles:'09',admin", function()</t>
  </si>
  <si>
    <t xml:space="preserve"> return "Como mínimo tu role debe ser master, tu eres " . getRole(Auth::user()-&gt;type);</t>
  </si>
  <si>
    <t xml:space="preserve">     </t>
  </si>
  <si>
    <t xml:space="preserve"> }));</t>
  </si>
  <si>
    <t xml:space="preserve"> //http://localhost/roles_users_laravel/public/home/new_post</t>
  </si>
  <si>
    <t xml:space="preserve"> //sólo pueden acceder usuarios con role_id 2 y 3</t>
  </si>
  <si>
    <t xml:space="preserve"> Route::get('new_post',array("before" =&gt; "roles:03-09,admin", function()</t>
  </si>
  <si>
    <t xml:space="preserve"> return "Como mínimo tu role debe ser responsable, tu eres " . getRole(Auth::user()-&gt;type);</t>
  </si>
  <si>
    <t xml:space="preserve"> //http://localhost/roles_users_laravel/public/home/show_reply</t>
  </si>
  <si>
    <t xml:space="preserve"> //sólo pueden acceder usuarios con role_id 1, 2 y 3</t>
  </si>
  <si>
    <t xml:space="preserve"> Route::get('show_reply',array("before" =&gt; "roles:02-03-09,admin", function()</t>
  </si>
  <si>
    <t xml:space="preserve"> return "Como mínimo tu role debe ser docente, tu eres " . getRole(Auth::user()-&gt;type);</t>
  </si>
  <si>
    <t>Dcurso</t>
  </si>
  <si>
    <t>Cuatro tipos de usuarios</t>
  </si>
  <si>
    <t>Prioridad de docentes</t>
  </si>
  <si>
    <t>Identificar pendientes de priorizar</t>
  </si>
  <si>
    <t>Reporte de actualizaciones</t>
  </si>
  <si>
    <t>Disponibilidad de Horas</t>
  </si>
  <si>
    <t>Disponibilidad de Cursos</t>
  </si>
  <si>
    <t>INTERFASE A VFP</t>
  </si>
  <si>
    <t>Exportar a Excel</t>
  </si>
  <si>
    <t>Importar de CSV</t>
  </si>
  <si>
    <t>https://styde.net/sistema-de-archivos-y-almacenamiento-en-laravel-5/</t>
  </si>
  <si>
    <t>CARGA ASIGNADA</t>
  </si>
  <si>
    <t>Estructura de datos</t>
  </si>
  <si>
    <t>Correo de comunicación</t>
  </si>
  <si>
    <t>Contacto</t>
  </si>
  <si>
    <t>Secuencia para envio de correos electronicos</t>
  </si>
  <si>
    <t>Campos:</t>
  </si>
  <si>
    <t>$table-&gt;increments('id');</t>
  </si>
  <si>
    <t>$table-&gt;date('fenvio');</t>
  </si>
  <si>
    <t>$table-&gt;date('flimite');</t>
  </si>
  <si>
    <t>$table-&gt;string('tx_need');</t>
  </si>
  <si>
    <t>$table-&gt;integer('envios');</t>
  </si>
  <si>
    <t>$table-&gt;integer('rptas');</t>
  </si>
  <si>
    <t>$table-&gt;string('tipo', 4);</t>
  </si>
  <si>
    <t>$table-&gt;string('tablename', 20);</t>
  </si>
  <si>
    <t>$table-&gt;boolean('sw_envio');</t>
  </si>
  <si>
    <t>$table-&gt;timestamps();</t>
  </si>
  <si>
    <t>Revisar cambiar la fecha en el momento de envio</t>
  </si>
  <si>
    <t>Se genera en MenviosController@recontar_envios()</t>
  </si>
  <si>
    <t>Cantidad de registros denvios marcados</t>
  </si>
  <si>
    <t>Cantidad de registros denvios respondidos</t>
  </si>
  <si>
    <t>Tipo de correos ('disp','carga')</t>
  </si>
  <si>
    <t>Tabla desde donde se transfieren las rptas</t>
  </si>
  <si>
    <t>Switch de envio de correos.</t>
  </si>
  <si>
    <t>created_at, updated_at</t>
  </si>
  <si>
    <t>$table-&gt;integer('user_id')-&gt;unsigned;</t>
  </si>
  <si>
    <t>$table-&gt;integer('menvio_id')-&gt;unsigned;</t>
  </si>
  <si>
    <t>$table-&gt;string('email_to');</t>
  </si>
  <si>
    <t>$table-&gt;string('email_cc');</t>
  </si>
  <si>
    <t>$table-&gt;boolean('sw_rpta');</t>
  </si>
  <si>
    <t>$table-&gt;string('tipo');</t>
  </si>
  <si>
    <t>Se genera en MenviosController@recontar_rptas()</t>
  </si>
  <si>
    <t>Switch de respuesta del usuario.</t>
  </si>
  <si>
    <t>Se genera al actualizar el view correspondiente.</t>
  </si>
  <si>
    <t>Se recuenta para resumir en menvios</t>
  </si>
  <si>
    <t>Tipo de detalle ('horas','cursos','carga')</t>
  </si>
  <si>
    <t>Tabla: Menvios</t>
  </si>
  <si>
    <t>Tabla: Denvios</t>
  </si>
  <si>
    <t>Creación de registros en Denvios</t>
  </si>
  <si>
    <t>admin.menvios.dshow</t>
  </si>
  <si>
    <t>admin.menvios.store / admin.menvios.update</t>
  </si>
  <si>
    <t>Vista</t>
  </si>
  <si>
    <t>Creación/Modificación de registro en Menvios</t>
  </si>
  <si>
    <t>admin.envios.index</t>
  </si>
  <si>
    <t>admin.envios.send</t>
  </si>
  <si>
    <t>Acceso al índice  de Menvios</t>
  </si>
  <si>
    <t>template.partials.nav</t>
  </si>
  <si>
    <t>MenviosController.index</t>
  </si>
  <si>
    <t>MenviosController.store / MenviosController.update</t>
  </si>
  <si>
    <t>MenviosController.dshow</t>
  </si>
  <si>
    <t>admin.menvios.index</t>
  </si>
  <si>
    <t>Route</t>
  </si>
  <si>
    <t>Opción</t>
  </si>
  <si>
    <t>Descripción</t>
  </si>
  <si>
    <t>PASO 1: GENERACIÓN DE INFORMACIÓN</t>
  </si>
  <si>
    <t>PASO 2: PROCESO DE INFORMACIÓN</t>
  </si>
  <si>
    <t>PASO 3: LISTADO DE INFORMACIÓN</t>
  </si>
  <si>
    <t>Marcar denvios a enviar</t>
  </si>
  <si>
    <t>admin.menvios.dupdate</t>
  </si>
  <si>
    <t>MenviosController.dupdate</t>
  </si>
  <si>
    <t>Enviar correos electrónicos</t>
  </si>
  <si>
    <t>ENTRADA</t>
  </si>
  <si>
    <t>SALIDA</t>
  </si>
  <si>
    <t>EnviosController.send</t>
  </si>
  <si>
    <t>Opción menu</t>
  </si>
  <si>
    <t>Botón Crear/Grabar</t>
  </si>
  <si>
    <t>Botón Agregar docentes a comunicar</t>
  </si>
  <si>
    <t>Botón Grabar página</t>
  </si>
  <si>
    <t>Graba en Denvios</t>
  </si>
  <si>
    <t>Genera en Denvios desde Users</t>
  </si>
  <si>
    <t>Genera en Menvios</t>
  </si>
  <si>
    <t>marca TRUE en Menvio.sw_envio</t>
  </si>
  <si>
    <t>Marca de respuestas</t>
  </si>
  <si>
    <t>DhorasController.update</t>
  </si>
  <si>
    <t>admin.dhoras.update</t>
  </si>
  <si>
    <t>marca TRUE en Denvio.sw_envio</t>
  </si>
  <si>
    <t>DcursosController.update</t>
  </si>
  <si>
    <t>admin.dcursos.update</t>
  </si>
  <si>
    <t>admin.dhoras.edit</t>
  </si>
  <si>
    <t>admin.dcursos.edit</t>
  </si>
  <si>
    <t>Botón Enviar correos electrónicos</t>
  </si>
  <si>
    <t>Botón Actualizar Disponibilidad Horaria</t>
  </si>
  <si>
    <t>Botón Actualizar Disponibilidad de Cursos</t>
  </si>
  <si>
    <t>Botón Confirmar / No Confirmar Carga Horaria</t>
  </si>
  <si>
    <t>admin.carga.edit</t>
  </si>
  <si>
    <t>CargaController.update</t>
  </si>
  <si>
    <t>admin.carga.update</t>
  </si>
  <si>
    <t>Listar Actualizaciones de Disp. Horaria</t>
  </si>
  <si>
    <t>Opción menu Verificaciones /Actualizaciones de Disponibilidad Horaria</t>
  </si>
  <si>
    <t>admin.dhoras.list</t>
  </si>
  <si>
    <t>DhorasController.list</t>
  </si>
  <si>
    <t>Procesa lista de respuestas de Users</t>
  </si>
  <si>
    <t>Listar Actualizaciones de Disp. De Cursos</t>
  </si>
  <si>
    <t>Opción menu Verificaciones /Actualizaciones de Disponibilidad de Cursos</t>
  </si>
  <si>
    <t>DcursosController.list</t>
  </si>
  <si>
    <t>admin.dcursos.list</t>
  </si>
  <si>
    <t>DETALLE PASO 3: LISTADO DE INFORMACIÓN</t>
  </si>
  <si>
    <t>Todos los usuarios</t>
  </si>
  <si>
    <t>Menvio</t>
  </si>
  <si>
    <t>Denvio</t>
  </si>
  <si>
    <t>Todos los enviados</t>
  </si>
  <si>
    <t>Por default: Status: No comunicado</t>
  </si>
  <si>
    <t>Status: Comunicado</t>
  </si>
  <si>
    <t>Ultimo envio</t>
  </si>
  <si>
    <t>Fecha de envio</t>
  </si>
  <si>
    <t>Status: Respondido</t>
  </si>
  <si>
    <t>HACER PRUEBA:</t>
  </si>
  <si>
    <t>Modificar en archivo .env</t>
  </si>
  <si>
    <t>MAIL_DRIVER=preview</t>
  </si>
  <si>
    <t>PRUEBA A TRAVES DE GMAIL</t>
  </si>
  <si>
    <t>En gmail BANDEJA DE SALIDA enviado a 18:31</t>
  </si>
  <si>
    <t>Enviado desde REMOTE a las 18:31</t>
  </si>
  <si>
    <t>/public_html/docentes/storage/email-previews</t>
  </si>
  <si>
    <t>Revisar en el servidor:</t>
  </si>
  <si>
    <t>A que hora llego? 18:31 ????</t>
  </si>
  <si>
    <t>No envia -&gt;cc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</si>
</sst>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Arial"/>
      <family val="2"/>
    </font>
    <font>
      <sz val="9.9"/>
      <name val="Courier New"/>
      <family val="3"/>
    </font>
    <font>
      <b/>
      <sz val="9.9"/>
      <name val="Courier New"/>
      <family val="3"/>
    </font>
    <font>
      <b/>
      <sz val="12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5" fillId="2" borderId="0" xfId="0" applyFont="1" applyFill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5" borderId="0" xfId="0" applyFont="1" applyFill="1" applyAlignment="1">
      <alignment vertical="center"/>
    </xf>
    <xf numFmtId="0" fontId="1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na.arashiro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59" workbookViewId="0">
      <selection activeCell="D73" sqref="D73"/>
    </sheetView>
  </sheetViews>
  <sheetFormatPr baseColWidth="10" defaultRowHeight="14.5" x14ac:dyDescent="0.35"/>
  <cols>
    <col min="1" max="1" width="13.08984375" style="26" customWidth="1"/>
    <col min="2" max="2" width="36.08984375" style="26" customWidth="1"/>
    <col min="3" max="3" width="29.7265625" style="28" customWidth="1"/>
    <col min="4" max="4" width="33.1796875" style="28" bestFit="1" customWidth="1"/>
    <col min="5" max="5" width="24" style="28" bestFit="1" customWidth="1"/>
    <col min="6" max="6" width="21.36328125" style="26" customWidth="1"/>
    <col min="7" max="7" width="18.54296875" style="28" customWidth="1"/>
    <col min="8" max="16384" width="10.90625" style="26"/>
  </cols>
  <sheetData>
    <row r="1" spans="1:4" x14ac:dyDescent="0.35">
      <c r="A1" s="26" t="s">
        <v>404</v>
      </c>
    </row>
    <row r="3" spans="1:4" x14ac:dyDescent="0.35">
      <c r="A3" s="26" t="s">
        <v>435</v>
      </c>
    </row>
    <row r="4" spans="1:4" x14ac:dyDescent="0.35">
      <c r="B4" s="26" t="s">
        <v>405</v>
      </c>
    </row>
    <row r="5" spans="1:4" x14ac:dyDescent="0.35">
      <c r="B5" s="26" t="s">
        <v>406</v>
      </c>
    </row>
    <row r="6" spans="1:4" ht="29" x14ac:dyDescent="0.35">
      <c r="B6" s="26" t="s">
        <v>407</v>
      </c>
      <c r="C6" s="28" t="s">
        <v>416</v>
      </c>
    </row>
    <row r="7" spans="1:4" x14ac:dyDescent="0.35">
      <c r="B7" s="26" t="s">
        <v>408</v>
      </c>
    </row>
    <row r="8" spans="1:4" x14ac:dyDescent="0.35">
      <c r="B8" s="26" t="s">
        <v>409</v>
      </c>
    </row>
    <row r="9" spans="1:4" ht="29" x14ac:dyDescent="0.35">
      <c r="B9" s="26" t="s">
        <v>410</v>
      </c>
      <c r="C9" s="28" t="s">
        <v>418</v>
      </c>
      <c r="D9" s="28" t="s">
        <v>417</v>
      </c>
    </row>
    <row r="10" spans="1:4" ht="29" x14ac:dyDescent="0.35">
      <c r="B10" s="26" t="s">
        <v>411</v>
      </c>
      <c r="C10" s="28" t="s">
        <v>419</v>
      </c>
      <c r="D10" s="28" t="s">
        <v>430</v>
      </c>
    </row>
    <row r="11" spans="1:4" x14ac:dyDescent="0.35">
      <c r="B11" s="26" t="s">
        <v>412</v>
      </c>
      <c r="C11" s="28" t="s">
        <v>420</v>
      </c>
    </row>
    <row r="12" spans="1:4" ht="29" x14ac:dyDescent="0.35">
      <c r="B12" s="26" t="s">
        <v>413</v>
      </c>
      <c r="C12" s="28" t="s">
        <v>421</v>
      </c>
    </row>
    <row r="13" spans="1:4" x14ac:dyDescent="0.35">
      <c r="B13" s="26" t="s">
        <v>414</v>
      </c>
      <c r="C13" s="28" t="s">
        <v>422</v>
      </c>
    </row>
    <row r="14" spans="1:4" x14ac:dyDescent="0.35">
      <c r="B14" s="26" t="s">
        <v>415</v>
      </c>
      <c r="C14" s="28" t="s">
        <v>423</v>
      </c>
    </row>
    <row r="16" spans="1:4" x14ac:dyDescent="0.35">
      <c r="A16" s="26" t="s">
        <v>436</v>
      </c>
    </row>
    <row r="17" spans="1:7" x14ac:dyDescent="0.35">
      <c r="B17" s="26" t="s">
        <v>405</v>
      </c>
    </row>
    <row r="18" spans="1:7" x14ac:dyDescent="0.35">
      <c r="B18" s="26" t="s">
        <v>406</v>
      </c>
    </row>
    <row r="19" spans="1:7" x14ac:dyDescent="0.35">
      <c r="B19" s="26" t="s">
        <v>424</v>
      </c>
    </row>
    <row r="20" spans="1:7" x14ac:dyDescent="0.35">
      <c r="B20" s="26" t="s">
        <v>425</v>
      </c>
    </row>
    <row r="21" spans="1:7" x14ac:dyDescent="0.35">
      <c r="B21" s="26" t="s">
        <v>426</v>
      </c>
    </row>
    <row r="22" spans="1:7" x14ac:dyDescent="0.35">
      <c r="B22" s="26" t="s">
        <v>427</v>
      </c>
    </row>
    <row r="23" spans="1:7" x14ac:dyDescent="0.35">
      <c r="B23" s="26" t="s">
        <v>414</v>
      </c>
      <c r="C23" s="28" t="s">
        <v>422</v>
      </c>
      <c r="D23" s="28" t="s">
        <v>433</v>
      </c>
    </row>
    <row r="24" spans="1:7" ht="29" x14ac:dyDescent="0.35">
      <c r="B24" s="26" t="s">
        <v>428</v>
      </c>
      <c r="C24" s="28" t="s">
        <v>431</v>
      </c>
      <c r="D24" s="28" t="s">
        <v>432</v>
      </c>
    </row>
    <row r="25" spans="1:7" ht="29" x14ac:dyDescent="0.35">
      <c r="B25" s="26" t="s">
        <v>429</v>
      </c>
      <c r="C25" s="28" t="s">
        <v>434</v>
      </c>
    </row>
    <row r="27" spans="1:7" x14ac:dyDescent="0.35">
      <c r="A27" s="26" t="s">
        <v>453</v>
      </c>
    </row>
    <row r="28" spans="1:7" ht="15.5" x14ac:dyDescent="0.35">
      <c r="C28" s="75" t="s">
        <v>460</v>
      </c>
      <c r="D28" s="76"/>
      <c r="E28" s="75" t="s">
        <v>461</v>
      </c>
      <c r="F28" s="77"/>
      <c r="G28" s="76"/>
    </row>
    <row r="29" spans="1:7" x14ac:dyDescent="0.35">
      <c r="B29" s="10" t="s">
        <v>452</v>
      </c>
      <c r="C29" s="59" t="s">
        <v>451</v>
      </c>
      <c r="D29" s="60" t="s">
        <v>440</v>
      </c>
      <c r="E29" s="59" t="s">
        <v>24</v>
      </c>
      <c r="F29" s="70" t="s">
        <v>450</v>
      </c>
      <c r="G29" s="65"/>
    </row>
    <row r="30" spans="1:7" x14ac:dyDescent="0.35">
      <c r="B30" s="26" t="s">
        <v>444</v>
      </c>
      <c r="C30" s="61" t="s">
        <v>463</v>
      </c>
      <c r="D30" s="62" t="s">
        <v>445</v>
      </c>
      <c r="E30" s="61" t="s">
        <v>446</v>
      </c>
      <c r="F30" s="71" t="s">
        <v>449</v>
      </c>
      <c r="G30" s="65"/>
    </row>
    <row r="31" spans="1:7" ht="29" x14ac:dyDescent="0.35">
      <c r="B31" s="28" t="s">
        <v>441</v>
      </c>
      <c r="C31" s="63" t="s">
        <v>464</v>
      </c>
      <c r="D31" s="64" t="s">
        <v>442</v>
      </c>
      <c r="E31" s="63" t="s">
        <v>447</v>
      </c>
      <c r="F31" s="72" t="s">
        <v>439</v>
      </c>
      <c r="G31" s="65" t="s">
        <v>469</v>
      </c>
    </row>
    <row r="32" spans="1:7" ht="29" x14ac:dyDescent="0.35">
      <c r="B32" s="28" t="s">
        <v>437</v>
      </c>
      <c r="C32" s="63" t="s">
        <v>465</v>
      </c>
      <c r="D32" s="64" t="s">
        <v>443</v>
      </c>
      <c r="E32" s="63" t="s">
        <v>448</v>
      </c>
      <c r="F32" s="71" t="s">
        <v>438</v>
      </c>
      <c r="G32" s="65" t="s">
        <v>468</v>
      </c>
    </row>
    <row r="33" spans="1:7" x14ac:dyDescent="0.35">
      <c r="B33" s="26" t="s">
        <v>456</v>
      </c>
      <c r="C33" s="61" t="s">
        <v>466</v>
      </c>
      <c r="D33" s="64" t="s">
        <v>443</v>
      </c>
      <c r="E33" s="63" t="s">
        <v>458</v>
      </c>
      <c r="F33" s="71" t="s">
        <v>457</v>
      </c>
      <c r="G33" s="65" t="s">
        <v>467</v>
      </c>
    </row>
    <row r="34" spans="1:7" x14ac:dyDescent="0.35">
      <c r="C34" s="61"/>
      <c r="D34" s="64"/>
      <c r="E34" s="63"/>
      <c r="F34" s="71"/>
      <c r="G34" s="65"/>
    </row>
    <row r="35" spans="1:7" x14ac:dyDescent="0.35">
      <c r="C35" s="63"/>
      <c r="D35" s="65"/>
      <c r="E35" s="63"/>
      <c r="F35" s="71"/>
      <c r="G35" s="65"/>
    </row>
    <row r="36" spans="1:7" x14ac:dyDescent="0.35">
      <c r="A36" s="26" t="s">
        <v>454</v>
      </c>
      <c r="C36" s="63"/>
      <c r="D36" s="65"/>
      <c r="E36" s="63"/>
      <c r="F36" s="71"/>
      <c r="G36" s="65"/>
    </row>
    <row r="37" spans="1:7" ht="29" x14ac:dyDescent="0.35">
      <c r="B37" s="26" t="s">
        <v>459</v>
      </c>
      <c r="C37" s="63" t="s">
        <v>479</v>
      </c>
      <c r="D37" s="64" t="s">
        <v>442</v>
      </c>
      <c r="E37" s="63" t="s">
        <v>462</v>
      </c>
      <c r="F37" s="71" t="s">
        <v>443</v>
      </c>
      <c r="G37" s="65" t="s">
        <v>470</v>
      </c>
    </row>
    <row r="38" spans="1:7" ht="29" x14ac:dyDescent="0.35">
      <c r="B38" s="26" t="s">
        <v>471</v>
      </c>
      <c r="C38" s="63" t="s">
        <v>480</v>
      </c>
      <c r="D38" s="65" t="s">
        <v>477</v>
      </c>
      <c r="E38" s="63" t="s">
        <v>472</v>
      </c>
      <c r="F38" s="71" t="s">
        <v>473</v>
      </c>
      <c r="G38" s="65" t="s">
        <v>474</v>
      </c>
    </row>
    <row r="39" spans="1:7" ht="29" x14ac:dyDescent="0.35">
      <c r="C39" s="63" t="s">
        <v>481</v>
      </c>
      <c r="D39" s="65" t="s">
        <v>478</v>
      </c>
      <c r="E39" s="63" t="s">
        <v>475</v>
      </c>
      <c r="F39" s="71" t="s">
        <v>476</v>
      </c>
      <c r="G39" s="65" t="s">
        <v>474</v>
      </c>
    </row>
    <row r="40" spans="1:7" ht="29" x14ac:dyDescent="0.35">
      <c r="C40" s="66" t="s">
        <v>482</v>
      </c>
      <c r="D40" s="67" t="s">
        <v>483</v>
      </c>
      <c r="E40" s="66" t="s">
        <v>484</v>
      </c>
      <c r="F40" s="73" t="s">
        <v>485</v>
      </c>
      <c r="G40" s="67" t="s">
        <v>474</v>
      </c>
    </row>
    <row r="41" spans="1:7" x14ac:dyDescent="0.35">
      <c r="C41" s="63"/>
      <c r="D41" s="65"/>
      <c r="E41" s="63"/>
      <c r="F41" s="71"/>
      <c r="G41" s="65"/>
    </row>
    <row r="42" spans="1:7" x14ac:dyDescent="0.35">
      <c r="A42" s="26" t="s">
        <v>455</v>
      </c>
      <c r="C42" s="63"/>
      <c r="D42" s="65"/>
      <c r="E42" s="63"/>
      <c r="F42" s="71"/>
      <c r="G42" s="65"/>
    </row>
    <row r="43" spans="1:7" ht="43.5" x14ac:dyDescent="0.35">
      <c r="B43" s="26" t="s">
        <v>486</v>
      </c>
      <c r="C43" s="63" t="s">
        <v>487</v>
      </c>
      <c r="D43" s="65"/>
      <c r="E43" s="63" t="s">
        <v>489</v>
      </c>
      <c r="F43" s="72" t="s">
        <v>488</v>
      </c>
      <c r="G43" s="65" t="s">
        <v>490</v>
      </c>
    </row>
    <row r="44" spans="1:7" ht="43.5" x14ac:dyDescent="0.35">
      <c r="B44" s="26" t="s">
        <v>491</v>
      </c>
      <c r="C44" s="63" t="s">
        <v>492</v>
      </c>
      <c r="D44" s="65"/>
      <c r="E44" s="63" t="s">
        <v>493</v>
      </c>
      <c r="F44" s="72" t="s">
        <v>494</v>
      </c>
      <c r="G44" s="65" t="s">
        <v>490</v>
      </c>
    </row>
    <row r="45" spans="1:7" x14ac:dyDescent="0.35">
      <c r="C45" s="63"/>
      <c r="D45" s="65"/>
      <c r="E45" s="63"/>
      <c r="F45" s="71"/>
      <c r="G45" s="65"/>
    </row>
    <row r="46" spans="1:7" x14ac:dyDescent="0.35">
      <c r="C46" s="63"/>
      <c r="D46" s="65"/>
      <c r="E46" s="63"/>
      <c r="F46" s="71"/>
      <c r="G46" s="65"/>
    </row>
    <row r="47" spans="1:7" x14ac:dyDescent="0.35">
      <c r="C47" s="63"/>
      <c r="D47" s="65"/>
      <c r="E47" s="63"/>
      <c r="F47" s="71"/>
      <c r="G47" s="65"/>
    </row>
    <row r="48" spans="1:7" x14ac:dyDescent="0.35">
      <c r="C48" s="63"/>
      <c r="D48" s="65"/>
      <c r="E48" s="63"/>
      <c r="F48" s="71"/>
      <c r="G48" s="65"/>
    </row>
    <row r="49" spans="1:7" x14ac:dyDescent="0.35">
      <c r="C49" s="63"/>
      <c r="D49" s="65"/>
      <c r="E49" s="63"/>
      <c r="F49" s="71"/>
      <c r="G49" s="65"/>
    </row>
    <row r="50" spans="1:7" x14ac:dyDescent="0.35">
      <c r="C50" s="63"/>
      <c r="D50" s="65"/>
      <c r="E50" s="63"/>
      <c r="F50" s="71"/>
      <c r="G50" s="65"/>
    </row>
    <row r="51" spans="1:7" x14ac:dyDescent="0.35">
      <c r="C51" s="63"/>
      <c r="D51" s="65"/>
      <c r="E51" s="63"/>
      <c r="F51" s="71"/>
      <c r="G51" s="65"/>
    </row>
    <row r="52" spans="1:7" x14ac:dyDescent="0.35">
      <c r="C52" s="63"/>
      <c r="D52" s="65"/>
      <c r="E52" s="63"/>
      <c r="F52" s="71"/>
      <c r="G52" s="65"/>
    </row>
    <row r="53" spans="1:7" x14ac:dyDescent="0.35">
      <c r="C53" s="63"/>
      <c r="D53" s="65"/>
      <c r="E53" s="63"/>
      <c r="F53" s="71"/>
      <c r="G53" s="65"/>
    </row>
    <row r="54" spans="1:7" x14ac:dyDescent="0.35">
      <c r="C54" s="68"/>
      <c r="D54" s="69"/>
      <c r="E54" s="68"/>
      <c r="F54" s="74"/>
      <c r="G54" s="69"/>
    </row>
    <row r="57" spans="1:7" x14ac:dyDescent="0.35">
      <c r="A57" s="26" t="s">
        <v>495</v>
      </c>
      <c r="C57" s="28" t="s">
        <v>505</v>
      </c>
    </row>
    <row r="58" spans="1:7" x14ac:dyDescent="0.35">
      <c r="C58" s="28" t="s">
        <v>506</v>
      </c>
      <c r="D58" s="7" t="s">
        <v>507</v>
      </c>
    </row>
    <row r="59" spans="1:7" x14ac:dyDescent="0.35">
      <c r="D59" s="7"/>
    </row>
    <row r="60" spans="1:7" x14ac:dyDescent="0.35">
      <c r="D60" s="7"/>
    </row>
    <row r="61" spans="1:7" x14ac:dyDescent="0.35">
      <c r="D61" s="7"/>
    </row>
    <row r="63" spans="1:7" x14ac:dyDescent="0.35">
      <c r="B63" s="26" t="s">
        <v>496</v>
      </c>
    </row>
    <row r="64" spans="1:7" x14ac:dyDescent="0.35">
      <c r="B64" s="26" t="s">
        <v>500</v>
      </c>
      <c r="C64" s="28" t="s">
        <v>497</v>
      </c>
    </row>
    <row r="65" spans="1:5" x14ac:dyDescent="0.35">
      <c r="C65" s="28" t="s">
        <v>499</v>
      </c>
      <c r="D65" s="28" t="s">
        <v>498</v>
      </c>
    </row>
    <row r="66" spans="1:5" x14ac:dyDescent="0.35">
      <c r="D66" s="28" t="s">
        <v>501</v>
      </c>
    </row>
    <row r="67" spans="1:5" x14ac:dyDescent="0.35">
      <c r="D67" s="28" t="s">
        <v>502</v>
      </c>
      <c r="E67" s="28" t="s">
        <v>503</v>
      </c>
    </row>
    <row r="68" spans="1:5" x14ac:dyDescent="0.35">
      <c r="E68" s="28" t="s">
        <v>504</v>
      </c>
    </row>
    <row r="70" spans="1:5" x14ac:dyDescent="0.35">
      <c r="A70" s="22" t="s">
        <v>508</v>
      </c>
      <c r="B70" s="22"/>
      <c r="C70" s="31"/>
    </row>
    <row r="71" spans="1:5" ht="29" x14ac:dyDescent="0.35">
      <c r="A71" s="22"/>
      <c r="B71" s="22" t="s">
        <v>510</v>
      </c>
      <c r="C71" s="31" t="s">
        <v>509</v>
      </c>
    </row>
    <row r="72" spans="1:5" x14ac:dyDescent="0.35">
      <c r="A72" s="22"/>
      <c r="B72" s="22"/>
      <c r="C72" s="31"/>
    </row>
    <row r="73" spans="1:5" x14ac:dyDescent="0.35">
      <c r="A73" s="22"/>
      <c r="B73" s="22" t="s">
        <v>512</v>
      </c>
      <c r="C73" s="31" t="s">
        <v>513</v>
      </c>
      <c r="D73" s="28" t="s">
        <v>514</v>
      </c>
    </row>
    <row r="74" spans="1:5" x14ac:dyDescent="0.35">
      <c r="A74" s="22"/>
      <c r="B74" s="22" t="s">
        <v>511</v>
      </c>
      <c r="C74" s="31"/>
    </row>
  </sheetData>
  <mergeCells count="2">
    <mergeCell ref="C28:D28"/>
    <mergeCell ref="E28:G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33" workbookViewId="0">
      <selection activeCell="A153" sqref="A153"/>
    </sheetView>
  </sheetViews>
  <sheetFormatPr baseColWidth="10" defaultRowHeight="14.5" x14ac:dyDescent="0.35"/>
  <cols>
    <col min="14" max="14" width="10.6328125" bestFit="1" customWidth="1"/>
    <col min="15" max="15" width="25.7265625" bestFit="1" customWidth="1"/>
    <col min="16" max="16" width="23.7265625" bestFit="1" customWidth="1"/>
    <col min="17" max="17" width="52.08984375" bestFit="1" customWidth="1"/>
  </cols>
  <sheetData>
    <row r="1" spans="1:26" x14ac:dyDescent="0.35">
      <c r="A1" t="s">
        <v>210</v>
      </c>
    </row>
    <row r="2" spans="1:26" x14ac:dyDescent="0.35">
      <c r="A2" t="s">
        <v>211</v>
      </c>
    </row>
    <row r="3" spans="1:26" x14ac:dyDescent="0.35">
      <c r="A3" t="s">
        <v>212</v>
      </c>
      <c r="M3" s="38">
        <v>11</v>
      </c>
      <c r="N3" s="38">
        <v>10</v>
      </c>
      <c r="O3" s="38">
        <v>38</v>
      </c>
      <c r="P3" s="38">
        <v>29</v>
      </c>
      <c r="Q3" s="38">
        <v>65</v>
      </c>
      <c r="R3" s="38">
        <v>20</v>
      </c>
    </row>
    <row r="4" spans="1:26" x14ac:dyDescent="0.35">
      <c r="A4" t="s">
        <v>213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</row>
    <row r="5" spans="1:26" x14ac:dyDescent="0.35">
      <c r="A5" t="s">
        <v>210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35">
      <c r="A6" t="s">
        <v>211</v>
      </c>
    </row>
    <row r="7" spans="1:26" x14ac:dyDescent="0.35">
      <c r="A7" t="s">
        <v>214</v>
      </c>
    </row>
    <row r="8" spans="1:26" x14ac:dyDescent="0.35">
      <c r="A8" t="s">
        <v>215</v>
      </c>
    </row>
    <row r="9" spans="1:26" x14ac:dyDescent="0.35">
      <c r="A9" t="s">
        <v>216</v>
      </c>
      <c r="M9" t="str">
        <f>LEFT($A9,M$3)</f>
        <v xml:space="preserve">|        | </v>
      </c>
      <c r="N9" t="str">
        <f>MID($A9,SUM($L$3:M$4),N$3)</f>
        <v xml:space="preserve">GET|HEAD  </v>
      </c>
      <c r="O9" t="str">
        <f>MID($A9,SUM($L$3:N$4),O$3)</f>
        <v xml:space="preserve"> admin/datausers                      </v>
      </c>
      <c r="P9" t="str">
        <f>MID($A9,SUM($L$3:O$4),P$3)</f>
        <v xml:space="preserve"> admin.datausers.index       </v>
      </c>
      <c r="Q9" t="str">
        <f>MID($A9,SUM($L$3:P$4),Q$3)</f>
        <v xml:space="preserve"> App\Http\Controllers\DataUsersController@index                  </v>
      </c>
      <c r="R9" t="str">
        <f>MID($A9,SUM($L$3:Q$4),R$3)</f>
        <v xml:space="preserve"> web,auth</v>
      </c>
    </row>
    <row r="10" spans="1:26" x14ac:dyDescent="0.35">
      <c r="A10" t="s">
        <v>215</v>
      </c>
    </row>
    <row r="11" spans="1:26" x14ac:dyDescent="0.35">
      <c r="A11" t="s">
        <v>217</v>
      </c>
      <c r="N11" t="str">
        <f>MID($A11,SUM($L$3:M$4),N$3)</f>
        <v xml:space="preserve">POST      </v>
      </c>
      <c r="O11" t="str">
        <f>MID($A11,SUM($L$3:N$4),O$3)</f>
        <v xml:space="preserve"> admin/datausers                      </v>
      </c>
      <c r="P11" t="str">
        <f>MID($A11,SUM($L$3:O$4),P$3)</f>
        <v xml:space="preserve"> admin.datausers.store       </v>
      </c>
      <c r="Q11" t="str">
        <f>MID($A11,SUM($L$3:P$4),Q$3)</f>
        <v xml:space="preserve"> App\Http\Controllers\DataUsersController@store                  </v>
      </c>
      <c r="R11" t="str">
        <f>MID($A11,SUM($L$3:Q$4),R$3)</f>
        <v xml:space="preserve"> web,auth</v>
      </c>
    </row>
    <row r="12" spans="1:26" x14ac:dyDescent="0.35">
      <c r="A12" t="s">
        <v>215</v>
      </c>
    </row>
    <row r="13" spans="1:26" x14ac:dyDescent="0.35">
      <c r="A13" t="s">
        <v>218</v>
      </c>
      <c r="N13" t="str">
        <f>MID($A13,SUM($L$3:M$4),N$3)</f>
        <v xml:space="preserve">GET|HEAD  </v>
      </c>
      <c r="O13" t="str">
        <f>MID($A13,SUM($L$3:N$4),O$3)</f>
        <v xml:space="preserve"> admin/datausers/create               </v>
      </c>
      <c r="P13" t="str">
        <f>MID($A13,SUM($L$3:O$4),P$3)</f>
        <v xml:space="preserve"> admin.datausers.create      </v>
      </c>
      <c r="Q13" t="str">
        <f>MID($A13,SUM($L$3:P$4),Q$3)</f>
        <v xml:space="preserve"> App\Http\Controllers\DataUsersController@create                 </v>
      </c>
      <c r="R13" t="str">
        <f>MID($A13,SUM($L$3:Q$4),R$3)</f>
        <v xml:space="preserve"> web,auth</v>
      </c>
    </row>
    <row r="14" spans="1:26" x14ac:dyDescent="0.35">
      <c r="A14" t="s">
        <v>215</v>
      </c>
    </row>
    <row r="15" spans="1:26" x14ac:dyDescent="0.35">
      <c r="A15" t="s">
        <v>219</v>
      </c>
      <c r="N15" t="str">
        <f>MID($A15,SUM($L$3:M$4),N$3)</f>
        <v xml:space="preserve">GET|HEAD  </v>
      </c>
      <c r="O15" t="str">
        <f>MID($A15,SUM($L$3:N$4),O$3)</f>
        <v xml:space="preserve"> admin/datausers/{datausers}          </v>
      </c>
      <c r="P15" t="str">
        <f>MID($A15,SUM($L$3:O$4),P$3)</f>
        <v xml:space="preserve"> admin.datausers.show        </v>
      </c>
      <c r="Q15" t="str">
        <f>MID($A15,SUM($L$3:P$4),Q$3)</f>
        <v xml:space="preserve"> App\Http\Controllers\DataUsersController@show                   </v>
      </c>
      <c r="R15" t="str">
        <f>MID($A15,SUM($L$3:Q$4),R$3)</f>
        <v xml:space="preserve"> web,auth</v>
      </c>
    </row>
    <row r="16" spans="1:26" x14ac:dyDescent="0.35">
      <c r="A16" t="s">
        <v>215</v>
      </c>
    </row>
    <row r="17" spans="1:18" x14ac:dyDescent="0.35">
      <c r="A17" t="s">
        <v>220</v>
      </c>
      <c r="N17" t="str">
        <f>MID($A17,SUM($L$3:M$4),N$3)</f>
        <v xml:space="preserve">DELETE    </v>
      </c>
      <c r="O17" t="str">
        <f>MID($A17,SUM($L$3:N$4),O$3)</f>
        <v xml:space="preserve"> admin/datausers/{datausers}          </v>
      </c>
      <c r="P17" t="str">
        <f>MID($A17,SUM($L$3:O$4),P$3)</f>
        <v xml:space="preserve"> admin.datausers.destroy     </v>
      </c>
      <c r="Q17" t="str">
        <f>MID($A17,SUM($L$3:P$4),Q$3)</f>
        <v xml:space="preserve"> App\Http\Controllers\DataUsersController@destroy                </v>
      </c>
      <c r="R17" t="str">
        <f>MID($A17,SUM($L$3:Q$4),R$3)</f>
        <v xml:space="preserve"> web,auth</v>
      </c>
    </row>
    <row r="18" spans="1:18" x14ac:dyDescent="0.35">
      <c r="A18" t="s">
        <v>215</v>
      </c>
    </row>
    <row r="19" spans="1:18" x14ac:dyDescent="0.35">
      <c r="A19" t="s">
        <v>221</v>
      </c>
      <c r="N19" t="str">
        <f>MID($A19,SUM($L$3:M$4),N$3)</f>
        <v xml:space="preserve">PUT|PATCH </v>
      </c>
      <c r="O19" t="str">
        <f>MID($A19,SUM($L$3:N$4),O$3)</f>
        <v xml:space="preserve"> admin/datausers/{datausers}          </v>
      </c>
      <c r="P19" t="str">
        <f>MID($A19,SUM($L$3:O$4),P$3)</f>
        <v xml:space="preserve"> admin.datausers.update      </v>
      </c>
      <c r="Q19" t="str">
        <f>MID($A19,SUM($L$3:P$4),Q$3)</f>
        <v xml:space="preserve"> App\Http\Controllers\DataUsersController@update                 </v>
      </c>
      <c r="R19" t="str">
        <f>MID($A19,SUM($L$3:Q$4),R$3)</f>
        <v xml:space="preserve"> web,auth</v>
      </c>
    </row>
    <row r="20" spans="1:18" x14ac:dyDescent="0.35">
      <c r="A20" t="s">
        <v>215</v>
      </c>
    </row>
    <row r="21" spans="1:18" x14ac:dyDescent="0.35">
      <c r="A21" t="s">
        <v>222</v>
      </c>
      <c r="N21" t="str">
        <f>MID($A21,SUM($L$3:M$4),N$3)</f>
        <v xml:space="preserve">GET|HEAD  </v>
      </c>
      <c r="O21" t="str">
        <f>MID($A21,SUM($L$3:N$4),O$3)</f>
        <v xml:space="preserve"> admin/datausers/{datausers}/edit     </v>
      </c>
      <c r="P21" t="str">
        <f>MID($A21,SUM($L$3:O$4),P$3)</f>
        <v xml:space="preserve"> admin.datausers.edit        </v>
      </c>
      <c r="Q21" t="str">
        <f>MID($A21,SUM($L$3:P$4),Q$3)</f>
        <v xml:space="preserve"> App\Http\Controllers\DataUsersController@edit                   </v>
      </c>
      <c r="R21" t="str">
        <f>MID($A21,SUM($L$3:Q$4),R$3)</f>
        <v xml:space="preserve"> web,auth</v>
      </c>
    </row>
    <row r="22" spans="1:18" x14ac:dyDescent="0.35">
      <c r="A22" t="s">
        <v>215</v>
      </c>
    </row>
    <row r="23" spans="1:18" x14ac:dyDescent="0.35">
      <c r="A23" t="s">
        <v>223</v>
      </c>
      <c r="N23" t="str">
        <f>MID($A23,SUM($L$3:M$4),N$3)</f>
        <v xml:space="preserve">POST      </v>
      </c>
      <c r="O23" t="str">
        <f>MID($A23,SUM($L$3:N$4),O$3)</f>
        <v xml:space="preserve"> admin/datausers/{datausers}/update   </v>
      </c>
      <c r="P23" t="str">
        <f>MID($A23,SUM($L$3:O$4),P$3)</f>
        <v xml:space="preserve"> admin.datausers.update      </v>
      </c>
      <c r="Q23" t="str">
        <f>MID($A23,SUM($L$3:P$4),Q$3)</f>
        <v xml:space="preserve"> App\Http\Controllers\DatausersController@update                 </v>
      </c>
      <c r="R23" t="str">
        <f>MID($A23,SUM($L$3:Q$4),R$3)</f>
        <v xml:space="preserve"> web,auth</v>
      </c>
    </row>
    <row r="24" spans="1:18" x14ac:dyDescent="0.35">
      <c r="A24" t="s">
        <v>215</v>
      </c>
    </row>
    <row r="25" spans="1:18" x14ac:dyDescent="0.35">
      <c r="A25" t="s">
        <v>224</v>
      </c>
      <c r="N25" t="str">
        <f>MID($A25,SUM($L$3:M$4),N$3)</f>
        <v xml:space="preserve">POST      </v>
      </c>
      <c r="O25" t="str">
        <f>MID($A25,SUM($L$3:N$4),O$3)</f>
        <v xml:space="preserve"> admin/dcursos                        </v>
      </c>
      <c r="P25" t="str">
        <f>MID($A25,SUM($L$3:O$4),P$3)</f>
        <v xml:space="preserve"> admin.dcursos.store         </v>
      </c>
      <c r="Q25" t="str">
        <f>MID($A25,SUM($L$3:P$4),Q$3)</f>
        <v xml:space="preserve"> App\Http\Controllers\DcursosController@store                    </v>
      </c>
      <c r="R25" t="str">
        <f>MID($A25,SUM($L$3:Q$4),R$3)</f>
        <v xml:space="preserve"> web,auth</v>
      </c>
    </row>
    <row r="26" spans="1:18" x14ac:dyDescent="0.35">
      <c r="A26" t="s">
        <v>215</v>
      </c>
    </row>
    <row r="27" spans="1:18" x14ac:dyDescent="0.35">
      <c r="A27" t="s">
        <v>225</v>
      </c>
      <c r="N27" t="str">
        <f>MID($A27,SUM($L$3:M$4),N$3)</f>
        <v xml:space="preserve">GET|HEAD  </v>
      </c>
      <c r="O27" t="str">
        <f>MID($A27,SUM($L$3:N$4),O$3)</f>
        <v xml:space="preserve"> admin/dcursos                        </v>
      </c>
      <c r="P27" t="str">
        <f>MID($A27,SUM($L$3:O$4),P$3)</f>
        <v xml:space="preserve"> admin.dcursos.index         </v>
      </c>
      <c r="Q27" t="str">
        <f>MID($A27,SUM($L$3:P$4),Q$3)</f>
        <v xml:space="preserve"> App\Http\Controllers\DcursosController@index                    </v>
      </c>
      <c r="R27" t="str">
        <f>MID($A27,SUM($L$3:Q$4),R$3)</f>
        <v xml:space="preserve"> web,auth</v>
      </c>
    </row>
    <row r="28" spans="1:18" x14ac:dyDescent="0.35">
      <c r="A28" t="s">
        <v>215</v>
      </c>
    </row>
    <row r="29" spans="1:18" x14ac:dyDescent="0.35">
      <c r="A29" t="s">
        <v>226</v>
      </c>
      <c r="N29" t="str">
        <f>MID($A29,SUM($L$3:M$4),N$3)</f>
        <v xml:space="preserve">GET|HEAD  </v>
      </c>
      <c r="O29" t="str">
        <f>MID($A29,SUM($L$3:N$4),O$3)</f>
        <v xml:space="preserve"> admin/dcursos/create                 </v>
      </c>
      <c r="P29" t="str">
        <f>MID($A29,SUM($L$3:O$4),P$3)</f>
        <v xml:space="preserve"> admin.dcursos.create        </v>
      </c>
      <c r="Q29" t="str">
        <f>MID($A29,SUM($L$3:P$4),Q$3)</f>
        <v xml:space="preserve"> App\Http\Controllers\DcursosController@create                   </v>
      </c>
      <c r="R29" t="str">
        <f>MID($A29,SUM($L$3:Q$4),R$3)</f>
        <v xml:space="preserve"> web,auth</v>
      </c>
    </row>
    <row r="30" spans="1:18" x14ac:dyDescent="0.35">
      <c r="A30" t="s">
        <v>215</v>
      </c>
    </row>
    <row r="31" spans="1:18" x14ac:dyDescent="0.35">
      <c r="A31" t="s">
        <v>227</v>
      </c>
      <c r="N31" t="str">
        <f>MID($A31,SUM($L$3:M$4),N$3)</f>
        <v xml:space="preserve">GET|HEAD  </v>
      </c>
      <c r="O31" t="str">
        <f>MID($A31,SUM($L$3:N$4),O$3)</f>
        <v xml:space="preserve"> admin/dcursos/{dcursos}              </v>
      </c>
      <c r="P31" t="str">
        <f>MID($A31,SUM($L$3:O$4),P$3)</f>
        <v xml:space="preserve"> admin.dcursos.show          </v>
      </c>
      <c r="Q31" t="str">
        <f>MID($A31,SUM($L$3:P$4),Q$3)</f>
        <v xml:space="preserve"> App\Http\Controllers\DcursosController@show                     </v>
      </c>
      <c r="R31" t="str">
        <f>MID($A31,SUM($L$3:Q$4),R$3)</f>
        <v xml:space="preserve"> web,auth</v>
      </c>
    </row>
    <row r="32" spans="1:18" x14ac:dyDescent="0.35">
      <c r="A32" t="s">
        <v>215</v>
      </c>
    </row>
    <row r="33" spans="1:18" x14ac:dyDescent="0.35">
      <c r="A33" t="s">
        <v>228</v>
      </c>
      <c r="N33" t="str">
        <f>MID($A33,SUM($L$3:M$4),N$3)</f>
        <v xml:space="preserve">PUT|PATCH </v>
      </c>
      <c r="O33" t="str">
        <f>MID($A33,SUM($L$3:N$4),O$3)</f>
        <v xml:space="preserve"> admin/dcursos/{dcursos}              </v>
      </c>
      <c r="P33" t="str">
        <f>MID($A33,SUM($L$3:O$4),P$3)</f>
        <v xml:space="preserve"> admin.dcursos.update        </v>
      </c>
      <c r="Q33" t="str">
        <f>MID($A33,SUM($L$3:P$4),Q$3)</f>
        <v xml:space="preserve"> App\Http\Controllers\DcursosController@update                   </v>
      </c>
      <c r="R33" t="str">
        <f>MID($A33,SUM($L$3:Q$4),R$3)</f>
        <v xml:space="preserve"> web,auth</v>
      </c>
    </row>
    <row r="34" spans="1:18" x14ac:dyDescent="0.35">
      <c r="A34" t="s">
        <v>215</v>
      </c>
      <c r="N34" t="str">
        <f>MID($A34,SUM($L$3:M$4),N$3)</f>
        <v/>
      </c>
      <c r="O34" t="str">
        <f>MID($A34,SUM($L$3:N$4),O$3)</f>
        <v/>
      </c>
      <c r="P34" t="str">
        <f>MID($A34,SUM($L$3:O$4),P$3)</f>
        <v/>
      </c>
      <c r="Q34" t="str">
        <f>MID($A34,SUM($L$3:P$4),Q$3)</f>
        <v/>
      </c>
      <c r="R34" t="str">
        <f>MID($A34,SUM($L$3:Q$4),R$3)</f>
        <v/>
      </c>
    </row>
    <row r="35" spans="1:18" x14ac:dyDescent="0.35">
      <c r="A35" t="s">
        <v>229</v>
      </c>
      <c r="N35" t="str">
        <f>MID($A35,SUM($L$3:M$4),N$3)</f>
        <v xml:space="preserve">DELETE    </v>
      </c>
      <c r="O35" t="str">
        <f>MID($A35,SUM($L$3:N$4),O$3)</f>
        <v xml:space="preserve"> admin/dcursos/{dcursos}              </v>
      </c>
      <c r="P35" t="str">
        <f>MID($A35,SUM($L$3:O$4),P$3)</f>
        <v xml:space="preserve"> admin.dcursos.destroy       </v>
      </c>
      <c r="Q35" t="str">
        <f>MID($A35,SUM($L$3:P$4),Q$3)</f>
        <v xml:space="preserve"> App\Http\Controllers\DcursosController@destroy                  </v>
      </c>
      <c r="R35" t="str">
        <f>MID($A35,SUM($L$3:Q$4),R$3)</f>
        <v xml:space="preserve"> web,auth</v>
      </c>
    </row>
    <row r="36" spans="1:18" x14ac:dyDescent="0.35">
      <c r="A36" t="s">
        <v>215</v>
      </c>
      <c r="N36" t="str">
        <f>MID($A36,SUM($L$3:M$4),N$3)</f>
        <v/>
      </c>
      <c r="O36" t="str">
        <f>MID($A36,SUM($L$3:N$4),O$3)</f>
        <v/>
      </c>
      <c r="P36" t="str">
        <f>MID($A36,SUM($L$3:O$4),P$3)</f>
        <v/>
      </c>
      <c r="Q36" t="str">
        <f>MID($A36,SUM($L$3:P$4),Q$3)</f>
        <v/>
      </c>
      <c r="R36" t="str">
        <f>MID($A36,SUM($L$3:Q$4),R$3)</f>
        <v/>
      </c>
    </row>
    <row r="37" spans="1:18" x14ac:dyDescent="0.35">
      <c r="A37" t="s">
        <v>230</v>
      </c>
      <c r="N37" t="str">
        <f>MID($A37,SUM($L$3:M$4),N$3)</f>
        <v xml:space="preserve">GET|HEAD  </v>
      </c>
      <c r="O37" t="str">
        <f>MID($A37,SUM($L$3:N$4),O$3)</f>
        <v xml:space="preserve"> admin/dcursos/{dcursos}/edit         </v>
      </c>
      <c r="P37" t="str">
        <f>MID($A37,SUM($L$3:O$4),P$3)</f>
        <v xml:space="preserve"> admin.dcursos.edit          </v>
      </c>
      <c r="Q37" t="str">
        <f>MID($A37,SUM($L$3:P$4),Q$3)</f>
        <v xml:space="preserve"> App\Http\Controllers\DcursosController@edit                     </v>
      </c>
      <c r="R37" t="str">
        <f>MID($A37,SUM($L$3:Q$4),R$3)</f>
        <v xml:space="preserve"> web,auth</v>
      </c>
    </row>
    <row r="38" spans="1:18" x14ac:dyDescent="0.35">
      <c r="A38" t="s">
        <v>215</v>
      </c>
      <c r="N38" t="str">
        <f>MID($A38,SUM($L$3:M$4),N$3)</f>
        <v/>
      </c>
      <c r="O38" t="str">
        <f>MID($A38,SUM($L$3:N$4),O$3)</f>
        <v/>
      </c>
      <c r="P38" t="str">
        <f>MID($A38,SUM($L$3:O$4),P$3)</f>
        <v/>
      </c>
      <c r="Q38" t="str">
        <f>MID($A38,SUM($L$3:P$4),Q$3)</f>
        <v/>
      </c>
      <c r="R38" t="str">
        <f>MID($A38,SUM($L$3:Q$4),R$3)</f>
        <v/>
      </c>
    </row>
    <row r="39" spans="1:18" x14ac:dyDescent="0.35">
      <c r="A39" t="s">
        <v>231</v>
      </c>
      <c r="N39" t="str">
        <f>MID($A39,SUM($L$3:M$4),N$3)</f>
        <v xml:space="preserve">GET|HEAD  </v>
      </c>
      <c r="O39" t="str">
        <f>MID($A39,SUM($L$3:N$4),O$3)</f>
        <v xml:space="preserve"> admin/dhoras                         </v>
      </c>
      <c r="P39" t="str">
        <f>MID($A39,SUM($L$3:O$4),P$3)</f>
        <v xml:space="preserve"> admin.dhoras.index          </v>
      </c>
      <c r="Q39" t="str">
        <f>MID($A39,SUM($L$3:P$4),Q$3)</f>
        <v xml:space="preserve"> App\Http\Controllers\DhorasController@index                     </v>
      </c>
      <c r="R39" t="str">
        <f>MID($A39,SUM($L$3:Q$4),R$3)</f>
        <v xml:space="preserve"> web,auth</v>
      </c>
    </row>
    <row r="40" spans="1:18" x14ac:dyDescent="0.35">
      <c r="A40" t="s">
        <v>215</v>
      </c>
      <c r="N40" t="str">
        <f>MID($A40,SUM($L$3:M$4),N$3)</f>
        <v/>
      </c>
      <c r="O40" t="str">
        <f>MID($A40,SUM($L$3:N$4),O$3)</f>
        <v/>
      </c>
      <c r="P40" t="str">
        <f>MID($A40,SUM($L$3:O$4),P$3)</f>
        <v/>
      </c>
      <c r="Q40" t="str">
        <f>MID($A40,SUM($L$3:P$4),Q$3)</f>
        <v/>
      </c>
      <c r="R40" t="str">
        <f>MID($A40,SUM($L$3:Q$4),R$3)</f>
        <v/>
      </c>
    </row>
    <row r="41" spans="1:18" x14ac:dyDescent="0.35">
      <c r="A41" t="s">
        <v>232</v>
      </c>
      <c r="N41" t="str">
        <f>MID($A41,SUM($L$3:M$4),N$3)</f>
        <v xml:space="preserve">POST      </v>
      </c>
      <c r="O41" t="str">
        <f>MID($A41,SUM($L$3:N$4),O$3)</f>
        <v xml:space="preserve"> admin/dhoras                         </v>
      </c>
      <c r="P41" t="str">
        <f>MID($A41,SUM($L$3:O$4),P$3)</f>
        <v xml:space="preserve"> admin.dhoras.store          </v>
      </c>
      <c r="Q41" t="str">
        <f>MID($A41,SUM($L$3:P$4),Q$3)</f>
        <v xml:space="preserve"> App\Http\Controllers\DhorasController@store                     </v>
      </c>
      <c r="R41" t="str">
        <f>MID($A41,SUM($L$3:Q$4),R$3)</f>
        <v xml:space="preserve"> web,auth</v>
      </c>
    </row>
    <row r="42" spans="1:18" x14ac:dyDescent="0.35">
      <c r="A42" t="s">
        <v>215</v>
      </c>
      <c r="N42" t="str">
        <f>MID($A42,SUM($L$3:M$4),N$3)</f>
        <v/>
      </c>
      <c r="O42" t="str">
        <f>MID($A42,SUM($L$3:N$4),O$3)</f>
        <v/>
      </c>
      <c r="P42" t="str">
        <f>MID($A42,SUM($L$3:O$4),P$3)</f>
        <v/>
      </c>
      <c r="Q42" t="str">
        <f>MID($A42,SUM($L$3:P$4),Q$3)</f>
        <v/>
      </c>
      <c r="R42" t="str">
        <f>MID($A42,SUM($L$3:Q$4),R$3)</f>
        <v/>
      </c>
    </row>
    <row r="43" spans="1:18" x14ac:dyDescent="0.35">
      <c r="A43" t="s">
        <v>233</v>
      </c>
      <c r="N43" t="str">
        <f>MID($A43,SUM($L$3:M$4),N$3)</f>
        <v xml:space="preserve">GET|HEAD  </v>
      </c>
      <c r="O43" t="str">
        <f>MID($A43,SUM($L$3:N$4),O$3)</f>
        <v xml:space="preserve"> admin/dhoras/create                  </v>
      </c>
      <c r="P43" t="str">
        <f>MID($A43,SUM($L$3:O$4),P$3)</f>
        <v xml:space="preserve"> admin.dhoras.create         </v>
      </c>
      <c r="Q43" t="str">
        <f>MID($A43,SUM($L$3:P$4),Q$3)</f>
        <v xml:space="preserve"> App\Http\Controllers\DhorasController@create                    </v>
      </c>
      <c r="R43" t="str">
        <f>MID($A43,SUM($L$3:Q$4),R$3)</f>
        <v xml:space="preserve"> web,auth</v>
      </c>
    </row>
    <row r="44" spans="1:18" x14ac:dyDescent="0.35">
      <c r="A44" t="s">
        <v>215</v>
      </c>
      <c r="N44" t="str">
        <f>MID($A44,SUM($L$3:M$4),N$3)</f>
        <v/>
      </c>
      <c r="O44" t="str">
        <f>MID($A44,SUM($L$3:N$4),O$3)</f>
        <v/>
      </c>
      <c r="P44" t="str">
        <f>MID($A44,SUM($L$3:O$4),P$3)</f>
        <v/>
      </c>
      <c r="Q44" t="str">
        <f>MID($A44,SUM($L$3:P$4),Q$3)</f>
        <v/>
      </c>
      <c r="R44" t="str">
        <f>MID($A44,SUM($L$3:Q$4),R$3)</f>
        <v/>
      </c>
    </row>
    <row r="45" spans="1:18" x14ac:dyDescent="0.35">
      <c r="A45" t="s">
        <v>234</v>
      </c>
      <c r="N45" t="str">
        <f>MID($A45,SUM($L$3:M$4),N$3)</f>
        <v xml:space="preserve">DELETE    </v>
      </c>
      <c r="O45" t="str">
        <f>MID($A45,SUM($L$3:N$4),O$3)</f>
        <v xml:space="preserve"> admin/dhoras/{dhoras}                </v>
      </c>
      <c r="P45" t="str">
        <f>MID($A45,SUM($L$3:O$4),P$3)</f>
        <v xml:space="preserve"> admin.dhoras.destroy        </v>
      </c>
      <c r="Q45" t="str">
        <f>MID($A45,SUM($L$3:P$4),Q$3)</f>
        <v xml:space="preserve"> App\Http\Controllers\DhorasController@destroy                   </v>
      </c>
      <c r="R45" t="str">
        <f>MID($A45,SUM($L$3:Q$4),R$3)</f>
        <v xml:space="preserve"> web,auth</v>
      </c>
    </row>
    <row r="46" spans="1:18" x14ac:dyDescent="0.35">
      <c r="A46" t="s">
        <v>215</v>
      </c>
      <c r="N46" t="str">
        <f>MID($A46,SUM($L$3:M$4),N$3)</f>
        <v/>
      </c>
      <c r="O46" t="str">
        <f>MID($A46,SUM($L$3:N$4),O$3)</f>
        <v/>
      </c>
      <c r="P46" t="str">
        <f>MID($A46,SUM($L$3:O$4),P$3)</f>
        <v/>
      </c>
      <c r="Q46" t="str">
        <f>MID($A46,SUM($L$3:P$4),Q$3)</f>
        <v/>
      </c>
      <c r="R46" t="str">
        <f>MID($A46,SUM($L$3:Q$4),R$3)</f>
        <v/>
      </c>
    </row>
    <row r="47" spans="1:18" x14ac:dyDescent="0.35">
      <c r="A47" t="s">
        <v>235</v>
      </c>
      <c r="N47" t="str">
        <f>MID($A47,SUM($L$3:M$4),N$3)</f>
        <v xml:space="preserve">GET|HEAD  </v>
      </c>
      <c r="O47" t="str">
        <f>MID($A47,SUM($L$3:N$4),O$3)</f>
        <v xml:space="preserve"> admin/dhoras/{dhoras}                </v>
      </c>
      <c r="P47" t="str">
        <f>MID($A47,SUM($L$3:O$4),P$3)</f>
        <v xml:space="preserve"> admin.dhoras.show           </v>
      </c>
      <c r="Q47" t="str">
        <f>MID($A47,SUM($L$3:P$4),Q$3)</f>
        <v xml:space="preserve"> App\Http\Controllers\DhorasController@show                      </v>
      </c>
      <c r="R47" t="str">
        <f>MID($A47,SUM($L$3:Q$4),R$3)</f>
        <v xml:space="preserve"> web,auth</v>
      </c>
    </row>
    <row r="48" spans="1:18" x14ac:dyDescent="0.35">
      <c r="A48" t="s">
        <v>215</v>
      </c>
      <c r="N48" t="str">
        <f>MID($A48,SUM($L$3:M$4),N$3)</f>
        <v/>
      </c>
      <c r="O48" t="str">
        <f>MID($A48,SUM($L$3:N$4),O$3)</f>
        <v/>
      </c>
      <c r="P48" t="str">
        <f>MID($A48,SUM($L$3:O$4),P$3)</f>
        <v/>
      </c>
      <c r="Q48" t="str">
        <f>MID($A48,SUM($L$3:P$4),Q$3)</f>
        <v/>
      </c>
      <c r="R48" t="str">
        <f>MID($A48,SUM($L$3:Q$4),R$3)</f>
        <v/>
      </c>
    </row>
    <row r="49" spans="1:18" x14ac:dyDescent="0.35">
      <c r="A49" t="s">
        <v>236</v>
      </c>
      <c r="N49" t="str">
        <f>MID($A49,SUM($L$3:M$4),N$3)</f>
        <v xml:space="preserve">PUT|PATCH </v>
      </c>
      <c r="O49" t="str">
        <f>MID($A49,SUM($L$3:N$4),O$3)</f>
        <v xml:space="preserve"> admin/dhoras/{dhoras}                </v>
      </c>
      <c r="P49" t="str">
        <f>MID($A49,SUM($L$3:O$4),P$3)</f>
        <v xml:space="preserve"> admin.dhoras.update         </v>
      </c>
      <c r="Q49" t="str">
        <f>MID($A49,SUM($L$3:P$4),Q$3)</f>
        <v xml:space="preserve"> App\Http\Controllers\DhorasController@update                    </v>
      </c>
      <c r="R49" t="str">
        <f>MID($A49,SUM($L$3:Q$4),R$3)</f>
        <v xml:space="preserve"> web,auth</v>
      </c>
    </row>
    <row r="50" spans="1:18" x14ac:dyDescent="0.35">
      <c r="A50" t="s">
        <v>215</v>
      </c>
      <c r="N50" t="str">
        <f>MID($A50,SUM($L$3:M$4),N$3)</f>
        <v/>
      </c>
      <c r="O50" t="str">
        <f>MID($A50,SUM($L$3:N$4),O$3)</f>
        <v/>
      </c>
      <c r="P50" t="str">
        <f>MID($A50,SUM($L$3:O$4),P$3)</f>
        <v/>
      </c>
      <c r="Q50" t="str">
        <f>MID($A50,SUM($L$3:P$4),Q$3)</f>
        <v/>
      </c>
      <c r="R50" t="str">
        <f>MID($A50,SUM($L$3:Q$4),R$3)</f>
        <v/>
      </c>
    </row>
    <row r="51" spans="1:18" x14ac:dyDescent="0.35">
      <c r="A51" t="s">
        <v>237</v>
      </c>
      <c r="N51" t="str">
        <f>MID($A51,SUM($L$3:M$4),N$3)</f>
        <v xml:space="preserve">GET|HEAD  </v>
      </c>
      <c r="O51" t="str">
        <f>MID($A51,SUM($L$3:N$4),O$3)</f>
        <v xml:space="preserve"> admin/dhoras/{dhoras}/edit           </v>
      </c>
      <c r="P51" t="str">
        <f>MID($A51,SUM($L$3:O$4),P$3)</f>
        <v xml:space="preserve"> admin.dhoras.edit           </v>
      </c>
      <c r="Q51" t="str">
        <f>MID($A51,SUM($L$3:P$4),Q$3)</f>
        <v xml:space="preserve"> App\Http\Controllers\DhorasController@edit                      </v>
      </c>
      <c r="R51" t="str">
        <f>MID($A51,SUM($L$3:Q$4),R$3)</f>
        <v xml:space="preserve"> web,auth</v>
      </c>
    </row>
    <row r="52" spans="1:18" x14ac:dyDescent="0.35">
      <c r="A52" t="s">
        <v>215</v>
      </c>
      <c r="N52" t="str">
        <f>MID($A52,SUM($L$3:M$4),N$3)</f>
        <v/>
      </c>
      <c r="O52" t="str">
        <f>MID($A52,SUM($L$3:N$4),O$3)</f>
        <v/>
      </c>
      <c r="P52" t="str">
        <f>MID($A52,SUM($L$3:O$4),P$3)</f>
        <v/>
      </c>
      <c r="Q52" t="str">
        <f>MID($A52,SUM($L$3:P$4),Q$3)</f>
        <v/>
      </c>
      <c r="R52" t="str">
        <f>MID($A52,SUM($L$3:Q$4),R$3)</f>
        <v/>
      </c>
    </row>
    <row r="53" spans="1:18" x14ac:dyDescent="0.35">
      <c r="A53" t="s">
        <v>238</v>
      </c>
      <c r="N53" t="str">
        <f>MID($A53,SUM($L$3:M$4),N$3)</f>
        <v xml:space="preserve">GET|HEAD  </v>
      </c>
      <c r="O53" t="str">
        <f>MID($A53,SUM($L$3:N$4),O$3)</f>
        <v xml:space="preserve"> admin/envios/{id}/send               </v>
      </c>
      <c r="P53" t="str">
        <f>MID($A53,SUM($L$3:O$4),P$3)</f>
        <v xml:space="preserve"> admin.envios.send           </v>
      </c>
      <c r="Q53" t="str">
        <f>MID($A53,SUM($L$3:P$4),Q$3)</f>
        <v xml:space="preserve"> App\Http\Controllers\EnviosController@send                      </v>
      </c>
      <c r="R53" t="str">
        <f>MID($A53,SUM($L$3:Q$4),R$3)</f>
        <v xml:space="preserve"> web,auth</v>
      </c>
    </row>
    <row r="54" spans="1:18" x14ac:dyDescent="0.35">
      <c r="A54" t="s">
        <v>215</v>
      </c>
      <c r="N54" t="str">
        <f>MID($A54,SUM($L$3:M$4),N$3)</f>
        <v/>
      </c>
      <c r="O54" t="str">
        <f>MID($A54,SUM($L$3:N$4),O$3)</f>
        <v/>
      </c>
      <c r="P54" t="str">
        <f>MID($A54,SUM($L$3:O$4),P$3)</f>
        <v/>
      </c>
      <c r="Q54" t="str">
        <f>MID($A54,SUM($L$3:P$4),Q$3)</f>
        <v/>
      </c>
      <c r="R54" t="str">
        <f>MID($A54,SUM($L$3:Q$4),R$3)</f>
        <v/>
      </c>
    </row>
    <row r="55" spans="1:18" x14ac:dyDescent="0.35">
      <c r="A55" t="s">
        <v>239</v>
      </c>
      <c r="N55" t="str">
        <f>MID($A55,SUM($L$3:M$4),N$3)</f>
        <v xml:space="preserve">GET|HEAD  </v>
      </c>
      <c r="O55" t="str">
        <f>MID($A55,SUM($L$3:N$4),O$3)</f>
        <v xml:space="preserve"> admin/grupocursos                    </v>
      </c>
      <c r="P55" t="str">
        <f>MID($A55,SUM($L$3:O$4),P$3)</f>
        <v xml:space="preserve"> admin.grupocursos.index     </v>
      </c>
      <c r="Q55" t="str">
        <f>MID($A55,SUM($L$3:P$4),Q$3)</f>
        <v xml:space="preserve"> App\Http\Controllers\GrupoCursosController@index                </v>
      </c>
      <c r="R55" t="str">
        <f>MID($A55,SUM($L$3:Q$4),R$3)</f>
        <v xml:space="preserve"> web,auth</v>
      </c>
    </row>
    <row r="56" spans="1:18" x14ac:dyDescent="0.35">
      <c r="A56" t="s">
        <v>215</v>
      </c>
      <c r="N56" t="str">
        <f>MID($A56,SUM($L$3:M$4),N$3)</f>
        <v/>
      </c>
      <c r="O56" t="str">
        <f>MID($A56,SUM($L$3:N$4),O$3)</f>
        <v/>
      </c>
      <c r="P56" t="str">
        <f>MID($A56,SUM($L$3:O$4),P$3)</f>
        <v/>
      </c>
      <c r="Q56" t="str">
        <f>MID($A56,SUM($L$3:P$4),Q$3)</f>
        <v/>
      </c>
      <c r="R56" t="str">
        <f>MID($A56,SUM($L$3:Q$4),R$3)</f>
        <v/>
      </c>
    </row>
    <row r="57" spans="1:18" x14ac:dyDescent="0.35">
      <c r="A57" t="s">
        <v>240</v>
      </c>
      <c r="N57" t="str">
        <f>MID($A57,SUM($L$3:M$4),N$3)</f>
        <v xml:space="preserve">POST      </v>
      </c>
      <c r="O57" t="str">
        <f>MID($A57,SUM($L$3:N$4),O$3)</f>
        <v xml:space="preserve"> admin/grupocursos                    </v>
      </c>
      <c r="P57" t="str">
        <f>MID($A57,SUM($L$3:O$4),P$3)</f>
        <v xml:space="preserve"> admin.grupocursos.store     </v>
      </c>
      <c r="Q57" t="str">
        <f>MID($A57,SUM($L$3:P$4),Q$3)</f>
        <v xml:space="preserve"> App\Http\Controllers\GrupoCursosController@store                </v>
      </c>
      <c r="R57" t="str">
        <f>MID($A57,SUM($L$3:Q$4),R$3)</f>
        <v xml:space="preserve"> web,auth</v>
      </c>
    </row>
    <row r="58" spans="1:18" x14ac:dyDescent="0.35">
      <c r="A58" t="s">
        <v>215</v>
      </c>
      <c r="N58" t="str">
        <f>MID($A58,SUM($L$3:M$4),N$3)</f>
        <v/>
      </c>
      <c r="O58" t="str">
        <f>MID($A58,SUM($L$3:N$4),O$3)</f>
        <v/>
      </c>
      <c r="P58" t="str">
        <f>MID($A58,SUM($L$3:O$4),P$3)</f>
        <v/>
      </c>
      <c r="Q58" t="str">
        <f>MID($A58,SUM($L$3:P$4),Q$3)</f>
        <v/>
      </c>
      <c r="R58" t="str">
        <f>MID($A58,SUM($L$3:Q$4),R$3)</f>
        <v/>
      </c>
    </row>
    <row r="59" spans="1:18" x14ac:dyDescent="0.35">
      <c r="A59" t="s">
        <v>241</v>
      </c>
      <c r="N59" t="str">
        <f>MID($A59,SUM($L$3:M$4),N$3)</f>
        <v xml:space="preserve">GET|HEAD  </v>
      </c>
      <c r="O59" t="str">
        <f>MID($A59,SUM($L$3:N$4),O$3)</f>
        <v xml:space="preserve"> admin/grupocursos/create             </v>
      </c>
      <c r="P59" t="str">
        <f>MID($A59,SUM($L$3:O$4),P$3)</f>
        <v xml:space="preserve"> admin.grupocursos.create    </v>
      </c>
      <c r="Q59" t="str">
        <f>MID($A59,SUM($L$3:P$4),Q$3)</f>
        <v xml:space="preserve"> App\Http\Controllers\GrupoCursosController@create               </v>
      </c>
      <c r="R59" t="str">
        <f>MID($A59,SUM($L$3:Q$4),R$3)</f>
        <v xml:space="preserve"> web,auth</v>
      </c>
    </row>
    <row r="60" spans="1:18" x14ac:dyDescent="0.35">
      <c r="A60" t="s">
        <v>215</v>
      </c>
      <c r="N60" t="str">
        <f>MID($A60,SUM($L$3:M$4),N$3)</f>
        <v/>
      </c>
      <c r="O60" t="str">
        <f>MID($A60,SUM($L$3:N$4),O$3)</f>
        <v/>
      </c>
      <c r="P60" t="str">
        <f>MID($A60,SUM($L$3:O$4),P$3)</f>
        <v/>
      </c>
      <c r="Q60" t="str">
        <f>MID($A60,SUM($L$3:P$4),Q$3)</f>
        <v/>
      </c>
      <c r="R60" t="str">
        <f>MID($A60,SUM($L$3:Q$4),R$3)</f>
        <v/>
      </c>
    </row>
    <row r="61" spans="1:18" x14ac:dyDescent="0.35">
      <c r="A61" t="s">
        <v>242</v>
      </c>
      <c r="N61" t="str">
        <f>MID($A61,SUM($L$3:M$4),N$3)</f>
        <v xml:space="preserve">GET|HEAD  </v>
      </c>
      <c r="O61" t="str">
        <f>MID($A61,SUM($L$3:N$4),O$3)</f>
        <v xml:space="preserve"> admin/grupocursos/{cursos}/orden     </v>
      </c>
      <c r="P61" t="str">
        <f>MID($A61,SUM($L$3:O$4),P$3)</f>
        <v xml:space="preserve"> admin.grupocursos.orden     </v>
      </c>
      <c r="Q61" t="str">
        <f>MID($A61,SUM($L$3:P$4),Q$3)</f>
        <v xml:space="preserve"> App\Http\Controllers\GrupocursosController@orden                </v>
      </c>
      <c r="R61" t="str">
        <f>MID($A61,SUM($L$3:Q$4),R$3)</f>
        <v xml:space="preserve"> web,auth</v>
      </c>
    </row>
    <row r="62" spans="1:18" x14ac:dyDescent="0.35">
      <c r="A62" t="s">
        <v>215</v>
      </c>
      <c r="N62" t="str">
        <f>MID($A62,SUM($L$3:M$4),N$3)</f>
        <v/>
      </c>
      <c r="O62" t="str">
        <f>MID($A62,SUM($L$3:N$4),O$3)</f>
        <v/>
      </c>
      <c r="P62" t="str">
        <f>MID($A62,SUM($L$3:O$4),P$3)</f>
        <v/>
      </c>
      <c r="Q62" t="str">
        <f>MID($A62,SUM($L$3:P$4),Q$3)</f>
        <v/>
      </c>
      <c r="R62" t="str">
        <f>MID($A62,SUM($L$3:Q$4),R$3)</f>
        <v/>
      </c>
    </row>
    <row r="63" spans="1:18" x14ac:dyDescent="0.35">
      <c r="A63" t="s">
        <v>243</v>
      </c>
      <c r="N63" t="str">
        <f>MID($A63,SUM($L$3:M$4),N$3)</f>
        <v xml:space="preserve">GET|HEAD  </v>
      </c>
      <c r="O63" t="str">
        <f>MID($A63,SUM($L$3:N$4),O$3)</f>
        <v xml:space="preserve"> admin/grupocursos/{grupocursos}      </v>
      </c>
      <c r="P63" t="str">
        <f>MID($A63,SUM($L$3:O$4),P$3)</f>
        <v xml:space="preserve"> admin.grupocursos.show      </v>
      </c>
      <c r="Q63" t="str">
        <f>MID($A63,SUM($L$3:P$4),Q$3)</f>
        <v xml:space="preserve"> App\Http\Controllers\GrupoCursosController@show                 </v>
      </c>
      <c r="R63" t="str">
        <f>MID($A63,SUM($L$3:Q$4),R$3)</f>
        <v xml:space="preserve"> web,auth</v>
      </c>
    </row>
    <row r="64" spans="1:18" x14ac:dyDescent="0.35">
      <c r="A64" t="s">
        <v>215</v>
      </c>
      <c r="N64" t="str">
        <f>MID($A64,SUM($L$3:M$4),N$3)</f>
        <v/>
      </c>
      <c r="O64" t="str">
        <f>MID($A64,SUM($L$3:N$4),O$3)</f>
        <v/>
      </c>
      <c r="P64" t="str">
        <f>MID($A64,SUM($L$3:O$4),P$3)</f>
        <v/>
      </c>
      <c r="Q64" t="str">
        <f>MID($A64,SUM($L$3:P$4),Q$3)</f>
        <v/>
      </c>
      <c r="R64" t="str">
        <f>MID($A64,SUM($L$3:Q$4),R$3)</f>
        <v/>
      </c>
    </row>
    <row r="65" spans="1:18" x14ac:dyDescent="0.35">
      <c r="A65" t="s">
        <v>244</v>
      </c>
      <c r="N65" t="str">
        <f>MID($A65,SUM($L$3:M$4),N$3)</f>
        <v xml:space="preserve">DELETE    </v>
      </c>
      <c r="O65" t="str">
        <f>MID($A65,SUM($L$3:N$4),O$3)</f>
        <v xml:space="preserve"> admin/grupocursos/{grupocursos}      </v>
      </c>
      <c r="P65" t="str">
        <f>MID($A65,SUM($L$3:O$4),P$3)</f>
        <v xml:space="preserve"> admin.grupocursos.destroy   </v>
      </c>
      <c r="Q65" t="str">
        <f>MID($A65,SUM($L$3:P$4),Q$3)</f>
        <v xml:space="preserve"> App\Http\Controllers\GrupoCursosController@destroy              </v>
      </c>
      <c r="R65" t="str">
        <f>MID($A65,SUM($L$3:Q$4),R$3)</f>
        <v xml:space="preserve"> web,auth</v>
      </c>
    </row>
    <row r="66" spans="1:18" x14ac:dyDescent="0.35">
      <c r="A66" t="s">
        <v>215</v>
      </c>
      <c r="N66" t="str">
        <f>MID($A66,SUM($L$3:M$4),N$3)</f>
        <v/>
      </c>
      <c r="O66" t="str">
        <f>MID($A66,SUM($L$3:N$4),O$3)</f>
        <v/>
      </c>
      <c r="P66" t="str">
        <f>MID($A66,SUM($L$3:O$4),P$3)</f>
        <v/>
      </c>
      <c r="Q66" t="str">
        <f>MID($A66,SUM($L$3:P$4),Q$3)</f>
        <v/>
      </c>
      <c r="R66" t="str">
        <f>MID($A66,SUM($L$3:Q$4),R$3)</f>
        <v/>
      </c>
    </row>
    <row r="67" spans="1:18" x14ac:dyDescent="0.35">
      <c r="A67" t="s">
        <v>245</v>
      </c>
      <c r="N67" t="str">
        <f>MID($A67,SUM($L$3:M$4),N$3)</f>
        <v xml:space="preserve">PUT|PATCH </v>
      </c>
      <c r="O67" t="str">
        <f>MID($A67,SUM($L$3:N$4),O$3)</f>
        <v xml:space="preserve"> admin/grupocursos/{grupocursos}      </v>
      </c>
      <c r="P67" t="str">
        <f>MID($A67,SUM($L$3:O$4),P$3)</f>
        <v xml:space="preserve"> admin.grupocursos.update    </v>
      </c>
      <c r="Q67" t="str">
        <f>MID($A67,SUM($L$3:P$4),Q$3)</f>
        <v xml:space="preserve"> App\Http\Controllers\GrupoCursosController@update               </v>
      </c>
      <c r="R67" t="str">
        <f>MID($A67,SUM($L$3:Q$4),R$3)</f>
        <v xml:space="preserve"> web,auth</v>
      </c>
    </row>
    <row r="68" spans="1:18" x14ac:dyDescent="0.35">
      <c r="A68" t="s">
        <v>215</v>
      </c>
      <c r="N68" t="str">
        <f>MID($A68,SUM($L$3:M$4),N$3)</f>
        <v/>
      </c>
      <c r="O68" t="str">
        <f>MID($A68,SUM($L$3:N$4),O$3)</f>
        <v/>
      </c>
      <c r="P68" t="str">
        <f>MID($A68,SUM($L$3:O$4),P$3)</f>
        <v/>
      </c>
      <c r="Q68" t="str">
        <f>MID($A68,SUM($L$3:P$4),Q$3)</f>
        <v/>
      </c>
      <c r="R68" t="str">
        <f>MID($A68,SUM($L$3:Q$4),R$3)</f>
        <v/>
      </c>
    </row>
    <row r="69" spans="1:18" x14ac:dyDescent="0.35">
      <c r="A69" t="s">
        <v>246</v>
      </c>
      <c r="N69" t="str">
        <f>MID($A69,SUM($L$3:M$4),N$3)</f>
        <v xml:space="preserve">GET|HEAD  </v>
      </c>
      <c r="O69" t="str">
        <f>MID($A69,SUM($L$3:N$4),O$3)</f>
        <v xml:space="preserve"> admin/grupocursos/{grupocursos}/edit </v>
      </c>
      <c r="P69" t="str">
        <f>MID($A69,SUM($L$3:O$4),P$3)</f>
        <v xml:space="preserve"> admin.grupocursos.edit      </v>
      </c>
      <c r="Q69" t="str">
        <f>MID($A69,SUM($L$3:P$4),Q$3)</f>
        <v xml:space="preserve"> App\Http\Controllers\GrupoCursosController@edit                 </v>
      </c>
      <c r="R69" t="str">
        <f>MID($A69,SUM($L$3:Q$4),R$3)</f>
        <v xml:space="preserve"> web,auth</v>
      </c>
    </row>
    <row r="70" spans="1:18" x14ac:dyDescent="0.35">
      <c r="A70" t="s">
        <v>215</v>
      </c>
      <c r="N70" t="str">
        <f>MID($A70,SUM($L$3:M$4),N$3)</f>
        <v/>
      </c>
      <c r="O70" t="str">
        <f>MID($A70,SUM($L$3:N$4),O$3)</f>
        <v/>
      </c>
      <c r="P70" t="str">
        <f>MID($A70,SUM($L$3:O$4),P$3)</f>
        <v/>
      </c>
      <c r="Q70" t="str">
        <f>MID($A70,SUM($L$3:P$4),Q$3)</f>
        <v/>
      </c>
      <c r="R70" t="str">
        <f>MID($A70,SUM($L$3:Q$4),R$3)</f>
        <v/>
      </c>
    </row>
    <row r="71" spans="1:18" x14ac:dyDescent="0.35">
      <c r="A71" t="s">
        <v>247</v>
      </c>
      <c r="N71" t="str">
        <f>MID($A71,SUM($L$3:M$4),N$3)</f>
        <v xml:space="preserve">POST      </v>
      </c>
      <c r="O71" t="str">
        <f>MID($A71,SUM($L$3:N$4),O$3)</f>
        <v xml:space="preserve"> admin/grupocursos/{grupocurso}/orden </v>
      </c>
      <c r="P71" t="str">
        <f>MID($A71,SUM($L$3:O$4),P$3)</f>
        <v xml:space="preserve"> admin.grupocursos.orden     </v>
      </c>
      <c r="Q71" t="str">
        <f>MID($A71,SUM($L$3:P$4),Q$3)</f>
        <v xml:space="preserve"> App\Http\Controllers\GrupoCursosController@orden                </v>
      </c>
      <c r="R71" t="str">
        <f>MID($A71,SUM($L$3:Q$4),R$3)</f>
        <v xml:space="preserve"> web,auth</v>
      </c>
    </row>
    <row r="72" spans="1:18" x14ac:dyDescent="0.35">
      <c r="A72" t="s">
        <v>215</v>
      </c>
      <c r="N72" t="str">
        <f>MID($A72,SUM($L$3:M$4),N$3)</f>
        <v/>
      </c>
      <c r="O72" t="str">
        <f>MID($A72,SUM($L$3:N$4),O$3)</f>
        <v/>
      </c>
      <c r="P72" t="str">
        <f>MID($A72,SUM($L$3:O$4),P$3)</f>
        <v/>
      </c>
      <c r="Q72" t="str">
        <f>MID($A72,SUM($L$3:P$4),Q$3)</f>
        <v/>
      </c>
      <c r="R72" t="str">
        <f>MID($A72,SUM($L$3:Q$4),R$3)</f>
        <v/>
      </c>
    </row>
    <row r="73" spans="1:18" x14ac:dyDescent="0.35">
      <c r="A73" t="s">
        <v>248</v>
      </c>
      <c r="N73" t="str">
        <f>MID($A73,SUM($L$3:M$4),N$3)</f>
        <v xml:space="preserve">GET|HEAD  </v>
      </c>
      <c r="O73" t="str">
        <f>MID($A73,SUM($L$3:N$4),O$3)</f>
        <v xml:space="preserve"> admin/grupocursos/{id}/destroy       </v>
      </c>
      <c r="P73" t="str">
        <f>MID($A73,SUM($L$3:O$4),P$3)</f>
        <v xml:space="preserve"> admin.grupocursos.destroy   </v>
      </c>
      <c r="Q73" t="str">
        <f>MID($A73,SUM($L$3:P$4),Q$3)</f>
        <v xml:space="preserve"> App\Http\Controllers\GrupocursosController@destroy              </v>
      </c>
      <c r="R73" t="str">
        <f>MID($A73,SUM($L$3:Q$4),R$3)</f>
        <v xml:space="preserve"> web,auth</v>
      </c>
    </row>
    <row r="74" spans="1:18" x14ac:dyDescent="0.35">
      <c r="A74" t="s">
        <v>215</v>
      </c>
      <c r="N74" t="str">
        <f>MID($A74,SUM($L$3:M$4),N$3)</f>
        <v/>
      </c>
      <c r="O74" t="str">
        <f>MID($A74,SUM($L$3:N$4),O$3)</f>
        <v/>
      </c>
      <c r="P74" t="str">
        <f>MID($A74,SUM($L$3:O$4),P$3)</f>
        <v/>
      </c>
      <c r="Q74" t="str">
        <f>MID($A74,SUM($L$3:P$4),Q$3)</f>
        <v/>
      </c>
      <c r="R74" t="str">
        <f>MID($A74,SUM($L$3:Q$4),R$3)</f>
        <v/>
      </c>
    </row>
    <row r="75" spans="1:18" x14ac:dyDescent="0.35">
      <c r="A75" t="s">
        <v>249</v>
      </c>
      <c r="N75" t="str">
        <f>MID($A75,SUM($L$3:M$4),N$3)</f>
        <v xml:space="preserve">GET|HEAD  </v>
      </c>
      <c r="O75" t="str">
        <f>MID($A75,SUM($L$3:N$4),O$3)</f>
        <v xml:space="preserve"> admin/grupocursos/{id}/downorden     </v>
      </c>
      <c r="P75" t="str">
        <f>MID($A75,SUM($L$3:O$4),P$3)</f>
        <v xml:space="preserve"> admin.grupocursos.downorden </v>
      </c>
      <c r="Q75" t="str">
        <f>MID($A75,SUM($L$3:P$4),Q$3)</f>
        <v xml:space="preserve"> App\Http\Controllers\GrupoCursosController@downorden            </v>
      </c>
      <c r="R75" t="str">
        <f>MID($A75,SUM($L$3:Q$4),R$3)</f>
        <v xml:space="preserve"> web,auth</v>
      </c>
    </row>
    <row r="76" spans="1:18" x14ac:dyDescent="0.35">
      <c r="A76" t="s">
        <v>215</v>
      </c>
      <c r="N76" t="str">
        <f>MID($A76,SUM($L$3:M$4),N$3)</f>
        <v/>
      </c>
      <c r="O76" t="str">
        <f>MID($A76,SUM($L$3:N$4),O$3)</f>
        <v/>
      </c>
      <c r="P76" t="str">
        <f>MID($A76,SUM($L$3:O$4),P$3)</f>
        <v/>
      </c>
      <c r="Q76" t="str">
        <f>MID($A76,SUM($L$3:P$4),Q$3)</f>
        <v/>
      </c>
      <c r="R76" t="str">
        <f>MID($A76,SUM($L$3:Q$4),R$3)</f>
        <v/>
      </c>
    </row>
    <row r="77" spans="1:18" x14ac:dyDescent="0.35">
      <c r="A77" t="s">
        <v>250</v>
      </c>
      <c r="N77" t="str">
        <f>MID($A77,SUM($L$3:M$4),N$3)</f>
        <v xml:space="preserve">GET|HEAD  </v>
      </c>
      <c r="O77" t="str">
        <f>MID($A77,SUM($L$3:N$4),O$3)</f>
        <v xml:space="preserve"> admin/grupocursos/{id}/index         </v>
      </c>
      <c r="P77" t="str">
        <f>MID($A77,SUM($L$3:O$4),P$3)</f>
        <v xml:space="preserve"> admin.grupocursos.index     </v>
      </c>
      <c r="Q77" t="str">
        <f>MID($A77,SUM($L$3:P$4),Q$3)</f>
        <v xml:space="preserve"> App\Http\Controllers\GrupoCursosController@index                </v>
      </c>
      <c r="R77" t="str">
        <f>MID($A77,SUM($L$3:Q$4),R$3)</f>
        <v xml:space="preserve"> web,auth</v>
      </c>
    </row>
    <row r="78" spans="1:18" x14ac:dyDescent="0.35">
      <c r="A78" t="s">
        <v>215</v>
      </c>
      <c r="N78" t="str">
        <f>MID($A78,SUM($L$3:M$4),N$3)</f>
        <v/>
      </c>
      <c r="O78" t="str">
        <f>MID($A78,SUM($L$3:N$4),O$3)</f>
        <v/>
      </c>
      <c r="P78" t="str">
        <f>MID($A78,SUM($L$3:O$4),P$3)</f>
        <v/>
      </c>
      <c r="Q78" t="str">
        <f>MID($A78,SUM($L$3:P$4),Q$3)</f>
        <v/>
      </c>
      <c r="R78" t="str">
        <f>MID($A78,SUM($L$3:Q$4),R$3)</f>
        <v/>
      </c>
    </row>
    <row r="79" spans="1:18" x14ac:dyDescent="0.35">
      <c r="A79" t="s">
        <v>251</v>
      </c>
      <c r="N79" t="str">
        <f>MID($A79,SUM($L$3:M$4),N$3)</f>
        <v xml:space="preserve">GET|HEAD  </v>
      </c>
      <c r="O79" t="str">
        <f>MID($A79,SUM($L$3:N$4),O$3)</f>
        <v xml:space="preserve"> admin/grupocursos/{id}/uporden       </v>
      </c>
      <c r="P79" t="str">
        <f>MID($A79,SUM($L$3:O$4),P$3)</f>
        <v xml:space="preserve"> admin.grupocursos.uporden   </v>
      </c>
      <c r="Q79" t="str">
        <f>MID($A79,SUM($L$3:P$4),Q$3)</f>
        <v xml:space="preserve"> App\Http\Controllers\GrupoCursosController@uporden              </v>
      </c>
      <c r="R79" t="str">
        <f>MID($A79,SUM($L$3:Q$4),R$3)</f>
        <v xml:space="preserve"> web,auth</v>
      </c>
    </row>
    <row r="80" spans="1:18" x14ac:dyDescent="0.35">
      <c r="A80" t="s">
        <v>215</v>
      </c>
      <c r="N80" t="str">
        <f>MID($A80,SUM($L$3:M$4),N$3)</f>
        <v/>
      </c>
      <c r="O80" t="str">
        <f>MID($A80,SUM($L$3:N$4),O$3)</f>
        <v/>
      </c>
      <c r="P80" t="str">
        <f>MID($A80,SUM($L$3:O$4),P$3)</f>
        <v/>
      </c>
      <c r="Q80" t="str">
        <f>MID($A80,SUM($L$3:P$4),Q$3)</f>
        <v/>
      </c>
      <c r="R80" t="str">
        <f>MID($A80,SUM($L$3:Q$4),R$3)</f>
        <v/>
      </c>
    </row>
    <row r="81" spans="1:18" x14ac:dyDescent="0.35">
      <c r="A81" t="s">
        <v>252</v>
      </c>
      <c r="N81" t="str">
        <f>MID($A81,SUM($L$3:M$4),N$3)</f>
        <v xml:space="preserve">POST      </v>
      </c>
      <c r="O81" t="str">
        <f>MID($A81,SUM($L$3:N$4),O$3)</f>
        <v xml:space="preserve"> admin/grupos                         </v>
      </c>
      <c r="P81" t="str">
        <f>MID($A81,SUM($L$3:O$4),P$3)</f>
        <v xml:space="preserve"> admin.grupos.store          </v>
      </c>
      <c r="Q81" t="str">
        <f>MID($A81,SUM($L$3:P$4),Q$3)</f>
        <v xml:space="preserve"> App\Http\Controllers\GruposController@store                     </v>
      </c>
      <c r="R81" t="str">
        <f>MID($A81,SUM($L$3:Q$4),R$3)</f>
        <v xml:space="preserve"> web,auth</v>
      </c>
    </row>
    <row r="82" spans="1:18" x14ac:dyDescent="0.35">
      <c r="A82" t="s">
        <v>215</v>
      </c>
      <c r="N82" t="str">
        <f>MID($A82,SUM($L$3:M$4),N$3)</f>
        <v/>
      </c>
      <c r="O82" t="str">
        <f>MID($A82,SUM($L$3:N$4),O$3)</f>
        <v/>
      </c>
      <c r="P82" t="str">
        <f>MID($A82,SUM($L$3:O$4),P$3)</f>
        <v/>
      </c>
      <c r="Q82" t="str">
        <f>MID($A82,SUM($L$3:P$4),Q$3)</f>
        <v/>
      </c>
      <c r="R82" t="str">
        <f>MID($A82,SUM($L$3:Q$4),R$3)</f>
        <v/>
      </c>
    </row>
    <row r="83" spans="1:18" x14ac:dyDescent="0.35">
      <c r="A83" t="s">
        <v>253</v>
      </c>
      <c r="N83" t="str">
        <f>MID($A83,SUM($L$3:M$4),N$3)</f>
        <v xml:space="preserve">GET|HEAD  </v>
      </c>
      <c r="O83" t="str">
        <f>MID($A83,SUM($L$3:N$4),O$3)</f>
        <v xml:space="preserve"> admin/grupos                         </v>
      </c>
      <c r="P83" t="str">
        <f>MID($A83,SUM($L$3:O$4),P$3)</f>
        <v xml:space="preserve"> admin.grupos.index          </v>
      </c>
      <c r="Q83" t="str">
        <f>MID($A83,SUM($L$3:P$4),Q$3)</f>
        <v xml:space="preserve"> App\Http\Controllers\GruposController@index                     </v>
      </c>
      <c r="R83" t="str">
        <f>MID($A83,SUM($L$3:Q$4),R$3)</f>
        <v xml:space="preserve"> web,auth</v>
      </c>
    </row>
    <row r="84" spans="1:18" x14ac:dyDescent="0.35">
      <c r="A84" t="s">
        <v>215</v>
      </c>
      <c r="N84" t="str">
        <f>MID($A84,SUM($L$3:M$4),N$3)</f>
        <v/>
      </c>
      <c r="O84" t="str">
        <f>MID($A84,SUM($L$3:N$4),O$3)</f>
        <v/>
      </c>
      <c r="P84" t="str">
        <f>MID($A84,SUM($L$3:O$4),P$3)</f>
        <v/>
      </c>
      <c r="Q84" t="str">
        <f>MID($A84,SUM($L$3:P$4),Q$3)</f>
        <v/>
      </c>
      <c r="R84" t="str">
        <f>MID($A84,SUM($L$3:Q$4),R$3)</f>
        <v/>
      </c>
    </row>
    <row r="85" spans="1:18" x14ac:dyDescent="0.35">
      <c r="A85" t="s">
        <v>254</v>
      </c>
      <c r="N85" t="str">
        <f>MID($A85,SUM($L$3:M$4),N$3)</f>
        <v xml:space="preserve">GET|HEAD  </v>
      </c>
      <c r="O85" t="str">
        <f>MID($A85,SUM($L$3:N$4),O$3)</f>
        <v xml:space="preserve"> admin/grupos/create                  </v>
      </c>
      <c r="P85" t="str">
        <f>MID($A85,SUM($L$3:O$4),P$3)</f>
        <v xml:space="preserve"> admin.grupos.create         </v>
      </c>
      <c r="Q85" t="str">
        <f>MID($A85,SUM($L$3:P$4),Q$3)</f>
        <v xml:space="preserve"> App\Http\Controllers\GruposController@create                    </v>
      </c>
      <c r="R85" t="str">
        <f>MID($A85,SUM($L$3:Q$4),R$3)</f>
        <v xml:space="preserve"> web,auth</v>
      </c>
    </row>
    <row r="86" spans="1:18" x14ac:dyDescent="0.35">
      <c r="A86" t="s">
        <v>215</v>
      </c>
      <c r="N86" t="str">
        <f>MID($A86,SUM($L$3:M$4),N$3)</f>
        <v/>
      </c>
      <c r="O86" t="str">
        <f>MID($A86,SUM($L$3:N$4),O$3)</f>
        <v/>
      </c>
      <c r="P86" t="str">
        <f>MID($A86,SUM($L$3:O$4),P$3)</f>
        <v/>
      </c>
      <c r="Q86" t="str">
        <f>MID($A86,SUM($L$3:P$4),Q$3)</f>
        <v/>
      </c>
      <c r="R86" t="str">
        <f>MID($A86,SUM($L$3:Q$4),R$3)</f>
        <v/>
      </c>
    </row>
    <row r="87" spans="1:18" x14ac:dyDescent="0.35">
      <c r="A87" t="s">
        <v>255</v>
      </c>
      <c r="N87" t="str">
        <f>MID($A87,SUM($L$3:M$4),N$3)</f>
        <v xml:space="preserve">PUT|PATCH </v>
      </c>
      <c r="O87" t="str">
        <f>MID($A87,SUM($L$3:N$4),O$3)</f>
        <v xml:space="preserve"> admin/grupos/{grupos}                </v>
      </c>
      <c r="P87" t="str">
        <f>MID($A87,SUM($L$3:O$4),P$3)</f>
        <v xml:space="preserve"> admin.grupos.update         </v>
      </c>
      <c r="Q87" t="str">
        <f>MID($A87,SUM($L$3:P$4),Q$3)</f>
        <v xml:space="preserve"> App\Http\Controllers\GruposController@update                    </v>
      </c>
      <c r="R87" t="str">
        <f>MID($A87,SUM($L$3:Q$4),R$3)</f>
        <v xml:space="preserve"> web,auth</v>
      </c>
    </row>
    <row r="88" spans="1:18" x14ac:dyDescent="0.35">
      <c r="A88" t="s">
        <v>215</v>
      </c>
      <c r="N88" t="str">
        <f>MID($A88,SUM($L$3:M$4),N$3)</f>
        <v/>
      </c>
      <c r="O88" t="str">
        <f>MID($A88,SUM($L$3:N$4),O$3)</f>
        <v/>
      </c>
      <c r="P88" t="str">
        <f>MID($A88,SUM($L$3:O$4),P$3)</f>
        <v/>
      </c>
      <c r="Q88" t="str">
        <f>MID($A88,SUM($L$3:P$4),Q$3)</f>
        <v/>
      </c>
      <c r="R88" t="str">
        <f>MID($A88,SUM($L$3:Q$4),R$3)</f>
        <v/>
      </c>
    </row>
    <row r="89" spans="1:18" x14ac:dyDescent="0.35">
      <c r="A89" t="s">
        <v>256</v>
      </c>
      <c r="N89" t="str">
        <f>MID($A89,SUM($L$3:M$4),N$3)</f>
        <v xml:space="preserve">DELETE    </v>
      </c>
      <c r="O89" t="str">
        <f>MID($A89,SUM($L$3:N$4),O$3)</f>
        <v xml:space="preserve"> admin/grupos/{grupos}                </v>
      </c>
      <c r="P89" t="str">
        <f>MID($A89,SUM($L$3:O$4),P$3)</f>
        <v xml:space="preserve"> admin.grupos.destroy        </v>
      </c>
      <c r="Q89" t="str">
        <f>MID($A89,SUM($L$3:P$4),Q$3)</f>
        <v xml:space="preserve"> App\Http\Controllers\GruposController@destroy                   </v>
      </c>
      <c r="R89" t="str">
        <f>MID($A89,SUM($L$3:Q$4),R$3)</f>
        <v xml:space="preserve"> web,auth</v>
      </c>
    </row>
    <row r="90" spans="1:18" x14ac:dyDescent="0.35">
      <c r="A90" t="s">
        <v>215</v>
      </c>
      <c r="N90" t="str">
        <f>MID($A90,SUM($L$3:M$4),N$3)</f>
        <v/>
      </c>
      <c r="O90" t="str">
        <f>MID($A90,SUM($L$3:N$4),O$3)</f>
        <v/>
      </c>
      <c r="P90" t="str">
        <f>MID($A90,SUM($L$3:O$4),P$3)</f>
        <v/>
      </c>
      <c r="Q90" t="str">
        <f>MID($A90,SUM($L$3:P$4),Q$3)</f>
        <v/>
      </c>
      <c r="R90" t="str">
        <f>MID($A90,SUM($L$3:Q$4),R$3)</f>
        <v/>
      </c>
    </row>
    <row r="91" spans="1:18" x14ac:dyDescent="0.35">
      <c r="A91" t="s">
        <v>257</v>
      </c>
      <c r="N91" t="str">
        <f>MID($A91,SUM($L$3:M$4),N$3)</f>
        <v xml:space="preserve">GET|HEAD  </v>
      </c>
      <c r="O91" t="str">
        <f>MID($A91,SUM($L$3:N$4),O$3)</f>
        <v xml:space="preserve"> admin/grupos/{grupos}                </v>
      </c>
      <c r="P91" t="str">
        <f>MID($A91,SUM($L$3:O$4),P$3)</f>
        <v xml:space="preserve"> admin.grupos.show           </v>
      </c>
      <c r="Q91" t="str">
        <f>MID($A91,SUM($L$3:P$4),Q$3)</f>
        <v xml:space="preserve"> App\Http\Controllers\GruposController@show                      </v>
      </c>
      <c r="R91" t="str">
        <f>MID($A91,SUM($L$3:Q$4),R$3)</f>
        <v xml:space="preserve"> web,auth</v>
      </c>
    </row>
    <row r="92" spans="1:18" x14ac:dyDescent="0.35">
      <c r="A92" t="s">
        <v>215</v>
      </c>
      <c r="N92" t="str">
        <f>MID($A92,SUM($L$3:M$4),N$3)</f>
        <v/>
      </c>
      <c r="O92" t="str">
        <f>MID($A92,SUM($L$3:N$4),O$3)</f>
        <v/>
      </c>
      <c r="P92" t="str">
        <f>MID($A92,SUM($L$3:O$4),P$3)</f>
        <v/>
      </c>
      <c r="Q92" t="str">
        <f>MID($A92,SUM($L$3:P$4),Q$3)</f>
        <v/>
      </c>
      <c r="R92" t="str">
        <f>MID($A92,SUM($L$3:Q$4),R$3)</f>
        <v/>
      </c>
    </row>
    <row r="93" spans="1:18" x14ac:dyDescent="0.35">
      <c r="A93" t="s">
        <v>258</v>
      </c>
      <c r="N93" t="str">
        <f>MID($A93,SUM($L$3:M$4),N$3)</f>
        <v xml:space="preserve">GET|HEAD  </v>
      </c>
      <c r="O93" t="str">
        <f>MID($A93,SUM($L$3:N$4),O$3)</f>
        <v xml:space="preserve"> admin/grupos/{grupos}/edit           </v>
      </c>
      <c r="P93" t="str">
        <f>MID($A93,SUM($L$3:O$4),P$3)</f>
        <v xml:space="preserve"> admin.grupos.edit           </v>
      </c>
      <c r="Q93" t="str">
        <f>MID($A93,SUM($L$3:P$4),Q$3)</f>
        <v xml:space="preserve"> App\Http\Controllers\GruposController@edit                      </v>
      </c>
      <c r="R93" t="str">
        <f>MID($A93,SUM($L$3:Q$4),R$3)</f>
        <v xml:space="preserve"> web,auth</v>
      </c>
    </row>
    <row r="94" spans="1:18" x14ac:dyDescent="0.35">
      <c r="A94" t="s">
        <v>215</v>
      </c>
      <c r="N94" t="str">
        <f>MID($A94,SUM($L$3:M$4),N$3)</f>
        <v/>
      </c>
      <c r="O94" t="str">
        <f>MID($A94,SUM($L$3:N$4),O$3)</f>
        <v/>
      </c>
      <c r="P94" t="str">
        <f>MID($A94,SUM($L$3:O$4),P$3)</f>
        <v/>
      </c>
      <c r="Q94" t="str">
        <f>MID($A94,SUM($L$3:P$4),Q$3)</f>
        <v/>
      </c>
      <c r="R94" t="str">
        <f>MID($A94,SUM($L$3:Q$4),R$3)</f>
        <v/>
      </c>
    </row>
    <row r="95" spans="1:18" x14ac:dyDescent="0.35">
      <c r="A95" t="s">
        <v>259</v>
      </c>
      <c r="N95" t="str">
        <f>MID($A95,SUM($L$3:M$4),N$3)</f>
        <v xml:space="preserve">GET|HEAD  </v>
      </c>
      <c r="O95" t="str">
        <f>MID($A95,SUM($L$3:N$4),O$3)</f>
        <v xml:space="preserve"> admin/grupos/{id}/destroy            </v>
      </c>
      <c r="P95" t="str">
        <f>MID($A95,SUM($L$3:O$4),P$3)</f>
        <v xml:space="preserve"> admin.grupos.destroy        </v>
      </c>
      <c r="Q95" t="str">
        <f>MID($A95,SUM($L$3:P$4),Q$3)</f>
        <v xml:space="preserve"> App\Http\Controllers\GruposController@destroy                   </v>
      </c>
      <c r="R95" t="str">
        <f>MID($A95,SUM($L$3:Q$4),R$3)</f>
        <v xml:space="preserve"> web,auth</v>
      </c>
    </row>
    <row r="96" spans="1:18" x14ac:dyDescent="0.35">
      <c r="A96" t="s">
        <v>215</v>
      </c>
      <c r="N96" t="str">
        <f>MID($A96,SUM($L$3:M$4),N$3)</f>
        <v/>
      </c>
      <c r="O96" t="str">
        <f>MID($A96,SUM($L$3:N$4),O$3)</f>
        <v/>
      </c>
      <c r="P96" t="str">
        <f>MID($A96,SUM($L$3:O$4),P$3)</f>
        <v/>
      </c>
      <c r="Q96" t="str">
        <f>MID($A96,SUM($L$3:P$4),Q$3)</f>
        <v/>
      </c>
      <c r="R96" t="str">
        <f>MID($A96,SUM($L$3:Q$4),R$3)</f>
        <v/>
      </c>
    </row>
    <row r="97" spans="1:18" x14ac:dyDescent="0.35">
      <c r="A97" t="s">
        <v>260</v>
      </c>
      <c r="N97" t="str">
        <f>MID($A97,SUM($L$3:M$4),N$3)</f>
        <v xml:space="preserve">POST      </v>
      </c>
      <c r="O97" t="str">
        <f>MID($A97,SUM($L$3:N$4),O$3)</f>
        <v xml:space="preserve"> admin/menvios                        </v>
      </c>
      <c r="P97" t="str">
        <f>MID($A97,SUM($L$3:O$4),P$3)</f>
        <v xml:space="preserve"> admin.menvios.store         </v>
      </c>
      <c r="Q97" t="str">
        <f>MID($A97,SUM($L$3:P$4),Q$3)</f>
        <v xml:space="preserve"> App\Http\Controllers\MenviosController@store                    </v>
      </c>
      <c r="R97" t="str">
        <f>MID($A97,SUM($L$3:Q$4),R$3)</f>
        <v xml:space="preserve"> web,auth</v>
      </c>
    </row>
    <row r="98" spans="1:18" x14ac:dyDescent="0.35">
      <c r="A98" t="s">
        <v>215</v>
      </c>
      <c r="N98" t="str">
        <f>MID($A98,SUM($L$3:M$4),N$3)</f>
        <v/>
      </c>
      <c r="O98" t="str">
        <f>MID($A98,SUM($L$3:N$4),O$3)</f>
        <v/>
      </c>
      <c r="P98" t="str">
        <f>MID($A98,SUM($L$3:O$4),P$3)</f>
        <v/>
      </c>
      <c r="Q98" t="str">
        <f>MID($A98,SUM($L$3:P$4),Q$3)</f>
        <v/>
      </c>
      <c r="R98" t="str">
        <f>MID($A98,SUM($L$3:Q$4),R$3)</f>
        <v/>
      </c>
    </row>
    <row r="99" spans="1:18" x14ac:dyDescent="0.35">
      <c r="A99" t="s">
        <v>261</v>
      </c>
      <c r="N99" t="str">
        <f>MID($A99,SUM($L$3:M$4),N$3)</f>
        <v xml:space="preserve">GET|HEAD  </v>
      </c>
      <c r="O99" t="str">
        <f>MID($A99,SUM($L$3:N$4),O$3)</f>
        <v xml:space="preserve"> admin/menvios                        </v>
      </c>
      <c r="P99" t="str">
        <f>MID($A99,SUM($L$3:O$4),P$3)</f>
        <v xml:space="preserve"> admin.menvios.index         </v>
      </c>
      <c r="Q99" t="str">
        <f>MID($A99,SUM($L$3:P$4),Q$3)</f>
        <v xml:space="preserve"> App\Http\Controllers\MenviosController@index                    </v>
      </c>
      <c r="R99" t="str">
        <f>MID($A99,SUM($L$3:Q$4),R$3)</f>
        <v xml:space="preserve"> web,auth</v>
      </c>
    </row>
    <row r="100" spans="1:18" x14ac:dyDescent="0.35">
      <c r="A100" t="s">
        <v>215</v>
      </c>
      <c r="N100" t="str">
        <f>MID($A100,SUM($L$3:M$4),N$3)</f>
        <v/>
      </c>
      <c r="O100" t="str">
        <f>MID($A100,SUM($L$3:N$4),O$3)</f>
        <v/>
      </c>
      <c r="P100" t="str">
        <f>MID($A100,SUM($L$3:O$4),P$3)</f>
        <v/>
      </c>
      <c r="Q100" t="str">
        <f>MID($A100,SUM($L$3:P$4),Q$3)</f>
        <v/>
      </c>
      <c r="R100" t="str">
        <f>MID($A100,SUM($L$3:Q$4),R$3)</f>
        <v/>
      </c>
    </row>
    <row r="101" spans="1:18" x14ac:dyDescent="0.35">
      <c r="A101" t="s">
        <v>262</v>
      </c>
      <c r="N101" t="str">
        <f>MID($A101,SUM($L$3:M$4),N$3)</f>
        <v xml:space="preserve">GET|HEAD  </v>
      </c>
      <c r="O101" t="str">
        <f>MID($A101,SUM($L$3:N$4),O$3)</f>
        <v xml:space="preserve"> admin/menvios/create                 </v>
      </c>
      <c r="P101" t="str">
        <f>MID($A101,SUM($L$3:O$4),P$3)</f>
        <v xml:space="preserve"> admin.menvios.create        </v>
      </c>
      <c r="Q101" t="str">
        <f>MID($A101,SUM($L$3:P$4),Q$3)</f>
        <v xml:space="preserve"> App\Http\Controllers\MenviosController@create                   </v>
      </c>
      <c r="R101" t="str">
        <f>MID($A101,SUM($L$3:Q$4),R$3)</f>
        <v xml:space="preserve"> web,auth</v>
      </c>
    </row>
    <row r="102" spans="1:18" x14ac:dyDescent="0.35">
      <c r="A102" t="s">
        <v>215</v>
      </c>
      <c r="N102" t="str">
        <f>MID($A102,SUM($L$3:M$4),N$3)</f>
        <v/>
      </c>
      <c r="O102" t="str">
        <f>MID($A102,SUM($L$3:N$4),O$3)</f>
        <v/>
      </c>
      <c r="P102" t="str">
        <f>MID($A102,SUM($L$3:O$4),P$3)</f>
        <v/>
      </c>
      <c r="Q102" t="str">
        <f>MID($A102,SUM($L$3:P$4),Q$3)</f>
        <v/>
      </c>
      <c r="R102" t="str">
        <f>MID($A102,SUM($L$3:Q$4),R$3)</f>
        <v/>
      </c>
    </row>
    <row r="103" spans="1:18" x14ac:dyDescent="0.35">
      <c r="A103" t="s">
        <v>263</v>
      </c>
      <c r="N103" t="str">
        <f>MID($A103,SUM($L$3:M$4),N$3)</f>
        <v xml:space="preserve">POST      </v>
      </c>
      <c r="O103" t="str">
        <f>MID($A103,SUM($L$3:N$4),O$3)</f>
        <v xml:space="preserve"> admin/menvios/dupdate                </v>
      </c>
      <c r="P103" t="str">
        <f>MID($A103,SUM($L$3:O$4),P$3)</f>
        <v xml:space="preserve"> admin.menvios.dupdate       </v>
      </c>
      <c r="Q103" t="str">
        <f>MID($A103,SUM($L$3:P$4),Q$3)</f>
        <v xml:space="preserve"> App\Http\Controllers\MenviosController@dupdate                  </v>
      </c>
      <c r="R103" t="str">
        <f>MID($A103,SUM($L$3:Q$4),R$3)</f>
        <v xml:space="preserve"> web,auth</v>
      </c>
    </row>
    <row r="104" spans="1:18" x14ac:dyDescent="0.35">
      <c r="A104" t="s">
        <v>215</v>
      </c>
      <c r="N104" t="str">
        <f>MID($A104,SUM($L$3:M$4),N$3)</f>
        <v/>
      </c>
      <c r="O104" t="str">
        <f>MID($A104,SUM($L$3:N$4),O$3)</f>
        <v/>
      </c>
      <c r="P104" t="str">
        <f>MID($A104,SUM($L$3:O$4),P$3)</f>
        <v/>
      </c>
      <c r="Q104" t="str">
        <f>MID($A104,SUM($L$3:P$4),Q$3)</f>
        <v/>
      </c>
      <c r="R104" t="str">
        <f>MID($A104,SUM($L$3:Q$4),R$3)</f>
        <v/>
      </c>
    </row>
    <row r="105" spans="1:18" x14ac:dyDescent="0.35">
      <c r="A105" t="s">
        <v>264</v>
      </c>
      <c r="N105" t="str">
        <f>MID($A105,SUM($L$3:M$4),N$3)</f>
        <v xml:space="preserve">GET|HEAD  </v>
      </c>
      <c r="O105" t="str">
        <f>MID($A105,SUM($L$3:N$4),O$3)</f>
        <v xml:space="preserve"> admin/menvios/{id}/destroy           </v>
      </c>
      <c r="P105" t="str">
        <f>MID($A105,SUM($L$3:O$4),P$3)</f>
        <v xml:space="preserve"> admin.menvios.destroy       </v>
      </c>
      <c r="Q105" t="str">
        <f>MID($A105,SUM($L$3:P$4),Q$3)</f>
        <v xml:space="preserve"> App\Http\Controllers\MenviosController@destroy                  </v>
      </c>
      <c r="R105" t="str">
        <f>MID($A105,SUM($L$3:Q$4),R$3)</f>
        <v xml:space="preserve"> web,auth</v>
      </c>
    </row>
    <row r="106" spans="1:18" x14ac:dyDescent="0.35">
      <c r="A106" t="s">
        <v>215</v>
      </c>
      <c r="N106" t="str">
        <f>MID($A106,SUM($L$3:M$4),N$3)</f>
        <v/>
      </c>
      <c r="O106" t="str">
        <f>MID($A106,SUM($L$3:N$4),O$3)</f>
        <v/>
      </c>
      <c r="P106" t="str">
        <f>MID($A106,SUM($L$3:O$4),P$3)</f>
        <v/>
      </c>
      <c r="Q106" t="str">
        <f>MID($A106,SUM($L$3:P$4),Q$3)</f>
        <v/>
      </c>
      <c r="R106" t="str">
        <f>MID($A106,SUM($L$3:Q$4),R$3)</f>
        <v/>
      </c>
    </row>
    <row r="107" spans="1:18" x14ac:dyDescent="0.35">
      <c r="A107" t="s">
        <v>265</v>
      </c>
      <c r="N107" t="str">
        <f>MID($A107,SUM($L$3:M$4),N$3)</f>
        <v xml:space="preserve">GET|HEAD  </v>
      </c>
      <c r="O107" t="str">
        <f>MID($A107,SUM($L$3:N$4),O$3)</f>
        <v xml:space="preserve"> admin/menvios/{id}/dmarkall          </v>
      </c>
      <c r="P107" t="str">
        <f>MID($A107,SUM($L$3:O$4),P$3)</f>
        <v xml:space="preserve"> admin.menvios.dmarkall      </v>
      </c>
      <c r="Q107" t="str">
        <f>MID($A107,SUM($L$3:P$4),Q$3)</f>
        <v xml:space="preserve"> App\Http\Controllers\MenviosController@dmarkall                 </v>
      </c>
      <c r="R107" t="str">
        <f>MID($A107,SUM($L$3:Q$4),R$3)</f>
        <v xml:space="preserve"> web,auth</v>
      </c>
    </row>
    <row r="108" spans="1:18" x14ac:dyDescent="0.35">
      <c r="A108" t="s">
        <v>215</v>
      </c>
      <c r="N108" t="str">
        <f>MID($A108,SUM($L$3:M$4),N$3)</f>
        <v/>
      </c>
      <c r="O108" t="str">
        <f>MID($A108,SUM($L$3:N$4),O$3)</f>
        <v/>
      </c>
      <c r="P108" t="str">
        <f>MID($A108,SUM($L$3:O$4),P$3)</f>
        <v/>
      </c>
      <c r="Q108" t="str">
        <f>MID($A108,SUM($L$3:P$4),Q$3)</f>
        <v/>
      </c>
      <c r="R108" t="str">
        <f>MID($A108,SUM($L$3:Q$4),R$3)</f>
        <v/>
      </c>
    </row>
    <row r="109" spans="1:18" x14ac:dyDescent="0.35">
      <c r="A109" t="s">
        <v>266</v>
      </c>
      <c r="N109" t="str">
        <f>MID($A109,SUM($L$3:M$4),N$3)</f>
        <v xml:space="preserve">GET|HEAD  </v>
      </c>
      <c r="O109" t="str">
        <f>MID($A109,SUM($L$3:N$4),O$3)</f>
        <v xml:space="preserve"> admin/menvios/{id}/dshow             </v>
      </c>
      <c r="P109" t="str">
        <f>MID($A109,SUM($L$3:O$4),P$3)</f>
        <v xml:space="preserve"> admin.menvios.dshow         </v>
      </c>
      <c r="Q109" t="str">
        <f>MID($A109,SUM($L$3:P$4),Q$3)</f>
        <v xml:space="preserve"> App\Http\Controllers\MenviosController@dshow                    </v>
      </c>
      <c r="R109" t="str">
        <f>MID($A109,SUM($L$3:Q$4),R$3)</f>
        <v xml:space="preserve"> web,auth</v>
      </c>
    </row>
    <row r="110" spans="1:18" x14ac:dyDescent="0.35">
      <c r="A110" t="s">
        <v>215</v>
      </c>
      <c r="N110" t="str">
        <f>MID($A110,SUM($L$3:M$4),N$3)</f>
        <v/>
      </c>
      <c r="O110" t="str">
        <f>MID($A110,SUM($L$3:N$4),O$3)</f>
        <v/>
      </c>
      <c r="P110" t="str">
        <f>MID($A110,SUM($L$3:O$4),P$3)</f>
        <v/>
      </c>
      <c r="Q110" t="str">
        <f>MID($A110,SUM($L$3:P$4),Q$3)</f>
        <v/>
      </c>
      <c r="R110" t="str">
        <f>MID($A110,SUM($L$3:Q$4),R$3)</f>
        <v/>
      </c>
    </row>
    <row r="111" spans="1:18" x14ac:dyDescent="0.35">
      <c r="A111" t="s">
        <v>267</v>
      </c>
      <c r="N111" t="str">
        <f>MID($A111,SUM($L$3:M$4),N$3)</f>
        <v xml:space="preserve">GET|HEAD  </v>
      </c>
      <c r="O111" t="str">
        <f>MID($A111,SUM($L$3:N$4),O$3)</f>
        <v xml:space="preserve"> admin/menvios/{id}/dunmarkall        </v>
      </c>
      <c r="P111" t="str">
        <f>MID($A111,SUM($L$3:O$4),P$3)</f>
        <v xml:space="preserve"> admin.menvios.dunmarkall    </v>
      </c>
      <c r="Q111" t="str">
        <f>MID($A111,SUM($L$3:P$4),Q$3)</f>
        <v xml:space="preserve"> App\Http\Controllers\MenviosController@dunmarkall               </v>
      </c>
      <c r="R111" t="str">
        <f>MID($A111,SUM($L$3:Q$4),R$3)</f>
        <v xml:space="preserve"> web,auth</v>
      </c>
    </row>
    <row r="112" spans="1:18" x14ac:dyDescent="0.35">
      <c r="A112" t="s">
        <v>215</v>
      </c>
      <c r="N112" t="str">
        <f>MID($A112,SUM($L$3:M$4),N$3)</f>
        <v/>
      </c>
      <c r="O112" t="str">
        <f>MID($A112,SUM($L$3:N$4),O$3)</f>
        <v/>
      </c>
      <c r="P112" t="str">
        <f>MID($A112,SUM($L$3:O$4),P$3)</f>
        <v/>
      </c>
      <c r="Q112" t="str">
        <f>MID($A112,SUM($L$3:P$4),Q$3)</f>
        <v/>
      </c>
      <c r="R112" t="str">
        <f>MID($A112,SUM($L$3:Q$4),R$3)</f>
        <v/>
      </c>
    </row>
    <row r="113" spans="1:18" x14ac:dyDescent="0.35">
      <c r="A113" t="s">
        <v>268</v>
      </c>
      <c r="N113" t="str">
        <f>MID($A113,SUM($L$3:M$4),N$3)</f>
        <v xml:space="preserve">POST      </v>
      </c>
      <c r="O113" t="str">
        <f>MID($A113,SUM($L$3:N$4),O$3)</f>
        <v xml:space="preserve"> admin/menvios/{id}/update            </v>
      </c>
      <c r="P113" t="str">
        <f>MID($A113,SUM($L$3:O$4),P$3)</f>
        <v xml:space="preserve"> admin.menvios.update        </v>
      </c>
      <c r="Q113" t="str">
        <f>MID($A113,SUM($L$3:P$4),Q$3)</f>
        <v xml:space="preserve"> App\Http\Controllers\MenviosController@update                   </v>
      </c>
      <c r="R113" t="str">
        <f>MID($A113,SUM($L$3:Q$4),R$3)</f>
        <v xml:space="preserve"> web,auth</v>
      </c>
    </row>
    <row r="114" spans="1:18" x14ac:dyDescent="0.35">
      <c r="A114" t="s">
        <v>215</v>
      </c>
      <c r="N114" t="str">
        <f>MID($A114,SUM($L$3:M$4),N$3)</f>
        <v/>
      </c>
      <c r="O114" t="str">
        <f>MID($A114,SUM($L$3:N$4),O$3)</f>
        <v/>
      </c>
      <c r="P114" t="str">
        <f>MID($A114,SUM($L$3:O$4),P$3)</f>
        <v/>
      </c>
      <c r="Q114" t="str">
        <f>MID($A114,SUM($L$3:P$4),Q$3)</f>
        <v/>
      </c>
      <c r="R114" t="str">
        <f>MID($A114,SUM($L$3:Q$4),R$3)</f>
        <v/>
      </c>
    </row>
    <row r="115" spans="1:18" x14ac:dyDescent="0.35">
      <c r="A115" t="s">
        <v>269</v>
      </c>
      <c r="N115" t="str">
        <f>MID($A115,SUM($L$3:M$4),N$3)</f>
        <v xml:space="preserve">DELETE    </v>
      </c>
      <c r="O115" t="str">
        <f>MID($A115,SUM($L$3:N$4),O$3)</f>
        <v xml:space="preserve"> admin/menvios/{menvios}              </v>
      </c>
      <c r="P115" t="str">
        <f>MID($A115,SUM($L$3:O$4),P$3)</f>
        <v xml:space="preserve"> admin.menvios.destroy       </v>
      </c>
      <c r="Q115" t="str">
        <f>MID($A115,SUM($L$3:P$4),Q$3)</f>
        <v xml:space="preserve"> App\Http\Controllers\MenviosController@destroy                  </v>
      </c>
      <c r="R115" t="str">
        <f>MID($A115,SUM($L$3:Q$4),R$3)</f>
        <v xml:space="preserve"> web,auth</v>
      </c>
    </row>
    <row r="116" spans="1:18" x14ac:dyDescent="0.35">
      <c r="A116" t="s">
        <v>215</v>
      </c>
      <c r="N116" t="str">
        <f>MID($A116,SUM($L$3:M$4),N$3)</f>
        <v/>
      </c>
      <c r="O116" t="str">
        <f>MID($A116,SUM($L$3:N$4),O$3)</f>
        <v/>
      </c>
      <c r="P116" t="str">
        <f>MID($A116,SUM($L$3:O$4),P$3)</f>
        <v/>
      </c>
      <c r="Q116" t="str">
        <f>MID($A116,SUM($L$3:P$4),Q$3)</f>
        <v/>
      </c>
      <c r="R116" t="str">
        <f>MID($A116,SUM($L$3:Q$4),R$3)</f>
        <v/>
      </c>
    </row>
    <row r="117" spans="1:18" x14ac:dyDescent="0.35">
      <c r="A117" t="s">
        <v>270</v>
      </c>
      <c r="N117" t="str">
        <f>MID($A117,SUM($L$3:M$4),N$3)</f>
        <v xml:space="preserve">PUT|PATCH </v>
      </c>
      <c r="O117" t="str">
        <f>MID($A117,SUM($L$3:N$4),O$3)</f>
        <v xml:space="preserve"> admin/menvios/{menvios}              </v>
      </c>
      <c r="P117" t="str">
        <f>MID($A117,SUM($L$3:O$4),P$3)</f>
        <v xml:space="preserve"> admin.menvios.update        </v>
      </c>
      <c r="Q117" t="str">
        <f>MID($A117,SUM($L$3:P$4),Q$3)</f>
        <v xml:space="preserve"> App\Http\Controllers\MenviosController@update                   </v>
      </c>
      <c r="R117" t="str">
        <f>MID($A117,SUM($L$3:Q$4),R$3)</f>
        <v xml:space="preserve"> web,auth</v>
      </c>
    </row>
    <row r="118" spans="1:18" x14ac:dyDescent="0.35">
      <c r="A118" t="s">
        <v>215</v>
      </c>
      <c r="N118" t="str">
        <f>MID($A118,SUM($L$3:M$4),N$3)</f>
        <v/>
      </c>
      <c r="O118" t="str">
        <f>MID($A118,SUM($L$3:N$4),O$3)</f>
        <v/>
      </c>
      <c r="P118" t="str">
        <f>MID($A118,SUM($L$3:O$4),P$3)</f>
        <v/>
      </c>
      <c r="Q118" t="str">
        <f>MID($A118,SUM($L$3:P$4),Q$3)</f>
        <v/>
      </c>
      <c r="R118" t="str">
        <f>MID($A118,SUM($L$3:Q$4),R$3)</f>
        <v/>
      </c>
    </row>
    <row r="119" spans="1:18" x14ac:dyDescent="0.35">
      <c r="A119" t="s">
        <v>271</v>
      </c>
      <c r="N119" t="str">
        <f>MID($A119,SUM($L$3:M$4),N$3)</f>
        <v xml:space="preserve">GET|HEAD  </v>
      </c>
      <c r="O119" t="str">
        <f>MID($A119,SUM($L$3:N$4),O$3)</f>
        <v xml:space="preserve"> admin/menvios/{menvios}              </v>
      </c>
      <c r="P119" t="str">
        <f>MID($A119,SUM($L$3:O$4),P$3)</f>
        <v xml:space="preserve"> admin.menvios.show          </v>
      </c>
      <c r="Q119" t="str">
        <f>MID($A119,SUM($L$3:P$4),Q$3)</f>
        <v xml:space="preserve"> App\Http\Controllers\MenviosController@show                     </v>
      </c>
      <c r="R119" t="str">
        <f>MID($A119,SUM($L$3:Q$4),R$3)</f>
        <v xml:space="preserve"> web,auth</v>
      </c>
    </row>
    <row r="120" spans="1:18" x14ac:dyDescent="0.35">
      <c r="A120" t="s">
        <v>215</v>
      </c>
      <c r="N120" t="str">
        <f>MID($A120,SUM($L$3:M$4),N$3)</f>
        <v/>
      </c>
      <c r="O120" t="str">
        <f>MID($A120,SUM($L$3:N$4),O$3)</f>
        <v/>
      </c>
      <c r="P120" t="str">
        <f>MID($A120,SUM($L$3:O$4),P$3)</f>
        <v/>
      </c>
      <c r="Q120" t="str">
        <f>MID($A120,SUM($L$3:P$4),Q$3)</f>
        <v/>
      </c>
      <c r="R120" t="str">
        <f>MID($A120,SUM($L$3:Q$4),R$3)</f>
        <v/>
      </c>
    </row>
    <row r="121" spans="1:18" x14ac:dyDescent="0.35">
      <c r="A121" t="s">
        <v>272</v>
      </c>
      <c r="N121" t="str">
        <f>MID($A121,SUM($L$3:M$4),N$3)</f>
        <v xml:space="preserve">GET|HEAD  </v>
      </c>
      <c r="O121" t="str">
        <f>MID($A121,SUM($L$3:N$4),O$3)</f>
        <v xml:space="preserve"> admin/menvios/{menvios}/edit         </v>
      </c>
      <c r="P121" t="str">
        <f>MID($A121,SUM($L$3:O$4),P$3)</f>
        <v xml:space="preserve"> admin.menvios.edit          </v>
      </c>
      <c r="Q121" t="str">
        <f>MID($A121,SUM($L$3:P$4),Q$3)</f>
        <v xml:space="preserve"> App\Http\Controllers\MenviosController@edit                     </v>
      </c>
      <c r="R121" t="str">
        <f>MID($A121,SUM($L$3:Q$4),R$3)</f>
        <v xml:space="preserve"> web,auth</v>
      </c>
    </row>
    <row r="122" spans="1:18" x14ac:dyDescent="0.35">
      <c r="A122" t="s">
        <v>215</v>
      </c>
      <c r="N122" t="str">
        <f>MID($A122,SUM($L$3:M$4),N$3)</f>
        <v/>
      </c>
      <c r="O122" t="str">
        <f>MID($A122,SUM($L$3:N$4),O$3)</f>
        <v/>
      </c>
      <c r="P122" t="str">
        <f>MID($A122,SUM($L$3:O$4),P$3)</f>
        <v/>
      </c>
      <c r="Q122" t="str">
        <f>MID($A122,SUM($L$3:P$4),Q$3)</f>
        <v/>
      </c>
      <c r="R122" t="str">
        <f>MID($A122,SUM($L$3:Q$4),R$3)</f>
        <v/>
      </c>
    </row>
    <row r="123" spans="1:18" x14ac:dyDescent="0.35">
      <c r="A123" t="s">
        <v>273</v>
      </c>
      <c r="N123" t="str">
        <f>MID($A123,SUM($L$3:M$4),N$3)</f>
        <v xml:space="preserve">GET|HEAD  </v>
      </c>
      <c r="O123" t="str">
        <f>MID($A123,SUM($L$3:N$4),O$3)</f>
        <v xml:space="preserve"> admin/usergrupos                     </v>
      </c>
      <c r="P123" t="str">
        <f>MID($A123,SUM($L$3:O$4),P$3)</f>
        <v xml:space="preserve"> admin.usergrupos.index      </v>
      </c>
      <c r="Q123" t="str">
        <f>MID($A123,SUM($L$3:P$4),Q$3)</f>
        <v xml:space="preserve"> App\Http\Controllers\UserGruposController@index                 </v>
      </c>
      <c r="R123" t="str">
        <f>MID($A123,SUM($L$3:Q$4),R$3)</f>
        <v xml:space="preserve"> web,auth</v>
      </c>
    </row>
    <row r="124" spans="1:18" x14ac:dyDescent="0.35">
      <c r="A124" t="s">
        <v>215</v>
      </c>
      <c r="N124" t="str">
        <f>MID($A124,SUM($L$3:M$4),N$3)</f>
        <v/>
      </c>
      <c r="O124" t="str">
        <f>MID($A124,SUM($L$3:N$4),O$3)</f>
        <v/>
      </c>
      <c r="P124" t="str">
        <f>MID($A124,SUM($L$3:O$4),P$3)</f>
        <v/>
      </c>
      <c r="Q124" t="str">
        <f>MID($A124,SUM($L$3:P$4),Q$3)</f>
        <v/>
      </c>
      <c r="R124" t="str">
        <f>MID($A124,SUM($L$3:Q$4),R$3)</f>
        <v/>
      </c>
    </row>
    <row r="125" spans="1:18" x14ac:dyDescent="0.35">
      <c r="A125" t="s">
        <v>274</v>
      </c>
      <c r="N125" t="str">
        <f>MID($A125,SUM($L$3:M$4),N$3)</f>
        <v xml:space="preserve">POST      </v>
      </c>
      <c r="O125" t="str">
        <f>MID($A125,SUM($L$3:N$4),O$3)</f>
        <v xml:space="preserve"> admin/usergrupos                     </v>
      </c>
      <c r="P125" t="str">
        <f>MID($A125,SUM($L$3:O$4),P$3)</f>
        <v xml:space="preserve"> admin.usergrupos.store      </v>
      </c>
      <c r="Q125" t="str">
        <f>MID($A125,SUM($L$3:P$4),Q$3)</f>
        <v xml:space="preserve"> App\Http\Controllers\UserGruposController@store                 </v>
      </c>
      <c r="R125" t="str">
        <f>MID($A125,SUM($L$3:Q$4),R$3)</f>
        <v xml:space="preserve"> web,auth</v>
      </c>
    </row>
    <row r="126" spans="1:18" x14ac:dyDescent="0.35">
      <c r="A126" t="s">
        <v>215</v>
      </c>
      <c r="N126" t="str">
        <f>MID($A126,SUM($L$3:M$4),N$3)</f>
        <v/>
      </c>
      <c r="O126" t="str">
        <f>MID($A126,SUM($L$3:N$4),O$3)</f>
        <v/>
      </c>
      <c r="P126" t="str">
        <f>MID($A126,SUM($L$3:O$4),P$3)</f>
        <v/>
      </c>
      <c r="Q126" t="str">
        <f>MID($A126,SUM($L$3:P$4),Q$3)</f>
        <v/>
      </c>
      <c r="R126" t="str">
        <f>MID($A126,SUM($L$3:Q$4),R$3)</f>
        <v/>
      </c>
    </row>
    <row r="127" spans="1:18" x14ac:dyDescent="0.35">
      <c r="A127" t="s">
        <v>275</v>
      </c>
      <c r="N127" t="str">
        <f>MID($A127,SUM($L$3:M$4),N$3)</f>
        <v xml:space="preserve">GET|HEAD  </v>
      </c>
      <c r="O127" t="str">
        <f>MID($A127,SUM($L$3:N$4),O$3)</f>
        <v xml:space="preserve"> admin/usergrupos/create              </v>
      </c>
      <c r="P127" t="str">
        <f>MID($A127,SUM($L$3:O$4),P$3)</f>
        <v xml:space="preserve"> admin.usergrupos.create     </v>
      </c>
      <c r="Q127" t="str">
        <f>MID($A127,SUM($L$3:P$4),Q$3)</f>
        <v xml:space="preserve"> App\Http\Controllers\UserGruposController@create                </v>
      </c>
      <c r="R127" t="str">
        <f>MID($A127,SUM($L$3:Q$4),R$3)</f>
        <v xml:space="preserve"> web,auth</v>
      </c>
    </row>
    <row r="128" spans="1:18" x14ac:dyDescent="0.35">
      <c r="A128" t="s">
        <v>215</v>
      </c>
      <c r="N128" t="str">
        <f>MID($A128,SUM($L$3:M$4),N$3)</f>
        <v/>
      </c>
      <c r="O128" t="str">
        <f>MID($A128,SUM($L$3:N$4),O$3)</f>
        <v/>
      </c>
      <c r="P128" t="str">
        <f>MID($A128,SUM($L$3:O$4),P$3)</f>
        <v/>
      </c>
      <c r="Q128" t="str">
        <f>MID($A128,SUM($L$3:P$4),Q$3)</f>
        <v/>
      </c>
      <c r="R128" t="str">
        <f>MID($A128,SUM($L$3:Q$4),R$3)</f>
        <v/>
      </c>
    </row>
    <row r="129" spans="1:18" x14ac:dyDescent="0.35">
      <c r="A129" t="s">
        <v>276</v>
      </c>
      <c r="N129" t="str">
        <f>MID($A129,SUM($L$3:M$4),N$3)</f>
        <v xml:space="preserve">GET|HEAD  </v>
      </c>
      <c r="O129" t="str">
        <f>MID($A129,SUM($L$3:N$4),O$3)</f>
        <v xml:space="preserve"> admin/usergrupos/{id}/destroy        </v>
      </c>
      <c r="P129" t="str">
        <f>MID($A129,SUM($L$3:O$4),P$3)</f>
        <v xml:space="preserve"> admin.usergrupos.destroy    </v>
      </c>
      <c r="Q129" t="str">
        <f>MID($A129,SUM($L$3:P$4),Q$3)</f>
        <v xml:space="preserve"> App\Http\Controllers\UserGruposController@destroy               </v>
      </c>
      <c r="R129" t="str">
        <f>MID($A129,SUM($L$3:Q$4),R$3)</f>
        <v xml:space="preserve"> web,auth</v>
      </c>
    </row>
    <row r="130" spans="1:18" x14ac:dyDescent="0.35">
      <c r="A130" t="s">
        <v>215</v>
      </c>
      <c r="N130" t="str">
        <f>MID($A130,SUM($L$3:M$4),N$3)</f>
        <v/>
      </c>
      <c r="O130" t="str">
        <f>MID($A130,SUM($L$3:N$4),O$3)</f>
        <v/>
      </c>
      <c r="P130" t="str">
        <f>MID($A130,SUM($L$3:O$4),P$3)</f>
        <v/>
      </c>
      <c r="Q130" t="str">
        <f>MID($A130,SUM($L$3:P$4),Q$3)</f>
        <v/>
      </c>
      <c r="R130" t="str">
        <f>MID($A130,SUM($L$3:Q$4),R$3)</f>
        <v/>
      </c>
    </row>
    <row r="131" spans="1:18" x14ac:dyDescent="0.35">
      <c r="A131" t="s">
        <v>277</v>
      </c>
      <c r="N131" t="str">
        <f>MID($A131,SUM($L$3:M$4),N$3)</f>
        <v xml:space="preserve">DELETE    </v>
      </c>
      <c r="O131" t="str">
        <f>MID($A131,SUM($L$3:N$4),O$3)</f>
        <v xml:space="preserve"> admin/usergrupos/{usergrupos}        </v>
      </c>
      <c r="P131" t="str">
        <f>MID($A131,SUM($L$3:O$4),P$3)</f>
        <v xml:space="preserve"> admin.usergrupos.destroy    </v>
      </c>
      <c r="Q131" t="str">
        <f>MID($A131,SUM($L$3:P$4),Q$3)</f>
        <v xml:space="preserve"> App\Http\Controllers\UserGruposController@destroy               </v>
      </c>
      <c r="R131" t="str">
        <f>MID($A131,SUM($L$3:Q$4),R$3)</f>
        <v xml:space="preserve"> web,auth</v>
      </c>
    </row>
    <row r="132" spans="1:18" x14ac:dyDescent="0.35">
      <c r="A132" t="s">
        <v>215</v>
      </c>
      <c r="N132" t="str">
        <f>MID($A132,SUM($L$3:M$4),N$3)</f>
        <v/>
      </c>
      <c r="O132" t="str">
        <f>MID($A132,SUM($L$3:N$4),O$3)</f>
        <v/>
      </c>
      <c r="P132" t="str">
        <f>MID($A132,SUM($L$3:O$4),P$3)</f>
        <v/>
      </c>
      <c r="Q132" t="str">
        <f>MID($A132,SUM($L$3:P$4),Q$3)</f>
        <v/>
      </c>
      <c r="R132" t="str">
        <f>MID($A132,SUM($L$3:Q$4),R$3)</f>
        <v/>
      </c>
    </row>
    <row r="133" spans="1:18" x14ac:dyDescent="0.35">
      <c r="A133" t="s">
        <v>278</v>
      </c>
      <c r="N133" t="str">
        <f>MID($A133,SUM($L$3:M$4),N$3)</f>
        <v xml:space="preserve">GET|HEAD  </v>
      </c>
      <c r="O133" t="str">
        <f>MID($A133,SUM($L$3:N$4),O$3)</f>
        <v xml:space="preserve"> admin/usergrupos/{usergrupos}        </v>
      </c>
      <c r="P133" t="str">
        <f>MID($A133,SUM($L$3:O$4),P$3)</f>
        <v xml:space="preserve"> admin.usergrupos.show       </v>
      </c>
      <c r="Q133" t="str">
        <f>MID($A133,SUM($L$3:P$4),Q$3)</f>
        <v xml:space="preserve"> App\Http\Controllers\UserGruposController@show                  </v>
      </c>
      <c r="R133" t="str">
        <f>MID($A133,SUM($L$3:Q$4),R$3)</f>
        <v xml:space="preserve"> web,auth</v>
      </c>
    </row>
    <row r="134" spans="1:18" x14ac:dyDescent="0.35">
      <c r="A134" t="s">
        <v>215</v>
      </c>
      <c r="N134" t="str">
        <f>MID($A134,SUM($L$3:M$4),N$3)</f>
        <v/>
      </c>
      <c r="O134" t="str">
        <f>MID($A134,SUM($L$3:N$4),O$3)</f>
        <v/>
      </c>
      <c r="P134" t="str">
        <f>MID($A134,SUM($L$3:O$4),P$3)</f>
        <v/>
      </c>
      <c r="Q134" t="str">
        <f>MID($A134,SUM($L$3:P$4),Q$3)</f>
        <v/>
      </c>
      <c r="R134" t="str">
        <f>MID($A134,SUM($L$3:Q$4),R$3)</f>
        <v/>
      </c>
    </row>
    <row r="135" spans="1:18" x14ac:dyDescent="0.35">
      <c r="A135" t="s">
        <v>279</v>
      </c>
      <c r="N135" t="str">
        <f>MID($A135,SUM($L$3:M$4),N$3)</f>
        <v xml:space="preserve">PUT|PATCH </v>
      </c>
      <c r="O135" t="str">
        <f>MID($A135,SUM($L$3:N$4),O$3)</f>
        <v xml:space="preserve"> admin/usergrupos/{usergrupos}        </v>
      </c>
      <c r="P135" t="str">
        <f>MID($A135,SUM($L$3:O$4),P$3)</f>
        <v xml:space="preserve"> admin.usergrupos.update     </v>
      </c>
      <c r="Q135" t="str">
        <f>MID($A135,SUM($L$3:P$4),Q$3)</f>
        <v xml:space="preserve"> App\Http\Controllers\UserGruposController@update                </v>
      </c>
      <c r="R135" t="str">
        <f>MID($A135,SUM($L$3:Q$4),R$3)</f>
        <v xml:space="preserve"> web,auth</v>
      </c>
    </row>
    <row r="136" spans="1:18" x14ac:dyDescent="0.35">
      <c r="A136" t="s">
        <v>215</v>
      </c>
      <c r="N136" t="str">
        <f>MID($A136,SUM($L$3:M$4),N$3)</f>
        <v/>
      </c>
      <c r="O136" t="str">
        <f>MID($A136,SUM($L$3:N$4),O$3)</f>
        <v/>
      </c>
      <c r="P136" t="str">
        <f>MID($A136,SUM($L$3:O$4),P$3)</f>
        <v/>
      </c>
      <c r="Q136" t="str">
        <f>MID($A136,SUM($L$3:P$4),Q$3)</f>
        <v/>
      </c>
      <c r="R136" t="str">
        <f>MID($A136,SUM($L$3:Q$4),R$3)</f>
        <v/>
      </c>
    </row>
    <row r="137" spans="1:18" x14ac:dyDescent="0.35">
      <c r="A137" t="s">
        <v>280</v>
      </c>
      <c r="N137" t="str">
        <f>MID($A137,SUM($L$3:M$4),N$3)</f>
        <v xml:space="preserve">GET|HEAD  </v>
      </c>
      <c r="O137" t="str">
        <f>MID($A137,SUM($L$3:N$4),O$3)</f>
        <v xml:space="preserve"> admin/usergrupos/{usergrupos}/edit   </v>
      </c>
      <c r="P137" t="str">
        <f>MID($A137,SUM($L$3:O$4),P$3)</f>
        <v xml:space="preserve"> admin.usergrupos.edit       </v>
      </c>
      <c r="Q137" t="str">
        <f>MID($A137,SUM($L$3:P$4),Q$3)</f>
        <v xml:space="preserve"> App\Http\Controllers\UserGruposController@edit                  </v>
      </c>
      <c r="R137" t="str">
        <f>MID($A137,SUM($L$3:Q$4),R$3)</f>
        <v xml:space="preserve"> web,auth</v>
      </c>
    </row>
    <row r="138" spans="1:18" x14ac:dyDescent="0.35">
      <c r="A138" t="s">
        <v>215</v>
      </c>
      <c r="N138" t="str">
        <f>MID($A138,SUM($L$3:M$4),N$3)</f>
        <v/>
      </c>
      <c r="O138" t="str">
        <f>MID($A138,SUM($L$3:N$4),O$3)</f>
        <v/>
      </c>
      <c r="P138" t="str">
        <f>MID($A138,SUM($L$3:O$4),P$3)</f>
        <v/>
      </c>
      <c r="Q138" t="str">
        <f>MID($A138,SUM($L$3:P$4),Q$3)</f>
        <v/>
      </c>
      <c r="R138" t="str">
        <f>MID($A138,SUM($L$3:Q$4),R$3)</f>
        <v/>
      </c>
    </row>
    <row r="139" spans="1:18" s="34" customFormat="1" x14ac:dyDescent="0.35">
      <c r="A139" s="34" t="s">
        <v>281</v>
      </c>
      <c r="N139" t="str">
        <f>MID($A139,SUM($L$3:M$4),N$3)</f>
        <v xml:space="preserve">GET|HEAD  </v>
      </c>
      <c r="O139" t="str">
        <f>MID($A139,SUM($L$3:N$4),O$3)</f>
        <v xml:space="preserve"> admin/users                          </v>
      </c>
      <c r="P139" t="str">
        <f>MID($A139,SUM($L$3:O$4),P$3)</f>
        <v xml:space="preserve"> admin.users.index           </v>
      </c>
      <c r="Q139" t="str">
        <f>MID($A139,SUM($L$3:P$4),Q$3)</f>
        <v xml:space="preserve"> App\Http\Controllers\UsersController@index                      </v>
      </c>
      <c r="R139" t="str">
        <f>MID($A139,SUM($L$3:Q$4),R$3)</f>
        <v xml:space="preserve"> web,auth</v>
      </c>
    </row>
    <row r="140" spans="1:18" s="34" customFormat="1" x14ac:dyDescent="0.35">
      <c r="A140" s="34" t="s">
        <v>215</v>
      </c>
      <c r="N140" t="str">
        <f>MID($A140,SUM($L$3:M$4),N$3)</f>
        <v/>
      </c>
      <c r="O140" t="str">
        <f>MID($A140,SUM($L$3:N$4),O$3)</f>
        <v/>
      </c>
      <c r="P140" t="str">
        <f>MID($A140,SUM($L$3:O$4),P$3)</f>
        <v/>
      </c>
      <c r="Q140" t="str">
        <f>MID($A140,SUM($L$3:P$4),Q$3)</f>
        <v/>
      </c>
      <c r="R140" t="str">
        <f>MID($A140,SUM($L$3:Q$4),R$3)</f>
        <v/>
      </c>
    </row>
    <row r="141" spans="1:18" s="34" customFormat="1" x14ac:dyDescent="0.35">
      <c r="A141" s="34" t="s">
        <v>283</v>
      </c>
      <c r="N141" t="str">
        <f>MID($A141,SUM($L$3:M$4),N$3)</f>
        <v xml:space="preserve">GET|HEAD  </v>
      </c>
      <c r="O141" t="str">
        <f>MID($A141,SUM($L$3:N$4),O$3)</f>
        <v xml:space="preserve"> admin/users/create                   </v>
      </c>
      <c r="P141" t="str">
        <f>MID($A141,SUM($L$3:O$4),P$3)</f>
        <v xml:space="preserve"> admin.users.create          </v>
      </c>
      <c r="Q141" t="str">
        <f>MID($A141,SUM($L$3:P$4),Q$3)</f>
        <v xml:space="preserve"> App\Http\Controllers\UsersController@create                     </v>
      </c>
      <c r="R141" t="str">
        <f>MID($A141,SUM($L$3:Q$4),R$3)</f>
        <v xml:space="preserve"> web,auth</v>
      </c>
    </row>
    <row r="142" spans="1:18" s="34" customFormat="1" x14ac:dyDescent="0.35">
      <c r="A142" s="34" t="s">
        <v>215</v>
      </c>
      <c r="N142" t="str">
        <f>MID($A142,SUM($L$3:M$4),N$3)</f>
        <v/>
      </c>
      <c r="O142" t="str">
        <f>MID($A142,SUM($L$3:N$4),O$3)</f>
        <v/>
      </c>
      <c r="P142" t="str">
        <f>MID($A142,SUM($L$3:O$4),P$3)</f>
        <v/>
      </c>
      <c r="Q142" t="str">
        <f>MID($A142,SUM($L$3:P$4),Q$3)</f>
        <v/>
      </c>
      <c r="R142" t="str">
        <f>MID($A142,SUM($L$3:Q$4),R$3)</f>
        <v/>
      </c>
    </row>
    <row r="143" spans="1:18" s="34" customFormat="1" x14ac:dyDescent="0.35">
      <c r="A143" s="34" t="s">
        <v>282</v>
      </c>
      <c r="N143" t="str">
        <f>MID($A143,SUM($L$3:M$4),N$3)</f>
        <v xml:space="preserve">POST      </v>
      </c>
      <c r="O143" t="str">
        <f>MID($A143,SUM($L$3:N$4),O$3)</f>
        <v xml:space="preserve"> admin/users                          </v>
      </c>
      <c r="P143" t="str">
        <f>MID($A143,SUM($L$3:O$4),P$3)</f>
        <v xml:space="preserve"> admin.users.store           </v>
      </c>
      <c r="Q143" t="str">
        <f>MID($A143,SUM($L$3:P$4),Q$3)</f>
        <v xml:space="preserve"> App\Http\Controllers\UsersController@store                      </v>
      </c>
      <c r="R143" t="str">
        <f>MID($A143,SUM($L$3:Q$4),R$3)</f>
        <v xml:space="preserve"> web,auth</v>
      </c>
    </row>
    <row r="144" spans="1:18" s="34" customFormat="1" x14ac:dyDescent="0.35">
      <c r="A144" s="34" t="s">
        <v>215</v>
      </c>
      <c r="N144" t="str">
        <f>MID($A144,SUM($L$3:M$4),N$3)</f>
        <v/>
      </c>
      <c r="O144" t="str">
        <f>MID($A144,SUM($L$3:N$4),O$3)</f>
        <v/>
      </c>
      <c r="P144" t="str">
        <f>MID($A144,SUM($L$3:O$4),P$3)</f>
        <v/>
      </c>
      <c r="Q144" t="str">
        <f>MID($A144,SUM($L$3:P$4),Q$3)</f>
        <v/>
      </c>
      <c r="R144" t="str">
        <f>MID($A144,SUM($L$3:Q$4),R$3)</f>
        <v/>
      </c>
    </row>
    <row r="145" spans="1:18" s="34" customFormat="1" x14ac:dyDescent="0.35">
      <c r="A145" s="34" t="s">
        <v>286</v>
      </c>
      <c r="N145" t="str">
        <f>MID($A145,SUM($L$3:M$4),N$3)</f>
        <v xml:space="preserve">PUT|PATCH </v>
      </c>
      <c r="O145" t="str">
        <f>MID($A145,SUM($L$3:N$4),O$3)</f>
        <v xml:space="preserve"> admin/users/{users}                  </v>
      </c>
      <c r="P145" t="str">
        <f>MID($A145,SUM($L$3:O$4),P$3)</f>
        <v xml:space="preserve"> admin.users.update          </v>
      </c>
      <c r="Q145" t="str">
        <f>MID($A145,SUM($L$3:P$4),Q$3)</f>
        <v xml:space="preserve"> App\Http\Controllers\UsersController@update                     </v>
      </c>
      <c r="R145" t="str">
        <f>MID($A145,SUM($L$3:Q$4),R$3)</f>
        <v xml:space="preserve"> web,auth</v>
      </c>
    </row>
    <row r="146" spans="1:18" s="34" customFormat="1" x14ac:dyDescent="0.35">
      <c r="A146" s="34" t="s">
        <v>215</v>
      </c>
      <c r="N146" t="str">
        <f>MID($A146,SUM($L$3:M$4),N$3)</f>
        <v/>
      </c>
      <c r="O146" t="str">
        <f>MID($A146,SUM($L$3:N$4),O$3)</f>
        <v/>
      </c>
      <c r="P146" t="str">
        <f>MID($A146,SUM($L$3:O$4),P$3)</f>
        <v/>
      </c>
      <c r="Q146" t="str">
        <f>MID($A146,SUM($L$3:P$4),Q$3)</f>
        <v/>
      </c>
      <c r="R146" t="str">
        <f>MID($A146,SUM($L$3:Q$4),R$3)</f>
        <v/>
      </c>
    </row>
    <row r="147" spans="1:18" s="34" customFormat="1" x14ac:dyDescent="0.35">
      <c r="A147" s="34" t="s">
        <v>287</v>
      </c>
      <c r="N147" t="str">
        <f>MID($A147,SUM($L$3:M$4),N$3)</f>
        <v xml:space="preserve">GET|HEAD  </v>
      </c>
      <c r="O147" t="str">
        <f>MID($A147,SUM($L$3:N$4),O$3)</f>
        <v xml:space="preserve"> admin/users/{users}                  </v>
      </c>
      <c r="P147" t="str">
        <f>MID($A147,SUM($L$3:O$4),P$3)</f>
        <v xml:space="preserve"> admin.users.show            </v>
      </c>
      <c r="Q147" t="str">
        <f>MID($A147,SUM($L$3:P$4),Q$3)</f>
        <v xml:space="preserve"> App\Http\Controllers\UsersController@show                       </v>
      </c>
      <c r="R147" t="str">
        <f>MID($A147,SUM($L$3:Q$4),R$3)</f>
        <v xml:space="preserve"> web,auth</v>
      </c>
    </row>
    <row r="148" spans="1:18" s="34" customFormat="1" x14ac:dyDescent="0.35">
      <c r="A148" s="34" t="s">
        <v>215</v>
      </c>
      <c r="N148" t="str">
        <f>MID($A148,SUM($L$3:M$4),N$3)</f>
        <v/>
      </c>
      <c r="O148" t="str">
        <f>MID($A148,SUM($L$3:N$4),O$3)</f>
        <v/>
      </c>
      <c r="P148" t="str">
        <f>MID($A148,SUM($L$3:O$4),P$3)</f>
        <v/>
      </c>
      <c r="Q148" t="str">
        <f>MID($A148,SUM($L$3:P$4),Q$3)</f>
        <v/>
      </c>
      <c r="R148" t="str">
        <f>MID($A148,SUM($L$3:Q$4),R$3)</f>
        <v/>
      </c>
    </row>
    <row r="149" spans="1:18" s="34" customFormat="1" x14ac:dyDescent="0.35">
      <c r="A149" s="34" t="s">
        <v>288</v>
      </c>
      <c r="N149" t="str">
        <f>MID($A149,SUM($L$3:M$4),N$3)</f>
        <v xml:space="preserve">DELETE    </v>
      </c>
      <c r="O149" t="str">
        <f>MID($A149,SUM($L$3:N$4),O$3)</f>
        <v xml:space="preserve"> admin/users/{users}                  </v>
      </c>
      <c r="P149" t="str">
        <f>MID($A149,SUM($L$3:O$4),P$3)</f>
        <v xml:space="preserve"> admin.users.destroy         </v>
      </c>
      <c r="Q149" t="str">
        <f>MID($A149,SUM($L$3:P$4),Q$3)</f>
        <v xml:space="preserve"> App\Http\Controllers\UsersController@destroy                    </v>
      </c>
      <c r="R149" t="str">
        <f>MID($A149,SUM($L$3:Q$4),R$3)</f>
        <v xml:space="preserve"> web,auth</v>
      </c>
    </row>
    <row r="150" spans="1:18" s="34" customFormat="1" x14ac:dyDescent="0.35">
      <c r="A150" s="34" t="s">
        <v>215</v>
      </c>
      <c r="N150" t="str">
        <f>MID($A150,SUM($L$3:M$4),N$3)</f>
        <v/>
      </c>
      <c r="O150" t="str">
        <f>MID($A150,SUM($L$3:N$4),O$3)</f>
        <v/>
      </c>
      <c r="P150" t="str">
        <f>MID($A150,SUM($L$3:O$4),P$3)</f>
        <v/>
      </c>
      <c r="Q150" t="str">
        <f>MID($A150,SUM($L$3:P$4),Q$3)</f>
        <v/>
      </c>
      <c r="R150" t="str">
        <f>MID($A150,SUM($L$3:Q$4),R$3)</f>
        <v/>
      </c>
    </row>
    <row r="151" spans="1:18" s="34" customFormat="1" x14ac:dyDescent="0.35">
      <c r="A151" s="34" t="s">
        <v>284</v>
      </c>
      <c r="N151" t="str">
        <f>MID($A151,SUM($L$3:M$4),N$3)</f>
        <v xml:space="preserve">GET|HEAD  </v>
      </c>
      <c r="O151" t="str">
        <f>MID($A151,SUM($L$3:N$4),O$3)</f>
        <v xml:space="preserve"> admin/users/{id}/crypt               </v>
      </c>
      <c r="P151" t="str">
        <f>MID($A151,SUM($L$3:O$4),P$3)</f>
        <v xml:space="preserve"> admin.users.crypt           </v>
      </c>
      <c r="Q151" t="str">
        <f>MID($A151,SUM($L$3:P$4),Q$3)</f>
        <v xml:space="preserve"> App\Http\Controllers\UsersController@cryptpass                  </v>
      </c>
      <c r="R151" t="str">
        <f>MID($A151,SUM($L$3:Q$4),R$3)</f>
        <v xml:space="preserve"> web,auth</v>
      </c>
    </row>
    <row r="152" spans="1:18" s="34" customFormat="1" x14ac:dyDescent="0.35">
      <c r="A152" s="34" t="s">
        <v>215</v>
      </c>
      <c r="N152" t="str">
        <f>MID($A152,SUM($L$3:M$4),N$3)</f>
        <v/>
      </c>
      <c r="O152" t="str">
        <f>MID($A152,SUM($L$3:N$4),O$3)</f>
        <v/>
      </c>
      <c r="P152" t="str">
        <f>MID($A152,SUM($L$3:O$4),P$3)</f>
        <v/>
      </c>
      <c r="Q152" t="str">
        <f>MID($A152,SUM($L$3:P$4),Q$3)</f>
        <v/>
      </c>
      <c r="R152" t="str">
        <f>MID($A152,SUM($L$3:Q$4),R$3)</f>
        <v/>
      </c>
    </row>
    <row r="153" spans="1:18" s="34" customFormat="1" x14ac:dyDescent="0.35">
      <c r="A153" s="37" t="s">
        <v>285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N153" t="str">
        <f>MID($A153,SUM($L$3:M$4),N$3)</f>
        <v xml:space="preserve">GET|HEAD  </v>
      </c>
      <c r="O153" t="str">
        <f>MID($A153,SUM($L$3:N$4),O$3)</f>
        <v xml:space="preserve"> admin/users/{id}/destroy             </v>
      </c>
      <c r="P153" t="str">
        <f>MID($A153,SUM($L$3:O$4),P$3)</f>
        <v xml:space="preserve"> admin.users.destroy         </v>
      </c>
      <c r="Q153" t="str">
        <f>MID($A153,SUM($L$3:P$4),Q$3)</f>
        <v xml:space="preserve"> App\Http\Controllers\UsersController@destroy                    </v>
      </c>
      <c r="R153" t="str">
        <f>MID($A153,SUM($L$3:Q$4),R$3)</f>
        <v xml:space="preserve"> web,auth</v>
      </c>
    </row>
    <row r="154" spans="1:18" x14ac:dyDescent="0.35">
      <c r="A154" s="34" t="s">
        <v>215</v>
      </c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t="str">
        <f>MID($A154,SUM($L$3:M$4),N$3)</f>
        <v/>
      </c>
      <c r="O154" t="str">
        <f>MID($A154,SUM($L$3:N$4),O$3)</f>
        <v/>
      </c>
      <c r="P154" t="str">
        <f>MID($A154,SUM($L$3:O$4),P$3)</f>
        <v/>
      </c>
      <c r="Q154" t="str">
        <f>MID($A154,SUM($L$3:P$4),Q$3)</f>
        <v/>
      </c>
      <c r="R154" t="str">
        <f>MID($A154,SUM($L$3:Q$4),R$3)</f>
        <v/>
      </c>
    </row>
    <row r="155" spans="1:18" x14ac:dyDescent="0.35">
      <c r="A155" s="34" t="s">
        <v>289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t="str">
        <f>MID($A155,SUM($L$3:M$4),N$3)</f>
        <v xml:space="preserve">GET|HEAD  </v>
      </c>
      <c r="O155" t="str">
        <f>MID($A155,SUM($L$3:N$4),O$3)</f>
        <v xml:space="preserve"> admin/users/{users}/edit             </v>
      </c>
      <c r="P155" t="str">
        <f>MID($A155,SUM($L$3:O$4),P$3)</f>
        <v xml:space="preserve"> admin.users.edit            </v>
      </c>
      <c r="Q155" t="str">
        <f>MID($A155,SUM($L$3:P$4),Q$3)</f>
        <v xml:space="preserve"> App\Http\Controllers\UsersController@edit                       </v>
      </c>
      <c r="R155" t="str">
        <f>MID($A155,SUM($L$3:Q$4),R$3)</f>
        <v xml:space="preserve"> web,auth</v>
      </c>
    </row>
    <row r="156" spans="1:18" x14ac:dyDescent="0.35">
      <c r="A156" t="s">
        <v>215</v>
      </c>
      <c r="N156" t="str">
        <f>MID($A156,SUM($L$3:M$4),N$3)</f>
        <v/>
      </c>
      <c r="O156" t="str">
        <f>MID($A156,SUM($L$3:N$4),O$3)</f>
        <v/>
      </c>
      <c r="P156" t="str">
        <f>MID($A156,SUM($L$3:O$4),P$3)</f>
        <v/>
      </c>
      <c r="Q156" t="str">
        <f>MID($A156,SUM($L$3:P$4),Q$3)</f>
        <v/>
      </c>
      <c r="R156" t="str">
        <f>MID($A156,SUM($L$3:Q$4),R$3)</f>
        <v/>
      </c>
    </row>
    <row r="157" spans="1:18" x14ac:dyDescent="0.35">
      <c r="A157" t="s">
        <v>290</v>
      </c>
      <c r="N157" t="str">
        <f>MID($A157,SUM($L$3:M$4),N$3)</f>
        <v xml:space="preserve">GET|HEAD  </v>
      </c>
      <c r="O157" t="str">
        <f>MID($A157,SUM($L$3:N$4),O$3)</f>
        <v xml:space="preserve"> admin/users/{users}/editpass         </v>
      </c>
      <c r="P157" t="str">
        <f>MID($A157,SUM($L$3:O$4),P$3)</f>
        <v xml:space="preserve"> admin.users.editpass        </v>
      </c>
      <c r="Q157" t="str">
        <f>MID($A157,SUM($L$3:P$4),Q$3)</f>
        <v xml:space="preserve"> App\Http\Controllers\UsersController@editpass                   </v>
      </c>
      <c r="R157" t="str">
        <f>MID($A157,SUM($L$3:Q$4),R$3)</f>
        <v xml:space="preserve"> web,auth</v>
      </c>
    </row>
    <row r="158" spans="1:18" x14ac:dyDescent="0.35">
      <c r="A158" t="s">
        <v>215</v>
      </c>
      <c r="N158" t="str">
        <f>MID($A158,SUM($L$3:M$4),N$3)</f>
        <v/>
      </c>
      <c r="O158" t="str">
        <f>MID($A158,SUM($L$3:N$4),O$3)</f>
        <v/>
      </c>
      <c r="P158" t="str">
        <f>MID($A158,SUM($L$3:O$4),P$3)</f>
        <v/>
      </c>
      <c r="Q158" t="str">
        <f>MID($A158,SUM($L$3:P$4),Q$3)</f>
        <v/>
      </c>
      <c r="R158" t="str">
        <f>MID($A158,SUM($L$3:Q$4),R$3)</f>
        <v/>
      </c>
    </row>
    <row r="159" spans="1:18" x14ac:dyDescent="0.35">
      <c r="A159" t="s">
        <v>291</v>
      </c>
      <c r="N159" t="str">
        <f>MID($A159,SUM($L$3:M$4),N$3)</f>
        <v xml:space="preserve">PUT       </v>
      </c>
      <c r="O159" t="str">
        <f>MID($A159,SUM($L$3:N$4),O$3)</f>
        <v xml:space="preserve"> admin/users/{users}/savepass         </v>
      </c>
      <c r="P159" t="str">
        <f>MID($A159,SUM($L$3:O$4),P$3)</f>
        <v xml:space="preserve"> admin.users.savepass        </v>
      </c>
      <c r="Q159" t="str">
        <f>MID($A159,SUM($L$3:P$4),Q$3)</f>
        <v xml:space="preserve"> App\Http\Controllers\UsersController@savepass                   </v>
      </c>
      <c r="R159" t="str">
        <f>MID($A159,SUM($L$3:Q$4),R$3)</f>
        <v xml:space="preserve"> web,auth</v>
      </c>
    </row>
    <row r="160" spans="1:18" x14ac:dyDescent="0.35">
      <c r="A160" t="s">
        <v>215</v>
      </c>
      <c r="N160" t="str">
        <f>MID($A160,SUM($L$3:M$4),N$3)</f>
        <v/>
      </c>
      <c r="O160" t="str">
        <f>MID($A160,SUM($L$3:N$4),O$3)</f>
        <v/>
      </c>
      <c r="P160" t="str">
        <f>MID($A160,SUM($L$3:O$4),P$3)</f>
        <v/>
      </c>
      <c r="Q160" t="str">
        <f>MID($A160,SUM($L$3:P$4),Q$3)</f>
        <v/>
      </c>
      <c r="R160" t="str">
        <f>MID($A160,SUM($L$3:Q$4),R$3)</f>
        <v/>
      </c>
    </row>
    <row r="161" spans="1:18" x14ac:dyDescent="0.35">
      <c r="A161" t="s">
        <v>292</v>
      </c>
      <c r="N161" t="str">
        <f>MID($A161,SUM($L$3:M$4),N$3)</f>
        <v xml:space="preserve">GET|HEAD  </v>
      </c>
      <c r="O161" t="str">
        <f>MID($A161,SUM($L$3:N$4),O$3)</f>
        <v xml:space="preserve"> auth/login                           </v>
      </c>
      <c r="P161" t="str">
        <f>MID($A161,SUM($L$3:O$4),P$3)</f>
        <v xml:space="preserve"> auth.login                  </v>
      </c>
      <c r="Q161" t="str">
        <f>MID($A161,SUM($L$3:P$4),Q$3)</f>
        <v xml:space="preserve"> App\Http\Controllers\Auth\AuthController@getLogin               </v>
      </c>
      <c r="R161" t="str">
        <f>MID($A161,SUM($L$3:Q$4),R$3)</f>
        <v xml:space="preserve"> web</v>
      </c>
    </row>
    <row r="162" spans="1:18" x14ac:dyDescent="0.35">
      <c r="A162" t="s">
        <v>215</v>
      </c>
      <c r="N162" t="str">
        <f>MID($A162,SUM($L$3:M$4),N$3)</f>
        <v/>
      </c>
      <c r="O162" t="str">
        <f>MID($A162,SUM($L$3:N$4),O$3)</f>
        <v/>
      </c>
      <c r="P162" t="str">
        <f>MID($A162,SUM($L$3:O$4),P$3)</f>
        <v/>
      </c>
      <c r="Q162" t="str">
        <f>MID($A162,SUM($L$3:P$4),Q$3)</f>
        <v/>
      </c>
      <c r="R162" t="str">
        <f>MID($A162,SUM($L$3:Q$4),R$3)</f>
        <v/>
      </c>
    </row>
    <row r="163" spans="1:18" x14ac:dyDescent="0.35">
      <c r="A163" t="s">
        <v>293</v>
      </c>
      <c r="N163" t="str">
        <f>MID($A163,SUM($L$3:M$4),N$3)</f>
        <v xml:space="preserve">POST      </v>
      </c>
      <c r="O163" t="str">
        <f>MID($A163,SUM($L$3:N$4),O$3)</f>
        <v xml:space="preserve"> auth/login                           </v>
      </c>
      <c r="P163" t="str">
        <f>MID($A163,SUM($L$3:O$4),P$3)</f>
        <v xml:space="preserve"> auth.login                  </v>
      </c>
      <c r="Q163" t="str">
        <f>MID($A163,SUM($L$3:P$4),Q$3)</f>
        <v xml:space="preserve"> App\Http\Controllers\Auth\AuthController@postLogin              </v>
      </c>
      <c r="R163" t="str">
        <f>MID($A163,SUM($L$3:Q$4),R$3)</f>
        <v xml:space="preserve"> web</v>
      </c>
    </row>
    <row r="164" spans="1:18" x14ac:dyDescent="0.35">
      <c r="A164" t="s">
        <v>215</v>
      </c>
      <c r="N164" t="str">
        <f>MID($A164,SUM($L$3:M$4),N$3)</f>
        <v/>
      </c>
      <c r="O164" t="str">
        <f>MID($A164,SUM($L$3:N$4),O$3)</f>
        <v/>
      </c>
      <c r="P164" t="str">
        <f>MID($A164,SUM($L$3:O$4),P$3)</f>
        <v/>
      </c>
      <c r="Q164" t="str">
        <f>MID($A164,SUM($L$3:P$4),Q$3)</f>
        <v/>
      </c>
      <c r="R164" t="str">
        <f>MID($A164,SUM($L$3:Q$4),R$3)</f>
        <v/>
      </c>
    </row>
    <row r="165" spans="1:18" x14ac:dyDescent="0.35">
      <c r="A165" t="s">
        <v>294</v>
      </c>
      <c r="N165" t="str">
        <f>MID($A165,SUM($L$3:M$4),N$3)</f>
        <v xml:space="preserve">GET|HEAD  </v>
      </c>
      <c r="O165" t="str">
        <f>MID($A165,SUM($L$3:N$4),O$3)</f>
        <v xml:space="preserve"> auth/logout                          </v>
      </c>
      <c r="P165" t="str">
        <f>MID($A165,SUM($L$3:O$4),P$3)</f>
        <v xml:space="preserve"> auth.logout                 </v>
      </c>
      <c r="Q165" t="str">
        <f>MID($A165,SUM($L$3:P$4),Q$3)</f>
        <v xml:space="preserve"> App\Http\Controllers\Auth\AuthController@getLogout              </v>
      </c>
      <c r="R165" t="str">
        <f>MID($A165,SUM($L$3:Q$4),R$3)</f>
        <v xml:space="preserve"> web</v>
      </c>
    </row>
    <row r="166" spans="1:18" x14ac:dyDescent="0.35">
      <c r="A166" t="s">
        <v>215</v>
      </c>
      <c r="N166" t="str">
        <f>MID($A166,SUM($L$3:M$4),N$3)</f>
        <v/>
      </c>
      <c r="O166" t="str">
        <f>MID($A166,SUM($L$3:N$4),O$3)</f>
        <v/>
      </c>
      <c r="P166" t="str">
        <f>MID($A166,SUM($L$3:O$4),P$3)</f>
        <v/>
      </c>
      <c r="Q166" t="str">
        <f>MID($A166,SUM($L$3:P$4),Q$3)</f>
        <v/>
      </c>
      <c r="R166" t="str">
        <f>MID($A166,SUM($L$3:Q$4),R$3)</f>
        <v/>
      </c>
    </row>
    <row r="167" spans="1:18" x14ac:dyDescent="0.35">
      <c r="A167" t="s">
        <v>295</v>
      </c>
      <c r="N167" t="str">
        <f>MID($A167,SUM($L$3:M$4),N$3)</f>
        <v xml:space="preserve">GET|HEAD  </v>
      </c>
      <c r="O167" t="str">
        <f>MID($A167,SUM($L$3:N$4),O$3)</f>
        <v xml:space="preserve"> home                                 </v>
      </c>
      <c r="P167" t="str">
        <f>MID($A167,SUM($L$3:O$4),P$3)</f>
        <v xml:space="preserve">                             </v>
      </c>
      <c r="Q167" t="str">
        <f>MID($A167,SUM($L$3:P$4),Q$3)</f>
        <v xml:space="preserve"> App\Http\Controllers\HomeController@index                       </v>
      </c>
      <c r="R167" t="str">
        <f>MID($A167,SUM($L$3:Q$4),R$3)</f>
        <v xml:space="preserve"> web,web,auth</v>
      </c>
    </row>
    <row r="168" spans="1:18" x14ac:dyDescent="0.35">
      <c r="A168" t="s">
        <v>215</v>
      </c>
      <c r="N168" t="str">
        <f>MID($A168,SUM($L$3:M$4),N$3)</f>
        <v/>
      </c>
      <c r="O168" t="str">
        <f>MID($A168,SUM($L$3:N$4),O$3)</f>
        <v/>
      </c>
      <c r="P168" t="str">
        <f>MID($A168,SUM($L$3:O$4),P$3)</f>
        <v/>
      </c>
      <c r="Q168" t="str">
        <f>MID($A168,SUM($L$3:P$4),Q$3)</f>
        <v/>
      </c>
      <c r="R168" t="str">
        <f>MID($A168,SUM($L$3:Q$4),R$3)</f>
        <v/>
      </c>
    </row>
    <row r="169" spans="1:18" x14ac:dyDescent="0.35">
      <c r="A169" t="s">
        <v>296</v>
      </c>
      <c r="N169" t="str">
        <f>MID($A169,SUM($L$3:M$4),N$3)</f>
        <v xml:space="preserve">GET|HEAD  </v>
      </c>
      <c r="O169" t="str">
        <f>MID($A169,SUM($L$3:N$4),O$3)</f>
        <v xml:space="preserve"> login                                </v>
      </c>
      <c r="P169" t="str">
        <f>MID($A169,SUM($L$3:O$4),P$3)</f>
        <v xml:space="preserve">                             </v>
      </c>
      <c r="Q169" t="str">
        <f>MID($A169,SUM($L$3:P$4),Q$3)</f>
        <v xml:space="preserve"> App\Http\Controllers\Auth\AuthController@showLoginForm          </v>
      </c>
      <c r="R169" t="str">
        <f>MID($A169,SUM($L$3:Q$4),R$3)</f>
        <v xml:space="preserve"> web,web</v>
      </c>
    </row>
    <row r="170" spans="1:18" x14ac:dyDescent="0.35">
      <c r="A170" t="s">
        <v>215</v>
      </c>
      <c r="N170" t="str">
        <f>MID($A170,SUM($L$3:M$4),N$3)</f>
        <v/>
      </c>
      <c r="O170" t="str">
        <f>MID($A170,SUM($L$3:N$4),O$3)</f>
        <v/>
      </c>
      <c r="P170" t="str">
        <f>MID($A170,SUM($L$3:O$4),P$3)</f>
        <v/>
      </c>
      <c r="Q170" t="str">
        <f>MID($A170,SUM($L$3:P$4),Q$3)</f>
        <v/>
      </c>
      <c r="R170" t="str">
        <f>MID($A170,SUM($L$3:Q$4),R$3)</f>
        <v/>
      </c>
    </row>
    <row r="171" spans="1:18" x14ac:dyDescent="0.35">
      <c r="A171" t="s">
        <v>297</v>
      </c>
      <c r="N171" t="str">
        <f>MID($A171,SUM($L$3:M$4),N$3)</f>
        <v xml:space="preserve">POST      </v>
      </c>
      <c r="O171" t="str">
        <f>MID($A171,SUM($L$3:N$4),O$3)</f>
        <v xml:space="preserve"> login                                </v>
      </c>
      <c r="P171" t="str">
        <f>MID($A171,SUM($L$3:O$4),P$3)</f>
        <v xml:space="preserve">                             </v>
      </c>
      <c r="Q171" t="str">
        <f>MID($A171,SUM($L$3:P$4),Q$3)</f>
        <v xml:space="preserve"> App\Http\Controllers\Auth\AuthController@login                  </v>
      </c>
      <c r="R171" t="str">
        <f>MID($A171,SUM($L$3:Q$4),R$3)</f>
        <v xml:space="preserve"> web,web</v>
      </c>
    </row>
    <row r="172" spans="1:18" x14ac:dyDescent="0.35">
      <c r="A172" t="s">
        <v>215</v>
      </c>
      <c r="N172" t="str">
        <f>MID($A172,SUM($L$3:M$4),N$3)</f>
        <v/>
      </c>
      <c r="O172" t="str">
        <f>MID($A172,SUM($L$3:N$4),O$3)</f>
        <v/>
      </c>
      <c r="P172" t="str">
        <f>MID($A172,SUM($L$3:O$4),P$3)</f>
        <v/>
      </c>
      <c r="Q172" t="str">
        <f>MID($A172,SUM($L$3:P$4),Q$3)</f>
        <v/>
      </c>
      <c r="R172" t="str">
        <f>MID($A172,SUM($L$3:Q$4),R$3)</f>
        <v/>
      </c>
    </row>
    <row r="173" spans="1:18" x14ac:dyDescent="0.35">
      <c r="A173" t="s">
        <v>298</v>
      </c>
      <c r="N173" t="str">
        <f>MID($A173,SUM($L$3:M$4),N$3)</f>
        <v xml:space="preserve">GET|HEAD  </v>
      </c>
      <c r="O173" t="str">
        <f>MID($A173,SUM($L$3:N$4),O$3)</f>
        <v xml:space="preserve"> logout                               </v>
      </c>
      <c r="P173" t="str">
        <f>MID($A173,SUM($L$3:O$4),P$3)</f>
        <v xml:space="preserve">                             </v>
      </c>
      <c r="Q173" t="str">
        <f>MID($A173,SUM($L$3:P$4),Q$3)</f>
        <v xml:space="preserve"> App\Http\Controllers\Auth\AuthController@logout                 </v>
      </c>
      <c r="R173" t="str">
        <f>MID($A173,SUM($L$3:Q$4),R$3)</f>
        <v xml:space="preserve"> web,web</v>
      </c>
    </row>
    <row r="174" spans="1:18" x14ac:dyDescent="0.35">
      <c r="A174" t="s">
        <v>215</v>
      </c>
      <c r="N174" t="str">
        <f>MID($A174,SUM($L$3:M$4),N$3)</f>
        <v/>
      </c>
      <c r="O174" t="str">
        <f>MID($A174,SUM($L$3:N$4),O$3)</f>
        <v/>
      </c>
      <c r="P174" t="str">
        <f>MID($A174,SUM($L$3:O$4),P$3)</f>
        <v/>
      </c>
      <c r="Q174" t="str">
        <f>MID($A174,SUM($L$3:P$4),Q$3)</f>
        <v/>
      </c>
      <c r="R174" t="str">
        <f>MID($A174,SUM($L$3:Q$4),R$3)</f>
        <v/>
      </c>
    </row>
    <row r="175" spans="1:18" x14ac:dyDescent="0.35">
      <c r="A175" t="s">
        <v>299</v>
      </c>
      <c r="N175" t="str">
        <f>MID($A175,SUM($L$3:M$4),N$3)</f>
        <v xml:space="preserve">POST      </v>
      </c>
      <c r="O175" t="str">
        <f>MID($A175,SUM($L$3:N$4),O$3)</f>
        <v xml:space="preserve"> password/email                       </v>
      </c>
      <c r="P175" t="str">
        <f>MID($A175,SUM($L$3:O$4),P$3)</f>
        <v xml:space="preserve">                             </v>
      </c>
      <c r="Q175" t="str">
        <f>MID($A175,SUM($L$3:P$4),Q$3)</f>
        <v xml:space="preserve"> App\Http\Controllers\Auth\PasswordController@sendResetLinkEmail </v>
      </c>
      <c r="R175" t="str">
        <f>MID($A175,SUM($L$3:Q$4),R$3)</f>
        <v xml:space="preserve"> web,web,guest</v>
      </c>
    </row>
    <row r="176" spans="1:18" x14ac:dyDescent="0.35">
      <c r="A176" t="s">
        <v>215</v>
      </c>
      <c r="N176" t="str">
        <f>MID($A176,SUM($L$3:M$4),N$3)</f>
        <v/>
      </c>
      <c r="O176" t="str">
        <f>MID($A176,SUM($L$3:N$4),O$3)</f>
        <v/>
      </c>
      <c r="P176" t="str">
        <f>MID($A176,SUM($L$3:O$4),P$3)</f>
        <v/>
      </c>
      <c r="Q176" t="str">
        <f>MID($A176,SUM($L$3:P$4),Q$3)</f>
        <v/>
      </c>
      <c r="R176" t="str">
        <f>MID($A176,SUM($L$3:Q$4),R$3)</f>
        <v/>
      </c>
    </row>
    <row r="177" spans="1:18" x14ac:dyDescent="0.35">
      <c r="A177" t="s">
        <v>300</v>
      </c>
      <c r="N177" t="str">
        <f>MID($A177,SUM($L$3:M$4),N$3)</f>
        <v xml:space="preserve">POST      </v>
      </c>
      <c r="O177" t="str">
        <f>MID($A177,SUM($L$3:N$4),O$3)</f>
        <v xml:space="preserve"> password/reset                       </v>
      </c>
      <c r="P177" t="str">
        <f>MID($A177,SUM($L$3:O$4),P$3)</f>
        <v xml:space="preserve">                             </v>
      </c>
      <c r="Q177" t="str">
        <f>MID($A177,SUM($L$3:P$4),Q$3)</f>
        <v xml:space="preserve"> App\Http\Controllers\Auth\PasswordController@reset              </v>
      </c>
      <c r="R177" t="str">
        <f>MID($A177,SUM($L$3:Q$4),R$3)</f>
        <v xml:space="preserve"> web,web,guest</v>
      </c>
    </row>
    <row r="178" spans="1:18" x14ac:dyDescent="0.35">
      <c r="A178" t="s">
        <v>215</v>
      </c>
      <c r="N178" t="str">
        <f>MID($A178,SUM($L$3:M$4),N$3)</f>
        <v/>
      </c>
      <c r="O178" t="str">
        <f>MID($A178,SUM($L$3:N$4),O$3)</f>
        <v/>
      </c>
      <c r="P178" t="str">
        <f>MID($A178,SUM($L$3:O$4),P$3)</f>
        <v/>
      </c>
      <c r="Q178" t="str">
        <f>MID($A178,SUM($L$3:P$4),Q$3)</f>
        <v/>
      </c>
      <c r="R178" t="str">
        <f>MID($A178,SUM($L$3:Q$4),R$3)</f>
        <v/>
      </c>
    </row>
    <row r="179" spans="1:18" x14ac:dyDescent="0.35">
      <c r="A179" t="s">
        <v>301</v>
      </c>
      <c r="N179" t="str">
        <f>MID($A179,SUM($L$3:M$4),N$3)</f>
        <v xml:space="preserve">GET|HEAD  </v>
      </c>
      <c r="O179" t="str">
        <f>MID($A179,SUM($L$3:N$4),O$3)</f>
        <v xml:space="preserve"> password/reset/{token?}              </v>
      </c>
      <c r="P179" t="str">
        <f>MID($A179,SUM($L$3:O$4),P$3)</f>
        <v xml:space="preserve">                             </v>
      </c>
      <c r="Q179" t="str">
        <f>MID($A179,SUM($L$3:P$4),Q$3)</f>
        <v xml:space="preserve"> App\Http\Controllers\Auth\PasswordController@showResetForm      </v>
      </c>
      <c r="R179" t="str">
        <f>MID($A179,SUM($L$3:Q$4),R$3)</f>
        <v xml:space="preserve"> web,web,guest</v>
      </c>
    </row>
    <row r="180" spans="1:18" x14ac:dyDescent="0.35">
      <c r="A180" t="s">
        <v>215</v>
      </c>
      <c r="N180" t="str">
        <f>MID($A180,SUM($L$3:M$4),N$3)</f>
        <v/>
      </c>
      <c r="O180" t="str">
        <f>MID($A180,SUM($L$3:N$4),O$3)</f>
        <v/>
      </c>
      <c r="P180" t="str">
        <f>MID($A180,SUM($L$3:O$4),P$3)</f>
        <v/>
      </c>
      <c r="Q180" t="str">
        <f>MID($A180,SUM($L$3:P$4),Q$3)</f>
        <v/>
      </c>
      <c r="R180" t="str">
        <f>MID($A180,SUM($L$3:Q$4),R$3)</f>
        <v/>
      </c>
    </row>
    <row r="181" spans="1:18" x14ac:dyDescent="0.35">
      <c r="A181" t="s">
        <v>302</v>
      </c>
      <c r="N181" t="str">
        <f>MID($A181,SUM($L$3:M$4),N$3)</f>
        <v xml:space="preserve">GET|HEAD  </v>
      </c>
      <c r="O181" t="str">
        <f>MID($A181,SUM($L$3:N$4),O$3)</f>
        <v xml:space="preserve"> pdf                                  </v>
      </c>
      <c r="P181" t="str">
        <f>MID($A181,SUM($L$3:O$4),P$3)</f>
        <v xml:space="preserve"> pdf                         </v>
      </c>
      <c r="Q181" t="str">
        <f>MID($A181,SUM($L$3:P$4),Q$3)</f>
        <v xml:space="preserve"> App\Http\Controllers\PDFController@invoice                      </v>
      </c>
      <c r="R181" t="str">
        <f>MID($A181,SUM($L$3:Q$4),R$3)</f>
        <v xml:space="preserve"> web</v>
      </c>
    </row>
    <row r="182" spans="1:18" x14ac:dyDescent="0.35">
      <c r="A182" t="s">
        <v>215</v>
      </c>
      <c r="N182" t="str">
        <f>MID($A182,SUM($L$3:M$4),N$3)</f>
        <v/>
      </c>
      <c r="O182" t="str">
        <f>MID($A182,SUM($L$3:N$4),O$3)</f>
        <v/>
      </c>
      <c r="P182" t="str">
        <f>MID($A182,SUM($L$3:O$4),P$3)</f>
        <v/>
      </c>
      <c r="Q182" t="str">
        <f>MID($A182,SUM($L$3:P$4),Q$3)</f>
        <v/>
      </c>
      <c r="R182" t="str">
        <f>MID($A182,SUM($L$3:Q$4),R$3)</f>
        <v/>
      </c>
    </row>
    <row r="183" spans="1:18" x14ac:dyDescent="0.35">
      <c r="A183" t="s">
        <v>303</v>
      </c>
      <c r="N183" t="str">
        <f>MID($A183,SUM($L$3:M$4),N$3)</f>
        <v xml:space="preserve">PUT       </v>
      </c>
      <c r="O183" t="str">
        <f>MID($A183,SUM($L$3:N$4),O$3)</f>
        <v xml:space="preserve"> pdf/silaboCurso                      </v>
      </c>
      <c r="P183" t="str">
        <f>MID($A183,SUM($L$3:O$4),P$3)</f>
        <v xml:space="preserve"> PDF.silaboCurso             </v>
      </c>
      <c r="Q183" t="str">
        <f>MID($A183,SUM($L$3:P$4),Q$3)</f>
        <v xml:space="preserve"> App\Http\Controllers\PDFController@silaboCurso                  </v>
      </c>
      <c r="R183" t="str">
        <f>MID($A183,SUM($L$3:Q$4),R$3)</f>
        <v xml:space="preserve"> web</v>
      </c>
    </row>
    <row r="184" spans="1:18" x14ac:dyDescent="0.35">
      <c r="A184" t="s">
        <v>215</v>
      </c>
      <c r="N184" t="str">
        <f>MID($A184,SUM($L$3:M$4),N$3)</f>
        <v/>
      </c>
      <c r="O184" t="str">
        <f>MID($A184,SUM($L$3:N$4),O$3)</f>
        <v/>
      </c>
      <c r="P184" t="str">
        <f>MID($A184,SUM($L$3:O$4),P$3)</f>
        <v/>
      </c>
      <c r="Q184" t="str">
        <f>MID($A184,SUM($L$3:P$4),Q$3)</f>
        <v/>
      </c>
      <c r="R184" t="str">
        <f>MID($A184,SUM($L$3:Q$4),R$3)</f>
        <v/>
      </c>
    </row>
    <row r="185" spans="1:18" x14ac:dyDescent="0.35">
      <c r="A185" t="s">
        <v>304</v>
      </c>
      <c r="N185" t="str">
        <f>MID($A185,SUM($L$3:M$4),N$3)</f>
        <v xml:space="preserve">GET|HEAD  </v>
      </c>
      <c r="O185" t="str">
        <f>MID($A185,SUM($L$3:N$4),O$3)</f>
        <v xml:space="preserve"> pdf/{id}/usuario                     </v>
      </c>
      <c r="P185" t="str">
        <f>MID($A185,SUM($L$3:O$4),P$3)</f>
        <v xml:space="preserve"> PDF.usuario                 </v>
      </c>
      <c r="Q185" t="str">
        <f>MID($A185,SUM($L$3:P$4),Q$3)</f>
        <v xml:space="preserve"> App\Http\Controllers\PDFController@usuario                      </v>
      </c>
      <c r="R185" t="str">
        <f>MID($A185,SUM($L$3:Q$4),R$3)</f>
        <v xml:space="preserve"> web</v>
      </c>
    </row>
    <row r="186" spans="1:18" x14ac:dyDescent="0.35">
      <c r="A186" t="s">
        <v>215</v>
      </c>
      <c r="N186" t="str">
        <f>MID($A186,SUM($L$3:M$4),N$3)</f>
        <v/>
      </c>
      <c r="O186" t="str">
        <f>MID($A186,SUM($L$3:N$4),O$3)</f>
        <v/>
      </c>
      <c r="P186" t="str">
        <f>MID($A186,SUM($L$3:O$4),P$3)</f>
        <v/>
      </c>
      <c r="Q186" t="str">
        <f>MID($A186,SUM($L$3:P$4),Q$3)</f>
        <v/>
      </c>
      <c r="R186" t="str">
        <f>MID($A186,SUM($L$3:Q$4),R$3)</f>
        <v/>
      </c>
    </row>
    <row r="187" spans="1:18" x14ac:dyDescent="0.35">
      <c r="A187" t="s">
        <v>305</v>
      </c>
      <c r="N187" t="str">
        <f>MID($A187,SUM($L$3:M$4),N$3)</f>
        <v xml:space="preserve">GET|HEAD  </v>
      </c>
      <c r="O187" t="str">
        <f>MID($A187,SUM($L$3:N$4),O$3)</f>
        <v xml:space="preserve"> register                             </v>
      </c>
      <c r="P187" t="str">
        <f>MID($A187,SUM($L$3:O$4),P$3)</f>
        <v xml:space="preserve">                             </v>
      </c>
      <c r="Q187" t="str">
        <f>MID($A187,SUM($L$3:P$4),Q$3)</f>
        <v xml:space="preserve"> App\Http\Controllers\Auth\AuthController@showRegistrationForm   </v>
      </c>
      <c r="R187" t="str">
        <f>MID($A187,SUM($L$3:Q$4),R$3)</f>
        <v xml:space="preserve"> web,web</v>
      </c>
    </row>
    <row r="188" spans="1:18" x14ac:dyDescent="0.35">
      <c r="A188" t="s">
        <v>215</v>
      </c>
      <c r="N188" t="str">
        <f>MID($A188,SUM($L$3:M$4),N$3)</f>
        <v/>
      </c>
      <c r="O188" t="str">
        <f>MID($A188,SUM($L$3:N$4),O$3)</f>
        <v/>
      </c>
      <c r="P188" t="str">
        <f>MID($A188,SUM($L$3:O$4),P$3)</f>
        <v/>
      </c>
      <c r="Q188" t="str">
        <f>MID($A188,SUM($L$3:P$4),Q$3)</f>
        <v/>
      </c>
      <c r="R188" t="str">
        <f>MID($A188,SUM($L$3:Q$4),R$3)</f>
        <v/>
      </c>
    </row>
    <row r="189" spans="1:18" x14ac:dyDescent="0.35">
      <c r="A189" t="s">
        <v>306</v>
      </c>
      <c r="N189" t="str">
        <f>MID($A189,SUM($L$3:M$4),N$3)</f>
        <v xml:space="preserve">POST      </v>
      </c>
      <c r="O189" t="str">
        <f>MID($A189,SUM($L$3:N$4),O$3)</f>
        <v xml:space="preserve"> register                             </v>
      </c>
      <c r="P189" t="str">
        <f>MID($A189,SUM($L$3:O$4),P$3)</f>
        <v xml:space="preserve">                             </v>
      </c>
      <c r="Q189" t="str">
        <f>MID($A189,SUM($L$3:P$4),Q$3)</f>
        <v xml:space="preserve"> App\Http\Controllers\Auth\AuthController@register               </v>
      </c>
      <c r="R189" t="str">
        <f>MID($A189,SUM($L$3:Q$4),R$3)</f>
        <v xml:space="preserve"> web,web</v>
      </c>
    </row>
    <row r="190" spans="1:18" x14ac:dyDescent="0.35">
      <c r="A190" t="s">
        <v>215</v>
      </c>
      <c r="N190" t="str">
        <f>MID($A190,SUM($L$3:M$4),N$3)</f>
        <v/>
      </c>
      <c r="O190" t="str">
        <f>MID($A190,SUM($L$3:N$4),O$3)</f>
        <v/>
      </c>
      <c r="P190" t="str">
        <f>MID($A190,SUM($L$3:O$4),P$3)</f>
        <v/>
      </c>
      <c r="Q190" t="str">
        <f>MID($A190,SUM($L$3:P$4),Q$3)</f>
        <v/>
      </c>
      <c r="R190" t="str">
        <f>MID($A190,SUM($L$3:Q$4),R$3)</f>
        <v/>
      </c>
    </row>
    <row r="191" spans="1:18" x14ac:dyDescent="0.35">
      <c r="A191" t="s">
        <v>210</v>
      </c>
    </row>
    <row r="192" spans="1:18" x14ac:dyDescent="0.35">
      <c r="A192" t="s">
        <v>211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71"/>
  <sheetViews>
    <sheetView workbookViewId="0">
      <selection activeCell="A3" sqref="A3:A71"/>
    </sheetView>
  </sheetViews>
  <sheetFormatPr baseColWidth="10" defaultRowHeight="14.5" x14ac:dyDescent="0.35"/>
  <sheetData>
    <row r="4" spans="1:1" x14ac:dyDescent="0.35">
      <c r="A4" t="s">
        <v>345</v>
      </c>
    </row>
    <row r="5" spans="1:1" x14ac:dyDescent="0.35">
      <c r="A5" t="s">
        <v>346</v>
      </c>
    </row>
    <row r="6" spans="1:1" x14ac:dyDescent="0.35">
      <c r="A6" t="s">
        <v>347</v>
      </c>
    </row>
    <row r="7" spans="1:1" x14ac:dyDescent="0.35">
      <c r="A7" t="s">
        <v>348</v>
      </c>
    </row>
    <row r="8" spans="1:1" x14ac:dyDescent="0.35">
      <c r="A8" t="s">
        <v>349</v>
      </c>
    </row>
    <row r="9" spans="1:1" x14ac:dyDescent="0.35">
      <c r="A9" t="s">
        <v>350</v>
      </c>
    </row>
    <row r="10" spans="1:1" x14ac:dyDescent="0.35">
      <c r="A10" t="s">
        <v>351</v>
      </c>
    </row>
    <row r="11" spans="1:1" x14ac:dyDescent="0.35">
      <c r="A11" t="s">
        <v>352</v>
      </c>
    </row>
    <row r="12" spans="1:1" x14ac:dyDescent="0.35">
      <c r="A12" t="s">
        <v>353</v>
      </c>
    </row>
    <row r="13" spans="1:1" x14ac:dyDescent="0.35">
      <c r="A13" t="s">
        <v>354</v>
      </c>
    </row>
    <row r="14" spans="1:1" x14ac:dyDescent="0.35">
      <c r="A14" t="s">
        <v>355</v>
      </c>
    </row>
    <row r="15" spans="1:1" x14ac:dyDescent="0.35">
      <c r="A15" t="s">
        <v>356</v>
      </c>
    </row>
    <row r="16" spans="1:1" x14ac:dyDescent="0.35">
      <c r="A16" t="s">
        <v>354</v>
      </c>
    </row>
    <row r="17" spans="1:1" x14ac:dyDescent="0.35">
      <c r="A17" t="s">
        <v>357</v>
      </c>
    </row>
    <row r="18" spans="1:1" x14ac:dyDescent="0.35">
      <c r="A18" t="s">
        <v>358</v>
      </c>
    </row>
    <row r="19" spans="1:1" x14ac:dyDescent="0.35">
      <c r="A19" t="s">
        <v>354</v>
      </c>
    </row>
    <row r="20" spans="1:1" x14ac:dyDescent="0.35">
      <c r="A20" t="s">
        <v>359</v>
      </c>
    </row>
    <row r="21" spans="1:1" x14ac:dyDescent="0.35">
      <c r="A21" t="s">
        <v>360</v>
      </c>
    </row>
    <row r="22" spans="1:1" x14ac:dyDescent="0.35">
      <c r="A22" t="s">
        <v>361</v>
      </c>
    </row>
    <row r="23" spans="1:1" x14ac:dyDescent="0.35">
      <c r="A23" t="s">
        <v>362</v>
      </c>
    </row>
    <row r="24" spans="1:1" x14ac:dyDescent="0.35">
      <c r="A24" t="s">
        <v>363</v>
      </c>
    </row>
    <row r="25" spans="1:1" x14ac:dyDescent="0.35">
      <c r="A25" t="s">
        <v>361</v>
      </c>
    </row>
    <row r="26" spans="1:1" x14ac:dyDescent="0.35">
      <c r="A26" t="s">
        <v>364</v>
      </c>
    </row>
    <row r="27" spans="1:1" x14ac:dyDescent="0.35">
      <c r="A27" t="s">
        <v>353</v>
      </c>
    </row>
    <row r="28" spans="1:1" x14ac:dyDescent="0.35">
      <c r="A28" t="s">
        <v>354</v>
      </c>
    </row>
    <row r="29" spans="1:1" x14ac:dyDescent="0.35">
      <c r="A29" t="s">
        <v>365</v>
      </c>
    </row>
    <row r="30" spans="1:1" x14ac:dyDescent="0.35">
      <c r="A30" t="s">
        <v>350</v>
      </c>
    </row>
    <row r="31" spans="1:1" x14ac:dyDescent="0.35">
      <c r="A31" t="s">
        <v>365</v>
      </c>
    </row>
    <row r="32" spans="1:1" x14ac:dyDescent="0.35">
      <c r="A32" t="s">
        <v>123</v>
      </c>
    </row>
    <row r="33" spans="1:1" x14ac:dyDescent="0.35">
      <c r="A33" t="s">
        <v>350</v>
      </c>
    </row>
    <row r="34" spans="1:1" x14ac:dyDescent="0.35">
      <c r="A34" t="s">
        <v>366</v>
      </c>
    </row>
    <row r="35" spans="1:1" x14ac:dyDescent="0.35">
      <c r="A35" t="s">
        <v>367</v>
      </c>
    </row>
    <row r="36" spans="1:1" x14ac:dyDescent="0.35">
      <c r="A36" t="s">
        <v>368</v>
      </c>
    </row>
    <row r="37" spans="1:1" x14ac:dyDescent="0.35">
      <c r="A37" t="s">
        <v>369</v>
      </c>
    </row>
    <row r="38" spans="1:1" x14ac:dyDescent="0.35">
      <c r="A38" t="s">
        <v>370</v>
      </c>
    </row>
    <row r="39" spans="1:1" x14ac:dyDescent="0.35">
      <c r="A39" t="s">
        <v>371</v>
      </c>
    </row>
    <row r="40" spans="1:1" x14ac:dyDescent="0.35">
      <c r="A40" t="s">
        <v>372</v>
      </c>
    </row>
    <row r="41" spans="1:1" x14ac:dyDescent="0.35">
      <c r="A41" t="s">
        <v>368</v>
      </c>
    </row>
    <row r="42" spans="1:1" x14ac:dyDescent="0.35">
      <c r="A42" t="s">
        <v>373</v>
      </c>
    </row>
    <row r="43" spans="1:1" x14ac:dyDescent="0.35">
      <c r="A43" t="s">
        <v>374</v>
      </c>
    </row>
    <row r="44" spans="1:1" x14ac:dyDescent="0.35">
      <c r="A44" t="s">
        <v>347</v>
      </c>
    </row>
    <row r="45" spans="1:1" x14ac:dyDescent="0.35">
      <c r="A45" t="s">
        <v>350</v>
      </c>
    </row>
    <row r="46" spans="1:1" x14ac:dyDescent="0.35">
      <c r="A46" t="s">
        <v>375</v>
      </c>
    </row>
    <row r="47" spans="1:1" x14ac:dyDescent="0.35">
      <c r="A47" t="s">
        <v>376</v>
      </c>
    </row>
    <row r="48" spans="1:1" x14ac:dyDescent="0.35">
      <c r="A48" t="s">
        <v>377</v>
      </c>
    </row>
    <row r="49" spans="1:1" x14ac:dyDescent="0.35">
      <c r="A49" t="s">
        <v>349</v>
      </c>
    </row>
    <row r="50" spans="1:1" x14ac:dyDescent="0.35">
      <c r="A50" t="s">
        <v>350</v>
      </c>
    </row>
    <row r="51" spans="1:1" x14ac:dyDescent="0.35">
      <c r="A51" t="s">
        <v>378</v>
      </c>
    </row>
    <row r="52" spans="1:1" x14ac:dyDescent="0.35">
      <c r="A52" t="s">
        <v>379</v>
      </c>
    </row>
    <row r="53" spans="1:1" x14ac:dyDescent="0.35">
      <c r="A53" t="s">
        <v>380</v>
      </c>
    </row>
    <row r="54" spans="1:1" x14ac:dyDescent="0.35">
      <c r="A54" t="s">
        <v>350</v>
      </c>
    </row>
    <row r="55" spans="1:1" x14ac:dyDescent="0.35">
      <c r="A55" t="s">
        <v>381</v>
      </c>
    </row>
    <row r="56" spans="1:1" x14ac:dyDescent="0.35">
      <c r="A56" t="s">
        <v>382</v>
      </c>
    </row>
    <row r="57" spans="1:1" x14ac:dyDescent="0.35">
      <c r="A57" t="s">
        <v>383</v>
      </c>
    </row>
    <row r="58" spans="1:1" x14ac:dyDescent="0.35">
      <c r="A58" t="s">
        <v>349</v>
      </c>
    </row>
    <row r="59" spans="1:1" x14ac:dyDescent="0.35">
      <c r="A59" t="s">
        <v>350</v>
      </c>
    </row>
    <row r="60" spans="1:1" x14ac:dyDescent="0.35">
      <c r="A60" t="s">
        <v>384</v>
      </c>
    </row>
    <row r="61" spans="1:1" x14ac:dyDescent="0.35">
      <c r="A61" t="s">
        <v>379</v>
      </c>
    </row>
    <row r="62" spans="1:1" x14ac:dyDescent="0.35">
      <c r="A62" t="s">
        <v>380</v>
      </c>
    </row>
    <row r="63" spans="1:1" x14ac:dyDescent="0.35">
      <c r="A63" t="s">
        <v>350</v>
      </c>
    </row>
    <row r="64" spans="1:1" x14ac:dyDescent="0.35">
      <c r="A64" t="s">
        <v>385</v>
      </c>
    </row>
    <row r="65" spans="1:1" x14ac:dyDescent="0.35">
      <c r="A65" t="s">
        <v>386</v>
      </c>
    </row>
    <row r="66" spans="1:1" x14ac:dyDescent="0.35">
      <c r="A66" t="s">
        <v>387</v>
      </c>
    </row>
    <row r="67" spans="1:1" x14ac:dyDescent="0.35">
      <c r="A67" t="s">
        <v>349</v>
      </c>
    </row>
    <row r="68" spans="1:1" x14ac:dyDescent="0.35">
      <c r="A68" t="s">
        <v>350</v>
      </c>
    </row>
    <row r="69" spans="1:1" x14ac:dyDescent="0.35">
      <c r="A69" t="s">
        <v>388</v>
      </c>
    </row>
    <row r="70" spans="1:1" x14ac:dyDescent="0.35">
      <c r="A70" t="s">
        <v>379</v>
      </c>
    </row>
    <row r="71" spans="1:1" x14ac:dyDescent="0.35">
      <c r="A71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"/>
  <sheetViews>
    <sheetView workbookViewId="0">
      <selection activeCell="B9" sqref="B9"/>
    </sheetView>
  </sheetViews>
  <sheetFormatPr baseColWidth="10" defaultRowHeight="14.5" x14ac:dyDescent="0.35"/>
  <cols>
    <col min="1" max="1" width="8.90625" style="32" bestFit="1" customWidth="1"/>
    <col min="2" max="2" width="18.7265625" style="26" bestFit="1" customWidth="1"/>
    <col min="3" max="3" width="24.08984375" style="26" bestFit="1" customWidth="1"/>
    <col min="4" max="4" width="14.26953125" style="26" bestFit="1" customWidth="1"/>
    <col min="5" max="5" width="32.81640625" style="26" bestFit="1" customWidth="1"/>
    <col min="6" max="6" width="57.1796875" style="28" customWidth="1"/>
    <col min="7" max="7" width="22.81640625" style="26" customWidth="1"/>
    <col min="8" max="8" width="26.08984375" style="26" bestFit="1" customWidth="1"/>
    <col min="9" max="9" width="19.453125" style="26" customWidth="1"/>
    <col min="10" max="16384" width="10.90625" style="26"/>
  </cols>
  <sheetData>
    <row r="1" spans="1:9" s="10" customFormat="1" x14ac:dyDescent="0.35">
      <c r="A1" s="10" t="s">
        <v>184</v>
      </c>
      <c r="B1" s="10" t="s">
        <v>74</v>
      </c>
      <c r="C1" s="78" t="s">
        <v>77</v>
      </c>
      <c r="D1" s="78"/>
      <c r="E1" s="10" t="s">
        <v>84</v>
      </c>
      <c r="F1" s="18" t="s">
        <v>72</v>
      </c>
      <c r="G1" s="10" t="s">
        <v>80</v>
      </c>
      <c r="H1" s="10" t="s">
        <v>81</v>
      </c>
      <c r="I1" s="10" t="s">
        <v>101</v>
      </c>
    </row>
    <row r="2" spans="1:9" s="10" customFormat="1" x14ac:dyDescent="0.35">
      <c r="A2" s="10" t="s">
        <v>185</v>
      </c>
      <c r="B2" s="10" t="s">
        <v>171</v>
      </c>
      <c r="C2" s="18"/>
      <c r="D2" s="18"/>
      <c r="F2" s="18"/>
    </row>
    <row r="3" spans="1:9" hidden="1" x14ac:dyDescent="0.35">
      <c r="B3" s="26" t="s">
        <v>75</v>
      </c>
      <c r="E3" s="26" t="s">
        <v>96</v>
      </c>
      <c r="F3" s="31" t="s">
        <v>73</v>
      </c>
    </row>
    <row r="4" spans="1:9" hidden="1" x14ac:dyDescent="0.35">
      <c r="B4" s="26" t="s">
        <v>75</v>
      </c>
      <c r="F4" s="31" t="s">
        <v>319</v>
      </c>
    </row>
    <row r="5" spans="1:9" hidden="1" x14ac:dyDescent="0.35">
      <c r="B5" s="26" t="s">
        <v>187</v>
      </c>
      <c r="C5" s="26" t="s">
        <v>188</v>
      </c>
      <c r="F5" s="31" t="s">
        <v>390</v>
      </c>
      <c r="H5" s="30"/>
    </row>
    <row r="6" spans="1:9" hidden="1" x14ac:dyDescent="0.35">
      <c r="B6" s="26" t="s">
        <v>76</v>
      </c>
      <c r="C6" s="26" t="s">
        <v>78</v>
      </c>
      <c r="E6" s="26" t="s">
        <v>97</v>
      </c>
      <c r="F6" s="27"/>
    </row>
    <row r="7" spans="1:9" x14ac:dyDescent="0.35">
      <c r="A7" s="32" t="s">
        <v>185</v>
      </c>
      <c r="B7" s="30" t="s">
        <v>403</v>
      </c>
    </row>
    <row r="8" spans="1:9" x14ac:dyDescent="0.35">
      <c r="A8" s="32" t="s">
        <v>185</v>
      </c>
      <c r="B8" s="10" t="s">
        <v>186</v>
      </c>
    </row>
    <row r="9" spans="1:9" x14ac:dyDescent="0.35">
      <c r="A9" s="32" t="s">
        <v>185</v>
      </c>
      <c r="B9" s="26" t="s">
        <v>178</v>
      </c>
      <c r="C9" s="26" t="s">
        <v>78</v>
      </c>
      <c r="D9" s="30" t="s">
        <v>179</v>
      </c>
      <c r="E9" s="30" t="s">
        <v>180</v>
      </c>
      <c r="F9" s="27" t="s">
        <v>181</v>
      </c>
      <c r="G9" s="30" t="s">
        <v>183</v>
      </c>
      <c r="H9" s="30" t="s">
        <v>182</v>
      </c>
    </row>
    <row r="10" spans="1:9" hidden="1" x14ac:dyDescent="0.35"/>
    <row r="11" spans="1:9" x14ac:dyDescent="0.35">
      <c r="A11" s="32" t="s">
        <v>185</v>
      </c>
      <c r="B11" s="10" t="s">
        <v>194</v>
      </c>
    </row>
    <row r="12" spans="1:9" hidden="1" x14ac:dyDescent="0.35">
      <c r="B12" s="26" t="s">
        <v>82</v>
      </c>
      <c r="C12" s="26" t="s">
        <v>196</v>
      </c>
      <c r="E12" s="26" t="s">
        <v>98</v>
      </c>
      <c r="F12" s="29" t="s">
        <v>83</v>
      </c>
    </row>
    <row r="13" spans="1:9" ht="29" hidden="1" x14ac:dyDescent="0.35">
      <c r="A13" s="33"/>
      <c r="B13" s="31" t="s">
        <v>195</v>
      </c>
      <c r="C13" s="22" t="s">
        <v>196</v>
      </c>
      <c r="D13" s="22" t="s">
        <v>189</v>
      </c>
      <c r="E13" s="22" t="s">
        <v>197</v>
      </c>
    </row>
    <row r="14" spans="1:9" ht="29" hidden="1" x14ac:dyDescent="0.35">
      <c r="A14" s="33"/>
      <c r="B14" s="31" t="s">
        <v>190</v>
      </c>
      <c r="C14" s="22" t="s">
        <v>196</v>
      </c>
      <c r="D14" s="22" t="s">
        <v>189</v>
      </c>
      <c r="E14" s="22" t="s">
        <v>197</v>
      </c>
    </row>
    <row r="15" spans="1:9" ht="29" hidden="1" x14ac:dyDescent="0.35">
      <c r="A15" s="33"/>
      <c r="B15" s="31" t="s">
        <v>191</v>
      </c>
      <c r="C15" s="22" t="s">
        <v>79</v>
      </c>
      <c r="D15" s="31" t="s">
        <v>193</v>
      </c>
      <c r="E15" s="22" t="s">
        <v>192</v>
      </c>
      <c r="F15" s="31" t="s">
        <v>339</v>
      </c>
    </row>
    <row r="16" spans="1:9" hidden="1" x14ac:dyDescent="0.35"/>
    <row r="17" spans="1:9" x14ac:dyDescent="0.35">
      <c r="A17" s="32" t="s">
        <v>185</v>
      </c>
      <c r="B17" s="10" t="s">
        <v>172</v>
      </c>
    </row>
    <row r="18" spans="1:9" hidden="1" x14ac:dyDescent="0.35">
      <c r="B18" s="26" t="s">
        <v>88</v>
      </c>
      <c r="C18" s="26" t="s">
        <v>166</v>
      </c>
      <c r="D18" s="26" t="s">
        <v>31</v>
      </c>
      <c r="E18" s="26" t="s">
        <v>99</v>
      </c>
      <c r="F18" s="27"/>
      <c r="G18" s="22" t="s">
        <v>86</v>
      </c>
      <c r="H18" s="22" t="s">
        <v>87</v>
      </c>
      <c r="I18" s="26" t="s">
        <v>92</v>
      </c>
    </row>
    <row r="19" spans="1:9" ht="29" hidden="1" x14ac:dyDescent="0.35">
      <c r="D19" s="22" t="s">
        <v>163</v>
      </c>
      <c r="E19" s="26" t="s">
        <v>100</v>
      </c>
      <c r="F19" s="28" t="s">
        <v>93</v>
      </c>
      <c r="G19" s="22" t="s">
        <v>86</v>
      </c>
    </row>
    <row r="20" spans="1:9" hidden="1" x14ac:dyDescent="0.35">
      <c r="B20" s="22"/>
      <c r="C20" s="22"/>
      <c r="D20" s="22" t="s">
        <v>189</v>
      </c>
      <c r="E20" s="22"/>
      <c r="F20" s="31" t="s">
        <v>175</v>
      </c>
      <c r="G20" s="22" t="s">
        <v>86</v>
      </c>
      <c r="H20" s="30" t="s">
        <v>176</v>
      </c>
    </row>
    <row r="21" spans="1:9" hidden="1" x14ac:dyDescent="0.35">
      <c r="D21" s="22" t="s">
        <v>167</v>
      </c>
      <c r="E21" s="26" t="s">
        <v>164</v>
      </c>
      <c r="F21" s="28" t="s">
        <v>89</v>
      </c>
      <c r="G21" s="22" t="s">
        <v>91</v>
      </c>
      <c r="H21" s="22" t="s">
        <v>90</v>
      </c>
    </row>
    <row r="22" spans="1:9" hidden="1" x14ac:dyDescent="0.35">
      <c r="D22" s="22" t="s">
        <v>107</v>
      </c>
      <c r="F22" s="28" t="s">
        <v>106</v>
      </c>
      <c r="G22" s="22" t="s">
        <v>91</v>
      </c>
    </row>
    <row r="23" spans="1:9" hidden="1" x14ac:dyDescent="0.35">
      <c r="D23" s="22" t="s">
        <v>168</v>
      </c>
      <c r="G23" s="22"/>
    </row>
    <row r="24" spans="1:9" ht="29" hidden="1" x14ac:dyDescent="0.35">
      <c r="D24" s="22" t="s">
        <v>102</v>
      </c>
      <c r="E24" s="26" t="s">
        <v>177</v>
      </c>
      <c r="F24" s="31" t="s">
        <v>94</v>
      </c>
    </row>
    <row r="25" spans="1:9" hidden="1" x14ac:dyDescent="0.35">
      <c r="D25" s="22" t="s">
        <v>103</v>
      </c>
      <c r="E25" s="26" t="s">
        <v>177</v>
      </c>
    </row>
    <row r="26" spans="1:9" hidden="1" x14ac:dyDescent="0.35">
      <c r="D26" s="22" t="s">
        <v>104</v>
      </c>
      <c r="E26" s="26" t="s">
        <v>177</v>
      </c>
    </row>
    <row r="27" spans="1:9" hidden="1" x14ac:dyDescent="0.35">
      <c r="D27" s="22" t="s">
        <v>169</v>
      </c>
      <c r="E27" s="26" t="s">
        <v>177</v>
      </c>
    </row>
    <row r="28" spans="1:9" hidden="1" x14ac:dyDescent="0.35">
      <c r="D28" s="22" t="s">
        <v>170</v>
      </c>
      <c r="E28" s="26" t="s">
        <v>177</v>
      </c>
    </row>
    <row r="29" spans="1:9" hidden="1" x14ac:dyDescent="0.35">
      <c r="D29" s="22"/>
      <c r="G29" s="22"/>
    </row>
    <row r="30" spans="1:9" hidden="1" x14ac:dyDescent="0.35">
      <c r="C30" s="22" t="s">
        <v>85</v>
      </c>
      <c r="D30" s="22" t="s">
        <v>23</v>
      </c>
      <c r="E30" s="22" t="s">
        <v>165</v>
      </c>
      <c r="F30" s="31" t="s">
        <v>95</v>
      </c>
    </row>
    <row r="31" spans="1:9" x14ac:dyDescent="0.35">
      <c r="A31" s="32" t="s">
        <v>185</v>
      </c>
      <c r="C31" s="30" t="s">
        <v>85</v>
      </c>
      <c r="D31" s="30" t="s">
        <v>23</v>
      </c>
      <c r="E31" s="30" t="s">
        <v>165</v>
      </c>
      <c r="F31" s="27" t="s">
        <v>173</v>
      </c>
    </row>
    <row r="32" spans="1:9" x14ac:dyDescent="0.35">
      <c r="A32" s="32" t="s">
        <v>185</v>
      </c>
      <c r="C32" s="30" t="s">
        <v>85</v>
      </c>
      <c r="D32" s="30" t="s">
        <v>23</v>
      </c>
      <c r="E32" s="30" t="s">
        <v>165</v>
      </c>
      <c r="F32" s="27" t="s">
        <v>174</v>
      </c>
    </row>
    <row r="33" spans="1:6" hidden="1" x14ac:dyDescent="0.35"/>
    <row r="34" spans="1:6" hidden="1" x14ac:dyDescent="0.35">
      <c r="B34" s="10"/>
    </row>
    <row r="35" spans="1:6" hidden="1" x14ac:dyDescent="0.35">
      <c r="B35" s="26" t="s">
        <v>320</v>
      </c>
    </row>
    <row r="36" spans="1:6" hidden="1" x14ac:dyDescent="0.35">
      <c r="B36" s="26" t="s">
        <v>322</v>
      </c>
      <c r="F36" s="31" t="s">
        <v>321</v>
      </c>
    </row>
    <row r="37" spans="1:6" hidden="1" x14ac:dyDescent="0.35">
      <c r="B37" s="26" t="s">
        <v>391</v>
      </c>
      <c r="F37" s="31" t="s">
        <v>392</v>
      </c>
    </row>
    <row r="38" spans="1:6" x14ac:dyDescent="0.35">
      <c r="A38" s="32" t="s">
        <v>185</v>
      </c>
      <c r="B38" s="30" t="s">
        <v>393</v>
      </c>
      <c r="F38" s="27" t="s">
        <v>394</v>
      </c>
    </row>
    <row r="39" spans="1:6" x14ac:dyDescent="0.35">
      <c r="A39" s="32" t="s">
        <v>185</v>
      </c>
      <c r="B39" s="30" t="s">
        <v>393</v>
      </c>
      <c r="F39" s="27" t="s">
        <v>395</v>
      </c>
    </row>
    <row r="41" spans="1:6" x14ac:dyDescent="0.35">
      <c r="A41" s="32" t="s">
        <v>185</v>
      </c>
      <c r="B41" s="26" t="s">
        <v>396</v>
      </c>
    </row>
    <row r="42" spans="1:6" x14ac:dyDescent="0.35">
      <c r="B42" s="26" t="s">
        <v>397</v>
      </c>
    </row>
    <row r="43" spans="1:6" ht="29" x14ac:dyDescent="0.35">
      <c r="A43" s="32" t="s">
        <v>185</v>
      </c>
      <c r="B43" s="30" t="s">
        <v>398</v>
      </c>
      <c r="F43" s="27" t="s">
        <v>399</v>
      </c>
    </row>
    <row r="44" spans="1:6" x14ac:dyDescent="0.35">
      <c r="A44" s="32" t="s">
        <v>185</v>
      </c>
      <c r="B44" s="26" t="s">
        <v>400</v>
      </c>
    </row>
    <row r="45" spans="1:6" x14ac:dyDescent="0.35">
      <c r="A45" s="32" t="s">
        <v>185</v>
      </c>
      <c r="B45" s="30" t="s">
        <v>401</v>
      </c>
    </row>
    <row r="46" spans="1:6" x14ac:dyDescent="0.35">
      <c r="A46" s="32" t="s">
        <v>185</v>
      </c>
      <c r="B46" s="30" t="s">
        <v>398</v>
      </c>
    </row>
    <row r="47" spans="1:6" x14ac:dyDescent="0.35">
      <c r="A47" s="32" t="s">
        <v>185</v>
      </c>
      <c r="B47" s="30" t="s">
        <v>402</v>
      </c>
    </row>
  </sheetData>
  <autoFilter ref="A1:I39">
    <filterColumn colId="0">
      <customFilters>
        <customFilter operator="notEqual" val=" "/>
      </customFilters>
    </filterColumn>
    <filterColumn colId="2" showButton="0"/>
  </autoFilter>
  <mergeCells count="1">
    <mergeCell ref="C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9" sqref="O9"/>
    </sheetView>
  </sheetViews>
  <sheetFormatPr baseColWidth="10" defaultRowHeight="14.5" x14ac:dyDescent="0.35"/>
  <cols>
    <col min="1" max="1" width="5.26953125" customWidth="1"/>
    <col min="2" max="2" width="4.26953125" customWidth="1"/>
    <col min="3" max="3" width="40.36328125" customWidth="1"/>
    <col min="4" max="4" width="6.08984375" style="2" bestFit="1" customWidth="1"/>
    <col min="5" max="5" width="6.453125" style="2" bestFit="1" customWidth="1"/>
    <col min="6" max="6" width="5.81640625" style="2" customWidth="1"/>
    <col min="7" max="7" width="1.08984375" style="2" customWidth="1"/>
    <col min="8" max="8" width="6.08984375" style="2" bestFit="1" customWidth="1"/>
    <col min="9" max="9" width="7.26953125" style="2" bestFit="1" customWidth="1"/>
    <col min="10" max="10" width="6" style="2" bestFit="1" customWidth="1"/>
    <col min="11" max="11" width="1.1796875" style="2" customWidth="1"/>
    <col min="12" max="12" width="5.26953125" bestFit="1" customWidth="1"/>
    <col min="13" max="13" width="9" bestFit="1" customWidth="1"/>
    <col min="14" max="14" width="7.81640625" bestFit="1" customWidth="1"/>
    <col min="15" max="15" width="7.26953125" bestFit="1" customWidth="1"/>
  </cols>
  <sheetData>
    <row r="1" spans="1:15" x14ac:dyDescent="0.35">
      <c r="A1" t="s">
        <v>0</v>
      </c>
      <c r="C1" t="s">
        <v>1</v>
      </c>
    </row>
    <row r="3" spans="1:15" x14ac:dyDescent="0.35">
      <c r="A3" t="s">
        <v>37</v>
      </c>
      <c r="D3" s="79" t="s">
        <v>24</v>
      </c>
      <c r="E3" s="80"/>
      <c r="F3" s="81"/>
      <c r="G3" s="3"/>
      <c r="H3" s="79" t="s">
        <v>25</v>
      </c>
      <c r="I3" s="80"/>
      <c r="J3" s="81"/>
      <c r="K3" s="9"/>
      <c r="L3" s="79" t="s">
        <v>32</v>
      </c>
      <c r="M3" s="80"/>
      <c r="N3" s="80"/>
      <c r="O3" s="81"/>
    </row>
    <row r="4" spans="1:15" x14ac:dyDescent="0.35">
      <c r="A4">
        <v>0</v>
      </c>
      <c r="B4" t="s">
        <v>20</v>
      </c>
      <c r="D4" s="14" t="s">
        <v>15</v>
      </c>
      <c r="E4" s="2" t="s">
        <v>16</v>
      </c>
      <c r="F4" s="13" t="s">
        <v>21</v>
      </c>
      <c r="H4" s="14" t="s">
        <v>15</v>
      </c>
      <c r="I4" s="2" t="s">
        <v>26</v>
      </c>
      <c r="J4" s="13" t="s">
        <v>21</v>
      </c>
      <c r="L4" s="12" t="s">
        <v>26</v>
      </c>
      <c r="M4" s="2"/>
      <c r="N4" s="2"/>
      <c r="O4" s="13"/>
    </row>
    <row r="5" spans="1:15" x14ac:dyDescent="0.35">
      <c r="A5" s="1">
        <v>1</v>
      </c>
      <c r="B5" t="s">
        <v>3</v>
      </c>
      <c r="D5" s="14" t="s">
        <v>15</v>
      </c>
      <c r="E5" s="2" t="s">
        <v>16</v>
      </c>
      <c r="F5" s="13" t="s">
        <v>17</v>
      </c>
      <c r="H5" s="14" t="s">
        <v>15</v>
      </c>
      <c r="I5" s="2" t="s">
        <v>26</v>
      </c>
      <c r="J5" s="13" t="s">
        <v>17</v>
      </c>
      <c r="L5" s="12" t="s">
        <v>26</v>
      </c>
      <c r="M5" s="4" t="s">
        <v>33</v>
      </c>
      <c r="N5" s="2"/>
      <c r="O5" s="13"/>
    </row>
    <row r="6" spans="1:15" x14ac:dyDescent="0.35">
      <c r="A6" s="1">
        <v>2</v>
      </c>
      <c r="B6" t="s">
        <v>2</v>
      </c>
      <c r="D6" s="14" t="s">
        <v>15</v>
      </c>
      <c r="E6" s="2" t="s">
        <v>18</v>
      </c>
      <c r="F6" s="13" t="s">
        <v>17</v>
      </c>
      <c r="H6" s="14" t="s">
        <v>15</v>
      </c>
      <c r="I6" s="2" t="s">
        <v>28</v>
      </c>
      <c r="J6" s="13" t="s">
        <v>17</v>
      </c>
      <c r="L6" s="12" t="s">
        <v>26</v>
      </c>
      <c r="M6" s="4" t="s">
        <v>28</v>
      </c>
      <c r="N6" s="2"/>
      <c r="O6" s="13"/>
    </row>
    <row r="7" spans="1:15" x14ac:dyDescent="0.35">
      <c r="A7" s="1">
        <v>3</v>
      </c>
      <c r="B7" t="s">
        <v>4</v>
      </c>
      <c r="D7" s="14" t="s">
        <v>15</v>
      </c>
      <c r="E7" s="2" t="s">
        <v>19</v>
      </c>
      <c r="F7" s="13" t="s">
        <v>17</v>
      </c>
      <c r="H7" s="14" t="s">
        <v>15</v>
      </c>
      <c r="I7" s="2" t="s">
        <v>27</v>
      </c>
      <c r="J7" s="13" t="s">
        <v>17</v>
      </c>
      <c r="L7" s="12" t="s">
        <v>26</v>
      </c>
      <c r="M7" s="4" t="s">
        <v>27</v>
      </c>
      <c r="N7" s="2"/>
      <c r="O7" s="13"/>
    </row>
    <row r="8" spans="1:15" x14ac:dyDescent="0.35">
      <c r="A8" s="1">
        <v>4</v>
      </c>
      <c r="B8" t="s">
        <v>5</v>
      </c>
      <c r="D8" s="14" t="s">
        <v>15</v>
      </c>
      <c r="E8" s="2" t="s">
        <v>22</v>
      </c>
      <c r="F8" s="13" t="s">
        <v>23</v>
      </c>
      <c r="H8" s="14"/>
      <c r="J8" s="13"/>
      <c r="L8" s="12" t="s">
        <v>26</v>
      </c>
      <c r="M8" s="4" t="s">
        <v>33</v>
      </c>
      <c r="N8" s="2" t="s">
        <v>71</v>
      </c>
      <c r="O8" s="13" t="s">
        <v>105</v>
      </c>
    </row>
    <row r="9" spans="1:15" x14ac:dyDescent="0.35">
      <c r="A9" s="1"/>
      <c r="B9">
        <v>1</v>
      </c>
      <c r="C9" t="s">
        <v>7</v>
      </c>
      <c r="D9" s="14"/>
      <c r="F9" s="13"/>
      <c r="H9" s="14"/>
      <c r="J9" s="13"/>
      <c r="L9" s="14"/>
      <c r="M9" s="2"/>
      <c r="N9" s="2"/>
      <c r="O9" s="13"/>
    </row>
    <row r="10" spans="1:15" x14ac:dyDescent="0.35">
      <c r="B10">
        <v>2</v>
      </c>
      <c r="C10" t="s">
        <v>6</v>
      </c>
      <c r="D10" s="14"/>
      <c r="F10" s="13"/>
      <c r="H10" s="14"/>
      <c r="J10" s="13"/>
      <c r="L10" s="14"/>
      <c r="M10" s="2"/>
      <c r="N10" s="2"/>
      <c r="O10" s="13"/>
    </row>
    <row r="11" spans="1:15" x14ac:dyDescent="0.35">
      <c r="B11">
        <v>3</v>
      </c>
      <c r="C11" t="s">
        <v>8</v>
      </c>
      <c r="D11" s="14"/>
      <c r="F11" s="13"/>
      <c r="H11" s="14"/>
      <c r="J11" s="13"/>
      <c r="L11" s="14"/>
      <c r="M11" s="2"/>
      <c r="N11" s="2"/>
      <c r="O11" s="13"/>
    </row>
    <row r="12" spans="1:15" x14ac:dyDescent="0.35">
      <c r="B12">
        <v>4</v>
      </c>
      <c r="C12" t="s">
        <v>9</v>
      </c>
      <c r="D12" s="14"/>
      <c r="F12" s="13"/>
      <c r="H12" s="14"/>
      <c r="J12" s="13"/>
      <c r="L12" s="14"/>
      <c r="M12" s="2"/>
      <c r="N12" s="2"/>
      <c r="O12" s="13"/>
    </row>
    <row r="13" spans="1:15" x14ac:dyDescent="0.35">
      <c r="A13">
        <v>5</v>
      </c>
      <c r="B13" t="s">
        <v>10</v>
      </c>
      <c r="D13" s="14"/>
      <c r="F13" s="13"/>
      <c r="H13" s="14"/>
      <c r="J13" s="13"/>
      <c r="L13" s="14"/>
      <c r="M13" s="2"/>
      <c r="N13" s="2"/>
      <c r="O13" s="13"/>
    </row>
    <row r="14" spans="1:15" x14ac:dyDescent="0.35">
      <c r="B14">
        <v>1</v>
      </c>
      <c r="C14" t="s">
        <v>11</v>
      </c>
      <c r="D14" s="14"/>
      <c r="F14" s="13"/>
      <c r="H14" s="14"/>
      <c r="J14" s="13"/>
      <c r="L14" s="14"/>
      <c r="M14" s="2"/>
      <c r="N14" s="2"/>
      <c r="O14" s="13"/>
    </row>
    <row r="15" spans="1:15" x14ac:dyDescent="0.35">
      <c r="B15">
        <v>2</v>
      </c>
      <c r="C15" t="s">
        <v>12</v>
      </c>
      <c r="D15" s="14"/>
      <c r="F15" s="13"/>
      <c r="H15" s="14"/>
      <c r="J15" s="13"/>
      <c r="L15" s="14"/>
      <c r="M15" s="2"/>
      <c r="N15" s="2"/>
      <c r="O15" s="13"/>
    </row>
    <row r="16" spans="1:15" x14ac:dyDescent="0.35">
      <c r="B16">
        <v>3</v>
      </c>
      <c r="C16" t="s">
        <v>13</v>
      </c>
      <c r="D16" s="14"/>
      <c r="F16" s="13"/>
      <c r="H16" s="14"/>
      <c r="J16" s="13"/>
      <c r="L16" s="14"/>
      <c r="M16" s="2"/>
      <c r="N16" s="2"/>
      <c r="O16" s="13"/>
    </row>
    <row r="17" spans="1:15" x14ac:dyDescent="0.35">
      <c r="B17">
        <v>4</v>
      </c>
      <c r="C17" t="s">
        <v>14</v>
      </c>
      <c r="D17" s="14"/>
      <c r="F17" s="13"/>
      <c r="H17" s="14"/>
      <c r="J17" s="13"/>
      <c r="L17" s="14"/>
      <c r="M17" s="2"/>
      <c r="N17" s="2"/>
      <c r="O17" s="13"/>
    </row>
    <row r="18" spans="1:15" x14ac:dyDescent="0.35">
      <c r="D18" s="14"/>
      <c r="F18" s="13"/>
      <c r="H18" s="14"/>
      <c r="J18" s="13"/>
      <c r="L18" s="14"/>
      <c r="M18" s="2"/>
      <c r="N18" s="2"/>
      <c r="O18" s="13"/>
    </row>
    <row r="19" spans="1:15" x14ac:dyDescent="0.35">
      <c r="D19" s="14"/>
      <c r="F19" s="13"/>
      <c r="H19" s="14"/>
      <c r="J19" s="13"/>
      <c r="L19" s="14"/>
      <c r="M19" s="2"/>
      <c r="N19" s="2"/>
      <c r="O19" s="13"/>
    </row>
    <row r="20" spans="1:15" x14ac:dyDescent="0.35">
      <c r="B20" t="s">
        <v>29</v>
      </c>
      <c r="D20" s="14"/>
      <c r="F20" s="13"/>
      <c r="H20" s="14"/>
      <c r="J20" s="13"/>
      <c r="L20" s="14"/>
      <c r="M20" s="2"/>
      <c r="N20" s="2"/>
      <c r="O20" s="13"/>
    </row>
    <row r="21" spans="1:15" x14ac:dyDescent="0.35">
      <c r="A21">
        <v>0</v>
      </c>
      <c r="B21" t="s">
        <v>30</v>
      </c>
      <c r="D21" s="14" t="s">
        <v>15</v>
      </c>
      <c r="E21" s="2" t="s">
        <v>16</v>
      </c>
      <c r="F21" s="13" t="s">
        <v>31</v>
      </c>
      <c r="H21" s="14" t="s">
        <v>15</v>
      </c>
      <c r="I21" s="2" t="s">
        <v>26</v>
      </c>
      <c r="J21" s="13" t="s">
        <v>31</v>
      </c>
      <c r="L21" s="14"/>
      <c r="M21" s="2"/>
      <c r="N21" s="2"/>
      <c r="O21" s="13"/>
    </row>
    <row r="22" spans="1:15" x14ac:dyDescent="0.35">
      <c r="A22">
        <v>1</v>
      </c>
      <c r="B22" t="s">
        <v>67</v>
      </c>
      <c r="D22" s="14" t="s">
        <v>15</v>
      </c>
      <c r="E22" s="2" t="s">
        <v>68</v>
      </c>
      <c r="F22" s="13" t="s">
        <v>31</v>
      </c>
      <c r="H22" s="14" t="s">
        <v>15</v>
      </c>
      <c r="I22" s="2" t="s">
        <v>68</v>
      </c>
      <c r="J22" s="13" t="s">
        <v>31</v>
      </c>
      <c r="L22" s="14"/>
      <c r="M22" s="2"/>
      <c r="N22" s="2"/>
      <c r="O22" s="13"/>
    </row>
    <row r="23" spans="1:15" x14ac:dyDescent="0.35">
      <c r="D23" s="14"/>
      <c r="F23" s="13"/>
      <c r="H23" s="14"/>
      <c r="J23" s="13"/>
      <c r="L23" s="14"/>
      <c r="M23" s="2"/>
      <c r="N23" s="2"/>
      <c r="O23" s="13"/>
    </row>
    <row r="24" spans="1:15" x14ac:dyDescent="0.35">
      <c r="A24" t="s">
        <v>38</v>
      </c>
      <c r="D24" s="15"/>
      <c r="E24" s="16"/>
      <c r="F24" s="17"/>
      <c r="H24" s="15"/>
      <c r="I24" s="16"/>
      <c r="J24" s="17"/>
      <c r="L24" s="15"/>
      <c r="M24" s="16"/>
      <c r="N24" s="16"/>
      <c r="O24" s="17"/>
    </row>
    <row r="25" spans="1:15" x14ac:dyDescent="0.35">
      <c r="B25" t="s">
        <v>39</v>
      </c>
    </row>
  </sheetData>
  <mergeCells count="3">
    <mergeCell ref="D3:F3"/>
    <mergeCell ref="H3:J3"/>
    <mergeCell ref="L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baseColWidth="10" defaultRowHeight="14.5" x14ac:dyDescent="0.35"/>
  <sheetData>
    <row r="1" spans="1:6" x14ac:dyDescent="0.35">
      <c r="A1" t="s">
        <v>40</v>
      </c>
      <c r="B1" t="s">
        <v>162</v>
      </c>
      <c r="F1" s="58" t="s">
        <v>161</v>
      </c>
    </row>
    <row r="3" spans="1:6" x14ac:dyDescent="0.35">
      <c r="A3" t="s">
        <v>41</v>
      </c>
      <c r="B3" t="s">
        <v>34</v>
      </c>
    </row>
    <row r="5" spans="1:6" x14ac:dyDescent="0.35">
      <c r="B5" t="s">
        <v>35</v>
      </c>
    </row>
    <row r="6" spans="1:6" x14ac:dyDescent="0.35">
      <c r="B6" t="s">
        <v>36</v>
      </c>
    </row>
    <row r="7" spans="1:6" x14ac:dyDescent="0.35">
      <c r="B7" t="s">
        <v>44</v>
      </c>
      <c r="C7" t="s">
        <v>46</v>
      </c>
    </row>
    <row r="8" spans="1:6" x14ac:dyDescent="0.35">
      <c r="B8" t="s">
        <v>45</v>
      </c>
      <c r="C8" t="s">
        <v>46</v>
      </c>
    </row>
    <row r="9" spans="1:6" x14ac:dyDescent="0.35">
      <c r="B9" t="s">
        <v>42</v>
      </c>
    </row>
    <row r="10" spans="1:6" x14ac:dyDescent="0.35">
      <c r="B10" t="s">
        <v>43</v>
      </c>
    </row>
    <row r="13" spans="1:6" x14ac:dyDescent="0.35">
      <c r="A13" s="5" t="s">
        <v>156</v>
      </c>
    </row>
    <row r="14" spans="1:6" s="11" customFormat="1" ht="15" x14ac:dyDescent="0.4">
      <c r="A14" s="24" t="s">
        <v>157</v>
      </c>
    </row>
    <row r="15" spans="1:6" s="11" customFormat="1" x14ac:dyDescent="0.35">
      <c r="B15" s="24" t="s">
        <v>158</v>
      </c>
    </row>
    <row r="16" spans="1:6" s="11" customFormat="1" x14ac:dyDescent="0.35">
      <c r="A16" s="24"/>
      <c r="B16" s="24" t="s">
        <v>159</v>
      </c>
    </row>
    <row r="17" spans="1:6" s="11" customFormat="1" x14ac:dyDescent="0.35">
      <c r="A17" s="25" t="s">
        <v>160</v>
      </c>
    </row>
    <row r="18" spans="1:6" s="11" customFormat="1" x14ac:dyDescent="0.35">
      <c r="A18" s="24"/>
    </row>
    <row r="19" spans="1:6" ht="15.5" x14ac:dyDescent="0.35">
      <c r="A19" s="19" t="s">
        <v>146</v>
      </c>
      <c r="B19" s="11"/>
      <c r="C19" s="11"/>
      <c r="D19" s="11"/>
      <c r="E19" s="11"/>
      <c r="F19" s="11"/>
    </row>
    <row r="20" spans="1:6" x14ac:dyDescent="0.35">
      <c r="A20" s="20"/>
      <c r="B20" s="11"/>
      <c r="C20" s="11"/>
      <c r="D20" s="11"/>
      <c r="E20" s="11"/>
      <c r="F20" s="11"/>
    </row>
    <row r="21" spans="1:6" x14ac:dyDescent="0.35">
      <c r="A21" s="21" t="s">
        <v>147</v>
      </c>
      <c r="B21" s="11"/>
      <c r="C21" s="11"/>
      <c r="D21" s="11"/>
      <c r="E21" s="11"/>
      <c r="F21" s="11"/>
    </row>
    <row r="22" spans="1:6" x14ac:dyDescent="0.35">
      <c r="A22" s="21" t="s">
        <v>148</v>
      </c>
      <c r="B22" s="11"/>
      <c r="C22" s="11"/>
      <c r="D22" s="11"/>
      <c r="E22" s="11"/>
      <c r="F22" s="11"/>
    </row>
    <row r="23" spans="1:6" x14ac:dyDescent="0.35">
      <c r="A23" s="21" t="s">
        <v>149</v>
      </c>
      <c r="B23" s="11"/>
      <c r="C23" s="11"/>
      <c r="D23" s="11"/>
      <c r="E23" s="11"/>
      <c r="F23" s="11"/>
    </row>
    <row r="24" spans="1:6" x14ac:dyDescent="0.35">
      <c r="A24" s="21" t="s">
        <v>150</v>
      </c>
      <c r="B24" s="11"/>
      <c r="C24" s="11"/>
      <c r="D24" s="11"/>
      <c r="E24" s="11"/>
      <c r="F24" s="11"/>
    </row>
    <row r="25" spans="1:6" x14ac:dyDescent="0.35">
      <c r="A25" s="21" t="s">
        <v>151</v>
      </c>
      <c r="B25" s="11"/>
      <c r="C25" s="11"/>
      <c r="D25" s="11"/>
      <c r="E25" s="11"/>
      <c r="F25" s="11"/>
    </row>
    <row r="26" spans="1:6" x14ac:dyDescent="0.35">
      <c r="A26" s="21" t="s">
        <v>152</v>
      </c>
      <c r="B26" s="11"/>
      <c r="C26" s="11"/>
      <c r="D26" s="11"/>
      <c r="E26" s="11"/>
      <c r="F26" s="11"/>
    </row>
    <row r="27" spans="1:6" x14ac:dyDescent="0.35">
      <c r="A27" s="21" t="s">
        <v>141</v>
      </c>
      <c r="B27" s="11"/>
      <c r="C27" s="11"/>
      <c r="D27" s="11"/>
      <c r="E27" s="11"/>
      <c r="F27" s="11"/>
    </row>
    <row r="28" spans="1:6" x14ac:dyDescent="0.35">
      <c r="A28" s="21" t="s">
        <v>142</v>
      </c>
      <c r="B28" s="11"/>
      <c r="C28" s="11"/>
      <c r="D28" s="11"/>
      <c r="E28" s="11"/>
      <c r="F28" s="11"/>
    </row>
    <row r="29" spans="1:6" x14ac:dyDescent="0.35">
      <c r="A29" s="21" t="s">
        <v>153</v>
      </c>
      <c r="B29" s="11"/>
      <c r="C29" s="11"/>
      <c r="D29" s="11"/>
      <c r="E29" s="11"/>
      <c r="F29" s="11"/>
    </row>
    <row r="30" spans="1:6" x14ac:dyDescent="0.35">
      <c r="A30" s="22"/>
      <c r="B30" s="11"/>
      <c r="C30" s="11"/>
      <c r="D30" s="11"/>
      <c r="E30" s="11"/>
      <c r="F30" s="11"/>
    </row>
    <row r="31" spans="1:6" x14ac:dyDescent="0.35">
      <c r="A31" s="21" t="s">
        <v>143</v>
      </c>
      <c r="B31" s="11"/>
      <c r="C31" s="11"/>
      <c r="D31" s="11"/>
      <c r="E31" s="11"/>
      <c r="F31" s="11"/>
    </row>
    <row r="32" spans="1:6" x14ac:dyDescent="0.35">
      <c r="A32" s="21" t="s">
        <v>154</v>
      </c>
      <c r="B32" s="11"/>
      <c r="C32" s="11"/>
      <c r="D32" s="11"/>
      <c r="E32" s="11"/>
      <c r="F32" s="11"/>
    </row>
    <row r="33" spans="1:8" x14ac:dyDescent="0.35">
      <c r="A33" s="22"/>
      <c r="B33" s="11"/>
      <c r="C33" s="11"/>
      <c r="D33" s="11"/>
      <c r="E33" s="11"/>
      <c r="F33" s="11"/>
    </row>
    <row r="34" spans="1:8" x14ac:dyDescent="0.35">
      <c r="A34" s="21" t="s">
        <v>144</v>
      </c>
      <c r="B34" s="11"/>
      <c r="C34" s="11"/>
      <c r="D34" s="11"/>
      <c r="E34" s="11"/>
      <c r="F34" s="11"/>
    </row>
    <row r="35" spans="1:8" x14ac:dyDescent="0.35">
      <c r="A35" s="21" t="s">
        <v>145</v>
      </c>
      <c r="B35" s="11"/>
      <c r="C35" s="11"/>
      <c r="D35" s="11"/>
      <c r="E35" s="11"/>
      <c r="F35" s="11"/>
    </row>
    <row r="36" spans="1:8" x14ac:dyDescent="0.35">
      <c r="A36" s="23"/>
      <c r="B36" s="11"/>
      <c r="C36" s="11"/>
      <c r="D36" s="11"/>
      <c r="E36" s="11"/>
      <c r="F36" s="11"/>
    </row>
    <row r="37" spans="1:8" ht="47" customHeight="1" x14ac:dyDescent="0.35">
      <c r="A37" s="82" t="s">
        <v>155</v>
      </c>
      <c r="B37" s="82"/>
      <c r="C37" s="82"/>
      <c r="D37" s="82"/>
      <c r="E37" s="82"/>
      <c r="F37" s="82"/>
      <c r="G37" s="82"/>
      <c r="H37" s="82"/>
    </row>
  </sheetData>
  <mergeCells count="1">
    <mergeCell ref="A37:H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4.5" x14ac:dyDescent="0.35"/>
  <cols>
    <col min="1" max="1" width="19.1796875" bestFit="1" customWidth="1"/>
  </cols>
  <sheetData>
    <row r="1" spans="1:2" x14ac:dyDescent="0.35">
      <c r="A1" s="8" t="s">
        <v>66</v>
      </c>
    </row>
    <row r="3" spans="1:2" x14ac:dyDescent="0.35">
      <c r="A3" t="s">
        <v>47</v>
      </c>
    </row>
    <row r="4" spans="1:2" x14ac:dyDescent="0.35">
      <c r="A4" t="s">
        <v>48</v>
      </c>
      <c r="B4" s="5" t="s">
        <v>49</v>
      </c>
    </row>
    <row r="5" spans="1:2" x14ac:dyDescent="0.35">
      <c r="A5" t="s">
        <v>50</v>
      </c>
      <c r="B5" s="5" t="s">
        <v>51</v>
      </c>
    </row>
    <row r="6" spans="1:2" x14ac:dyDescent="0.35">
      <c r="A6" t="s">
        <v>54</v>
      </c>
      <c r="B6" s="5" t="s">
        <v>55</v>
      </c>
    </row>
    <row r="7" spans="1:2" x14ac:dyDescent="0.35">
      <c r="A7" t="s">
        <v>52</v>
      </c>
      <c r="B7" s="5" t="s">
        <v>53</v>
      </c>
    </row>
    <row r="11" spans="1:2" x14ac:dyDescent="0.35">
      <c r="A11" t="s">
        <v>56</v>
      </c>
    </row>
    <row r="12" spans="1:2" x14ac:dyDescent="0.35">
      <c r="A12" s="7" t="s">
        <v>57</v>
      </c>
      <c r="B12" s="6" t="s">
        <v>58</v>
      </c>
    </row>
    <row r="13" spans="1:2" x14ac:dyDescent="0.35">
      <c r="A13" t="s">
        <v>59</v>
      </c>
      <c r="B13" t="s">
        <v>60</v>
      </c>
    </row>
    <row r="14" spans="1:2" x14ac:dyDescent="0.35">
      <c r="A14" t="s">
        <v>62</v>
      </c>
      <c r="B14" s="7" t="s">
        <v>63</v>
      </c>
    </row>
    <row r="16" spans="1:2" x14ac:dyDescent="0.35">
      <c r="A16" t="s">
        <v>61</v>
      </c>
      <c r="B16" t="s">
        <v>1</v>
      </c>
    </row>
    <row r="19" spans="1:2" x14ac:dyDescent="0.35">
      <c r="A19" t="s">
        <v>64</v>
      </c>
    </row>
    <row r="20" spans="1:2" x14ac:dyDescent="0.35">
      <c r="B20" s="5" t="s">
        <v>49</v>
      </c>
    </row>
    <row r="21" spans="1:2" x14ac:dyDescent="0.35">
      <c r="B21" s="5" t="s">
        <v>51</v>
      </c>
    </row>
    <row r="22" spans="1:2" x14ac:dyDescent="0.35">
      <c r="B22" s="5" t="s">
        <v>55</v>
      </c>
    </row>
    <row r="23" spans="1:2" x14ac:dyDescent="0.35">
      <c r="B23" s="5" t="s">
        <v>53</v>
      </c>
    </row>
    <row r="24" spans="1:2" x14ac:dyDescent="0.35">
      <c r="B24" s="5" t="s">
        <v>65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70</v>
      </c>
    </row>
    <row r="2" spans="1:2" x14ac:dyDescent="0.35">
      <c r="B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12" sqref="A12"/>
    </sheetView>
  </sheetViews>
  <sheetFormatPr baseColWidth="10" defaultRowHeight="14.5" x14ac:dyDescent="0.35"/>
  <cols>
    <col min="1" max="1" width="31.81640625" customWidth="1"/>
  </cols>
  <sheetData>
    <row r="1" spans="1:4" x14ac:dyDescent="0.35">
      <c r="A1" t="s">
        <v>127</v>
      </c>
    </row>
    <row r="3" spans="1:4" x14ac:dyDescent="0.35">
      <c r="B3" t="s">
        <v>109</v>
      </c>
    </row>
    <row r="4" spans="1:4" x14ac:dyDescent="0.35">
      <c r="A4" t="s">
        <v>128</v>
      </c>
      <c r="C4" t="s">
        <v>108</v>
      </c>
    </row>
    <row r="5" spans="1:4" x14ac:dyDescent="0.35">
      <c r="A5" t="s">
        <v>129</v>
      </c>
      <c r="C5" t="s">
        <v>110</v>
      </c>
    </row>
    <row r="6" spans="1:4" x14ac:dyDescent="0.35">
      <c r="A6" t="s">
        <v>130</v>
      </c>
      <c r="D6" t="s">
        <v>111</v>
      </c>
    </row>
    <row r="7" spans="1:4" x14ac:dyDescent="0.35">
      <c r="C7" t="s">
        <v>112</v>
      </c>
    </row>
    <row r="8" spans="1:4" x14ac:dyDescent="0.35">
      <c r="A8" t="s">
        <v>130</v>
      </c>
      <c r="D8" t="s">
        <v>113</v>
      </c>
    </row>
    <row r="9" spans="1:4" x14ac:dyDescent="0.35">
      <c r="C9" t="s">
        <v>114</v>
      </c>
    </row>
    <row r="10" spans="1:4" x14ac:dyDescent="0.35">
      <c r="B10" t="s">
        <v>115</v>
      </c>
    </row>
    <row r="13" spans="1:4" x14ac:dyDescent="0.35">
      <c r="A13" t="s">
        <v>131</v>
      </c>
      <c r="B13" t="s">
        <v>116</v>
      </c>
    </row>
    <row r="14" spans="1:4" x14ac:dyDescent="0.35">
      <c r="B14" t="s">
        <v>124</v>
      </c>
    </row>
    <row r="15" spans="1:4" x14ac:dyDescent="0.35">
      <c r="A15" t="s">
        <v>132</v>
      </c>
      <c r="C15" t="s">
        <v>117</v>
      </c>
    </row>
    <row r="16" spans="1:4" x14ac:dyDescent="0.35">
      <c r="D16" t="s">
        <v>118</v>
      </c>
    </row>
    <row r="17" spans="2:5" x14ac:dyDescent="0.35">
      <c r="D17" t="s">
        <v>119</v>
      </c>
    </row>
    <row r="18" spans="2:5" x14ac:dyDescent="0.35">
      <c r="E18" t="s">
        <v>120</v>
      </c>
    </row>
    <row r="19" spans="2:5" x14ac:dyDescent="0.35">
      <c r="D19" t="s">
        <v>121</v>
      </c>
    </row>
    <row r="20" spans="2:5" x14ac:dyDescent="0.35">
      <c r="E20" t="s">
        <v>122</v>
      </c>
    </row>
    <row r="21" spans="2:5" x14ac:dyDescent="0.35">
      <c r="C21" t="s">
        <v>123</v>
      </c>
    </row>
    <row r="22" spans="2:5" x14ac:dyDescent="0.35">
      <c r="B22" t="s">
        <v>125</v>
      </c>
    </row>
    <row r="23" spans="2:5" x14ac:dyDescent="0.35">
      <c r="B23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baseColWidth="10" defaultRowHeight="14.5" x14ac:dyDescent="0.35"/>
  <sheetData>
    <row r="1" spans="1:5" x14ac:dyDescent="0.35">
      <c r="A1" t="s">
        <v>133</v>
      </c>
    </row>
    <row r="2" spans="1:5" x14ac:dyDescent="0.35">
      <c r="C2" t="s">
        <v>134</v>
      </c>
    </row>
    <row r="3" spans="1:5" x14ac:dyDescent="0.35">
      <c r="D3" t="s">
        <v>135</v>
      </c>
    </row>
    <row r="4" spans="1:5" x14ac:dyDescent="0.35">
      <c r="E4" t="s">
        <v>136</v>
      </c>
    </row>
    <row r="5" spans="1:5" x14ac:dyDescent="0.35">
      <c r="E5" t="s">
        <v>137</v>
      </c>
    </row>
    <row r="6" spans="1:5" x14ac:dyDescent="0.35">
      <c r="D6" t="s">
        <v>138</v>
      </c>
    </row>
    <row r="7" spans="1:5" x14ac:dyDescent="0.35">
      <c r="C7" t="s">
        <v>139</v>
      </c>
    </row>
    <row r="8" spans="1:5" x14ac:dyDescent="0.35">
      <c r="C8" t="s">
        <v>140</v>
      </c>
    </row>
    <row r="11" spans="1:5" x14ac:dyDescent="0.35">
      <c r="B11">
        <v>383</v>
      </c>
    </row>
    <row r="12" spans="1:5" x14ac:dyDescent="0.35">
      <c r="B12">
        <v>138</v>
      </c>
    </row>
    <row r="13" spans="1:5" x14ac:dyDescent="0.35">
      <c r="B13">
        <f>+B11+B12</f>
        <v>521</v>
      </c>
    </row>
    <row r="17" spans="1:1" x14ac:dyDescent="0.35">
      <c r="A17" t="s">
        <v>201</v>
      </c>
    </row>
    <row r="18" spans="1:1" x14ac:dyDescent="0.35">
      <c r="A18" t="s">
        <v>200</v>
      </c>
    </row>
    <row r="20" spans="1:1" x14ac:dyDescent="0.35">
      <c r="A20" t="s">
        <v>199</v>
      </c>
    </row>
    <row r="21" spans="1:1" x14ac:dyDescent="0.35">
      <c r="A21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3"/>
  <sheetViews>
    <sheetView topLeftCell="F10" workbookViewId="0">
      <selection activeCell="O13" sqref="O13:O19"/>
    </sheetView>
  </sheetViews>
  <sheetFormatPr baseColWidth="10" defaultRowHeight="27.5" customHeight="1" x14ac:dyDescent="0.35"/>
  <cols>
    <col min="1" max="1" width="4.6328125" style="26" bestFit="1" customWidth="1"/>
    <col min="2" max="2" width="6.36328125" style="26" customWidth="1"/>
    <col min="3" max="3" width="11.36328125" style="26" bestFit="1" customWidth="1"/>
    <col min="4" max="4" width="7.7265625" style="26" customWidth="1"/>
    <col min="5" max="5" width="9.54296875" style="26" customWidth="1"/>
    <col min="6" max="6" width="6.1796875" style="26" bestFit="1" customWidth="1"/>
    <col min="7" max="7" width="11.81640625" style="28" customWidth="1"/>
    <col min="8" max="8" width="12.7265625" style="26" customWidth="1"/>
    <col min="9" max="10" width="10.90625" style="26"/>
    <col min="11" max="11" width="6.08984375" style="26" bestFit="1" customWidth="1"/>
    <col min="12" max="12" width="10.90625" style="26"/>
    <col min="13" max="14" width="4.7265625" style="26" customWidth="1"/>
    <col min="15" max="15" width="80.453125" style="26" bestFit="1" customWidth="1"/>
    <col min="16" max="16384" width="10.90625" style="26"/>
  </cols>
  <sheetData>
    <row r="1" spans="1:16" ht="27.5" customHeight="1" x14ac:dyDescent="0.35">
      <c r="B1" s="26" t="s">
        <v>202</v>
      </c>
      <c r="C1" s="26" t="s">
        <v>206</v>
      </c>
    </row>
    <row r="2" spans="1:16" ht="27.5" customHeight="1" x14ac:dyDescent="0.35">
      <c r="C2" s="26" t="s">
        <v>207</v>
      </c>
    </row>
    <row r="3" spans="1:16" ht="27.5" customHeight="1" x14ac:dyDescent="0.35">
      <c r="B3" s="26" t="s">
        <v>203</v>
      </c>
      <c r="C3" s="26" t="s">
        <v>208</v>
      </c>
    </row>
    <row r="5" spans="1:16" ht="27.5" customHeight="1" x14ac:dyDescent="0.35">
      <c r="B5" s="26" t="s">
        <v>204</v>
      </c>
      <c r="C5" s="26" t="s">
        <v>208</v>
      </c>
    </row>
    <row r="7" spans="1:16" ht="27.5" customHeight="1" x14ac:dyDescent="0.35">
      <c r="B7" s="26" t="s">
        <v>205</v>
      </c>
      <c r="C7" s="26" t="s">
        <v>209</v>
      </c>
    </row>
    <row r="9" spans="1:16" ht="27.5" customHeight="1" x14ac:dyDescent="0.35">
      <c r="B9" s="35" t="s">
        <v>318</v>
      </c>
      <c r="C9" s="35"/>
      <c r="D9" s="35"/>
      <c r="E9" s="35"/>
      <c r="F9" s="35"/>
      <c r="G9" s="35"/>
      <c r="H9" s="36"/>
      <c r="I9" s="35"/>
      <c r="J9" s="35"/>
    </row>
    <row r="10" spans="1:16" ht="27.5" customHeight="1" x14ac:dyDescent="0.35">
      <c r="B10" s="35"/>
      <c r="C10" s="83" t="s">
        <v>335</v>
      </c>
      <c r="D10" s="84"/>
      <c r="E10" s="85"/>
      <c r="F10" s="86" t="s">
        <v>334</v>
      </c>
      <c r="G10" s="87"/>
      <c r="H10" s="87"/>
      <c r="I10" s="88"/>
      <c r="J10" s="35"/>
      <c r="L10" s="26" t="s">
        <v>340</v>
      </c>
      <c r="M10" s="26" t="s">
        <v>341</v>
      </c>
      <c r="O10" s="26" t="s">
        <v>344</v>
      </c>
    </row>
    <row r="11" spans="1:16" ht="27.5" customHeight="1" x14ac:dyDescent="0.35">
      <c r="B11" s="26" t="s">
        <v>330</v>
      </c>
      <c r="C11" s="41" t="s">
        <v>333</v>
      </c>
      <c r="D11" s="49" t="s">
        <v>337</v>
      </c>
      <c r="E11" s="40" t="s">
        <v>338</v>
      </c>
      <c r="F11" s="50" t="s">
        <v>328</v>
      </c>
      <c r="G11" s="44" t="s">
        <v>329</v>
      </c>
      <c r="H11" s="39" t="s">
        <v>331</v>
      </c>
      <c r="I11" s="40" t="s">
        <v>332</v>
      </c>
      <c r="J11" s="26" t="s">
        <v>327</v>
      </c>
      <c r="M11" s="26" t="s">
        <v>342</v>
      </c>
      <c r="N11" s="26" t="s">
        <v>343</v>
      </c>
    </row>
    <row r="12" spans="1:16" ht="27.5" customHeight="1" x14ac:dyDescent="0.35">
      <c r="A12" s="51" t="s">
        <v>336</v>
      </c>
      <c r="B12" s="51"/>
      <c r="C12" s="52" t="str">
        <f>LOWER(F12)&amp;"s"</f>
        <v>dcursos</v>
      </c>
      <c r="D12" s="52" t="str">
        <f>+C12</f>
        <v>dcursos</v>
      </c>
      <c r="E12" s="45"/>
      <c r="F12" s="52" t="s">
        <v>389</v>
      </c>
      <c r="G12" s="26"/>
      <c r="H12" s="46"/>
      <c r="I12" s="46"/>
    </row>
    <row r="13" spans="1:16" ht="27.5" customHeight="1" x14ac:dyDescent="0.35">
      <c r="A13" s="26" t="s">
        <v>323</v>
      </c>
      <c r="B13" s="26" t="s">
        <v>308</v>
      </c>
      <c r="C13" s="53" t="str">
        <f>+C12</f>
        <v>dcursos</v>
      </c>
      <c r="D13" s="47"/>
      <c r="E13" s="47"/>
      <c r="F13" s="53" t="str">
        <f>+F12</f>
        <v>Dcurso</v>
      </c>
      <c r="G13" s="26" t="s">
        <v>31</v>
      </c>
      <c r="H13" s="28" t="s">
        <v>312</v>
      </c>
      <c r="J13" s="26" t="str">
        <f>+"admin."&amp;$D$12</f>
        <v>admin.dcursos</v>
      </c>
      <c r="L13" s="26" t="str">
        <f t="shared" ref="L13:L19" si="0">+"'"&amp;C13&amp;IF(LEN(D13)&gt;0,"/{"&amp;D13&amp;"}","")&amp;IF(LEN(E13)&gt;0,"/"&amp;E13,"")&amp;"'"</f>
        <v>'dcursos'</v>
      </c>
      <c r="M13" s="26" t="str">
        <f>+"'uses'=&gt;'"&amp;F13&amp;"sController@"&amp;G13&amp;"'"</f>
        <v>'uses'=&gt;'DcursosController@index'</v>
      </c>
      <c r="N13" s="26" t="str">
        <f>+"'as'=&gt;'"&amp;J13&amp;"."&amp;G13&amp;"'"</f>
        <v>'as'=&gt;'admin.dcursos.index'</v>
      </c>
      <c r="O13" s="57" t="str">
        <f t="shared" ref="O13:O19" si="1">+"Route::"&amp;B13&amp;"("&amp;L13&amp;",["&amp;M13&amp;","&amp;N13&amp;"]);"</f>
        <v>Route::get('dcursos',['uses'=&gt;'DcursosController@index','as'=&gt;'admin.dcursos.index']);</v>
      </c>
      <c r="P13" s="26" t="str">
        <f t="shared" ref="P13:P19" si="2">+"Route::"&amp;B13&amp;"('"&amp;C13&amp;IF(LEN(D13)&gt;0,"/{"&amp;D13&amp;"}"&amp;IF(LEN(E13)&gt;0,"/"&amp;E13,""),"")&amp;"',['uses' =&gt; '"&amp;F13&amp;"sController@"&amp;G13&amp;"','as'=&gt; '"&amp;J13&amp;"."&amp;G13&amp;"']);"</f>
        <v>Route::get('dcursos',['uses' =&gt; 'DcursosController@index','as'=&gt; 'admin.dcursos.index']);</v>
      </c>
    </row>
    <row r="14" spans="1:16" ht="27.5" customHeight="1" x14ac:dyDescent="0.35">
      <c r="A14" s="26" t="s">
        <v>323</v>
      </c>
      <c r="B14" s="26" t="s">
        <v>308</v>
      </c>
      <c r="C14" s="53" t="str">
        <f>+C15</f>
        <v>dcursos</v>
      </c>
      <c r="D14" s="47"/>
      <c r="E14" s="53" t="str">
        <f>+G14</f>
        <v>create</v>
      </c>
      <c r="F14" s="53" t="str">
        <f>+F15</f>
        <v>Dcurso</v>
      </c>
      <c r="G14" s="26" t="s">
        <v>21</v>
      </c>
      <c r="H14" s="28"/>
      <c r="J14" s="26" t="str">
        <f>+J13</f>
        <v>admin.dcursos</v>
      </c>
      <c r="L14" s="26" t="str">
        <f t="shared" si="0"/>
        <v>'dcursos/create'</v>
      </c>
      <c r="M14" s="26" t="str">
        <f t="shared" ref="M14:M19" si="3">+"'uses'=&gt;'"&amp;F14&amp;"sController@"&amp;G14&amp;"'"</f>
        <v>'uses'=&gt;'DcursosController@create'</v>
      </c>
      <c r="N14" s="26" t="str">
        <f t="shared" ref="N14:N19" si="4">+"'as'=&gt;'"&amp;J14&amp;"."&amp;G14&amp;"'"</f>
        <v>'as'=&gt;'admin.dcursos.create'</v>
      </c>
      <c r="O14" s="57" t="str">
        <f t="shared" si="1"/>
        <v>Route::get('dcursos/create',['uses'=&gt;'DcursosController@create','as'=&gt;'admin.dcursos.create']);</v>
      </c>
      <c r="P14" s="26" t="str">
        <f t="shared" si="2"/>
        <v>Route::get('dcursos',['uses' =&gt; 'DcursosController@create','as'=&gt; 'admin.dcursos.create']);</v>
      </c>
    </row>
    <row r="15" spans="1:16" ht="27.5" customHeight="1" x14ac:dyDescent="0.35">
      <c r="A15" s="26" t="s">
        <v>323</v>
      </c>
      <c r="B15" s="26" t="s">
        <v>310</v>
      </c>
      <c r="C15" s="53" t="str">
        <f>+C13</f>
        <v>dcursos</v>
      </c>
      <c r="D15" s="47"/>
      <c r="E15" s="47"/>
      <c r="F15" s="53" t="str">
        <f>+F13</f>
        <v>Dcurso</v>
      </c>
      <c r="G15" s="26" t="s">
        <v>309</v>
      </c>
      <c r="H15" s="27" t="s">
        <v>313</v>
      </c>
      <c r="J15" s="26" t="str">
        <f t="shared" ref="J15:J19" si="5">+J14</f>
        <v>admin.dcursos</v>
      </c>
      <c r="L15" s="26" t="str">
        <f t="shared" si="0"/>
        <v>'dcursos'</v>
      </c>
      <c r="M15" s="26" t="str">
        <f>+"'uses'=&gt;'"&amp;F15&amp;"sController@"&amp;G15&amp;"'"</f>
        <v>'uses'=&gt;'DcursosController@store'</v>
      </c>
      <c r="N15" s="26" t="str">
        <f>+"'as'=&gt;'"&amp;J15&amp;"."&amp;G15&amp;"'"</f>
        <v>'as'=&gt;'admin.dcursos.store'</v>
      </c>
      <c r="O15" s="57" t="str">
        <f t="shared" si="1"/>
        <v>Route::post('dcursos',['uses'=&gt;'DcursosController@store','as'=&gt;'admin.dcursos.store']);</v>
      </c>
      <c r="P15" s="26" t="str">
        <f t="shared" si="2"/>
        <v>Route::post('dcursos',['uses' =&gt; 'DcursosController@store','as'=&gt; 'admin.dcursos.store']);</v>
      </c>
    </row>
    <row r="16" spans="1:16" ht="27.5" customHeight="1" x14ac:dyDescent="0.35">
      <c r="A16" s="26" t="s">
        <v>323</v>
      </c>
      <c r="B16" s="55" t="s">
        <v>308</v>
      </c>
      <c r="C16" s="53" t="str">
        <f>+C14</f>
        <v>dcursos</v>
      </c>
      <c r="D16" s="53" t="s">
        <v>26</v>
      </c>
      <c r="E16" s="53" t="s">
        <v>17</v>
      </c>
      <c r="F16" s="53" t="str">
        <f>+F14</f>
        <v>Dcurso</v>
      </c>
      <c r="G16" s="26" t="s">
        <v>17</v>
      </c>
      <c r="H16" s="28"/>
      <c r="J16" s="26" t="str">
        <f t="shared" si="5"/>
        <v>admin.dcursos</v>
      </c>
      <c r="L16" s="26" t="str">
        <f t="shared" si="0"/>
        <v>'dcursos/{users}/edit'</v>
      </c>
      <c r="M16" s="26" t="str">
        <f t="shared" si="3"/>
        <v>'uses'=&gt;'DcursosController@edit'</v>
      </c>
      <c r="N16" s="26" t="str">
        <f t="shared" si="4"/>
        <v>'as'=&gt;'admin.dcursos.edit'</v>
      </c>
      <c r="O16" s="57" t="str">
        <f t="shared" si="1"/>
        <v>Route::get('dcursos/{users}/edit',['uses'=&gt;'DcursosController@edit','as'=&gt;'admin.dcursos.edit']);</v>
      </c>
      <c r="P16" s="26" t="str">
        <f t="shared" si="2"/>
        <v>Route::get('dcursos/{users}/edit',['uses' =&gt; 'DcursosController@edit','as'=&gt; 'admin.dcursos.edit']);</v>
      </c>
    </row>
    <row r="17" spans="1:16" ht="27.5" customHeight="1" x14ac:dyDescent="0.35">
      <c r="A17" s="26" t="s">
        <v>323</v>
      </c>
      <c r="B17" s="26" t="s">
        <v>316</v>
      </c>
      <c r="C17" s="53" t="str">
        <f t="shared" ref="C17:C19" si="6">+C16</f>
        <v>dcursos</v>
      </c>
      <c r="D17" s="53" t="str">
        <f>+D12</f>
        <v>dcursos</v>
      </c>
      <c r="E17" s="47"/>
      <c r="F17" s="53" t="str">
        <f t="shared" ref="F17:F19" si="7">+F16</f>
        <v>Dcurso</v>
      </c>
      <c r="G17" s="26" t="s">
        <v>314</v>
      </c>
      <c r="H17" s="28" t="s">
        <v>312</v>
      </c>
      <c r="I17" s="26" t="s">
        <v>35</v>
      </c>
      <c r="J17" s="26" t="str">
        <f t="shared" si="5"/>
        <v>admin.dcursos</v>
      </c>
      <c r="L17" s="26" t="str">
        <f t="shared" si="0"/>
        <v>'dcursos/{dcursos}'</v>
      </c>
      <c r="M17" s="26" t="str">
        <f t="shared" si="3"/>
        <v>'uses'=&gt;'DcursosController@update'</v>
      </c>
      <c r="N17" s="26" t="str">
        <f t="shared" si="4"/>
        <v>'as'=&gt;'admin.dcursos.update'</v>
      </c>
      <c r="O17" s="57" t="str">
        <f t="shared" si="1"/>
        <v>Route::put('dcursos/{dcursos}',['uses'=&gt;'DcursosController@update','as'=&gt;'admin.dcursos.update']);</v>
      </c>
      <c r="P17" s="26" t="str">
        <f t="shared" si="2"/>
        <v>Route::put('dcursos/{dcursos}',['uses' =&gt; 'DcursosController@update','as'=&gt; 'admin.dcursos.update']);</v>
      </c>
    </row>
    <row r="18" spans="1:16" ht="27.5" customHeight="1" x14ac:dyDescent="0.35">
      <c r="A18" s="26" t="s">
        <v>323</v>
      </c>
      <c r="B18" s="26" t="s">
        <v>308</v>
      </c>
      <c r="C18" s="53" t="str">
        <f t="shared" si="6"/>
        <v>dcursos</v>
      </c>
      <c r="D18" s="53" t="str">
        <f>+D17</f>
        <v>dcursos</v>
      </c>
      <c r="E18" s="47"/>
      <c r="F18" s="53" t="str">
        <f t="shared" si="7"/>
        <v>Dcurso</v>
      </c>
      <c r="G18" s="26" t="s">
        <v>311</v>
      </c>
      <c r="H18" s="28"/>
      <c r="I18" s="26" t="s">
        <v>35</v>
      </c>
      <c r="J18" s="26" t="str">
        <f t="shared" si="5"/>
        <v>admin.dcursos</v>
      </c>
      <c r="L18" s="26" t="str">
        <f t="shared" si="0"/>
        <v>'dcursos/{dcursos}'</v>
      </c>
      <c r="M18" s="26" t="str">
        <f t="shared" si="3"/>
        <v>'uses'=&gt;'DcursosController@show'</v>
      </c>
      <c r="N18" s="26" t="str">
        <f t="shared" si="4"/>
        <v>'as'=&gt;'admin.dcursos.show'</v>
      </c>
      <c r="O18" s="57" t="str">
        <f t="shared" si="1"/>
        <v>Route::get('dcursos/{dcursos}',['uses'=&gt;'DcursosController@show','as'=&gt;'admin.dcursos.show']);</v>
      </c>
      <c r="P18" s="26" t="str">
        <f t="shared" si="2"/>
        <v>Route::get('dcursos/{dcursos}',['uses' =&gt; 'DcursosController@show','as'=&gt; 'admin.dcursos.show']);</v>
      </c>
    </row>
    <row r="19" spans="1:16" ht="27.5" customHeight="1" x14ac:dyDescent="0.35">
      <c r="A19" s="42" t="s">
        <v>323</v>
      </c>
      <c r="B19" s="42" t="s">
        <v>317</v>
      </c>
      <c r="C19" s="53" t="str">
        <f t="shared" si="6"/>
        <v>dcursos</v>
      </c>
      <c r="D19" s="53" t="str">
        <f>+D18</f>
        <v>dcursos</v>
      </c>
      <c r="E19" s="48"/>
      <c r="F19" s="53" t="str">
        <f t="shared" si="7"/>
        <v>Dcurso</v>
      </c>
      <c r="G19" s="42" t="s">
        <v>315</v>
      </c>
      <c r="H19" s="43"/>
      <c r="I19" s="42" t="s">
        <v>35</v>
      </c>
      <c r="J19" s="26" t="str">
        <f t="shared" si="5"/>
        <v>admin.dcursos</v>
      </c>
      <c r="L19" s="26" t="str">
        <f t="shared" si="0"/>
        <v>'dcursos/{dcursos}'</v>
      </c>
      <c r="M19" s="26" t="str">
        <f t="shared" si="3"/>
        <v>'uses'=&gt;'DcursosController@destroy'</v>
      </c>
      <c r="N19" s="26" t="str">
        <f t="shared" si="4"/>
        <v>'as'=&gt;'admin.dcursos.destroy'</v>
      </c>
      <c r="O19" s="57" t="str">
        <f t="shared" si="1"/>
        <v>Route::delete('dcursos/{dcursos}',['uses'=&gt;'DcursosController@destroy','as'=&gt;'admin.dcursos.destroy']);</v>
      </c>
      <c r="P19" s="26" t="str">
        <f t="shared" si="2"/>
        <v>Route::delete('dcursos/{dcursos}',['uses' =&gt; 'DcursosController@destroy','as'=&gt; 'admin.dcursos.destroy']);</v>
      </c>
    </row>
    <row r="20" spans="1:16" s="55" customFormat="1" ht="27.5" customHeight="1" x14ac:dyDescent="0.35">
      <c r="A20" s="54"/>
      <c r="B20" s="54"/>
      <c r="C20" s="54"/>
      <c r="E20" s="54"/>
      <c r="F20" s="54"/>
      <c r="G20" s="54"/>
      <c r="H20" s="56"/>
      <c r="I20" s="54"/>
      <c r="J20" s="54"/>
    </row>
    <row r="21" spans="1:16" ht="27.5" customHeight="1" x14ac:dyDescent="0.35">
      <c r="A21" s="26" t="s">
        <v>324</v>
      </c>
      <c r="B21" s="26" t="s">
        <v>308</v>
      </c>
      <c r="C21" s="53" t="s">
        <v>26</v>
      </c>
      <c r="D21" s="53" t="s">
        <v>35</v>
      </c>
      <c r="E21" s="53" t="str">
        <f>+G21</f>
        <v>destroy</v>
      </c>
      <c r="F21" s="53" t="s">
        <v>307</v>
      </c>
      <c r="G21" s="26" t="s">
        <v>315</v>
      </c>
      <c r="H21" s="28"/>
      <c r="I21" s="26" t="s">
        <v>35</v>
      </c>
      <c r="J21" s="26" t="s">
        <v>325</v>
      </c>
      <c r="L21" s="26" t="str">
        <f>+"'"&amp;C21&amp;IF(LEN(D21)&gt;0,"/{"&amp;D21&amp;"}","")&amp;IF(LEN(E21)&gt;0,"/"&amp;E21,"")&amp;"'"</f>
        <v>'users/{id}/destroy'</v>
      </c>
      <c r="M21" s="26" t="str">
        <f t="shared" ref="M21" si="8">+"'uses'=&gt;'"&amp;F21&amp;"sController@"&amp;G21&amp;"'"</f>
        <v>'uses'=&gt;'UsersController@destroy'</v>
      </c>
      <c r="N21" s="26" t="str">
        <f t="shared" ref="N21" si="9">+"'as'=&gt;'"&amp;J21&amp;"."&amp;G21&amp;"'"</f>
        <v>'as'=&gt;'admin.users.destroy'</v>
      </c>
      <c r="O21" s="26" t="str">
        <f>+"Route::"&amp;B21&amp;"("&amp;L21&amp;",["&amp;M21&amp;","&amp;N21&amp;"]);"</f>
        <v>Route::get('users/{id}/destroy',['uses'=&gt;'UsersController@destroy','as'=&gt;'admin.users.destroy']);</v>
      </c>
      <c r="P21" s="26" t="str">
        <f>+"Route::"&amp;B21&amp;"('"&amp;C21&amp;IF(LEN(D21)&gt;0,"/{"&amp;D21&amp;"}"&amp;IF(LEN(E21)&gt;0,"/"&amp;E21,""),"")&amp;"',['uses' =&gt; '"&amp;F21&amp;"sController@"&amp;G21&amp;"','as'=&gt; '"&amp;J21&amp;"."&amp;G21&amp;"']);"</f>
        <v>Route::get('users/{id}/destroy',['uses' =&gt; 'UsersController@destroy','as'=&gt; 'admin.users.destroy']);</v>
      </c>
    </row>
    <row r="23" spans="1:16" ht="27.5" customHeight="1" x14ac:dyDescent="0.35">
      <c r="L23" s="26" t="s">
        <v>326</v>
      </c>
    </row>
  </sheetData>
  <mergeCells count="2">
    <mergeCell ref="C10:E10"/>
    <mergeCell ref="F10: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envios</vt:lpstr>
      <vt:lpstr>Tareas pendientes</vt:lpstr>
      <vt:lpstr>Proyecto</vt:lpstr>
      <vt:lpstr>email</vt:lpstr>
      <vt:lpstr>GIT</vt:lpstr>
      <vt:lpstr>pendientes</vt:lpstr>
      <vt:lpstr>checkbox</vt:lpstr>
      <vt:lpstr>Hoja1</vt:lpstr>
      <vt:lpstr>Routing</vt:lpstr>
      <vt:lpstr>routeList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2016-09-01T03:27:05Z</dcterms:created>
  <dcterms:modified xsi:type="dcterms:W3CDTF">2016-10-13T05:21:12Z</dcterms:modified>
</cp:coreProperties>
</file>