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arashiro\proyectos\Code\syllabus5\"/>
    </mc:Choice>
  </mc:AlternateContent>
  <bookViews>
    <workbookView xWindow="165" yWindow="75" windowWidth="18900" windowHeight="7335" activeTab="3"/>
  </bookViews>
  <sheets>
    <sheet name="Hoja1" sheetId="1" r:id="rId1"/>
    <sheet name="campos" sheetId="2" r:id="rId2"/>
    <sheet name="modelo" sheetId="3" r:id="rId3"/>
    <sheet name="datos" sheetId="4" r:id="rId4"/>
    <sheet name="Hoja2" sheetId="5" r:id="rId5"/>
  </sheets>
  <definedNames>
    <definedName name="_xlnm._FilterDatabase" localSheetId="1" hidden="1">campos!#REF!</definedName>
    <definedName name="_xlnm._FilterDatabase" localSheetId="3" hidden="1">datos!$A$1:$I$65</definedName>
    <definedName name="_xlnm._FilterDatabase" localSheetId="4" hidden="1">Hoja2!#REF!</definedName>
    <definedName name="_xlnm.Extract" localSheetId="1">campos!#REF!</definedName>
    <definedName name="_xlnm.Extract" localSheetId="4">Hoja2!$A$1</definedName>
  </definedNames>
  <calcPr calcId="152511"/>
</workbook>
</file>

<file path=xl/calcChain.xml><?xml version="1.0" encoding="utf-8"?>
<calcChain xmlns="http://schemas.openxmlformats.org/spreadsheetml/2006/main">
  <c r="E27" i="4" l="1"/>
  <c r="E21" i="4"/>
  <c r="B60" i="4"/>
  <c r="B61" i="4" s="1"/>
  <c r="B62" i="4" s="1"/>
  <c r="B55" i="4"/>
  <c r="B56" i="4" s="1"/>
  <c r="B57" i="4" s="1"/>
  <c r="B50" i="4"/>
  <c r="B51" i="4" s="1"/>
  <c r="B52" i="4" s="1"/>
  <c r="B46" i="4"/>
  <c r="B47" i="4" s="1"/>
  <c r="B48" i="4" s="1"/>
  <c r="B42" i="4"/>
  <c r="B43" i="4" s="1"/>
  <c r="B44" i="4" s="1"/>
  <c r="B38" i="4"/>
  <c r="B39" i="4" s="1"/>
  <c r="B40" i="4" s="1"/>
  <c r="E28" i="4" l="1"/>
  <c r="E29" i="4" s="1"/>
  <c r="E30" i="4" s="1"/>
  <c r="E22" i="4"/>
  <c r="J3" i="4"/>
  <c r="M3" i="4" s="1"/>
  <c r="J4" i="4"/>
  <c r="M4" i="4" s="1"/>
  <c r="J5" i="4"/>
  <c r="M5" i="4" s="1"/>
  <c r="J6" i="4"/>
  <c r="M6" i="4" s="1"/>
  <c r="J7" i="4"/>
  <c r="M7" i="4" s="1"/>
  <c r="J8" i="4"/>
  <c r="M8" i="4" s="1"/>
  <c r="J9" i="4"/>
  <c r="M9" i="4" s="1"/>
  <c r="J10" i="4"/>
  <c r="M10" i="4" s="1"/>
  <c r="J11" i="4"/>
  <c r="M11" i="4" s="1"/>
  <c r="J12" i="4"/>
  <c r="M12" i="4" s="1"/>
  <c r="J13" i="4"/>
  <c r="M13" i="4" s="1"/>
  <c r="J14" i="4"/>
  <c r="M14" i="4" s="1"/>
  <c r="J15" i="4"/>
  <c r="M15" i="4" s="1"/>
  <c r="J16" i="4"/>
  <c r="M16" i="4" s="1"/>
  <c r="J17" i="4"/>
  <c r="M17" i="4" s="1"/>
  <c r="J18" i="4"/>
  <c r="M18" i="4" s="1"/>
  <c r="J19" i="4"/>
  <c r="M19" i="4" s="1"/>
  <c r="J20" i="4"/>
  <c r="M20" i="4" s="1"/>
  <c r="E23" i="4" l="1"/>
  <c r="N18" i="4"/>
  <c r="O18" i="4" s="1"/>
  <c r="N17" i="4"/>
  <c r="O17" i="4" s="1"/>
  <c r="N16" i="4"/>
  <c r="O16" i="4" s="1"/>
  <c r="N12" i="4"/>
  <c r="N8" i="4"/>
  <c r="J21" i="4"/>
  <c r="M21" i="4" s="1"/>
  <c r="N14" i="4"/>
  <c r="N10" i="4"/>
  <c r="N6" i="4"/>
  <c r="N3" i="4"/>
  <c r="O3" i="4" s="1"/>
  <c r="N19" i="4"/>
  <c r="O19" i="4" s="1"/>
  <c r="A43" i="4"/>
  <c r="N20" i="4" l="1"/>
  <c r="O20" i="4" s="1"/>
  <c r="E24" i="4"/>
  <c r="N4" i="4"/>
  <c r="N5" i="4" s="1"/>
  <c r="O5" i="4" s="1"/>
  <c r="N15" i="4"/>
  <c r="O15" i="4" s="1"/>
  <c r="O14" i="4"/>
  <c r="N13" i="4"/>
  <c r="O13" i="4" s="1"/>
  <c r="O12" i="4"/>
  <c r="N11" i="4"/>
  <c r="O11" i="4" s="1"/>
  <c r="O10" i="4"/>
  <c r="N9" i="4"/>
  <c r="O9" i="4" s="1"/>
  <c r="O8" i="4"/>
  <c r="N7" i="4"/>
  <c r="O7" i="4" s="1"/>
  <c r="O6" i="4"/>
  <c r="O4" i="4"/>
  <c r="J22" i="4"/>
  <c r="M22" i="4" s="1"/>
  <c r="N21" i="4"/>
  <c r="O21" i="4" s="1"/>
  <c r="A44" i="4"/>
  <c r="J2" i="4"/>
  <c r="M2" i="4" s="1"/>
  <c r="J23" i="4" l="1"/>
  <c r="M23" i="4" s="1"/>
  <c r="N22" i="4"/>
  <c r="O22" i="4" s="1"/>
  <c r="N2" i="4"/>
  <c r="O2" i="4" s="1"/>
  <c r="J24" i="4" l="1"/>
  <c r="M24" i="4" s="1"/>
  <c r="N23" i="4"/>
  <c r="O23" i="4" s="1"/>
  <c r="A4" i="2"/>
  <c r="J25" i="4" l="1"/>
  <c r="M25" i="4" s="1"/>
  <c r="N24" i="4"/>
  <c r="O24" i="4" s="1"/>
  <c r="J26" i="4" l="1"/>
  <c r="M26" i="4" s="1"/>
  <c r="N25" i="4"/>
  <c r="O25" i="4" s="1"/>
  <c r="J27" i="4" l="1"/>
  <c r="M27" i="4" s="1"/>
  <c r="N26" i="4"/>
  <c r="O26" i="4" s="1"/>
  <c r="J28" i="4" l="1"/>
  <c r="M28" i="4" s="1"/>
  <c r="N27" i="4"/>
  <c r="O27" i="4" s="1"/>
  <c r="J29" i="4" l="1"/>
  <c r="N28" i="4"/>
  <c r="O28" i="4" s="1"/>
  <c r="M29" i="4" l="1"/>
  <c r="N29" i="4" s="1"/>
  <c r="O29" i="4" s="1"/>
  <c r="J30" i="4"/>
  <c r="M30" i="4" l="1"/>
  <c r="N30" i="4" s="1"/>
  <c r="O30" i="4" s="1"/>
  <c r="J31" i="4"/>
  <c r="M31" i="4" l="1"/>
  <c r="N31" i="4" s="1"/>
  <c r="O31" i="4" s="1"/>
  <c r="E33" i="4"/>
  <c r="J32" i="4"/>
  <c r="M32" i="4" l="1"/>
  <c r="N32" i="4" s="1"/>
  <c r="O32" i="4" s="1"/>
  <c r="E34" i="4"/>
  <c r="O33" i="4" s="1"/>
  <c r="J33" i="4"/>
  <c r="M33" i="4" s="1"/>
  <c r="N33" i="4" l="1"/>
  <c r="J34" i="4"/>
  <c r="M34" i="4" s="1"/>
  <c r="E35" i="4"/>
  <c r="O34" i="4" s="1"/>
  <c r="J35" i="4" l="1"/>
  <c r="M35" i="4" s="1"/>
  <c r="N34" i="4"/>
  <c r="E36" i="4"/>
  <c r="O35" i="4" s="1"/>
  <c r="J36" i="4" l="1"/>
  <c r="M36" i="4" s="1"/>
  <c r="N35" i="4"/>
  <c r="N36" i="4" l="1"/>
  <c r="O36" i="4" s="1"/>
  <c r="J37" i="4"/>
  <c r="E38" i="4"/>
  <c r="O37" i="4" s="1"/>
  <c r="M37" i="4" l="1"/>
  <c r="N37" i="4" s="1"/>
  <c r="J38" i="4"/>
  <c r="E39" i="4"/>
  <c r="O38" i="4" s="1"/>
  <c r="J39" i="4" l="1"/>
  <c r="M39" i="4" s="1"/>
  <c r="M38" i="4"/>
  <c r="N38" i="4" s="1"/>
  <c r="E40" i="4"/>
  <c r="O39" i="4" s="1"/>
  <c r="N39" i="4" l="1"/>
  <c r="J40" i="4"/>
  <c r="M40" i="4" s="1"/>
  <c r="E41" i="4"/>
  <c r="N40" i="4" l="1"/>
  <c r="O40" i="4" s="1"/>
  <c r="E42" i="4"/>
  <c r="J41" i="4"/>
  <c r="M41" i="4" s="1"/>
  <c r="O41" i="4" l="1"/>
  <c r="N41" i="4"/>
  <c r="J42" i="4"/>
  <c r="M42" i="4" s="1"/>
  <c r="E43" i="4"/>
  <c r="O42" i="4" l="1"/>
  <c r="N42" i="4"/>
  <c r="J43" i="4"/>
  <c r="M43" i="4" s="1"/>
  <c r="E44" i="4"/>
  <c r="O43" i="4" l="1"/>
  <c r="N43" i="4"/>
  <c r="E45" i="4"/>
  <c r="J44" i="4"/>
  <c r="M44" i="4" s="1"/>
  <c r="N44" i="4" l="1"/>
  <c r="O44" i="4" s="1"/>
  <c r="J45" i="4"/>
  <c r="M45" i="4" s="1"/>
  <c r="E46" i="4"/>
  <c r="O45" i="4" l="1"/>
  <c r="N45" i="4"/>
  <c r="E47" i="4"/>
  <c r="O46" i="4" s="1"/>
  <c r="J46" i="4"/>
  <c r="M46" i="4" s="1"/>
  <c r="N46" i="4" l="1"/>
  <c r="E48" i="4"/>
  <c r="J47" i="4"/>
  <c r="M47" i="4" s="1"/>
  <c r="O47" i="4" l="1"/>
  <c r="N47" i="4"/>
  <c r="J48" i="4"/>
  <c r="M48" i="4" s="1"/>
  <c r="E49" i="4"/>
  <c r="N48" i="4" l="1"/>
  <c r="O48" i="4" s="1"/>
  <c r="E50" i="4"/>
  <c r="J49" i="4"/>
  <c r="M49" i="4" s="1"/>
  <c r="O49" i="4" l="1"/>
  <c r="N49" i="4"/>
  <c r="J50" i="4"/>
  <c r="M50" i="4" s="1"/>
  <c r="E51" i="4"/>
  <c r="O50" i="4" l="1"/>
  <c r="N50" i="4"/>
  <c r="E52" i="4"/>
  <c r="O51" i="4" s="1"/>
  <c r="J51" i="4"/>
  <c r="M51" i="4" s="1"/>
  <c r="N51" i="4" l="1"/>
  <c r="E53" i="4"/>
  <c r="J52" i="4"/>
  <c r="M52" i="4" s="1"/>
  <c r="J53" i="4" l="1"/>
  <c r="M53" i="4" s="1"/>
  <c r="N53" i="4" s="1"/>
  <c r="N52" i="4"/>
  <c r="O52" i="4" s="1"/>
  <c r="E54" i="4"/>
  <c r="O53" i="4" l="1"/>
  <c r="E55" i="4"/>
  <c r="J54" i="4"/>
  <c r="M54" i="4" s="1"/>
  <c r="J55" i="4" l="1"/>
  <c r="M55" i="4" s="1"/>
  <c r="O54" i="4"/>
  <c r="N54" i="4"/>
  <c r="E56" i="4"/>
  <c r="N55" i="4" l="1"/>
  <c r="J56" i="4"/>
  <c r="M56" i="4" s="1"/>
  <c r="O55" i="4"/>
  <c r="E57" i="4"/>
  <c r="N56" i="4" l="1"/>
  <c r="O56" i="4"/>
  <c r="J57" i="4"/>
  <c r="M57" i="4" l="1"/>
  <c r="N57" i="4" s="1"/>
  <c r="O57" i="4" s="1"/>
  <c r="E59" i="4"/>
  <c r="J58" i="4"/>
  <c r="M58" i="4" s="1"/>
  <c r="N58" i="4" l="1"/>
  <c r="O58" i="4" s="1"/>
  <c r="E60" i="4"/>
  <c r="J59" i="4"/>
  <c r="O59" i="4" l="1"/>
  <c r="M59" i="4"/>
  <c r="N59" i="4" s="1"/>
  <c r="J60" i="4"/>
  <c r="M60" i="4" s="1"/>
  <c r="E61" i="4"/>
  <c r="O60" i="4" l="1"/>
  <c r="N60" i="4"/>
  <c r="E62" i="4"/>
  <c r="J61" i="4"/>
  <c r="M61" i="4" s="1"/>
  <c r="O61" i="4" l="1"/>
  <c r="J62" i="4"/>
  <c r="M62" i="4" s="1"/>
  <c r="N61" i="4"/>
  <c r="N62" i="4" l="1"/>
  <c r="O62" i="4" s="1"/>
  <c r="J63" i="4"/>
  <c r="M63" i="4" s="1"/>
  <c r="N63" i="4" l="1"/>
  <c r="O63" i="4" s="1"/>
  <c r="J64" i="4"/>
  <c r="M64" i="4" l="1"/>
  <c r="N64" i="4" s="1"/>
  <c r="O64" i="4" s="1"/>
  <c r="J65" i="4"/>
  <c r="M65" i="4" l="1"/>
  <c r="N65" i="4" s="1"/>
  <c r="O65" i="4" s="1"/>
</calcChain>
</file>

<file path=xl/sharedStrings.xml><?xml version="1.0" encoding="utf-8"?>
<sst xmlns="http://schemas.openxmlformats.org/spreadsheetml/2006/main" count="374" uniqueCount="188">
  <si>
    <t>GENERALIDADES</t>
  </si>
  <si>
    <t>SUMILLA</t>
  </si>
  <si>
    <t>UNIDADES</t>
  </si>
  <si>
    <t>titulo</t>
  </si>
  <si>
    <t>texto</t>
  </si>
  <si>
    <t>Componente</t>
  </si>
  <si>
    <t>campo</t>
  </si>
  <si>
    <t>semana</t>
  </si>
  <si>
    <t>COMPETENCIAS</t>
  </si>
  <si>
    <t>ESTRATEGIAS</t>
  </si>
  <si>
    <t>autor</t>
  </si>
  <si>
    <t>editorial</t>
  </si>
  <si>
    <t>fecha</t>
  </si>
  <si>
    <t>semana_inicio</t>
  </si>
  <si>
    <t>semana_fin</t>
  </si>
  <si>
    <t>columna</t>
  </si>
  <si>
    <t>orden</t>
  </si>
  <si>
    <t>porcentaje</t>
  </si>
  <si>
    <t>codigo_ucss</t>
  </si>
  <si>
    <t>CONTENIDOS</t>
  </si>
  <si>
    <t>EVALUACIONES</t>
  </si>
  <si>
    <t>BIBLIOGRAFIAS</t>
  </si>
  <si>
    <t>componente</t>
  </si>
  <si>
    <t>generales</t>
  </si>
  <si>
    <t>level</t>
  </si>
  <si>
    <t>order</t>
  </si>
  <si>
    <t>type</t>
  </si>
  <si>
    <t>align</t>
  </si>
  <si>
    <t>center</t>
  </si>
  <si>
    <t>ADMINISTRACION I</t>
  </si>
  <si>
    <t>left</t>
  </si>
  <si>
    <t>tipo</t>
  </si>
  <si>
    <t>CONTABILIDAD GERENCIAL</t>
  </si>
  <si>
    <t>I.</t>
  </si>
  <si>
    <t>DATOS GENERALES</t>
  </si>
  <si>
    <t>1‐</t>
  </si>
  <si>
    <t>2‐</t>
  </si>
  <si>
    <t>3‐</t>
  </si>
  <si>
    <t>4‐</t>
  </si>
  <si>
    <t>5‐</t>
  </si>
  <si>
    <t>6‐</t>
  </si>
  <si>
    <t>II.</t>
  </si>
  <si>
    <t>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t>
  </si>
  <si>
    <t>III.</t>
  </si>
  <si>
    <t>COMPETENCIAS GENERALES</t>
  </si>
  <si>
    <t>Comprende el papel de la información contable en los Negocios. Relación entre la contabilidad y la Administración y la toma de decisiones.</t>
  </si>
  <si>
    <t>Conoce y ejecuta los Estados Financieros de una empresa comercial, industrial y de servicios.</t>
  </si>
  <si>
    <t>Toma de decisiones, en base a un análisis financiero, dentro de las funciones de operación, inversión y financiamiento y análisis de los costos.</t>
  </si>
  <si>
    <t>Planifica la gestión de la empresa a futuro.</t>
  </si>
  <si>
    <t>Capacidad de trabajo en equipo.</t>
  </si>
  <si>
    <t>IV.</t>
  </si>
  <si>
    <t>COMPETENCIAS ESPECÍFICAS</t>
  </si>
  <si>
    <t>Conoce, Analiza y describe las diferentes empresas que se desarrollan en nuestro país y la importancia que tiene en ellas la contabilidad gerencia, desde la óptica de los estados financieros: Estado de Situación Financiera y Estado de Resultados.</t>
  </si>
  <si>
    <t>Analiza y diagnostica los Estados financieros básicos de diferentes empresas, mediante el análisis vertical y horizontal así como los ratios financieros. ‐1‐</t>
  </si>
  <si>
    <t>Desarrolla un plan financiero para una empresa: Presupuesto de ventas, Presupuesto de cobranzas, presupuesto de producción, presupuesto de compras, presupuesto de pagos, presupuesto de pagos, presupuesto de gastos, entre otros.</t>
  </si>
  <si>
    <t>Estudia la importancia de la estructura de costos de una empresa y su implicancia en la planificación financiera.</t>
  </si>
  <si>
    <t>Elabora estados financieros proyectados, para diagnosticar el futuro de la empresa.</t>
  </si>
  <si>
    <t>V.</t>
  </si>
  <si>
    <t>PROGRAMACIÓN DE CONTENIDOS</t>
  </si>
  <si>
    <t>SEMANA</t>
  </si>
  <si>
    <t>CONCEPTUAL</t>
  </si>
  <si>
    <t>PROCEDIMENTAL</t>
  </si>
  <si>
    <t>ACTIVIDAD DE APRENDIZAJE</t>
  </si>
  <si>
    <t>Exposición dialogada</t>
  </si>
  <si>
    <t>La contabilidad gerencial</t>
  </si>
  <si>
    <t>‐ Qué es la contabilidad. El ciclo contable. Los Estados Financieros.</t>
  </si>
  <si>
    <t>‐Qué es la contabilidad gerencial. Objetivos e importancia de la contabilidad gerencial.</t>
  </si>
  <si>
    <t>‐Diferencias entre la contabilidad gerencial y la contabilidad financiera. Usuarios de la información. Tipo de información. Normas de regulación.</t>
  </si>
  <si>
    <t>Reconoce el recorrido de las operaciones empresariales en el ciclo contable de una empresa. Evalúa la utilidad de la información financiera y gerencial.</t>
  </si>
  <si>
    <t>Taller</t>
  </si>
  <si>
    <t>La Contabilidad de Costos Empresariales.</t>
  </si>
  <si>
    <t>‐ Concepto. Importacia y su aplicación. Relación entre la contabilidad Gerencial y la Contabilidad de Costos.</t>
  </si>
  <si>
    <t>Determinación, distribución y aplicación de los costos en una empresa mercantil.</t>
  </si>
  <si>
    <t>Dinámica grupal/debate en clase</t>
  </si>
  <si>
    <t>Elementos de los Estados Financieros:</t>
  </si>
  <si>
    <t>‐ Balance General: Activo, pasivo y patrimonio.</t>
  </si>
  <si>
    <t>‐ Estado de Resultados: Ingresos y Gastos</t>
  </si>
  <si>
    <t>Analizar y aplicar el marco legal normativo para la elaboración de los Estados Financieros.</t>
  </si>
  <si>
    <t>Discusión de caso</t>
  </si>
  <si>
    <t>Análisis de los Estados Financieros</t>
  </si>
  <si>
    <t>‐Análisis Horizontal.</t>
  </si>
  <si>
    <t>‐Análisis Vertical.</t>
  </si>
  <si>
    <t>‐Desarrollo de casos de aplica</t>
  </si>
  <si>
    <t>ción.</t>
  </si>
  <si>
    <t>‐ Elaboración de un informe gerencial.</t>
  </si>
  <si>
    <t>Evalúa los resultados obtenidos. Demuestra la aplicación del análisis vertical y horizontal.</t>
  </si>
  <si>
    <t>Clase Expositiva</t>
  </si>
  <si>
    <t>Trabajos de aplicación</t>
  </si>
  <si>
    <t>‐Análisis de todo el proceso aplicado hasta el informe gerencial.</t>
  </si>
  <si>
    <t>Propicia un debate acerca de la toma de decisiones en una empresa.</t>
  </si>
  <si>
    <t>VI.</t>
  </si>
  <si>
    <t>ESTRATEGIAS METODOLÓGICAS</t>
  </si>
  <si>
    <t>Lecturas</t>
  </si>
  <si>
    <t>Los materiales asignados previamente deberán ser leídos para el desarrollo de cada sesión de los cuales se tomarán evaluaciones permanentes en cada sesión. Es importante leer los materiales asignados, de manera que se pueda complementar el tratamiento de los mismos en clase.</t>
  </si>
  <si>
    <t>Participación en clase</t>
  </si>
  <si>
    <t>La participación en clase es de primera importancia en el curso, la participación incluye no solamente los aportes referidos al tema a tratar, sino las preguntas que surgieran con referencia a él.</t>
  </si>
  <si>
    <t>Trabajo grupal</t>
  </si>
  <si>
    <t>En particular, se deberán conformar equipos de trabajo de seis integrantes (como máximo por equipo).</t>
  </si>
  <si>
    <t>VII.</t>
  </si>
  <si>
    <t>EVALUACIÓN</t>
  </si>
  <si>
    <t>El promedio final de curso es producto de una media ponderada que considera los siguientes pesos:</t>
  </si>
  <si>
    <t>Evaluación Parcial 1 10%</t>
  </si>
  <si>
    <t>Evaluación Parcial 2 20%</t>
  </si>
  <si>
    <t>Evaluación Parcial 3 20%</t>
  </si>
  <si>
    <t>Evaluación Final 30%</t>
  </si>
  <si>
    <t>Evaluación Continua 20%</t>
  </si>
  <si>
    <t>VIII.</t>
  </si>
  <si>
    <t>BIBLIOGRAFÍA</t>
  </si>
  <si>
    <t>Ubicación : 657.4/F64</t>
  </si>
  <si>
    <t>Título : Contabilidad Gerencial</t>
  </si>
  <si>
    <t>Autor : Flores Soria, Jaime</t>
  </si>
  <si>
    <t>Editorial: Centro de Especialización en Contabilidad y Finanzas. Año 2003.</t>
  </si>
  <si>
    <t>Título : Contabilidad para la toma de decisiones</t>
  </si>
  <si>
    <t>Autor : Pascual Chávez, Ackerman</t>
  </si>
  <si>
    <t>Editorial: San Marcos Año 2003.</t>
  </si>
  <si>
    <t>Ubicación : 658.151.1/D69</t>
  </si>
  <si>
    <t>Título : Contabilidad Gerencial II</t>
  </si>
  <si>
    <t>Autor : Díaz Izquierdo, Pedro; Quiroz Pacheco, Juan</t>
  </si>
  <si>
    <t>Editorial: USMP Año 2001.</t>
  </si>
  <si>
    <t>Código</t>
  </si>
  <si>
    <t xml:space="preserve"> : 100048</t>
  </si>
  <si>
    <t xml:space="preserve">Pre‐ Requisito </t>
  </si>
  <si>
    <t>: Contabilidad General</t>
  </si>
  <si>
    <t xml:space="preserve">Créditos </t>
  </si>
  <si>
    <t>: 03</t>
  </si>
  <si>
    <t xml:space="preserve">Horas </t>
  </si>
  <si>
    <t>: 04 horas</t>
  </si>
  <si>
    <t>Semestre académico</t>
  </si>
  <si>
    <t xml:space="preserve"> : 2017‐ I</t>
  </si>
  <si>
    <t>Ciclo</t>
  </si>
  <si>
    <t xml:space="preserve"> : III</t>
  </si>
  <si>
    <t>UNIDAD I: LA CONTABILIDAD GERENCIAL.</t>
  </si>
  <si>
    <t>EVALUACIÓN PARCIAL 1</t>
  </si>
  <si>
    <t>Ubicación : 658.151.1/P27</t>
  </si>
  <si>
    <t>row</t>
  </si>
  <si>
    <t>col</t>
  </si>
  <si>
    <t>cols</t>
  </si>
  <si>
    <t>100048</t>
  </si>
  <si>
    <t>Código:</t>
  </si>
  <si>
    <t>Pre‐ Requisito :</t>
  </si>
  <si>
    <t>Contabilidad General</t>
  </si>
  <si>
    <t xml:space="preserve">Créditos : </t>
  </si>
  <si>
    <t>03</t>
  </si>
  <si>
    <t>Horas :</t>
  </si>
  <si>
    <t>04 horas</t>
  </si>
  <si>
    <t xml:space="preserve">Semestre académico : </t>
  </si>
  <si>
    <t>2017‐ I</t>
  </si>
  <si>
    <t>Ciclo :</t>
  </si>
  <si>
    <t>III</t>
  </si>
  <si>
    <t>titulo1</t>
  </si>
  <si>
    <t>titulo0</t>
  </si>
  <si>
    <t>sumillas</t>
  </si>
  <si>
    <t>justify</t>
  </si>
  <si>
    <t>competencias</t>
  </si>
  <si>
    <t>titulo2</t>
  </si>
  <si>
    <t>titulo3</t>
  </si>
  <si>
    <t>unidades</t>
  </si>
  <si>
    <t>contenidos</t>
  </si>
  <si>
    <t xml:space="preserve">EVALUACIÓN PARCIAL 1 </t>
  </si>
  <si>
    <t>evaluaciones</t>
  </si>
  <si>
    <t>I. DATOS GENERALES</t>
  </si>
  <si>
    <t>II. SUMILLA</t>
  </si>
  <si>
    <t>III. SISTEMA DE COMPETENCIAS</t>
  </si>
  <si>
    <t>IV. PROGRAMACIÓN DE CONTENIDOS</t>
  </si>
  <si>
    <t>V. ESTRATEGIAS METODOLÓGICAS</t>
  </si>
  <si>
    <t>VI. EVALUACIÓN</t>
  </si>
  <si>
    <t>VII. BIBLIOGRAFÍA</t>
  </si>
  <si>
    <t xml:space="preserve">Analiza y diagnostica los Estados financieros básicos de diferentes empresas, mediante el análisis vertical y horizontal así como los ratios financieros. </t>
  </si>
  <si>
    <t>UNIDAD II: ANALISIS E INTERPRETACION DE LOS ESTADOS FINANCIEROS</t>
  </si>
  <si>
    <t>offset</t>
  </si>
  <si>
    <t>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t>
  </si>
  <si>
    <t>Elementos de los Estados Financieros:\n‐ Balance General: Activo, pasivo y patrimonio.\n‐ Estado de Resultados: Ingresos y Gastos</t>
  </si>
  <si>
    <t>Análisis de los Estados Financieros\n‐Análisis Horizontal.\n‐Análisis Vertical.\n‐Desarrollo de casos de aplicación.\n‐ Elaboración de un informe gerencial.</t>
  </si>
  <si>
    <t>Clase Expositiva\n Taller\n  Discusión de caso</t>
  </si>
  <si>
    <t>Trabajos de aplicación\n ‐Análisis de todo el proceso aplicado hasta el informe gerencial.</t>
  </si>
  <si>
    <t>Exposición dialogada\nTaller</t>
  </si>
  <si>
    <t>La Contabilidad de Costos Empresariales.\n‐ Concepto. Importancia y su aplicación. Relación entre la contabilidad Gerencial y la Contabilidad de Costos.</t>
  </si>
  <si>
    <t>reg</t>
  </si>
  <si>
    <t>subtipo</t>
  </si>
  <si>
    <t>estrategias</t>
  </si>
  <si>
    <t>bibliografias</t>
  </si>
  <si>
    <t>week</t>
  </si>
  <si>
    <t>examenes</t>
  </si>
  <si>
    <t>codigo</t>
  </si>
  <si>
    <t>nivel</t>
  </si>
  <si>
    <t>nivel 1</t>
  </si>
  <si>
    <t>nivel 2</t>
  </si>
  <si>
    <t>nivel 3</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</si>
</sst>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xf numFmtId="0" fontId="0" fillId="0" borderId="0" xfId="0" applyAlignment="1">
      <alignment vertical="top"/>
    </xf>
    <xf numFmtId="0" fontId="0" fillId="0" borderId="0" xfId="0" applyAlignment="1">
      <alignment vertical="top" wrapText="1"/>
    </xf>
    <xf numFmtId="9" fontId="0" fillId="0" borderId="0" xfId="0" applyNumberFormat="1"/>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left" vertical="top"/>
    </xf>
    <xf numFmtId="0" fontId="0" fillId="0" borderId="0" xfId="0" applyFont="1" applyAlignment="1">
      <alignment vertical="top"/>
    </xf>
    <xf numFmtId="0" fontId="0" fillId="0" borderId="0" xfId="0" quotePrefix="1" applyAlignment="1">
      <alignment horizontal="left" vertical="top"/>
    </xf>
    <xf numFmtId="0" fontId="0" fillId="2" borderId="0" xfId="0" applyFill="1" applyAlignment="1">
      <alignment vertical="top"/>
    </xf>
    <xf numFmtId="0" fontId="0" fillId="2" borderId="0" xfId="0" applyFont="1" applyFill="1" applyAlignment="1">
      <alignment vertical="top"/>
    </xf>
    <xf numFmtId="0" fontId="0" fillId="0" borderId="0" xfId="0" applyAlignment="1">
      <alignment horizontal="left" vertical="top"/>
    </xf>
    <xf numFmtId="0" fontId="0"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left"/>
    </xf>
    <xf numFmtId="0" fontId="0" fillId="0" borderId="0" xfId="0" applyAlignment="1">
      <alignment horizontal="left" vertical="top"/>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7" workbookViewId="0">
      <selection activeCell="F29" sqref="F29"/>
    </sheetView>
  </sheetViews>
  <sheetFormatPr baseColWidth="10" defaultRowHeight="15" x14ac:dyDescent="0.25"/>
  <cols>
    <col min="1" max="1" width="24.5703125" bestFit="1" customWidth="1"/>
    <col min="2" max="2" width="12.7109375" bestFit="1" customWidth="1"/>
  </cols>
  <sheetData>
    <row r="1" spans="1:2" s="1" customFormat="1" x14ac:dyDescent="0.25">
      <c r="A1" s="1" t="s">
        <v>5</v>
      </c>
      <c r="B1" s="1" t="s">
        <v>6</v>
      </c>
    </row>
    <row r="2" spans="1:2" x14ac:dyDescent="0.25">
      <c r="A2" t="s">
        <v>0</v>
      </c>
    </row>
    <row r="3" spans="1:2" x14ac:dyDescent="0.25">
      <c r="B3" t="s">
        <v>3</v>
      </c>
    </row>
    <row r="4" spans="1:2" x14ac:dyDescent="0.25">
      <c r="B4" t="s">
        <v>4</v>
      </c>
    </row>
    <row r="5" spans="1:2" x14ac:dyDescent="0.25">
      <c r="B5" t="s">
        <v>16</v>
      </c>
    </row>
    <row r="6" spans="1:2" x14ac:dyDescent="0.25">
      <c r="A6" t="s">
        <v>1</v>
      </c>
    </row>
    <row r="7" spans="1:2" x14ac:dyDescent="0.25">
      <c r="B7" t="s">
        <v>3</v>
      </c>
    </row>
    <row r="8" spans="1:2" x14ac:dyDescent="0.25">
      <c r="B8" t="s">
        <v>4</v>
      </c>
    </row>
    <row r="9" spans="1:2" x14ac:dyDescent="0.25">
      <c r="B9" t="s">
        <v>16</v>
      </c>
    </row>
    <row r="10" spans="1:2" x14ac:dyDescent="0.25">
      <c r="A10" t="s">
        <v>8</v>
      </c>
    </row>
    <row r="11" spans="1:2" x14ac:dyDescent="0.25">
      <c r="B11" t="s">
        <v>3</v>
      </c>
    </row>
    <row r="12" spans="1:2" x14ac:dyDescent="0.25">
      <c r="B12" t="s">
        <v>4</v>
      </c>
    </row>
    <row r="13" spans="1:2" x14ac:dyDescent="0.25">
      <c r="B13" t="s">
        <v>16</v>
      </c>
    </row>
    <row r="14" spans="1:2" x14ac:dyDescent="0.25">
      <c r="A14" t="s">
        <v>2</v>
      </c>
    </row>
    <row r="15" spans="1:2" x14ac:dyDescent="0.25">
      <c r="B15" t="s">
        <v>3</v>
      </c>
    </row>
    <row r="16" spans="1:2" x14ac:dyDescent="0.25">
      <c r="B16" t="s">
        <v>4</v>
      </c>
    </row>
    <row r="17" spans="1:2" x14ac:dyDescent="0.25">
      <c r="B17" t="s">
        <v>13</v>
      </c>
    </row>
    <row r="18" spans="1:2" x14ac:dyDescent="0.25">
      <c r="B18" t="s">
        <v>14</v>
      </c>
    </row>
    <row r="19" spans="1:2" x14ac:dyDescent="0.25">
      <c r="A19" t="s">
        <v>19</v>
      </c>
    </row>
    <row r="20" spans="1:2" x14ac:dyDescent="0.25">
      <c r="B20" t="s">
        <v>3</v>
      </c>
    </row>
    <row r="21" spans="1:2" x14ac:dyDescent="0.25">
      <c r="B21" t="s">
        <v>4</v>
      </c>
    </row>
    <row r="22" spans="1:2" x14ac:dyDescent="0.25">
      <c r="B22" t="s">
        <v>7</v>
      </c>
    </row>
    <row r="23" spans="1:2" x14ac:dyDescent="0.25">
      <c r="B23" t="s">
        <v>16</v>
      </c>
    </row>
    <row r="24" spans="1:2" x14ac:dyDescent="0.25">
      <c r="B24" t="s">
        <v>15</v>
      </c>
    </row>
    <row r="26" spans="1:2" x14ac:dyDescent="0.25">
      <c r="A26" t="s">
        <v>9</v>
      </c>
    </row>
    <row r="27" spans="1:2" x14ac:dyDescent="0.25">
      <c r="B27" t="s">
        <v>4</v>
      </c>
    </row>
    <row r="29" spans="1:2" x14ac:dyDescent="0.25">
      <c r="A29" t="s">
        <v>20</v>
      </c>
    </row>
    <row r="30" spans="1:2" x14ac:dyDescent="0.25">
      <c r="B30" t="s">
        <v>4</v>
      </c>
    </row>
    <row r="31" spans="1:2" x14ac:dyDescent="0.25">
      <c r="B31" t="s">
        <v>17</v>
      </c>
    </row>
    <row r="32" spans="1:2" x14ac:dyDescent="0.25">
      <c r="B32" t="s">
        <v>7</v>
      </c>
    </row>
    <row r="34" spans="1:2" x14ac:dyDescent="0.25">
      <c r="A34" t="s">
        <v>21</v>
      </c>
    </row>
    <row r="35" spans="1:2" x14ac:dyDescent="0.25">
      <c r="B35" t="s">
        <v>10</v>
      </c>
    </row>
    <row r="36" spans="1:2" x14ac:dyDescent="0.25">
      <c r="B36" t="s">
        <v>3</v>
      </c>
    </row>
    <row r="37" spans="1:2" x14ac:dyDescent="0.25">
      <c r="B37" t="s">
        <v>11</v>
      </c>
    </row>
    <row r="38" spans="1:2" x14ac:dyDescent="0.25">
      <c r="B38" t="s">
        <v>12</v>
      </c>
    </row>
    <row r="39" spans="1:2" x14ac:dyDescent="0.25">
      <c r="B39" t="s">
        <v>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4"/>
  <sheetViews>
    <sheetView workbookViewId="0">
      <selection activeCell="A10" sqref="A10"/>
    </sheetView>
  </sheetViews>
  <sheetFormatPr baseColWidth="10" defaultRowHeight="15" x14ac:dyDescent="0.25"/>
  <cols>
    <col min="1" max="1" width="11.42578125" bestFit="1" customWidth="1"/>
    <col min="2" max="2" width="5.140625" bestFit="1" customWidth="1"/>
    <col min="3" max="3" width="4.5703125" bestFit="1" customWidth="1"/>
    <col min="4" max="4" width="5.42578125" bestFit="1" customWidth="1"/>
    <col min="5" max="5" width="9.85546875" customWidth="1"/>
    <col min="6" max="6" width="11.140625" customWidth="1"/>
    <col min="7" max="7" width="8" bestFit="1" customWidth="1"/>
    <col min="8" max="8" width="12.7109375" bestFit="1" customWidth="1"/>
    <col min="9" max="9" width="10.5703125" bestFit="1" customWidth="1"/>
    <col min="10" max="10" width="7.42578125" bestFit="1" customWidth="1"/>
    <col min="11" max="11" width="9.7109375" bestFit="1" customWidth="1"/>
    <col min="12" max="12" width="5.42578125" bestFit="1" customWidth="1"/>
    <col min="13" max="13" width="7.7109375" bestFit="1" customWidth="1"/>
    <col min="14" max="14" width="5.42578125" bestFit="1" customWidth="1"/>
    <col min="15" max="15" width="10.85546875" bestFit="1" customWidth="1"/>
    <col min="16" max="16" width="16.85546875" bestFit="1" customWidth="1"/>
  </cols>
  <sheetData>
    <row r="2" spans="1:16" x14ac:dyDescent="0.25">
      <c r="A2" t="s">
        <v>22</v>
      </c>
      <c r="B2" t="s">
        <v>31</v>
      </c>
      <c r="C2" t="s">
        <v>24</v>
      </c>
      <c r="D2" t="s">
        <v>25</v>
      </c>
      <c r="E2" t="s">
        <v>26</v>
      </c>
      <c r="F2" t="s">
        <v>27</v>
      </c>
      <c r="G2" t="s">
        <v>15</v>
      </c>
      <c r="H2" t="s">
        <v>13</v>
      </c>
      <c r="I2" t="s">
        <v>14</v>
      </c>
      <c r="J2" t="s">
        <v>7</v>
      </c>
      <c r="K2" t="s">
        <v>17</v>
      </c>
      <c r="L2" t="s">
        <v>10</v>
      </c>
      <c r="M2" t="s">
        <v>11</v>
      </c>
      <c r="N2" t="s">
        <v>12</v>
      </c>
      <c r="O2" t="s">
        <v>18</v>
      </c>
      <c r="P2" t="s">
        <v>4</v>
      </c>
    </row>
    <row r="3" spans="1:16" x14ac:dyDescent="0.25">
      <c r="A3" t="s">
        <v>23</v>
      </c>
      <c r="B3" t="s">
        <v>3</v>
      </c>
      <c r="C3">
        <v>0</v>
      </c>
      <c r="D3">
        <v>0</v>
      </c>
      <c r="E3" t="s">
        <v>4</v>
      </c>
      <c r="F3" t="s">
        <v>28</v>
      </c>
      <c r="G3">
        <v>1</v>
      </c>
      <c r="P3" t="s">
        <v>29</v>
      </c>
    </row>
    <row r="4" spans="1:16" x14ac:dyDescent="0.25">
      <c r="A4" t="str">
        <f>+A3</f>
        <v>generales</v>
      </c>
      <c r="B4" t="s">
        <v>3</v>
      </c>
      <c r="C4">
        <v>1</v>
      </c>
      <c r="D4">
        <v>1</v>
      </c>
      <c r="E4" t="s">
        <v>4</v>
      </c>
      <c r="F4" t="s">
        <v>30</v>
      </c>
      <c r="G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
  <sheetViews>
    <sheetView topLeftCell="A40" workbookViewId="0">
      <selection activeCell="H51" sqref="H51"/>
    </sheetView>
  </sheetViews>
  <sheetFormatPr baseColWidth="10" defaultRowHeight="15" x14ac:dyDescent="0.25"/>
  <sheetData>
    <row r="1" spans="1:4" x14ac:dyDescent="0.25">
      <c r="A1" t="s">
        <v>32</v>
      </c>
    </row>
    <row r="2" spans="1:4" x14ac:dyDescent="0.25">
      <c r="A2" t="s">
        <v>33</v>
      </c>
      <c r="B2" t="s">
        <v>34</v>
      </c>
    </row>
    <row r="4" spans="1:4" x14ac:dyDescent="0.25">
      <c r="B4" t="s">
        <v>35</v>
      </c>
      <c r="C4" t="s">
        <v>119</v>
      </c>
      <c r="D4" t="s">
        <v>120</v>
      </c>
    </row>
    <row r="5" spans="1:4" x14ac:dyDescent="0.25">
      <c r="B5" t="s">
        <v>36</v>
      </c>
      <c r="C5" t="s">
        <v>121</v>
      </c>
      <c r="D5" t="s">
        <v>122</v>
      </c>
    </row>
    <row r="6" spans="1:4" x14ac:dyDescent="0.25">
      <c r="B6" t="s">
        <v>37</v>
      </c>
      <c r="C6" t="s">
        <v>123</v>
      </c>
      <c r="D6" t="s">
        <v>124</v>
      </c>
    </row>
    <row r="7" spans="1:4" x14ac:dyDescent="0.25">
      <c r="B7" t="s">
        <v>38</v>
      </c>
      <c r="C7" t="s">
        <v>125</v>
      </c>
      <c r="D7" t="s">
        <v>126</v>
      </c>
    </row>
    <row r="8" spans="1:4" x14ac:dyDescent="0.25">
      <c r="B8" t="s">
        <v>39</v>
      </c>
      <c r="C8" t="s">
        <v>127</v>
      </c>
      <c r="D8" t="s">
        <v>128</v>
      </c>
    </row>
    <row r="9" spans="1:4" x14ac:dyDescent="0.25">
      <c r="B9" t="s">
        <v>40</v>
      </c>
      <c r="C9" t="s">
        <v>129</v>
      </c>
      <c r="D9" t="s">
        <v>130</v>
      </c>
    </row>
    <row r="11" spans="1:4" x14ac:dyDescent="0.25">
      <c r="A11" t="s">
        <v>41</v>
      </c>
      <c r="B11" t="s">
        <v>1</v>
      </c>
    </row>
    <row r="13" spans="1:4" x14ac:dyDescent="0.25">
      <c r="A13" t="s">
        <v>42</v>
      </c>
    </row>
    <row r="14" spans="1:4" x14ac:dyDescent="0.25">
      <c r="A14" t="s">
        <v>43</v>
      </c>
      <c r="B14" t="s">
        <v>44</v>
      </c>
    </row>
    <row r="16" spans="1:4" x14ac:dyDescent="0.25">
      <c r="B16" t="s">
        <v>45</v>
      </c>
    </row>
    <row r="17" spans="1:2" x14ac:dyDescent="0.25">
      <c r="B17" t="s">
        <v>46</v>
      </c>
    </row>
    <row r="18" spans="1:2" x14ac:dyDescent="0.25">
      <c r="B18" t="s">
        <v>47</v>
      </c>
    </row>
    <row r="19" spans="1:2" x14ac:dyDescent="0.25">
      <c r="B19" t="s">
        <v>48</v>
      </c>
    </row>
    <row r="20" spans="1:2" x14ac:dyDescent="0.25">
      <c r="B20" t="s">
        <v>49</v>
      </c>
    </row>
    <row r="22" spans="1:2" x14ac:dyDescent="0.25">
      <c r="A22" t="s">
        <v>50</v>
      </c>
      <c r="B22" t="s">
        <v>51</v>
      </c>
    </row>
    <row r="24" spans="1:2" x14ac:dyDescent="0.25">
      <c r="B24" t="s">
        <v>52</v>
      </c>
    </row>
    <row r="25" spans="1:2" x14ac:dyDescent="0.25">
      <c r="B25" t="s">
        <v>53</v>
      </c>
    </row>
    <row r="26" spans="1:2" x14ac:dyDescent="0.25">
      <c r="B26" t="s">
        <v>54</v>
      </c>
    </row>
    <row r="27" spans="1:2" x14ac:dyDescent="0.25">
      <c r="B27" t="s">
        <v>55</v>
      </c>
    </row>
    <row r="28" spans="1:2" x14ac:dyDescent="0.25">
      <c r="B28" t="s">
        <v>56</v>
      </c>
    </row>
    <row r="30" spans="1:2" x14ac:dyDescent="0.25">
      <c r="A30" t="s">
        <v>57</v>
      </c>
      <c r="B30" t="s">
        <v>58</v>
      </c>
    </row>
    <row r="32" spans="1:2" x14ac:dyDescent="0.25">
      <c r="A32" t="s">
        <v>131</v>
      </c>
    </row>
    <row r="34" spans="1:10" x14ac:dyDescent="0.25">
      <c r="A34" t="s">
        <v>59</v>
      </c>
      <c r="B34" t="s">
        <v>60</v>
      </c>
      <c r="E34" t="s">
        <v>61</v>
      </c>
      <c r="H34" t="s">
        <v>62</v>
      </c>
    </row>
    <row r="35" spans="1:10" ht="14.45" customHeight="1" x14ac:dyDescent="0.25">
      <c r="A35">
        <v>1</v>
      </c>
      <c r="B35" t="s">
        <v>64</v>
      </c>
      <c r="E35" s="17" t="s">
        <v>68</v>
      </c>
      <c r="F35" s="17"/>
      <c r="G35" s="17"/>
      <c r="H35" s="19" t="s">
        <v>63</v>
      </c>
      <c r="I35" s="19"/>
      <c r="J35" s="19"/>
    </row>
    <row r="36" spans="1:10" ht="29.1" customHeight="1" x14ac:dyDescent="0.25">
      <c r="B36" s="17" t="s">
        <v>65</v>
      </c>
      <c r="C36" s="17"/>
      <c r="D36" s="17"/>
      <c r="E36" s="17"/>
      <c r="F36" s="17"/>
      <c r="G36" s="17"/>
      <c r="H36" s="20" t="s">
        <v>69</v>
      </c>
      <c r="I36" s="20"/>
      <c r="J36" s="20"/>
    </row>
    <row r="37" spans="1:10" ht="43.5" customHeight="1" x14ac:dyDescent="0.25">
      <c r="B37" s="17" t="s">
        <v>66</v>
      </c>
      <c r="C37" s="17"/>
      <c r="D37" s="17"/>
      <c r="E37" s="17"/>
      <c r="F37" s="17"/>
      <c r="G37" s="17"/>
    </row>
    <row r="38" spans="1:10" ht="57.6" customHeight="1" x14ac:dyDescent="0.25">
      <c r="B38" s="17" t="s">
        <v>67</v>
      </c>
      <c r="C38" s="17"/>
      <c r="D38" s="17"/>
      <c r="E38" s="17"/>
      <c r="F38" s="17"/>
      <c r="G38" s="17"/>
    </row>
    <row r="39" spans="1:10" x14ac:dyDescent="0.25">
      <c r="A39">
        <v>2</v>
      </c>
      <c r="B39" t="s">
        <v>70</v>
      </c>
    </row>
    <row r="40" spans="1:10" ht="45.6" customHeight="1" x14ac:dyDescent="0.25">
      <c r="B40" s="17" t="s">
        <v>71</v>
      </c>
      <c r="C40" s="17"/>
      <c r="D40" s="17"/>
      <c r="E40" s="17" t="s">
        <v>72</v>
      </c>
      <c r="F40" s="17"/>
      <c r="G40" s="17"/>
      <c r="H40" s="20" t="s">
        <v>73</v>
      </c>
      <c r="I40" s="20"/>
      <c r="J40" s="20"/>
    </row>
    <row r="41" spans="1:10" ht="14.45" customHeight="1" x14ac:dyDescent="0.25">
      <c r="A41">
        <v>3</v>
      </c>
      <c r="B41" t="s">
        <v>74</v>
      </c>
      <c r="F41" s="3"/>
      <c r="G41" s="3"/>
      <c r="I41" s="2"/>
      <c r="J41" s="2"/>
    </row>
    <row r="42" spans="1:10" ht="28.5" customHeight="1" x14ac:dyDescent="0.25">
      <c r="B42" s="17" t="s">
        <v>75</v>
      </c>
      <c r="C42" s="17"/>
      <c r="D42" s="17"/>
      <c r="E42" s="17" t="s">
        <v>77</v>
      </c>
      <c r="F42" s="17"/>
      <c r="G42" s="17"/>
      <c r="H42" s="17" t="s">
        <v>63</v>
      </c>
      <c r="I42" s="17"/>
      <c r="J42" s="17"/>
    </row>
    <row r="43" spans="1:10" ht="30" customHeight="1" x14ac:dyDescent="0.25">
      <c r="B43" s="17" t="s">
        <v>76</v>
      </c>
      <c r="C43" s="17"/>
      <c r="D43" s="17"/>
      <c r="E43" s="17"/>
      <c r="F43" s="17"/>
      <c r="G43" s="17"/>
      <c r="H43" t="s">
        <v>78</v>
      </c>
      <c r="I43" s="3"/>
      <c r="J43" s="3"/>
    </row>
    <row r="44" spans="1:10" x14ac:dyDescent="0.25">
      <c r="A44">
        <v>4</v>
      </c>
      <c r="B44" t="s">
        <v>79</v>
      </c>
      <c r="E44" s="17" t="s">
        <v>85</v>
      </c>
      <c r="F44" s="17"/>
      <c r="G44" s="17"/>
      <c r="H44" t="s">
        <v>86</v>
      </c>
    </row>
    <row r="45" spans="1:10" x14ac:dyDescent="0.25">
      <c r="B45" t="s">
        <v>80</v>
      </c>
      <c r="E45" s="17"/>
      <c r="F45" s="17"/>
      <c r="G45" s="17"/>
      <c r="H45" t="s">
        <v>69</v>
      </c>
    </row>
    <row r="46" spans="1:10" x14ac:dyDescent="0.25">
      <c r="B46" t="s">
        <v>81</v>
      </c>
      <c r="E46" s="17"/>
      <c r="F46" s="17"/>
      <c r="G46" s="17"/>
      <c r="H46" t="s">
        <v>78</v>
      </c>
    </row>
    <row r="47" spans="1:10" x14ac:dyDescent="0.25">
      <c r="B47" t="s">
        <v>82</v>
      </c>
      <c r="E47" s="17"/>
      <c r="F47" s="17"/>
      <c r="G47" s="17"/>
    </row>
    <row r="48" spans="1:10" x14ac:dyDescent="0.25">
      <c r="B48" t="s">
        <v>83</v>
      </c>
      <c r="E48" s="17"/>
      <c r="F48" s="17"/>
      <c r="G48" s="17"/>
    </row>
    <row r="49" spans="1:9" x14ac:dyDescent="0.25">
      <c r="B49" t="s">
        <v>84</v>
      </c>
      <c r="E49" s="17"/>
      <c r="F49" s="17"/>
      <c r="G49" s="17"/>
    </row>
    <row r="50" spans="1:9" x14ac:dyDescent="0.25">
      <c r="B50" s="18" t="s">
        <v>132</v>
      </c>
      <c r="C50" s="18"/>
      <c r="D50" s="18"/>
      <c r="E50" s="18"/>
      <c r="F50" s="18"/>
      <c r="G50" s="18"/>
      <c r="H50" s="18"/>
      <c r="I50" s="18"/>
    </row>
    <row r="51" spans="1:9" x14ac:dyDescent="0.25">
      <c r="A51">
        <v>5</v>
      </c>
      <c r="B51" t="s">
        <v>87</v>
      </c>
      <c r="C51" s="6"/>
      <c r="D51" s="6"/>
      <c r="E51" t="s">
        <v>89</v>
      </c>
      <c r="F51" s="6"/>
      <c r="G51" s="6"/>
      <c r="H51" t="s">
        <v>63</v>
      </c>
      <c r="I51" s="6"/>
    </row>
    <row r="52" spans="1:9" x14ac:dyDescent="0.25">
      <c r="B52" t="s">
        <v>88</v>
      </c>
      <c r="C52" s="6"/>
      <c r="D52" s="6"/>
      <c r="F52" s="6"/>
      <c r="G52" s="6"/>
      <c r="H52" s="6"/>
      <c r="I52" s="6"/>
    </row>
    <row r="53" spans="1:9" x14ac:dyDescent="0.25">
      <c r="B53" s="6"/>
      <c r="C53" s="6"/>
      <c r="D53" s="6"/>
      <c r="E53" s="6"/>
      <c r="F53" s="6"/>
      <c r="G53" s="6"/>
      <c r="H53" s="6"/>
      <c r="I53" s="6"/>
    </row>
    <row r="54" spans="1:9" x14ac:dyDescent="0.25">
      <c r="B54" s="6"/>
      <c r="C54" s="6"/>
      <c r="D54" s="6"/>
      <c r="E54" s="6"/>
      <c r="F54" s="6"/>
      <c r="G54" s="6"/>
      <c r="H54" s="6"/>
      <c r="I54" s="6"/>
    </row>
    <row r="55" spans="1:9" x14ac:dyDescent="0.25">
      <c r="B55" s="6"/>
      <c r="C55" s="6"/>
      <c r="D55" s="6"/>
      <c r="E55" s="6"/>
      <c r="F55" s="6"/>
      <c r="G55" s="6"/>
      <c r="H55" s="6"/>
      <c r="I55" s="6"/>
    </row>
    <row r="56" spans="1:9" x14ac:dyDescent="0.25">
      <c r="B56" s="6"/>
      <c r="C56" s="6"/>
      <c r="D56" s="6"/>
      <c r="E56" s="6"/>
      <c r="F56" s="6"/>
      <c r="G56" s="6"/>
      <c r="H56" s="6"/>
      <c r="I56" s="6"/>
    </row>
    <row r="57" spans="1:9" x14ac:dyDescent="0.25">
      <c r="B57" s="6"/>
      <c r="C57" s="6"/>
      <c r="D57" s="6"/>
      <c r="E57" s="6"/>
      <c r="F57" s="6"/>
      <c r="G57" s="6"/>
      <c r="H57" s="6"/>
      <c r="I57" s="6"/>
    </row>
    <row r="58" spans="1:9" x14ac:dyDescent="0.25">
      <c r="B58" s="6"/>
      <c r="C58" s="6"/>
      <c r="D58" s="6"/>
      <c r="E58" s="6"/>
      <c r="F58" s="6"/>
      <c r="G58" s="6"/>
      <c r="H58" s="6"/>
      <c r="I58" s="6"/>
    </row>
    <row r="59" spans="1:9" x14ac:dyDescent="0.25">
      <c r="B59" s="6"/>
      <c r="C59" s="6"/>
      <c r="D59" s="6"/>
      <c r="E59" s="6"/>
      <c r="F59" s="6"/>
      <c r="G59" s="6"/>
      <c r="H59" s="6"/>
      <c r="I59" s="6"/>
    </row>
    <row r="60" spans="1:9" x14ac:dyDescent="0.25">
      <c r="A60" t="s">
        <v>90</v>
      </c>
      <c r="B60" t="s">
        <v>91</v>
      </c>
    </row>
    <row r="62" spans="1:9" x14ac:dyDescent="0.25">
      <c r="A62" t="s">
        <v>92</v>
      </c>
    </row>
    <row r="63" spans="1:9" x14ac:dyDescent="0.25">
      <c r="A63" t="s">
        <v>93</v>
      </c>
    </row>
    <row r="64" spans="1:9" x14ac:dyDescent="0.25">
      <c r="A64" t="s">
        <v>94</v>
      </c>
    </row>
    <row r="65" spans="1:4" x14ac:dyDescent="0.25">
      <c r="A65" t="s">
        <v>95</v>
      </c>
    </row>
    <row r="66" spans="1:4" x14ac:dyDescent="0.25">
      <c r="A66" t="s">
        <v>96</v>
      </c>
    </row>
    <row r="67" spans="1:4" x14ac:dyDescent="0.25">
      <c r="A67" t="s">
        <v>97</v>
      </c>
    </row>
    <row r="69" spans="1:4" x14ac:dyDescent="0.25">
      <c r="A69" t="s">
        <v>98</v>
      </c>
      <c r="B69" t="s">
        <v>99</v>
      </c>
    </row>
    <row r="71" spans="1:4" x14ac:dyDescent="0.25">
      <c r="A71" t="s">
        <v>100</v>
      </c>
    </row>
    <row r="73" spans="1:4" x14ac:dyDescent="0.25">
      <c r="B73" t="s">
        <v>101</v>
      </c>
      <c r="D73" s="4"/>
    </row>
    <row r="74" spans="1:4" x14ac:dyDescent="0.25">
      <c r="B74" t="s">
        <v>102</v>
      </c>
    </row>
    <row r="75" spans="1:4" x14ac:dyDescent="0.25">
      <c r="B75" t="s">
        <v>103</v>
      </c>
    </row>
    <row r="76" spans="1:4" x14ac:dyDescent="0.25">
      <c r="B76" t="s">
        <v>104</v>
      </c>
    </row>
    <row r="77" spans="1:4" x14ac:dyDescent="0.25">
      <c r="B77" t="s">
        <v>105</v>
      </c>
    </row>
    <row r="80" spans="1:4" x14ac:dyDescent="0.25">
      <c r="A80" t="s">
        <v>106</v>
      </c>
      <c r="B80" t="s">
        <v>107</v>
      </c>
    </row>
    <row r="82" spans="1:2" x14ac:dyDescent="0.25">
      <c r="A82">
        <v>1</v>
      </c>
      <c r="B82" t="s">
        <v>108</v>
      </c>
    </row>
    <row r="83" spans="1:2" x14ac:dyDescent="0.25">
      <c r="B83" t="s">
        <v>109</v>
      </c>
    </row>
    <row r="84" spans="1:2" x14ac:dyDescent="0.25">
      <c r="B84" t="s">
        <v>110</v>
      </c>
    </row>
    <row r="85" spans="1:2" x14ac:dyDescent="0.25">
      <c r="B85" t="s">
        <v>111</v>
      </c>
    </row>
    <row r="87" spans="1:2" x14ac:dyDescent="0.25">
      <c r="A87">
        <v>2</v>
      </c>
      <c r="B87" t="s">
        <v>133</v>
      </c>
    </row>
    <row r="88" spans="1:2" x14ac:dyDescent="0.25">
      <c r="B88" t="s">
        <v>112</v>
      </c>
    </row>
    <row r="89" spans="1:2" x14ac:dyDescent="0.25">
      <c r="B89" t="s">
        <v>113</v>
      </c>
    </row>
    <row r="90" spans="1:2" x14ac:dyDescent="0.25">
      <c r="B90" t="s">
        <v>114</v>
      </c>
    </row>
    <row r="92" spans="1:2" x14ac:dyDescent="0.25">
      <c r="A92">
        <v>3</v>
      </c>
      <c r="B92" t="s">
        <v>115</v>
      </c>
    </row>
    <row r="93" spans="1:2" x14ac:dyDescent="0.25">
      <c r="B93" t="s">
        <v>116</v>
      </c>
    </row>
    <row r="94" spans="1:2" x14ac:dyDescent="0.25">
      <c r="B94" t="s">
        <v>117</v>
      </c>
    </row>
    <row r="95" spans="1:2" x14ac:dyDescent="0.25">
      <c r="B95" t="s">
        <v>118</v>
      </c>
    </row>
  </sheetData>
  <mergeCells count="15">
    <mergeCell ref="H42:J42"/>
    <mergeCell ref="E44:G49"/>
    <mergeCell ref="B50:I50"/>
    <mergeCell ref="E40:G40"/>
    <mergeCell ref="H35:J35"/>
    <mergeCell ref="H36:J36"/>
    <mergeCell ref="H40:J40"/>
    <mergeCell ref="B42:D42"/>
    <mergeCell ref="B43:D43"/>
    <mergeCell ref="E42:G43"/>
    <mergeCell ref="B36:D36"/>
    <mergeCell ref="B37:D37"/>
    <mergeCell ref="B38:D38"/>
    <mergeCell ref="E35:G38"/>
    <mergeCell ref="B40:D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73"/>
  <sheetViews>
    <sheetView tabSelected="1" workbookViewId="0">
      <selection activeCell="A17" sqref="A17:I17"/>
    </sheetView>
  </sheetViews>
  <sheetFormatPr baseColWidth="10" defaultRowHeight="15" x14ac:dyDescent="0.25"/>
  <cols>
    <col min="1" max="1" width="12.28515625" style="2" bestFit="1" customWidth="1"/>
    <col min="2" max="2" width="12.28515625" style="2" customWidth="1"/>
    <col min="3" max="3" width="8.42578125" style="2" bestFit="1" customWidth="1"/>
    <col min="4" max="4" width="8.42578125" style="2" customWidth="1"/>
    <col min="5" max="5" width="4.140625" style="2" bestFit="1" customWidth="1"/>
    <col min="6" max="6" width="3.42578125" style="2" customWidth="1"/>
    <col min="7" max="7" width="4" style="2" bestFit="1" customWidth="1"/>
    <col min="8" max="8" width="6.140625" style="2" bestFit="1" customWidth="1"/>
    <col min="9" max="9" width="50.7109375" style="7" customWidth="1"/>
    <col min="10" max="10" width="9" style="7" customWidth="1"/>
    <col min="11" max="11" width="9" style="14" customWidth="1"/>
    <col min="12" max="12" width="9" style="12" customWidth="1"/>
    <col min="13" max="13" width="28.140625" style="7" customWidth="1"/>
    <col min="14" max="14" width="10.85546875" style="2"/>
    <col min="15" max="15" width="10.85546875" style="10"/>
  </cols>
  <sheetData>
    <row r="1" spans="1:15" x14ac:dyDescent="0.25">
      <c r="A1" s="2" t="s">
        <v>31</v>
      </c>
      <c r="B1" s="2" t="s">
        <v>181</v>
      </c>
      <c r="C1" s="2" t="s">
        <v>183</v>
      </c>
      <c r="D1" s="2" t="s">
        <v>16</v>
      </c>
      <c r="E1" s="2" t="s">
        <v>134</v>
      </c>
      <c r="F1" s="2" t="s">
        <v>135</v>
      </c>
      <c r="G1" s="2" t="s">
        <v>136</v>
      </c>
      <c r="H1" s="2" t="s">
        <v>27</v>
      </c>
      <c r="I1" s="7" t="s">
        <v>4</v>
      </c>
      <c r="J1" s="7" t="s">
        <v>169</v>
      </c>
      <c r="K1" s="14" t="s">
        <v>177</v>
      </c>
      <c r="L1" s="12" t="s">
        <v>178</v>
      </c>
    </row>
    <row r="2" spans="1:15" hidden="1" x14ac:dyDescent="0.25">
      <c r="A2" s="2" t="s">
        <v>150</v>
      </c>
      <c r="E2" s="2">
        <v>0</v>
      </c>
      <c r="F2" s="2">
        <v>1</v>
      </c>
      <c r="G2" s="2">
        <v>8</v>
      </c>
      <c r="H2" s="2" t="s">
        <v>28</v>
      </c>
      <c r="I2" s="7" t="s">
        <v>32</v>
      </c>
      <c r="J2" s="7">
        <f t="shared" ref="J2:J33" si="0">IF(E1=E2,1,F2)</f>
        <v>1</v>
      </c>
      <c r="K2" s="14">
        <v>11</v>
      </c>
      <c r="M2" s="7" t="str">
        <f t="shared" ref="M2:M33" si="1">+"{ '"&amp;K$1&amp;"': "&amp;K2&amp;", '"&amp;L$1&amp;"': '"&amp;L2&amp;"', '"&amp;F$1&amp;"': "&amp;F2&amp;", '"&amp;G$1&amp;"': "&amp;G2&amp;", '"&amp;H$1&amp;"': '"&amp;H2&amp;"', '"&amp;I$1&amp;"': '"&amp;I2&amp;"', '"&amp;J$1&amp;"':"&amp;J2&amp;"}, "</f>
        <v xml:space="preserve">{ 'reg': 11, 'subtipo': '', 'col': 1, 'cols': 8, 'align': 'center', 'texto': 'CONTABILIDAD GERENCIAL', 'offset':1}, </v>
      </c>
      <c r="N2" s="2" t="str">
        <f t="shared" ref="N2:N33" si="2">IF(E1=E2,CONCATENATE(N1,M2),M2)</f>
        <v xml:space="preserve">{ 'reg': 11, 'subtipo': '', 'col': 1, 'cols': 8, 'align': 'center', 'texto': 'CONTABILIDAD GERENCIAL', 'offset':1}, </v>
      </c>
      <c r="O2" s="11" t="str">
        <f>IF(E2=E3,"","{'"&amp;E$1&amp;"': "&amp;E2&amp;", '"&amp;B$1&amp;"': '"&amp;B2&amp;"',  'editing': false, 'tipo': '"&amp;A2&amp;"', 'data': "&amp;"["&amp;N2&amp;"],  },")</f>
        <v>{'row': 0, 'week': '',  'editing': false, 'tipo': 'titulo0', 'data': [{ 'reg': 11, 'subtipo': '', 'col': 1, 'cols': 8, 'align': 'center', 'texto': 'CONTABILIDAD GERENCIAL', 'offset':1}, ],  },</v>
      </c>
    </row>
    <row r="3" spans="1:15" hidden="1" x14ac:dyDescent="0.25">
      <c r="A3" s="2" t="s">
        <v>149</v>
      </c>
      <c r="E3" s="2">
        <v>1</v>
      </c>
      <c r="F3" s="2">
        <v>1</v>
      </c>
      <c r="G3" s="2">
        <v>8</v>
      </c>
      <c r="H3" s="2" t="s">
        <v>30</v>
      </c>
      <c r="I3" s="7" t="s">
        <v>160</v>
      </c>
      <c r="J3" s="7">
        <f t="shared" si="0"/>
        <v>1</v>
      </c>
      <c r="K3" s="14">
        <v>21</v>
      </c>
      <c r="L3" s="12" t="s">
        <v>23</v>
      </c>
      <c r="M3" s="15" t="str">
        <f t="shared" si="1"/>
        <v xml:space="preserve">{ 'reg': 21, 'subtipo': 'generales', 'col': 1, 'cols': 8, 'align': 'left', 'texto': 'I. DATOS GENERALES', 'offset':1}, </v>
      </c>
      <c r="N3" s="2" t="str">
        <f t="shared" si="2"/>
        <v xml:space="preserve">{ 'reg': 21, 'subtipo': 'generales', 'col': 1, 'cols': 8, 'align': 'left', 'texto': 'I. DATOS GENERALES', 'offset':1}, </v>
      </c>
      <c r="O3" s="11" t="str">
        <f t="shared" ref="O3:O65" si="3">IF(E3=E4,"","{'"&amp;E$1&amp;"': "&amp;E3&amp;", '"&amp;B$1&amp;"': '"&amp;B3&amp;"',  'editing': false, 'tipo': '"&amp;A3&amp;"', 'data': "&amp;"["&amp;N3&amp;"],  },")</f>
        <v/>
      </c>
    </row>
    <row r="4" spans="1:15" hidden="1" x14ac:dyDescent="0.25">
      <c r="A4" s="2" t="s">
        <v>23</v>
      </c>
      <c r="E4" s="2">
        <v>1</v>
      </c>
      <c r="F4" s="2">
        <v>2</v>
      </c>
      <c r="G4" s="2">
        <v>2</v>
      </c>
      <c r="H4" s="2" t="s">
        <v>30</v>
      </c>
      <c r="I4" s="7" t="s">
        <v>138</v>
      </c>
      <c r="J4" s="7">
        <f t="shared" si="0"/>
        <v>1</v>
      </c>
      <c r="K4" s="14">
        <v>35</v>
      </c>
      <c r="M4" s="15" t="str">
        <f t="shared" si="1"/>
        <v xml:space="preserve">{ 'reg': 35, 'subtipo': '', 'col': 2, 'cols': 2, 'align': 'left', 'texto': 'Código:', 'offset':1}, </v>
      </c>
      <c r="N4" s="2" t="str">
        <f t="shared" si="2"/>
        <v xml:space="preserve">{ 'reg': 21, 'subtipo': 'generales', 'col': 1, 'cols': 8, 'align': 'left', 'texto': 'I. DATOS GENERALES', 'offset':1}, { 'reg': 35, 'subtipo': '', 'col': 2, 'cols': 2, 'align': 'left', 'texto': 'Código:', 'offset':1}, </v>
      </c>
      <c r="O4" s="11" t="str">
        <f t="shared" si="3"/>
        <v/>
      </c>
    </row>
    <row r="5" spans="1:15" hidden="1" x14ac:dyDescent="0.25">
      <c r="A5" s="2" t="s">
        <v>23</v>
      </c>
      <c r="E5" s="2">
        <v>1</v>
      </c>
      <c r="F5" s="2">
        <v>3</v>
      </c>
      <c r="G5" s="2">
        <v>2</v>
      </c>
      <c r="H5" s="2" t="s">
        <v>30</v>
      </c>
      <c r="I5" s="9" t="s">
        <v>137</v>
      </c>
      <c r="J5" s="7">
        <f t="shared" si="0"/>
        <v>1</v>
      </c>
      <c r="K5" s="14">
        <v>85</v>
      </c>
      <c r="M5" s="15" t="str">
        <f t="shared" si="1"/>
        <v xml:space="preserve">{ 'reg': 85, 'subtipo': '', 'col': 3, 'cols': 2, 'align': 'left', 'texto': '100048', 'offset':1}, </v>
      </c>
      <c r="N5" s="2" t="str">
        <f t="shared" si="2"/>
        <v xml:space="preserve">{ 'reg': 21, 'subtipo': 'generales', 'col': 1, 'cols': 8, 'align': 'left', 'texto': 'I. DATOS GENERALES', 'offset':1}, { 'reg': 35, 'subtipo': '', 'col': 2, 'cols': 2, 'align': 'left', 'texto': 'Código:', 'offset':1}, { 'reg': 85, 'subtipo': '', 'col': 3, 'cols': 2, 'align': 'left', 'texto': '100048', 'offset':1}, </v>
      </c>
      <c r="O5" s="11" t="str">
        <f t="shared" si="3"/>
        <v>{'row': 1, 'week': '',  'editing': false, 'tipo': 'generales', 'data': [{ 'reg': 21, 'subtipo': 'generales', 'col': 1, 'cols': 8, 'align': 'left', 'texto': 'I. DATOS GENERALES', 'offset':1}, { 'reg': 35, 'subtipo': '', 'col': 2, 'cols': 2, 'align': 'left', 'texto': 'Código:', 'offset':1}, { 'reg': 85, 'subtipo': '', 'col': 3, 'cols': 2, 'align': 'left', 'texto': '100048', 'offset':1}, ],  },</v>
      </c>
    </row>
    <row r="6" spans="1:15" hidden="1" x14ac:dyDescent="0.25">
      <c r="A6" s="2" t="s">
        <v>23</v>
      </c>
      <c r="E6" s="2">
        <v>2</v>
      </c>
      <c r="F6" s="2">
        <v>2</v>
      </c>
      <c r="G6" s="8">
        <v>2</v>
      </c>
      <c r="H6" s="2" t="s">
        <v>30</v>
      </c>
      <c r="I6" s="7" t="s">
        <v>139</v>
      </c>
      <c r="J6" s="7">
        <f t="shared" si="0"/>
        <v>2</v>
      </c>
      <c r="K6" s="14">
        <v>130</v>
      </c>
      <c r="M6" s="15" t="str">
        <f t="shared" si="1"/>
        <v xml:space="preserve">{ 'reg': 130, 'subtipo': '', 'col': 2, 'cols': 2, 'align': 'left', 'texto': 'Pre‐ Requisito :', 'offset':2}, </v>
      </c>
      <c r="N6" s="2" t="str">
        <f t="shared" si="2"/>
        <v xml:space="preserve">{ 'reg': 130, 'subtipo': '', 'col': 2, 'cols': 2, 'align': 'left', 'texto': 'Pre‐ Requisito :', 'offset':2}, </v>
      </c>
      <c r="O6" s="11" t="str">
        <f t="shared" si="3"/>
        <v/>
      </c>
    </row>
    <row r="7" spans="1:15" hidden="1" x14ac:dyDescent="0.25">
      <c r="A7" s="2" t="s">
        <v>23</v>
      </c>
      <c r="E7" s="2">
        <v>2</v>
      </c>
      <c r="F7" s="2">
        <v>3</v>
      </c>
      <c r="G7" s="2">
        <v>2</v>
      </c>
      <c r="H7" s="2" t="s">
        <v>30</v>
      </c>
      <c r="I7" s="7" t="s">
        <v>140</v>
      </c>
      <c r="J7" s="7">
        <f t="shared" si="0"/>
        <v>1</v>
      </c>
      <c r="K7" s="14">
        <v>7</v>
      </c>
      <c r="M7" s="15" t="str">
        <f t="shared" si="1"/>
        <v xml:space="preserve">{ 'reg': 7, 'subtipo': '', 'col': 3, 'cols': 2, 'align': 'left', 'texto': 'Contabilidad General', 'offset':1}, </v>
      </c>
      <c r="N7" s="2" t="str">
        <f t="shared" si="2"/>
        <v xml:space="preserve">{ 'reg': 130, 'subtipo': '', 'col': 2, 'cols': 2, 'align': 'left', 'texto': 'Pre‐ Requisito :', 'offset':2}, { 'reg': 7, 'subtipo': '', 'col': 3, 'cols': 2, 'align': 'left', 'texto': 'Contabilidad General', 'offset':1}, </v>
      </c>
      <c r="O7" s="11" t="str">
        <f t="shared" si="3"/>
        <v>{'row': 2, 'week': '',  'editing': false, 'tipo': 'generales', 'data': [{ 'reg': 130, 'subtipo': '', 'col': 2, 'cols': 2, 'align': 'left', 'texto': 'Pre‐ Requisito :', 'offset':2}, { 'reg': 7, 'subtipo': '', 'col': 3, 'cols': 2, 'align': 'left', 'texto': 'Contabilidad General', 'offset':1}, ],  },</v>
      </c>
    </row>
    <row r="8" spans="1:15" hidden="1" x14ac:dyDescent="0.25">
      <c r="A8" s="2" t="s">
        <v>23</v>
      </c>
      <c r="E8" s="2">
        <v>3</v>
      </c>
      <c r="F8" s="2">
        <v>2</v>
      </c>
      <c r="G8" s="2">
        <v>2</v>
      </c>
      <c r="H8" s="2" t="s">
        <v>30</v>
      </c>
      <c r="I8" s="7" t="s">
        <v>141</v>
      </c>
      <c r="J8" s="7">
        <f t="shared" si="0"/>
        <v>2</v>
      </c>
      <c r="K8" s="14">
        <v>109</v>
      </c>
      <c r="M8" s="15" t="str">
        <f t="shared" si="1"/>
        <v xml:space="preserve">{ 'reg': 109, 'subtipo': '', 'col': 2, 'cols': 2, 'align': 'left', 'texto': 'Créditos : ', 'offset':2}, </v>
      </c>
      <c r="N8" s="2" t="str">
        <f t="shared" si="2"/>
        <v xml:space="preserve">{ 'reg': 109, 'subtipo': '', 'col': 2, 'cols': 2, 'align': 'left', 'texto': 'Créditos : ', 'offset':2}, </v>
      </c>
      <c r="O8" s="11" t="str">
        <f t="shared" si="3"/>
        <v/>
      </c>
    </row>
    <row r="9" spans="1:15" hidden="1" x14ac:dyDescent="0.25">
      <c r="A9" s="2" t="s">
        <v>23</v>
      </c>
      <c r="E9" s="2">
        <v>3</v>
      </c>
      <c r="F9" s="2">
        <v>3</v>
      </c>
      <c r="G9" s="2">
        <v>2</v>
      </c>
      <c r="H9" s="2" t="s">
        <v>30</v>
      </c>
      <c r="I9" s="9" t="s">
        <v>142</v>
      </c>
      <c r="J9" s="7">
        <f t="shared" si="0"/>
        <v>1</v>
      </c>
      <c r="K9" s="14">
        <v>13</v>
      </c>
      <c r="M9" s="15" t="str">
        <f t="shared" si="1"/>
        <v xml:space="preserve">{ 'reg': 13, 'subtipo': '', 'col': 3, 'cols': 2, 'align': 'left', 'texto': '03', 'offset':1}, </v>
      </c>
      <c r="N9" s="2" t="str">
        <f t="shared" si="2"/>
        <v xml:space="preserve">{ 'reg': 109, 'subtipo': '', 'col': 2, 'cols': 2, 'align': 'left', 'texto': 'Créditos : ', 'offset':2}, { 'reg': 13, 'subtipo': '', 'col': 3, 'cols': 2, 'align': 'left', 'texto': '03', 'offset':1}, </v>
      </c>
      <c r="O9" s="11" t="str">
        <f t="shared" si="3"/>
        <v>{'row': 3, 'week': '',  'editing': false, 'tipo': 'generales', 'data': [{ 'reg': 109, 'subtipo': '', 'col': 2, 'cols': 2, 'align': 'left', 'texto': 'Créditos : ', 'offset':2}, { 'reg': 13, 'subtipo': '', 'col': 3, 'cols': 2, 'align': 'left', 'texto': '03', 'offset':1}, ],  },</v>
      </c>
    </row>
    <row r="10" spans="1:15" hidden="1" x14ac:dyDescent="0.25">
      <c r="A10" s="2" t="s">
        <v>23</v>
      </c>
      <c r="E10" s="2">
        <v>4</v>
      </c>
      <c r="F10" s="2">
        <v>2</v>
      </c>
      <c r="G10" s="2">
        <v>2</v>
      </c>
      <c r="H10" s="2" t="s">
        <v>30</v>
      </c>
      <c r="I10" s="7" t="s">
        <v>143</v>
      </c>
      <c r="J10" s="7">
        <f t="shared" si="0"/>
        <v>2</v>
      </c>
      <c r="K10" s="14">
        <v>128</v>
      </c>
      <c r="M10" s="15" t="str">
        <f t="shared" si="1"/>
        <v xml:space="preserve">{ 'reg': 128, 'subtipo': '', 'col': 2, 'cols': 2, 'align': 'left', 'texto': 'Horas :', 'offset':2}, </v>
      </c>
      <c r="N10" s="2" t="str">
        <f t="shared" si="2"/>
        <v xml:space="preserve">{ 'reg': 128, 'subtipo': '', 'col': 2, 'cols': 2, 'align': 'left', 'texto': 'Horas :', 'offset':2}, </v>
      </c>
      <c r="O10" s="11" t="str">
        <f t="shared" si="3"/>
        <v/>
      </c>
    </row>
    <row r="11" spans="1:15" hidden="1" x14ac:dyDescent="0.25">
      <c r="A11" s="2" t="s">
        <v>23</v>
      </c>
      <c r="E11" s="2">
        <v>4</v>
      </c>
      <c r="F11" s="2">
        <v>3</v>
      </c>
      <c r="G11" s="2">
        <v>2</v>
      </c>
      <c r="H11" s="2" t="s">
        <v>30</v>
      </c>
      <c r="I11" s="7" t="s">
        <v>144</v>
      </c>
      <c r="J11" s="7">
        <f t="shared" si="0"/>
        <v>1</v>
      </c>
      <c r="K11" s="14">
        <v>91</v>
      </c>
      <c r="M11" s="15" t="str">
        <f t="shared" si="1"/>
        <v xml:space="preserve">{ 'reg': 91, 'subtipo': '', 'col': 3, 'cols': 2, 'align': 'left', 'texto': '04 horas', 'offset':1}, </v>
      </c>
      <c r="N11" s="2" t="str">
        <f t="shared" si="2"/>
        <v xml:space="preserve">{ 'reg': 128, 'subtipo': '', 'col': 2, 'cols': 2, 'align': 'left', 'texto': 'Horas :', 'offset':2}, { 'reg': 91, 'subtipo': '', 'col': 3, 'cols': 2, 'align': 'left', 'texto': '04 horas', 'offset':1}, </v>
      </c>
      <c r="O11" s="11" t="str">
        <f t="shared" si="3"/>
        <v>{'row': 4, 'week': '',  'editing': false, 'tipo': 'generales', 'data': [{ 'reg': 128, 'subtipo': '', 'col': 2, 'cols': 2, 'align': 'left', 'texto': 'Horas :', 'offset':2}, { 'reg': 91, 'subtipo': '', 'col': 3, 'cols': 2, 'align': 'left', 'texto': '04 horas', 'offset':1}, ],  },</v>
      </c>
    </row>
    <row r="12" spans="1:15" hidden="1" x14ac:dyDescent="0.25">
      <c r="A12" s="2" t="s">
        <v>23</v>
      </c>
      <c r="E12" s="2">
        <v>5</v>
      </c>
      <c r="F12" s="2">
        <v>2</v>
      </c>
      <c r="G12" s="2">
        <v>2</v>
      </c>
      <c r="H12" s="2" t="s">
        <v>30</v>
      </c>
      <c r="I12" s="7" t="s">
        <v>145</v>
      </c>
      <c r="J12" s="7">
        <f t="shared" si="0"/>
        <v>2</v>
      </c>
      <c r="K12" s="14">
        <v>24</v>
      </c>
      <c r="M12" s="15" t="str">
        <f t="shared" si="1"/>
        <v xml:space="preserve">{ 'reg': 24, 'subtipo': '', 'col': 2, 'cols': 2, 'align': 'left', 'texto': 'Semestre académico : ', 'offset':2}, </v>
      </c>
      <c r="N12" s="2" t="str">
        <f t="shared" si="2"/>
        <v xml:space="preserve">{ 'reg': 24, 'subtipo': '', 'col': 2, 'cols': 2, 'align': 'left', 'texto': 'Semestre académico : ', 'offset':2}, </v>
      </c>
      <c r="O12" s="11" t="str">
        <f t="shared" si="3"/>
        <v/>
      </c>
    </row>
    <row r="13" spans="1:15" hidden="1" x14ac:dyDescent="0.25">
      <c r="A13" s="2" t="s">
        <v>23</v>
      </c>
      <c r="E13" s="2">
        <v>5</v>
      </c>
      <c r="F13" s="2">
        <v>3</v>
      </c>
      <c r="G13" s="2">
        <v>2</v>
      </c>
      <c r="H13" s="2" t="s">
        <v>30</v>
      </c>
      <c r="I13" s="7" t="s">
        <v>146</v>
      </c>
      <c r="J13" s="7">
        <f t="shared" si="0"/>
        <v>1</v>
      </c>
      <c r="K13" s="14">
        <v>86</v>
      </c>
      <c r="M13" s="15" t="str">
        <f t="shared" si="1"/>
        <v xml:space="preserve">{ 'reg': 86, 'subtipo': '', 'col': 3, 'cols': 2, 'align': 'left', 'texto': '2017‐ I', 'offset':1}, </v>
      </c>
      <c r="N13" s="2" t="str">
        <f t="shared" si="2"/>
        <v xml:space="preserve">{ 'reg': 24, 'subtipo': '', 'col': 2, 'cols': 2, 'align': 'left', 'texto': 'Semestre académico : ', 'offset':2}, { 'reg': 86, 'subtipo': '', 'col': 3, 'cols': 2, 'align': 'left', 'texto': '2017‐ I', 'offset':1}, </v>
      </c>
      <c r="O13" s="11" t="str">
        <f t="shared" si="3"/>
        <v>{'row': 5, 'week': '',  'editing': false, 'tipo': 'generales', 'data': [{ 'reg': 24, 'subtipo': '', 'col': 2, 'cols': 2, 'align': 'left', 'texto': 'Semestre académico : ', 'offset':2}, { 'reg': 86, 'subtipo': '', 'col': 3, 'cols': 2, 'align': 'left', 'texto': '2017‐ I', 'offset':1}, ],  },</v>
      </c>
    </row>
    <row r="14" spans="1:15" hidden="1" x14ac:dyDescent="0.25">
      <c r="A14" s="2" t="s">
        <v>23</v>
      </c>
      <c r="E14" s="2">
        <v>6</v>
      </c>
      <c r="F14" s="2">
        <v>2</v>
      </c>
      <c r="G14" s="2">
        <v>2</v>
      </c>
      <c r="H14" s="2" t="s">
        <v>30</v>
      </c>
      <c r="I14" s="7" t="s">
        <v>147</v>
      </c>
      <c r="J14" s="7">
        <f t="shared" si="0"/>
        <v>2</v>
      </c>
      <c r="K14" s="14">
        <v>81</v>
      </c>
      <c r="M14" s="15" t="str">
        <f t="shared" si="1"/>
        <v xml:space="preserve">{ 'reg': 81, 'subtipo': '', 'col': 2, 'cols': 2, 'align': 'left', 'texto': 'Ciclo :', 'offset':2}, </v>
      </c>
      <c r="N14" s="2" t="str">
        <f t="shared" si="2"/>
        <v xml:space="preserve">{ 'reg': 81, 'subtipo': '', 'col': 2, 'cols': 2, 'align': 'left', 'texto': 'Ciclo :', 'offset':2}, </v>
      </c>
      <c r="O14" s="11" t="str">
        <f t="shared" si="3"/>
        <v/>
      </c>
    </row>
    <row r="15" spans="1:15" hidden="1" x14ac:dyDescent="0.25">
      <c r="A15" s="2" t="s">
        <v>23</v>
      </c>
      <c r="E15" s="2">
        <v>6</v>
      </c>
      <c r="F15" s="2">
        <v>3</v>
      </c>
      <c r="G15" s="2">
        <v>2</v>
      </c>
      <c r="H15" s="2" t="s">
        <v>30</v>
      </c>
      <c r="I15" s="7" t="s">
        <v>148</v>
      </c>
      <c r="J15" s="7">
        <f t="shared" si="0"/>
        <v>1</v>
      </c>
      <c r="K15" s="14">
        <v>103</v>
      </c>
      <c r="M15" s="15" t="str">
        <f t="shared" si="1"/>
        <v xml:space="preserve">{ 'reg': 103, 'subtipo': '', 'col': 3, 'cols': 2, 'align': 'left', 'texto': 'III', 'offset':1}, </v>
      </c>
      <c r="N15" s="2" t="str">
        <f t="shared" si="2"/>
        <v xml:space="preserve">{ 'reg': 81, 'subtipo': '', 'col': 2, 'cols': 2, 'align': 'left', 'texto': 'Ciclo :', 'offset':2}, { 'reg': 103, 'subtipo': '', 'col': 3, 'cols': 2, 'align': 'left', 'texto': 'III', 'offset':1}, </v>
      </c>
      <c r="O15" s="11" t="str">
        <f t="shared" si="3"/>
        <v>{'row': 6, 'week': '',  'editing': false, 'tipo': 'generales', 'data': [{ 'reg': 81, 'subtipo': '', 'col': 2, 'cols': 2, 'align': 'left', 'texto': 'Ciclo :', 'offset':2}, { 'reg': 103, 'subtipo': '', 'col': 3, 'cols': 2, 'align': 'left', 'texto': 'III', 'offset':1}, ],  },</v>
      </c>
    </row>
    <row r="16" spans="1:15" hidden="1" x14ac:dyDescent="0.25">
      <c r="A16" s="2" t="s">
        <v>149</v>
      </c>
      <c r="E16" s="2">
        <v>2</v>
      </c>
      <c r="F16" s="2">
        <v>1</v>
      </c>
      <c r="G16" s="2">
        <v>8</v>
      </c>
      <c r="H16" s="2" t="s">
        <v>30</v>
      </c>
      <c r="I16" s="7" t="s">
        <v>161</v>
      </c>
      <c r="J16" s="7">
        <f t="shared" si="0"/>
        <v>1</v>
      </c>
      <c r="K16" s="14">
        <v>45</v>
      </c>
      <c r="L16" s="12" t="s">
        <v>151</v>
      </c>
      <c r="M16" s="15" t="str">
        <f t="shared" si="1"/>
        <v xml:space="preserve">{ 'reg': 45, 'subtipo': 'sumillas', 'col': 1, 'cols': 8, 'align': 'left', 'texto': 'II. SUMILLA', 'offset':1}, </v>
      </c>
      <c r="N16" s="2" t="str">
        <f t="shared" si="2"/>
        <v xml:space="preserve">{ 'reg': 45, 'subtipo': 'sumillas', 'col': 1, 'cols': 8, 'align': 'left', 'texto': 'II. SUMILLA', 'offset':1}, </v>
      </c>
      <c r="O16" s="11" t="str">
        <f t="shared" si="3"/>
        <v>{'row': 2, 'week': '',  'editing': false, 'tipo': 'titulo1', 'data': [{ 'reg': 45, 'subtipo': 'sumillas', 'col': 1, 'cols': 8, 'align': 'left', 'texto': 'II. SUMILLA', 'offset':1}, ],  },</v>
      </c>
    </row>
    <row r="17" spans="1:15" x14ac:dyDescent="0.25">
      <c r="A17" s="2" t="s">
        <v>151</v>
      </c>
      <c r="E17" s="2">
        <v>1</v>
      </c>
      <c r="F17" s="2">
        <v>1</v>
      </c>
      <c r="G17" s="2">
        <v>8</v>
      </c>
      <c r="H17" s="2" t="s">
        <v>152</v>
      </c>
      <c r="I17" s="7" t="s">
        <v>42</v>
      </c>
      <c r="J17" s="7">
        <f t="shared" si="0"/>
        <v>1</v>
      </c>
      <c r="K17" s="14">
        <v>36</v>
      </c>
      <c r="M17" s="15" t="str">
        <f t="shared" si="1"/>
        <v xml:space="preserve">{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 </v>
      </c>
      <c r="N17" s="2" t="str">
        <f t="shared" si="2"/>
        <v xml:space="preserve">{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 </v>
      </c>
      <c r="O17" s="11" t="str">
        <f t="shared" si="3"/>
        <v>{'row': 1, 'week': '',  'editing': false, 'tipo': 'sumillas', 'data': [{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 ],  },</v>
      </c>
    </row>
    <row r="18" spans="1:15" hidden="1" x14ac:dyDescent="0.25">
      <c r="A18" s="2" t="s">
        <v>149</v>
      </c>
      <c r="E18" s="2">
        <v>3</v>
      </c>
      <c r="F18" s="2">
        <v>1</v>
      </c>
      <c r="G18" s="2">
        <v>8</v>
      </c>
      <c r="H18" s="2" t="s">
        <v>30</v>
      </c>
      <c r="I18" s="7" t="s">
        <v>162</v>
      </c>
      <c r="J18" s="7">
        <f t="shared" si="0"/>
        <v>1</v>
      </c>
      <c r="K18" s="14">
        <v>82</v>
      </c>
      <c r="L18" s="12" t="s">
        <v>153</v>
      </c>
      <c r="M18" s="15" t="str">
        <f t="shared" si="1"/>
        <v xml:space="preserve">{ 'reg': 82, 'subtipo': 'competencias', 'col': 1, 'cols': 8, 'align': 'left', 'texto': 'III. SISTEMA DE COMPETENCIAS', 'offset':1}, </v>
      </c>
      <c r="N18" s="2" t="str">
        <f t="shared" si="2"/>
        <v xml:space="preserve">{ 'reg': 82, 'subtipo': 'competencias', 'col': 1, 'cols': 8, 'align': 'left', 'texto': 'III. SISTEMA DE COMPETENCIAS', 'offset':1}, </v>
      </c>
      <c r="O18" s="11" t="str">
        <f t="shared" si="3"/>
        <v>{'row': 3, 'week': '',  'editing': false, 'tipo': 'titulo1', 'data': [{ 'reg': 82, 'subtipo': 'competencias', 'col': 1, 'cols': 8, 'align': 'left', 'texto': 'III. SISTEMA DE COMPETENCIAS', 'offset':1}, ],  },</v>
      </c>
    </row>
    <row r="19" spans="1:15" hidden="1" x14ac:dyDescent="0.25">
      <c r="A19" s="2" t="s">
        <v>154</v>
      </c>
      <c r="E19" s="2">
        <v>1</v>
      </c>
      <c r="F19" s="2">
        <v>1</v>
      </c>
      <c r="G19" s="2">
        <v>8</v>
      </c>
      <c r="H19" s="2" t="s">
        <v>30</v>
      </c>
      <c r="I19" s="7" t="s">
        <v>44</v>
      </c>
      <c r="J19" s="7">
        <f t="shared" si="0"/>
        <v>1</v>
      </c>
      <c r="K19" s="14">
        <v>37</v>
      </c>
      <c r="M19" s="15" t="str">
        <f t="shared" si="1"/>
        <v xml:space="preserve">{ 'reg': 37, 'subtipo': '', 'col': 1, 'cols': 8, 'align': 'left', 'texto': 'COMPETENCIAS GENERALES', 'offset':1}, </v>
      </c>
      <c r="N19" s="2" t="str">
        <f t="shared" si="2"/>
        <v xml:space="preserve">{ 'reg': 37, 'subtipo': '', 'col': 1, 'cols': 8, 'align': 'left', 'texto': 'COMPETENCIAS GENERALES', 'offset':1}, </v>
      </c>
      <c r="O19" s="11" t="str">
        <f t="shared" si="3"/>
        <v/>
      </c>
    </row>
    <row r="20" spans="1:15" hidden="1" x14ac:dyDescent="0.25">
      <c r="A20" s="2" t="s">
        <v>153</v>
      </c>
      <c r="E20" s="2">
        <v>1</v>
      </c>
      <c r="F20" s="2">
        <v>2</v>
      </c>
      <c r="G20" s="2">
        <v>7</v>
      </c>
      <c r="H20" s="2" t="s">
        <v>152</v>
      </c>
      <c r="I20" s="7" t="s">
        <v>45</v>
      </c>
      <c r="J20" s="7">
        <f t="shared" si="0"/>
        <v>1</v>
      </c>
      <c r="K20" s="14">
        <v>10</v>
      </c>
      <c r="M20" s="15" t="str">
        <f t="shared" si="1"/>
        <v xml:space="preserve">{ 'reg': 10, 'subtipo': '', 'col': 2, 'cols': 7, 'align': 'justify', 'texto': 'Comprende el papel de la información contable en los Negocios. Relación entre la contabilidad y la Administración y la toma de decisiones.', 'offset':1}, </v>
      </c>
      <c r="N20" s="2" t="str">
        <f t="shared" si="2"/>
        <v xml:space="preserve">{ 'reg': 37, 'subtipo': '', 'col': 1, 'cols': 8, 'align': 'left', 'texto': 'COMPETENCIAS GENERALES', 'offset':1}, { 'reg': 10, 'subtipo': '', 'col': 2, 'cols': 7, 'align': 'justify', 'texto': 'Comprende el papel de la información contable en los Negocios. Relación entre la contabilidad y la Administración y la toma de decisiones.', 'offset':1}, </v>
      </c>
      <c r="O20" s="11" t="str">
        <f t="shared" si="3"/>
        <v>{'row': 1, 'week': '',  'editing': false, 'tipo': 'competencias', 'data': [{ 'reg': 37, 'subtipo': '', 'col': 1, 'cols': 8, 'align': 'left', 'texto': 'COMPETENCIAS GENERALES', 'offset':1}, { 'reg': 10, 'subtipo': '', 'col': 2, 'cols': 7, 'align': 'justify', 'texto': 'Comprende el papel de la información contable en los Negocios. Relación entre la contabilidad y la Administración y la toma de decisiones.', 'offset':1}, ],  },</v>
      </c>
    </row>
    <row r="21" spans="1:15" hidden="1" x14ac:dyDescent="0.25">
      <c r="A21" s="2" t="s">
        <v>153</v>
      </c>
      <c r="E21" s="2">
        <f>+E20+1</f>
        <v>2</v>
      </c>
      <c r="F21" s="2">
        <v>2</v>
      </c>
      <c r="G21" s="2">
        <v>7</v>
      </c>
      <c r="H21" s="2" t="s">
        <v>152</v>
      </c>
      <c r="I21" s="7" t="s">
        <v>46</v>
      </c>
      <c r="J21" s="7">
        <f t="shared" si="0"/>
        <v>2</v>
      </c>
      <c r="K21" s="14">
        <v>13</v>
      </c>
      <c r="M21" s="15" t="str">
        <f t="shared" si="1"/>
        <v xml:space="preserve">{ 'reg': 13, 'subtipo': '', 'col': 2, 'cols': 7, 'align': 'justify', 'texto': 'Conoce y ejecuta los Estados Financieros de una empresa comercial, industrial y de servicios.', 'offset':2}, </v>
      </c>
      <c r="N21" s="2" t="str">
        <f t="shared" si="2"/>
        <v xml:space="preserve">{ 'reg': 13, 'subtipo': '', 'col': 2, 'cols': 7, 'align': 'justify', 'texto': 'Conoce y ejecuta los Estados Financieros de una empresa comercial, industrial y de servicios.', 'offset':2}, </v>
      </c>
      <c r="O21" s="11" t="str">
        <f t="shared" si="3"/>
        <v>{'row': 2, 'week': '',  'editing': false, 'tipo': 'competencias', 'data': [{ 'reg': 13, 'subtipo': '', 'col': 2, 'cols': 7, 'align': 'justify', 'texto': 'Conoce y ejecuta los Estados Financieros de una empresa comercial, industrial y de servicios.', 'offset':2}, ],  },</v>
      </c>
    </row>
    <row r="22" spans="1:15" hidden="1" x14ac:dyDescent="0.25">
      <c r="A22" s="2" t="s">
        <v>153</v>
      </c>
      <c r="E22" s="2">
        <f t="shared" ref="E22:E24" si="4">+E21+1</f>
        <v>3</v>
      </c>
      <c r="F22" s="2">
        <v>2</v>
      </c>
      <c r="G22" s="2">
        <v>7</v>
      </c>
      <c r="H22" s="2" t="s">
        <v>152</v>
      </c>
      <c r="I22" s="7" t="s">
        <v>47</v>
      </c>
      <c r="J22" s="7">
        <f t="shared" si="0"/>
        <v>2</v>
      </c>
      <c r="K22" s="14">
        <v>81</v>
      </c>
      <c r="M22" s="15" t="str">
        <f t="shared" si="1"/>
        <v xml:space="preserve">{ 'reg': 81, 'subtipo': '', 'col': 2, 'cols': 7, 'align': 'justify', 'texto': 'Toma de decisiones, en base a un análisis financiero, dentro de las funciones de operación, inversión y financiamiento y análisis de los costos.', 'offset':2}, </v>
      </c>
      <c r="N22" s="2" t="str">
        <f t="shared" si="2"/>
        <v xml:space="preserve">{ 'reg': 81, 'subtipo': '', 'col': 2, 'cols': 7, 'align': 'justify', 'texto': 'Toma de decisiones, en base a un análisis financiero, dentro de las funciones de operación, inversión y financiamiento y análisis de los costos.', 'offset':2}, </v>
      </c>
      <c r="O22" s="11" t="str">
        <f t="shared" si="3"/>
        <v>{'row': 3, 'week': '',  'editing': false, 'tipo': 'competencias', 'data': [{ 'reg': 81, 'subtipo': '', 'col': 2, 'cols': 7, 'align': 'justify', 'texto': 'Toma de decisiones, en base a un análisis financiero, dentro de las funciones de operación, inversión y financiamiento y análisis de los costos.', 'offset':2}, ],  },</v>
      </c>
    </row>
    <row r="23" spans="1:15" hidden="1" x14ac:dyDescent="0.25">
      <c r="A23" s="2" t="s">
        <v>153</v>
      </c>
      <c r="E23" s="2">
        <f t="shared" si="4"/>
        <v>4</v>
      </c>
      <c r="F23" s="2">
        <v>2</v>
      </c>
      <c r="G23" s="2">
        <v>7</v>
      </c>
      <c r="H23" s="2" t="s">
        <v>152</v>
      </c>
      <c r="I23" s="7" t="s">
        <v>48</v>
      </c>
      <c r="J23" s="7">
        <f t="shared" si="0"/>
        <v>2</v>
      </c>
      <c r="K23" s="14">
        <v>41</v>
      </c>
      <c r="M23" s="15" t="str">
        <f t="shared" si="1"/>
        <v xml:space="preserve">{ 'reg': 41, 'subtipo': '', 'col': 2, 'cols': 7, 'align': 'justify', 'texto': 'Planifica la gestión de la empresa a futuro.', 'offset':2}, </v>
      </c>
      <c r="N23" s="2" t="str">
        <f t="shared" si="2"/>
        <v xml:space="preserve">{ 'reg': 41, 'subtipo': '', 'col': 2, 'cols': 7, 'align': 'justify', 'texto': 'Planifica la gestión de la empresa a futuro.', 'offset':2}, </v>
      </c>
      <c r="O23" s="11" t="str">
        <f t="shared" si="3"/>
        <v>{'row': 4, 'week': '',  'editing': false, 'tipo': 'competencias', 'data': [{ 'reg': 41, 'subtipo': '', 'col': 2, 'cols': 7, 'align': 'justify', 'texto': 'Planifica la gestión de la empresa a futuro.', 'offset':2}, ],  },</v>
      </c>
    </row>
    <row r="24" spans="1:15" hidden="1" x14ac:dyDescent="0.25">
      <c r="A24" s="2" t="s">
        <v>153</v>
      </c>
      <c r="E24" s="2">
        <f t="shared" si="4"/>
        <v>5</v>
      </c>
      <c r="F24" s="2">
        <v>2</v>
      </c>
      <c r="G24" s="2">
        <v>7</v>
      </c>
      <c r="H24" s="2" t="s">
        <v>152</v>
      </c>
      <c r="I24" s="7" t="s">
        <v>49</v>
      </c>
      <c r="J24" s="7">
        <f t="shared" si="0"/>
        <v>2</v>
      </c>
      <c r="K24" s="14">
        <v>77</v>
      </c>
      <c r="M24" s="15" t="str">
        <f t="shared" si="1"/>
        <v xml:space="preserve">{ 'reg': 77, 'subtipo': '', 'col': 2, 'cols': 7, 'align': 'justify', 'texto': 'Capacidad de trabajo en equipo.', 'offset':2}, </v>
      </c>
      <c r="N24" s="2" t="str">
        <f t="shared" si="2"/>
        <v xml:space="preserve">{ 'reg': 77, 'subtipo': '', 'col': 2, 'cols': 7, 'align': 'justify', 'texto': 'Capacidad de trabajo en equipo.', 'offset':2}, </v>
      </c>
      <c r="O24" s="11" t="str">
        <f t="shared" si="3"/>
        <v>{'row': 5, 'week': '',  'editing': false, 'tipo': 'competencias', 'data': [{ 'reg': 77, 'subtipo': '', 'col': 2, 'cols': 7, 'align': 'justify', 'texto': 'Capacidad de trabajo en equipo.', 'offset':2}, ],  },</v>
      </c>
    </row>
    <row r="25" spans="1:15" hidden="1" x14ac:dyDescent="0.25">
      <c r="A25" s="2" t="s">
        <v>154</v>
      </c>
      <c r="E25" s="2">
        <v>2</v>
      </c>
      <c r="F25" s="2">
        <v>1</v>
      </c>
      <c r="G25" s="2">
        <v>8</v>
      </c>
      <c r="H25" s="2" t="s">
        <v>30</v>
      </c>
      <c r="I25" s="7" t="s">
        <v>51</v>
      </c>
      <c r="J25" s="7">
        <f t="shared" si="0"/>
        <v>1</v>
      </c>
      <c r="K25" s="14">
        <v>9</v>
      </c>
      <c r="M25" s="15" t="str">
        <f t="shared" si="1"/>
        <v xml:space="preserve">{ 'reg': 9, 'subtipo': '', 'col': 1, 'cols': 8, 'align': 'left', 'texto': 'COMPETENCIAS ESPECÍFICAS', 'offset':1}, </v>
      </c>
      <c r="N25" s="2" t="str">
        <f t="shared" si="2"/>
        <v xml:space="preserve">{ 'reg': 9, 'subtipo': '', 'col': 1, 'cols': 8, 'align': 'left', 'texto': 'COMPETENCIAS ESPECÍFICAS', 'offset':1}, </v>
      </c>
      <c r="O25" s="11" t="str">
        <f t="shared" si="3"/>
        <v>{'row': 2, 'week': '',  'editing': false, 'tipo': 'titulo2', 'data': [{ 'reg': 9, 'subtipo': '', 'col': 1, 'cols': 8, 'align': 'left', 'texto': 'COMPETENCIAS ESPECÍFICAS', 'offset':1}, ],  },</v>
      </c>
    </row>
    <row r="26" spans="1:15" hidden="1" x14ac:dyDescent="0.25">
      <c r="A26" s="2" t="s">
        <v>153</v>
      </c>
      <c r="E26" s="2">
        <v>1</v>
      </c>
      <c r="F26" s="2">
        <v>2</v>
      </c>
      <c r="G26" s="2">
        <v>7</v>
      </c>
      <c r="H26" s="2" t="s">
        <v>152</v>
      </c>
      <c r="I26" s="7" t="s">
        <v>52</v>
      </c>
      <c r="J26" s="7">
        <f t="shared" si="0"/>
        <v>2</v>
      </c>
      <c r="K26" s="14">
        <v>84</v>
      </c>
      <c r="M26" s="15" t="str">
        <f t="shared" si="1"/>
        <v xml:space="preserve">{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 </v>
      </c>
      <c r="N26" s="2" t="str">
        <f t="shared" si="2"/>
        <v xml:space="preserve">{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 </v>
      </c>
      <c r="O26" s="11" t="str">
        <f t="shared" si="3"/>
        <v>{'row': 1, 'week': '',  'editing': false, 'tipo': 'competencias', 'data': [{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 ],  },</v>
      </c>
    </row>
    <row r="27" spans="1:15" hidden="1" x14ac:dyDescent="0.25">
      <c r="A27" s="2" t="s">
        <v>153</v>
      </c>
      <c r="E27" s="2">
        <f>+E26+1</f>
        <v>2</v>
      </c>
      <c r="F27" s="2">
        <v>2</v>
      </c>
      <c r="G27" s="2">
        <v>7</v>
      </c>
      <c r="H27" s="2" t="s">
        <v>152</v>
      </c>
      <c r="I27" s="7" t="s">
        <v>167</v>
      </c>
      <c r="J27" s="7">
        <f t="shared" si="0"/>
        <v>2</v>
      </c>
      <c r="K27" s="14">
        <v>32</v>
      </c>
      <c r="M27" s="15" t="str">
        <f t="shared" si="1"/>
        <v xml:space="preserve">{ 'reg': 32, 'subtipo': '', 'col': 2, 'cols': 7, 'align': 'justify', 'texto': 'Analiza y diagnostica los Estados financieros básicos de diferentes empresas, mediante el análisis vertical y horizontal así como los ratios financieros. ', 'offset':2}, </v>
      </c>
      <c r="N27" s="2" t="str">
        <f t="shared" si="2"/>
        <v xml:space="preserve">{ 'reg': 32, 'subtipo': '', 'col': 2, 'cols': 7, 'align': 'justify', 'texto': 'Analiza y diagnostica los Estados financieros básicos de diferentes empresas, mediante el análisis vertical y horizontal así como los ratios financieros. ', 'offset':2}, </v>
      </c>
      <c r="O27" s="11" t="str">
        <f t="shared" si="3"/>
        <v>{'row': 2, 'week': '',  'editing': false, 'tipo': 'competencias', 'data': [{ 'reg': 32, 'subtipo': '', 'col': 2, 'cols': 7, 'align': 'justify', 'texto': 'Analiza y diagnostica los Estados financieros básicos de diferentes empresas, mediante el análisis vertical y horizontal así como los ratios financieros. ', 'offset':2}, ],  },</v>
      </c>
    </row>
    <row r="28" spans="1:15" hidden="1" x14ac:dyDescent="0.25">
      <c r="A28" s="2" t="s">
        <v>153</v>
      </c>
      <c r="E28" s="2">
        <f t="shared" ref="E28:E30" si="5">+E27+1</f>
        <v>3</v>
      </c>
      <c r="F28" s="2">
        <v>2</v>
      </c>
      <c r="G28" s="2">
        <v>7</v>
      </c>
      <c r="H28" s="2" t="s">
        <v>152</v>
      </c>
      <c r="I28" s="7" t="s">
        <v>54</v>
      </c>
      <c r="J28" s="7">
        <f t="shared" si="0"/>
        <v>2</v>
      </c>
      <c r="K28" s="14">
        <v>111</v>
      </c>
      <c r="M28" s="15" t="str">
        <f t="shared" si="1"/>
        <v xml:space="preserve">{ 'reg': 111, 'subtipo': '', 'col': 2, 'cols': 7, 'align': 'justify', 'texto': 'Desarrolla un plan financiero para una empresa: Presupuesto de ventas, Presupuesto de cobranzas, presupuesto de producción, presupuesto de compras, presupuesto de pagos, presupuesto de pagos, presupuesto de gastos, entre otros.', 'offset':2}, </v>
      </c>
      <c r="N28" s="2" t="str">
        <f t="shared" si="2"/>
        <v xml:space="preserve">{ 'reg': 111, 'subtipo': '', 'col': 2, 'cols': 7, 'align': 'justify', 'texto': 'Desarrolla un plan financiero para una empresa: Presupuesto de ventas, Presupuesto de cobranzas, presupuesto de producción, presupuesto de compras, presupuesto de pagos, presupuesto de pagos, presupuesto de gastos, entre otros.', 'offset':2}, </v>
      </c>
      <c r="O28" s="11" t="str">
        <f t="shared" si="3"/>
        <v>{'row': 3, 'week': '',  'editing': false, 'tipo': 'competencias', 'data': [{ 'reg': 111, 'subtipo': '', 'col': 2, 'cols': 7, 'align': 'justify', 'texto': 'Desarrolla un plan financiero para una empresa: Presupuesto de ventas, Presupuesto de cobranzas, presupuesto de producción, presupuesto de compras, presupuesto de pagos, presupuesto de pagos, presupuesto de gastos, entre otros.', 'offset':2}, ],  },</v>
      </c>
    </row>
    <row r="29" spans="1:15" hidden="1" x14ac:dyDescent="0.25">
      <c r="A29" s="2" t="s">
        <v>153</v>
      </c>
      <c r="E29" s="2">
        <f t="shared" si="5"/>
        <v>4</v>
      </c>
      <c r="F29" s="2">
        <v>2</v>
      </c>
      <c r="G29" s="2">
        <v>7</v>
      </c>
      <c r="H29" s="2" t="s">
        <v>152</v>
      </c>
      <c r="I29" s="7" t="s">
        <v>55</v>
      </c>
      <c r="J29" s="7">
        <f t="shared" si="0"/>
        <v>2</v>
      </c>
      <c r="K29" s="14">
        <v>28</v>
      </c>
      <c r="M29" s="15" t="str">
        <f t="shared" si="1"/>
        <v xml:space="preserve">{ 'reg': 28, 'subtipo': '', 'col': 2, 'cols': 7, 'align': 'justify', 'texto': 'Estudia la importancia de la estructura de costos de una empresa y su implicancia en la planificación financiera.', 'offset':2}, </v>
      </c>
      <c r="N29" s="2" t="str">
        <f t="shared" si="2"/>
        <v xml:space="preserve">{ 'reg': 28, 'subtipo': '', 'col': 2, 'cols': 7, 'align': 'justify', 'texto': 'Estudia la importancia de la estructura de costos de una empresa y su implicancia en la planificación financiera.', 'offset':2}, </v>
      </c>
      <c r="O29" s="11" t="str">
        <f t="shared" si="3"/>
        <v>{'row': 4, 'week': '',  'editing': false, 'tipo': 'competencias', 'data': [{ 'reg': 28, 'subtipo': '', 'col': 2, 'cols': 7, 'align': 'justify', 'texto': 'Estudia la importancia de la estructura de costos de una empresa y su implicancia en la planificación financiera.', 'offset':2}, ],  },</v>
      </c>
    </row>
    <row r="30" spans="1:15" hidden="1" x14ac:dyDescent="0.25">
      <c r="A30" s="2" t="s">
        <v>153</v>
      </c>
      <c r="E30" s="2">
        <f t="shared" si="5"/>
        <v>5</v>
      </c>
      <c r="F30" s="2">
        <v>2</v>
      </c>
      <c r="G30" s="2">
        <v>7</v>
      </c>
      <c r="H30" s="2" t="s">
        <v>152</v>
      </c>
      <c r="I30" s="7" t="s">
        <v>56</v>
      </c>
      <c r="J30" s="7">
        <f t="shared" si="0"/>
        <v>2</v>
      </c>
      <c r="K30" s="14">
        <v>27</v>
      </c>
      <c r="M30" s="15" t="str">
        <f t="shared" si="1"/>
        <v xml:space="preserve">{ 'reg': 27, 'subtipo': '', 'col': 2, 'cols': 7, 'align': 'justify', 'texto': 'Elabora estados financieros proyectados, para diagnosticar el futuro de la empresa.', 'offset':2}, </v>
      </c>
      <c r="N30" s="2" t="str">
        <f t="shared" si="2"/>
        <v xml:space="preserve">{ 'reg': 27, 'subtipo': '', 'col': 2, 'cols': 7, 'align': 'justify', 'texto': 'Elabora estados financieros proyectados, para diagnosticar el futuro de la empresa.', 'offset':2}, </v>
      </c>
      <c r="O30" s="11" t="str">
        <f t="shared" si="3"/>
        <v>{'row': 5, 'week': '',  'editing': false, 'tipo': 'competencias', 'data': [{ 'reg': 27, 'subtipo': '', 'col': 2, 'cols': 7, 'align': 'justify', 'texto': 'Elabora estados financieros proyectados, para diagnosticar el futuro de la empresa.', 'offset':2}, ],  },</v>
      </c>
    </row>
    <row r="31" spans="1:15" hidden="1" x14ac:dyDescent="0.25">
      <c r="A31" s="2" t="s">
        <v>149</v>
      </c>
      <c r="E31" s="2">
        <v>4</v>
      </c>
      <c r="F31" s="2">
        <v>1</v>
      </c>
      <c r="G31" s="2">
        <v>8</v>
      </c>
      <c r="H31" s="2" t="s">
        <v>30</v>
      </c>
      <c r="I31" s="7" t="s">
        <v>163</v>
      </c>
      <c r="J31" s="7">
        <f t="shared" si="0"/>
        <v>1</v>
      </c>
      <c r="K31" s="14">
        <v>126</v>
      </c>
      <c r="L31" s="12" t="s">
        <v>157</v>
      </c>
      <c r="M31" s="15" t="str">
        <f t="shared" si="1"/>
        <v xml:space="preserve">{ 'reg': 126, 'subtipo': 'contenidos', 'col': 1, 'cols': 8, 'align': 'left', 'texto': 'IV. PROGRAMACIÓN DE CONTENIDOS', 'offset':1}, </v>
      </c>
      <c r="N31" s="2" t="str">
        <f t="shared" si="2"/>
        <v xml:space="preserve">{ 'reg': 126, 'subtipo': 'contenidos', 'col': 1, 'cols': 8, 'align': 'left', 'texto': 'IV. PROGRAMACIÓN DE CONTENIDOS', 'offset':1}, </v>
      </c>
      <c r="O31" s="11" t="str">
        <f t="shared" si="3"/>
        <v>{'row': 4, 'week': '',  'editing': false, 'tipo': 'titulo1', 'data': [{ 'reg': 126, 'subtipo': 'contenidos', 'col': 1, 'cols': 8, 'align': 'left', 'texto': 'IV. PROGRAMACIÓN DE CONTENIDOS', 'offset':1}, ],  },</v>
      </c>
    </row>
    <row r="32" spans="1:15" hidden="1" x14ac:dyDescent="0.25">
      <c r="A32" s="2" t="s">
        <v>156</v>
      </c>
      <c r="B32" s="2">
        <v>1</v>
      </c>
      <c r="E32" s="2">
        <v>1</v>
      </c>
      <c r="F32" s="2">
        <v>1</v>
      </c>
      <c r="G32" s="2">
        <v>8</v>
      </c>
      <c r="H32" s="2" t="s">
        <v>28</v>
      </c>
      <c r="I32" s="7" t="s">
        <v>131</v>
      </c>
      <c r="J32" s="7">
        <f t="shared" si="0"/>
        <v>1</v>
      </c>
      <c r="K32" s="14">
        <v>22</v>
      </c>
      <c r="M32" s="15" t="str">
        <f t="shared" si="1"/>
        <v xml:space="preserve">{ 'reg': 22, 'subtipo': '', 'col': 1, 'cols': 8, 'align': 'center', 'texto': 'UNIDAD I: LA CONTABILIDAD GERENCIAL.', 'offset':1}, </v>
      </c>
      <c r="N32" s="2" t="str">
        <f t="shared" si="2"/>
        <v xml:space="preserve">{ 'reg': 22, 'subtipo': '', 'col': 1, 'cols': 8, 'align': 'center', 'texto': 'UNIDAD I: LA CONTABILIDAD GERENCIAL.', 'offset':1}, </v>
      </c>
      <c r="O32" s="11" t="str">
        <f t="shared" si="3"/>
        <v>{'row': 1, 'week': '1',  'editing': false, 'tipo': 'unidades', 'data': [{ 'reg': 22, 'subtipo': '', 'col': 1, 'cols': 8, 'align': 'center', 'texto': 'UNIDAD I: LA CONTABILIDAD GERENCIAL.', 'offset':1}, ],  },</v>
      </c>
    </row>
    <row r="33" spans="1:15" hidden="1" x14ac:dyDescent="0.25">
      <c r="A33" s="2" t="s">
        <v>155</v>
      </c>
      <c r="B33" s="2">
        <v>1.3</v>
      </c>
      <c r="E33" s="2">
        <f t="shared" ref="E33" si="6">+E32+1</f>
        <v>2</v>
      </c>
      <c r="F33" s="2">
        <v>1</v>
      </c>
      <c r="G33" s="2">
        <v>1</v>
      </c>
      <c r="H33" s="2" t="s">
        <v>28</v>
      </c>
      <c r="I33" s="7" t="s">
        <v>59</v>
      </c>
      <c r="J33" s="7">
        <f t="shared" si="0"/>
        <v>1</v>
      </c>
      <c r="K33" s="14">
        <v>35</v>
      </c>
      <c r="M33" s="15" t="str">
        <f t="shared" si="1"/>
        <v xml:space="preserve">{ 'reg': 35, 'subtipo': '', 'col': 1, 'cols': 1, 'align': 'center', 'texto': 'SEMANA', 'offset':1}, </v>
      </c>
      <c r="N33" s="2" t="str">
        <f t="shared" si="2"/>
        <v xml:space="preserve">{ 'reg': 35, 'subtipo': '', 'col': 1, 'cols': 1, 'align': 'center', 'texto': 'SEMANA', 'offset':1}, </v>
      </c>
      <c r="O33" s="11" t="str">
        <f t="shared" si="3"/>
        <v/>
      </c>
    </row>
    <row r="34" spans="1:15" hidden="1" x14ac:dyDescent="0.25">
      <c r="A34" s="2" t="s">
        <v>155</v>
      </c>
      <c r="B34" s="2">
        <v>1.3</v>
      </c>
      <c r="E34" s="2">
        <f>+E33</f>
        <v>2</v>
      </c>
      <c r="F34" s="2">
        <v>2</v>
      </c>
      <c r="G34" s="2">
        <v>3</v>
      </c>
      <c r="H34" s="2" t="s">
        <v>28</v>
      </c>
      <c r="I34" s="7" t="s">
        <v>60</v>
      </c>
      <c r="J34" s="7">
        <f t="shared" ref="J34:J65" si="7">IF(E33=E34,1,F34)</f>
        <v>1</v>
      </c>
      <c r="K34" s="14">
        <v>48</v>
      </c>
      <c r="M34" s="15" t="str">
        <f t="shared" ref="M34:M65" si="8">+"{ '"&amp;K$1&amp;"': "&amp;K34&amp;", '"&amp;L$1&amp;"': '"&amp;L34&amp;"', '"&amp;F$1&amp;"': "&amp;F34&amp;", '"&amp;G$1&amp;"': "&amp;G34&amp;", '"&amp;H$1&amp;"': '"&amp;H34&amp;"', '"&amp;I$1&amp;"': '"&amp;I34&amp;"', '"&amp;J$1&amp;"':"&amp;J34&amp;"}, "</f>
        <v xml:space="preserve">{ 'reg': 48, 'subtipo': '', 'col': 2, 'cols': 3, 'align': 'center', 'texto': 'CONCEPTUAL', 'offset':1}, </v>
      </c>
      <c r="N34" s="2" t="str">
        <f t="shared" ref="N34:N65" si="9">IF(E33=E34,CONCATENATE(N33,M34),M34)</f>
        <v xml:space="preserve">{ 'reg': 35, 'subtipo': '', 'col': 1, 'cols': 1, 'align': 'center', 'texto': 'SEMANA', 'offset':1}, { 'reg': 48, 'subtipo': '', 'col': 2, 'cols': 3, 'align': 'center', 'texto': 'CONCEPTUAL', 'offset':1}, </v>
      </c>
      <c r="O34" s="11" t="str">
        <f t="shared" si="3"/>
        <v/>
      </c>
    </row>
    <row r="35" spans="1:15" hidden="1" x14ac:dyDescent="0.25">
      <c r="A35" s="2" t="s">
        <v>155</v>
      </c>
      <c r="B35" s="2">
        <v>1.3</v>
      </c>
      <c r="E35" s="2">
        <f>+E34</f>
        <v>2</v>
      </c>
      <c r="F35" s="2">
        <v>4</v>
      </c>
      <c r="G35" s="2">
        <v>2</v>
      </c>
      <c r="H35" s="2" t="s">
        <v>28</v>
      </c>
      <c r="I35" s="7" t="s">
        <v>61</v>
      </c>
      <c r="J35" s="7">
        <f t="shared" si="7"/>
        <v>1</v>
      </c>
      <c r="K35" s="14">
        <v>14</v>
      </c>
      <c r="M35" s="15" t="str">
        <f t="shared" si="8"/>
        <v xml:space="preserve">{ 'reg': 14, 'subtipo': '', 'col': 4, 'cols': 2, 'align': 'center', 'texto': 'PROCEDIMENTAL', 'offset':1}, </v>
      </c>
      <c r="N35" s="2" t="str">
        <f t="shared" si="9"/>
        <v xml:space="preserve">{ 'reg': 35, 'subtipo': '', 'col': 1, 'cols': 1, 'align': 'center', 'texto': 'SEMANA', 'offset':1}, { 'reg': 48, 'subtipo': '', 'col': 2, 'cols': 3, 'align': 'center', 'texto': 'CONCEPTUAL', 'offset':1}, { 'reg': 14, 'subtipo': '', 'col': 4, 'cols': 2, 'align': 'center', 'texto': 'PROCEDIMENTAL', 'offset':1}, </v>
      </c>
      <c r="O35" s="11" t="str">
        <f t="shared" si="3"/>
        <v/>
      </c>
    </row>
    <row r="36" spans="1:15" hidden="1" x14ac:dyDescent="0.25">
      <c r="A36" s="2" t="s">
        <v>155</v>
      </c>
      <c r="B36" s="2">
        <v>1.3</v>
      </c>
      <c r="E36" s="2">
        <f>+E35</f>
        <v>2</v>
      </c>
      <c r="F36" s="2">
        <v>6</v>
      </c>
      <c r="G36" s="2">
        <v>2</v>
      </c>
      <c r="H36" s="2" t="s">
        <v>28</v>
      </c>
      <c r="I36" s="7" t="s">
        <v>62</v>
      </c>
      <c r="J36" s="7">
        <f t="shared" si="7"/>
        <v>1</v>
      </c>
      <c r="K36" s="14">
        <v>25</v>
      </c>
      <c r="M36" s="15" t="str">
        <f t="shared" si="8"/>
        <v xml:space="preserve">{ 'reg': 25, 'subtipo': '', 'col': 6, 'cols': 2, 'align': 'center', 'texto': 'ACTIVIDAD DE APRENDIZAJE', 'offset':1}, </v>
      </c>
      <c r="N36" s="2" t="str">
        <f t="shared" si="9"/>
        <v xml:space="preserve">{ 'reg': 35, 'subtipo': '', 'col': 1, 'cols': 1, 'align': 'center', 'texto': 'SEMANA', 'offset':1}, { 'reg': 48, 'subtipo': '', 'col': 2, 'cols': 3, 'align': 'center', 'texto': 'CONCEPTUAL', 'offset':1}, { 'reg': 14, 'subtipo': '', 'col': 4, 'cols': 2, 'align': 'center', 'texto': 'PROCEDIMENTAL', 'offset':1}, { 'reg': 25, 'subtipo': '', 'col': 6, 'cols': 2, 'align': 'center', 'texto': 'ACTIVIDAD DE APRENDIZAJE', 'offset':1}, </v>
      </c>
      <c r="O36" s="11" t="str">
        <f t="shared" si="3"/>
        <v>{'row': 2, 'week': '1.3',  'editing': false, 'tipo': 'titulo3', 'data': [{ 'reg': 35, 'subtipo': '', 'col': 1, 'cols': 1, 'align': 'center', 'texto': 'SEMANA', 'offset':1}, { 'reg': 48, 'subtipo': '', 'col': 2, 'cols': 3, 'align': 'center', 'texto': 'CONCEPTUAL', 'offset':1}, { 'reg': 14, 'subtipo': '', 'col': 4, 'cols': 2, 'align': 'center', 'texto': 'PROCEDIMENTAL', 'offset':1}, { 'reg': 25, 'subtipo': '', 'col': 6, 'cols': 2, 'align': 'center', 'texto': 'ACTIVIDAD DE APRENDIZAJE', 'offset':1}, ],  },</v>
      </c>
    </row>
    <row r="37" spans="1:15" hidden="1" x14ac:dyDescent="0.25">
      <c r="A37" s="2" t="s">
        <v>157</v>
      </c>
      <c r="B37" s="2">
        <v>1.5</v>
      </c>
      <c r="E37" s="2">
        <v>1</v>
      </c>
      <c r="F37" s="2">
        <v>1</v>
      </c>
      <c r="G37" s="2">
        <v>1</v>
      </c>
      <c r="H37" s="2" t="s">
        <v>28</v>
      </c>
      <c r="I37" s="7">
        <v>1</v>
      </c>
      <c r="J37" s="7">
        <f t="shared" si="7"/>
        <v>1</v>
      </c>
      <c r="K37" s="14">
        <v>99</v>
      </c>
      <c r="M37" s="15" t="str">
        <f t="shared" si="8"/>
        <v xml:space="preserve">{ 'reg': 99, 'subtipo': '', 'col': 1, 'cols': 1, 'align': 'center', 'texto': '1', 'offset':1}, </v>
      </c>
      <c r="N37" s="2" t="str">
        <f t="shared" si="9"/>
        <v xml:space="preserve">{ 'reg': 99, 'subtipo': '', 'col': 1, 'cols': 1, 'align': 'center', 'texto': '1', 'offset':1}, </v>
      </c>
      <c r="O37" s="11" t="str">
        <f t="shared" si="3"/>
        <v/>
      </c>
    </row>
    <row r="38" spans="1:15" ht="195" hidden="1" x14ac:dyDescent="0.25">
      <c r="A38" s="2" t="s">
        <v>157</v>
      </c>
      <c r="B38" s="2">
        <f>+B37</f>
        <v>1.5</v>
      </c>
      <c r="E38" s="2">
        <f>+E37</f>
        <v>1</v>
      </c>
      <c r="F38" s="2">
        <v>2</v>
      </c>
      <c r="G38" s="2">
        <v>3</v>
      </c>
      <c r="H38" s="2" t="s">
        <v>30</v>
      </c>
      <c r="I38" s="5" t="s">
        <v>170</v>
      </c>
      <c r="J38" s="7">
        <f t="shared" si="7"/>
        <v>1</v>
      </c>
      <c r="K38" s="14">
        <v>127</v>
      </c>
      <c r="M38" s="15" t="str">
        <f t="shared" si="8"/>
        <v xml:space="preserve">{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v>
      </c>
      <c r="N38" s="2" t="str">
        <f t="shared" si="9"/>
        <v xml:space="preserve">{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v>
      </c>
      <c r="O38" s="11" t="str">
        <f t="shared" si="3"/>
        <v/>
      </c>
    </row>
    <row r="39" spans="1:15" hidden="1" x14ac:dyDescent="0.25">
      <c r="A39" s="2" t="s">
        <v>157</v>
      </c>
      <c r="B39" s="2">
        <f t="shared" ref="B39:B40" si="10">+B38</f>
        <v>1.5</v>
      </c>
      <c r="E39" s="2">
        <f>+E38</f>
        <v>1</v>
      </c>
      <c r="F39" s="2">
        <v>4</v>
      </c>
      <c r="G39" s="2">
        <v>2</v>
      </c>
      <c r="H39" s="2" t="s">
        <v>30</v>
      </c>
      <c r="I39" s="7" t="s">
        <v>68</v>
      </c>
      <c r="J39" s="7">
        <f t="shared" si="7"/>
        <v>1</v>
      </c>
      <c r="K39" s="14">
        <v>91</v>
      </c>
      <c r="M39" s="15" t="str">
        <f t="shared" si="8"/>
        <v xml:space="preserve">{ 'reg': 91, 'subtipo': '', 'col': 4, 'cols': 2, 'align': 'left', 'texto': 'Reconoce el recorrido de las operaciones empresariales en el ciclo contable de una empresa. Evalúa la utilidad de la información financiera y gerencial.', 'offset':1}, </v>
      </c>
      <c r="N39" s="2" t="str">
        <f t="shared" si="9"/>
        <v xml:space="preserve">{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 'reg': 91, 'subtipo': '', 'col': 4, 'cols': 2, 'align': 'left', 'texto': 'Reconoce el recorrido de las operaciones empresariales en el ciclo contable de una empresa. Evalúa la utilidad de la información financiera y gerencial.', 'offset':1}, </v>
      </c>
      <c r="O39" s="11" t="str">
        <f t="shared" si="3"/>
        <v/>
      </c>
    </row>
    <row r="40" spans="1:15" hidden="1" x14ac:dyDescent="0.25">
      <c r="A40" s="2" t="s">
        <v>157</v>
      </c>
      <c r="B40" s="2">
        <f t="shared" si="10"/>
        <v>1.5</v>
      </c>
      <c r="E40" s="2">
        <f>+E39</f>
        <v>1</v>
      </c>
      <c r="F40" s="2">
        <v>6</v>
      </c>
      <c r="G40" s="2">
        <v>2</v>
      </c>
      <c r="H40" s="2" t="s">
        <v>30</v>
      </c>
      <c r="I40" s="5" t="s">
        <v>175</v>
      </c>
      <c r="J40" s="7">
        <f t="shared" si="7"/>
        <v>1</v>
      </c>
      <c r="K40" s="14">
        <v>115</v>
      </c>
      <c r="M40" s="15" t="str">
        <f t="shared" si="8"/>
        <v xml:space="preserve">{ 'reg': 115, 'subtipo': '', 'col': 6, 'cols': 2, 'align': 'left', 'texto': 'Exposición dialogada\nTaller', 'offset':1}, </v>
      </c>
      <c r="N40" s="2" t="str">
        <f t="shared" si="9"/>
        <v xml:space="preserve">{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 'reg': 91, 'subtipo': '', 'col': 4, 'cols': 2, 'align': 'left', 'texto': 'Reconoce el recorrido de las operaciones empresariales en el ciclo contable de una empresa. Evalúa la utilidad de la información financiera y gerencial.', 'offset':1}, { 'reg': 115, 'subtipo': '', 'col': 6, 'cols': 2, 'align': 'left', 'texto': 'Exposición dialogada\nTaller', 'offset':1}, </v>
      </c>
      <c r="O40" s="11" t="str">
        <f t="shared" si="3"/>
        <v>{'row': 1, 'week': '1.5',  'editing': false, 'tipo': 'contenidos', 'data': [{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 'reg': 91, 'subtipo': '', 'col': 4, 'cols': 2, 'align': 'left', 'texto': 'Reconoce el recorrido de las operaciones empresariales en el ciclo contable de una empresa. Evalúa la utilidad de la información financiera y gerencial.', 'offset':1}, { 'reg': 115, 'subtipo': '', 'col': 6, 'cols': 2, 'align': 'left', 'texto': 'Exposición dialogada\nTaller', 'offset':1}, ],  },</v>
      </c>
    </row>
    <row r="41" spans="1:15" hidden="1" x14ac:dyDescent="0.25">
      <c r="A41" s="2" t="s">
        <v>157</v>
      </c>
      <c r="B41" s="2">
        <v>2.5</v>
      </c>
      <c r="E41" s="2">
        <f>+E40+1</f>
        <v>2</v>
      </c>
      <c r="F41" s="2">
        <v>1</v>
      </c>
      <c r="G41" s="2">
        <v>1</v>
      </c>
      <c r="H41" s="2" t="s">
        <v>28</v>
      </c>
      <c r="I41" s="13">
        <v>2</v>
      </c>
      <c r="J41" s="7">
        <f t="shared" si="7"/>
        <v>1</v>
      </c>
      <c r="K41" s="14">
        <v>62</v>
      </c>
      <c r="M41" s="15" t="str">
        <f t="shared" si="8"/>
        <v xml:space="preserve">{ 'reg': 62, 'subtipo': '', 'col': 1, 'cols': 1, 'align': 'center', 'texto': '2', 'offset':1}, </v>
      </c>
      <c r="N41" s="2" t="str">
        <f t="shared" si="9"/>
        <v xml:space="preserve">{ 'reg': 62, 'subtipo': '', 'col': 1, 'cols': 1, 'align': 'center', 'texto': '2', 'offset':1}, </v>
      </c>
      <c r="O41" s="11" t="str">
        <f t="shared" si="3"/>
        <v/>
      </c>
    </row>
    <row r="42" spans="1:15" ht="90" hidden="1" x14ac:dyDescent="0.25">
      <c r="A42" s="2" t="s">
        <v>157</v>
      </c>
      <c r="B42" s="2">
        <f>+B41</f>
        <v>2.5</v>
      </c>
      <c r="E42" s="2">
        <f>+E41</f>
        <v>2</v>
      </c>
      <c r="F42" s="2">
        <v>2</v>
      </c>
      <c r="G42" s="2">
        <v>3</v>
      </c>
      <c r="H42" s="2" t="s">
        <v>30</v>
      </c>
      <c r="I42" s="5" t="s">
        <v>176</v>
      </c>
      <c r="J42" s="7">
        <f t="shared" si="7"/>
        <v>1</v>
      </c>
      <c r="K42" s="14">
        <v>17</v>
      </c>
      <c r="M42" s="15" t="str">
        <f t="shared" si="8"/>
        <v xml:space="preserve">{ 'reg': 17, 'subtipo': '', 'col': 2, 'cols': 3, 'align': 'left', 'texto': 'La Contabilidad de Costos Empresariales.\n‐ Concepto. Importancia y su aplicación. Relación entre la contabilidad Gerencial y la Contabilidad de Costos.', 'offset':1}, </v>
      </c>
      <c r="N42" s="2" t="str">
        <f t="shared" si="9"/>
        <v xml:space="preserve">{ 'reg': 62, 'subtipo': '', 'col': 1, 'cols': 1, 'align': 'center', 'texto': '2', 'offset':1}, { 'reg': 17, 'subtipo': '', 'col': 2, 'cols': 3, 'align': 'left', 'texto': 'La Contabilidad de Costos Empresariales.\n‐ Concepto. Importancia y su aplicación. Relación entre la contabilidad Gerencial y la Contabilidad de Costos.', 'offset':1}, </v>
      </c>
      <c r="O42" s="11" t="str">
        <f t="shared" si="3"/>
        <v/>
      </c>
    </row>
    <row r="43" spans="1:15" ht="14.45" hidden="1" customHeight="1" x14ac:dyDescent="0.25">
      <c r="A43" s="2" t="str">
        <f>+A42</f>
        <v>contenidos</v>
      </c>
      <c r="B43" s="2">
        <f t="shared" ref="B43:B44" si="11">+B42</f>
        <v>2.5</v>
      </c>
      <c r="E43" s="2">
        <f>+E42</f>
        <v>2</v>
      </c>
      <c r="F43" s="2">
        <v>4</v>
      </c>
      <c r="G43" s="2">
        <v>2</v>
      </c>
      <c r="H43" s="2" t="s">
        <v>30</v>
      </c>
      <c r="I43" s="3" t="s">
        <v>72</v>
      </c>
      <c r="J43" s="7">
        <f t="shared" si="7"/>
        <v>1</v>
      </c>
      <c r="K43" s="14">
        <v>102</v>
      </c>
      <c r="M43" s="15" t="str">
        <f t="shared" si="8"/>
        <v xml:space="preserve">{ 'reg': 102, 'subtipo': '', 'col': 4, 'cols': 2, 'align': 'left', 'texto': 'Determinación, distribución y aplicación de los costos en una empresa mercantil.', 'offset':1}, </v>
      </c>
      <c r="N43" s="2" t="str">
        <f t="shared" si="9"/>
        <v xml:space="preserve">{ 'reg': 62, 'subtipo': '', 'col': 1, 'cols': 1, 'align': 'center', 'texto': '2', 'offset':1}, { 'reg': 17, 'subtipo': '', 'col': 2, 'cols': 3, 'align': 'left', 'texto': 'La Contabilidad de Costos Empresariales.\n‐ Concepto. Importancia y su aplicación. Relación entre la contabilidad Gerencial y la Contabilidad de Costos.', 'offset':1}, { 'reg': 102, 'subtipo': '', 'col': 4, 'cols': 2, 'align': 'left', 'texto': 'Determinación, distribución y aplicación de los costos en una empresa mercantil.', 'offset':1}, </v>
      </c>
      <c r="O43" s="11" t="str">
        <f t="shared" si="3"/>
        <v/>
      </c>
    </row>
    <row r="44" spans="1:15" hidden="1" x14ac:dyDescent="0.25">
      <c r="A44" s="2" t="str">
        <f>+A43</f>
        <v>contenidos</v>
      </c>
      <c r="B44" s="2">
        <f t="shared" si="11"/>
        <v>2.5</v>
      </c>
      <c r="E44" s="2">
        <f>+E43</f>
        <v>2</v>
      </c>
      <c r="F44" s="2">
        <v>6</v>
      </c>
      <c r="G44" s="2">
        <v>2</v>
      </c>
      <c r="H44" s="2" t="s">
        <v>30</v>
      </c>
      <c r="I44" s="2" t="s">
        <v>73</v>
      </c>
      <c r="J44" s="7">
        <f t="shared" si="7"/>
        <v>1</v>
      </c>
      <c r="K44" s="14">
        <v>126</v>
      </c>
      <c r="M44" s="15" t="str">
        <f t="shared" si="8"/>
        <v xml:space="preserve">{ 'reg': 126, 'subtipo': '', 'col': 6, 'cols': 2, 'align': 'left', 'texto': 'Dinámica grupal/debate en clase', 'offset':1}, </v>
      </c>
      <c r="N44" s="2" t="str">
        <f t="shared" si="9"/>
        <v xml:space="preserve">{ 'reg': 62, 'subtipo': '', 'col': 1, 'cols': 1, 'align': 'center', 'texto': '2', 'offset':1}, { 'reg': 17, 'subtipo': '', 'col': 2, 'cols': 3, 'align': 'left', 'texto': 'La Contabilidad de Costos Empresariales.\n‐ Concepto. Importancia y su aplicación. Relación entre la contabilidad Gerencial y la Contabilidad de Costos.', 'offset':1}, { 'reg': 102, 'subtipo': '', 'col': 4, 'cols': 2, 'align': 'left', 'texto': 'Determinación, distribución y aplicación de los costos en una empresa mercantil.', 'offset':1}, { 'reg': 126, 'subtipo': '', 'col': 6, 'cols': 2, 'align': 'left', 'texto': 'Dinámica grupal/debate en clase', 'offset':1}, </v>
      </c>
      <c r="O44" s="11" t="str">
        <f t="shared" si="3"/>
        <v>{'row': 2, 'week': '2.5',  'editing': false, 'tipo': 'contenidos', 'data': [{ 'reg': 62, 'subtipo': '', 'col': 1, 'cols': 1, 'align': 'center', 'texto': '2', 'offset':1}, { 'reg': 17, 'subtipo': '', 'col': 2, 'cols': 3, 'align': 'left', 'texto': 'La Contabilidad de Costos Empresariales.\n‐ Concepto. Importancia y su aplicación. Relación entre la contabilidad Gerencial y la Contabilidad de Costos.', 'offset':1}, { 'reg': 102, 'subtipo': '', 'col': 4, 'cols': 2, 'align': 'left', 'texto': 'Determinación, distribución y aplicación de los costos en una empresa mercantil.', 'offset':1}, { 'reg': 126, 'subtipo': '', 'col': 6, 'cols': 2, 'align': 'left', 'texto': 'Dinámica grupal/debate en clase', 'offset':1}, ],  },</v>
      </c>
    </row>
    <row r="45" spans="1:15" hidden="1" x14ac:dyDescent="0.25">
      <c r="A45" s="2" t="s">
        <v>157</v>
      </c>
      <c r="B45" s="2">
        <v>3.5</v>
      </c>
      <c r="E45" s="2">
        <f>+E44+1</f>
        <v>3</v>
      </c>
      <c r="F45" s="2">
        <v>1</v>
      </c>
      <c r="G45" s="2">
        <v>1</v>
      </c>
      <c r="H45" s="2" t="s">
        <v>28</v>
      </c>
      <c r="I45" s="7">
        <v>3</v>
      </c>
      <c r="J45" s="7">
        <f t="shared" si="7"/>
        <v>1</v>
      </c>
      <c r="K45" s="14">
        <v>39</v>
      </c>
      <c r="M45" s="15" t="str">
        <f t="shared" si="8"/>
        <v xml:space="preserve">{ 'reg': 39, 'subtipo': '', 'col': 1, 'cols': 1, 'align': 'center', 'texto': '3', 'offset':1}, </v>
      </c>
      <c r="N45" s="2" t="str">
        <f t="shared" si="9"/>
        <v xml:space="preserve">{ 'reg': 39, 'subtipo': '', 'col': 1, 'cols': 1, 'align': 'center', 'texto': '3', 'offset':1}, </v>
      </c>
      <c r="O45" s="11" t="str">
        <f t="shared" si="3"/>
        <v/>
      </c>
    </row>
    <row r="46" spans="1:15" ht="75" hidden="1" x14ac:dyDescent="0.25">
      <c r="A46" s="2" t="s">
        <v>157</v>
      </c>
      <c r="B46" s="2">
        <f>+B45</f>
        <v>3.5</v>
      </c>
      <c r="E46" s="2">
        <f>+E45</f>
        <v>3</v>
      </c>
      <c r="F46" s="2">
        <v>2</v>
      </c>
      <c r="G46" s="2">
        <v>3</v>
      </c>
      <c r="H46" s="2" t="s">
        <v>30</v>
      </c>
      <c r="I46" s="5" t="s">
        <v>171</v>
      </c>
      <c r="J46" s="7">
        <f t="shared" si="7"/>
        <v>1</v>
      </c>
      <c r="K46" s="14">
        <v>124</v>
      </c>
      <c r="M46" s="15" t="str">
        <f t="shared" si="8"/>
        <v xml:space="preserve">{ 'reg': 124, 'subtipo': '', 'col': 2, 'cols': 3, 'align': 'left', 'texto': 'Elementos de los Estados Financieros:\n‐ Balance General: Activo, pasivo y patrimonio.\n‐ Estado de Resultados: Ingresos y Gastos', 'offset':1}, </v>
      </c>
      <c r="N46" s="2" t="str">
        <f t="shared" si="9"/>
        <v xml:space="preserve">{ 'reg': 39, 'subtipo': '', 'col': 1, 'cols': 1, 'align': 'center', 'texto': '3', 'offset':1}, { 'reg': 124, 'subtipo': '', 'col': 2, 'cols': 3, 'align': 'left', 'texto': 'Elementos de los Estados Financieros:\n‐ Balance General: Activo, pasivo y patrimonio.\n‐ Estado de Resultados: Ingresos y Gastos', 'offset':1}, </v>
      </c>
      <c r="O46" s="11" t="str">
        <f t="shared" si="3"/>
        <v/>
      </c>
    </row>
    <row r="47" spans="1:15" ht="60" hidden="1" x14ac:dyDescent="0.25">
      <c r="A47" s="2" t="s">
        <v>157</v>
      </c>
      <c r="B47" s="2">
        <f t="shared" ref="B47:B48" si="12">+B46</f>
        <v>3.5</v>
      </c>
      <c r="E47" s="2">
        <f>+E46</f>
        <v>3</v>
      </c>
      <c r="F47" s="2">
        <v>4</v>
      </c>
      <c r="G47" s="2">
        <v>2</v>
      </c>
      <c r="H47" s="2" t="s">
        <v>30</v>
      </c>
      <c r="I47" s="5" t="s">
        <v>77</v>
      </c>
      <c r="J47" s="7">
        <f t="shared" si="7"/>
        <v>1</v>
      </c>
      <c r="K47" s="14">
        <v>26</v>
      </c>
      <c r="M47" s="15" t="str">
        <f t="shared" si="8"/>
        <v xml:space="preserve">{ 'reg': 26, 'subtipo': '', 'col': 4, 'cols': 2, 'align': 'left', 'texto': 'Analizar y aplicar el marco legal normativo para la elaboración de los Estados Financieros.', 'offset':1}, </v>
      </c>
      <c r="N47" s="2" t="str">
        <f t="shared" si="9"/>
        <v xml:space="preserve">{ 'reg': 39, 'subtipo': '', 'col': 1, 'cols': 1, 'align': 'center', 'texto': '3', 'offset':1}, { 'reg': 124, 'subtipo': '', 'col': 2, 'cols': 3, 'align': 'left', 'texto': 'Elementos de los Estados Financieros:\n‐ Balance General: Activo, pasivo y patrimonio.\n‐ Estado de Resultados: Ingresos y Gastos', 'offset':1}, { 'reg': 26, 'subtipo': '', 'col': 4, 'cols': 2, 'align': 'left', 'texto': 'Analizar y aplicar el marco legal normativo para la elaboración de los Estados Financieros.', 'offset':1}, </v>
      </c>
      <c r="O47" s="11" t="str">
        <f t="shared" si="3"/>
        <v/>
      </c>
    </row>
    <row r="48" spans="1:15" hidden="1" x14ac:dyDescent="0.25">
      <c r="A48" s="2" t="s">
        <v>157</v>
      </c>
      <c r="B48" s="2">
        <f t="shared" si="12"/>
        <v>3.5</v>
      </c>
      <c r="E48" s="2">
        <f>+E47</f>
        <v>3</v>
      </c>
      <c r="F48" s="2">
        <v>6</v>
      </c>
      <c r="G48" s="2">
        <v>2</v>
      </c>
      <c r="H48" s="2" t="s">
        <v>30</v>
      </c>
      <c r="I48" s="5" t="s">
        <v>63</v>
      </c>
      <c r="J48" s="7">
        <f t="shared" si="7"/>
        <v>1</v>
      </c>
      <c r="K48" s="14">
        <v>40</v>
      </c>
      <c r="M48" s="15" t="str">
        <f t="shared" si="8"/>
        <v xml:space="preserve">{ 'reg': 40, 'subtipo': '', 'col': 6, 'cols': 2, 'align': 'left', 'texto': 'Exposición dialogada', 'offset':1}, </v>
      </c>
      <c r="N48" s="2" t="str">
        <f t="shared" si="9"/>
        <v xml:space="preserve">{ 'reg': 39, 'subtipo': '', 'col': 1, 'cols': 1, 'align': 'center', 'texto': '3', 'offset':1}, { 'reg': 124, 'subtipo': '', 'col': 2, 'cols': 3, 'align': 'left', 'texto': 'Elementos de los Estados Financieros:\n‐ Balance General: Activo, pasivo y patrimonio.\n‐ Estado de Resultados: Ingresos y Gastos', 'offset':1}, { 'reg': 26, 'subtipo': '', 'col': 4, 'cols': 2, 'align': 'left', 'texto': 'Analizar y aplicar el marco legal normativo para la elaboración de los Estados Financieros.', 'offset':1}, { 'reg': 40, 'subtipo': '', 'col': 6, 'cols': 2, 'align': 'left', 'texto': 'Exposición dialogada', 'offset':1}, </v>
      </c>
      <c r="O48" s="11" t="str">
        <f t="shared" si="3"/>
        <v>{'row': 3, 'week': '3.5',  'editing': false, 'tipo': 'contenidos', 'data': [{ 'reg': 39, 'subtipo': '', 'col': 1, 'cols': 1, 'align': 'center', 'texto': '3', 'offset':1}, { 'reg': 124, 'subtipo': '', 'col': 2, 'cols': 3, 'align': 'left', 'texto': 'Elementos de los Estados Financieros:\n‐ Balance General: Activo, pasivo y patrimonio.\n‐ Estado de Resultados: Ingresos y Gastos', 'offset':1}, { 'reg': 26, 'subtipo': '', 'col': 4, 'cols': 2, 'align': 'left', 'texto': 'Analizar y aplicar el marco legal normativo para la elaboración de los Estados Financieros.', 'offset':1}, { 'reg': 40, 'subtipo': '', 'col': 6, 'cols': 2, 'align': 'left', 'texto': 'Exposición dialogada', 'offset':1}, ],  },</v>
      </c>
    </row>
    <row r="49" spans="1:15" hidden="1" x14ac:dyDescent="0.25">
      <c r="A49" s="2" t="s">
        <v>157</v>
      </c>
      <c r="B49" s="2">
        <v>4.5</v>
      </c>
      <c r="E49" s="2">
        <f>+E48+1</f>
        <v>4</v>
      </c>
      <c r="F49" s="2">
        <v>1</v>
      </c>
      <c r="G49" s="2">
        <v>1</v>
      </c>
      <c r="H49" s="2" t="s">
        <v>28</v>
      </c>
      <c r="I49" s="7">
        <v>4</v>
      </c>
      <c r="J49" s="7">
        <f t="shared" si="7"/>
        <v>1</v>
      </c>
      <c r="K49" s="14">
        <v>43</v>
      </c>
      <c r="M49" s="15" t="str">
        <f t="shared" si="8"/>
        <v xml:space="preserve">{ 'reg': 43, 'subtipo': '', 'col': 1, 'cols': 1, 'align': 'center', 'texto': '4', 'offset':1}, </v>
      </c>
      <c r="N49" s="2" t="str">
        <f t="shared" si="9"/>
        <v xml:space="preserve">{ 'reg': 43, 'subtipo': '', 'col': 1, 'cols': 1, 'align': 'center', 'texto': '4', 'offset':1}, </v>
      </c>
      <c r="O49" s="11" t="str">
        <f t="shared" si="3"/>
        <v/>
      </c>
    </row>
    <row r="50" spans="1:15" ht="105" hidden="1" x14ac:dyDescent="0.25">
      <c r="A50" s="2" t="s">
        <v>157</v>
      </c>
      <c r="B50" s="2">
        <f>+B49</f>
        <v>4.5</v>
      </c>
      <c r="E50" s="2">
        <f>+E49</f>
        <v>4</v>
      </c>
      <c r="F50" s="2">
        <v>2</v>
      </c>
      <c r="G50" s="2">
        <v>3</v>
      </c>
      <c r="H50" s="2" t="s">
        <v>30</v>
      </c>
      <c r="I50" s="5" t="s">
        <v>172</v>
      </c>
      <c r="J50" s="7">
        <f t="shared" si="7"/>
        <v>1</v>
      </c>
      <c r="K50" s="14">
        <v>62</v>
      </c>
      <c r="M50" s="15" t="str">
        <f t="shared" si="8"/>
        <v xml:space="preserve">{ 'reg': 62, 'subtipo': '', 'col': 2, 'cols': 3, 'align': 'left', 'texto': 'Análisis de los Estados Financieros\n‐Análisis Horizontal.\n‐Análisis Vertical.\n‐Desarrollo de casos de aplicación.\n‐ Elaboración de un informe gerencial.', 'offset':1}, </v>
      </c>
      <c r="N50" s="2" t="str">
        <f t="shared" si="9"/>
        <v xml:space="preserve">{ 'reg': 43, 'subtipo': '', 'col': 1, 'cols': 1, 'align': 'center', 'texto': '4', 'offset':1}, { 'reg': 62, 'subtipo': '', 'col': 2, 'cols': 3, 'align': 'left', 'texto': 'Análisis de los Estados Financieros\n‐Análisis Horizontal.\n‐Análisis Vertical.\n‐Desarrollo de casos de aplicación.\n‐ Elaboración de un informe gerencial.', 'offset':1}, </v>
      </c>
      <c r="O50" s="11" t="str">
        <f t="shared" si="3"/>
        <v/>
      </c>
    </row>
    <row r="51" spans="1:15" hidden="1" x14ac:dyDescent="0.25">
      <c r="A51" s="2" t="s">
        <v>157</v>
      </c>
      <c r="B51" s="2">
        <f t="shared" ref="B51:B52" si="13">+B50</f>
        <v>4.5</v>
      </c>
      <c r="E51" s="2">
        <f>+E50</f>
        <v>4</v>
      </c>
      <c r="F51" s="2">
        <v>4</v>
      </c>
      <c r="G51" s="2">
        <v>2</v>
      </c>
      <c r="H51" s="2" t="s">
        <v>30</v>
      </c>
      <c r="I51" s="7" t="s">
        <v>85</v>
      </c>
      <c r="J51" s="7">
        <f t="shared" si="7"/>
        <v>1</v>
      </c>
      <c r="K51" s="14">
        <v>10</v>
      </c>
      <c r="M51" s="15" t="str">
        <f t="shared" si="8"/>
        <v xml:space="preserve">{ 'reg': 10, 'subtipo': '', 'col': 4, 'cols': 2, 'align': 'left', 'texto': 'Evalúa los resultados obtenidos. Demuestra la aplicación del análisis vertical y horizontal.', 'offset':1}, </v>
      </c>
      <c r="N51" s="2" t="str">
        <f t="shared" si="9"/>
        <v xml:space="preserve">{ 'reg': 43, 'subtipo': '', 'col': 1, 'cols': 1, 'align': 'center', 'texto': '4', 'offset':1}, { 'reg': 62, 'subtipo': '', 'col': 2, 'cols': 3, 'align': 'left', 'texto': 'Análisis de los Estados Financieros\n‐Análisis Horizontal.\n‐Análisis Vertical.\n‐Desarrollo de casos de aplicación.\n‐ Elaboración de un informe gerencial.', 'offset':1}, { 'reg': 10, 'subtipo': '', 'col': 4, 'cols': 2, 'align': 'left', 'texto': 'Evalúa los resultados obtenidos. Demuestra la aplicación del análisis vertical y horizontal.', 'offset':1}, </v>
      </c>
      <c r="O51" s="11" t="str">
        <f t="shared" si="3"/>
        <v/>
      </c>
    </row>
    <row r="52" spans="1:15" ht="30" hidden="1" x14ac:dyDescent="0.25">
      <c r="A52" s="2" t="s">
        <v>157</v>
      </c>
      <c r="B52" s="2">
        <f t="shared" si="13"/>
        <v>4.5</v>
      </c>
      <c r="E52" s="2">
        <f>+E51</f>
        <v>4</v>
      </c>
      <c r="F52" s="2">
        <v>6</v>
      </c>
      <c r="G52" s="2">
        <v>2</v>
      </c>
      <c r="H52" s="2" t="s">
        <v>30</v>
      </c>
      <c r="I52" s="5" t="s">
        <v>173</v>
      </c>
      <c r="J52" s="7">
        <f t="shared" si="7"/>
        <v>1</v>
      </c>
      <c r="K52" s="14">
        <v>82</v>
      </c>
      <c r="M52" s="15" t="str">
        <f t="shared" si="8"/>
        <v xml:space="preserve">{ 'reg': 82, 'subtipo': '', 'col': 6, 'cols': 2, 'align': 'left', 'texto': 'Clase Expositiva\n Taller\n  Discusión de caso', 'offset':1}, </v>
      </c>
      <c r="N52" s="2" t="str">
        <f t="shared" si="9"/>
        <v xml:space="preserve">{ 'reg': 43, 'subtipo': '', 'col': 1, 'cols': 1, 'align': 'center', 'texto': '4', 'offset':1}, { 'reg': 62, 'subtipo': '', 'col': 2, 'cols': 3, 'align': 'left', 'texto': 'Análisis de los Estados Financieros\n‐Análisis Horizontal.\n‐Análisis Vertical.\n‐Desarrollo de casos de aplicación.\n‐ Elaboración de un informe gerencial.', 'offset':1}, { 'reg': 10, 'subtipo': '', 'col': 4, 'cols': 2, 'align': 'left', 'texto': 'Evalúa los resultados obtenidos. Demuestra la aplicación del análisis vertical y horizontal.', 'offset':1}, { 'reg': 82, 'subtipo': '', 'col': 6, 'cols': 2, 'align': 'left', 'texto': 'Clase Expositiva\n Taller\n  Discusión de caso', 'offset':1}, </v>
      </c>
      <c r="O52" s="11" t="str">
        <f t="shared" si="3"/>
        <v>{'row': 4, 'week': '4.5',  'editing': false, 'tipo': 'contenidos', 'data': [{ 'reg': 43, 'subtipo': '', 'col': 1, 'cols': 1, 'align': 'center', 'texto': '4', 'offset':1}, { 'reg': 62, 'subtipo': '', 'col': 2, 'cols': 3, 'align': 'left', 'texto': 'Análisis de los Estados Financieros\n‐Análisis Horizontal.\n‐Análisis Vertical.\n‐Desarrollo de casos de aplicación.\n‐ Elaboración de un informe gerencial.', 'offset':1}, { 'reg': 10, 'subtipo': '', 'col': 4, 'cols': 2, 'align': 'left', 'texto': 'Evalúa los resultados obtenidos. Demuestra la aplicación del análisis vertical y horizontal.', 'offset':1}, { 'reg': 82, 'subtipo': '', 'col': 6, 'cols': 2, 'align': 'left', 'texto': 'Clase Expositiva\n Taller\n  Discusión de caso', 'offset':1}, ],  },</v>
      </c>
    </row>
    <row r="53" spans="1:15" hidden="1" x14ac:dyDescent="0.25">
      <c r="A53" s="8" t="s">
        <v>182</v>
      </c>
      <c r="B53" s="2">
        <v>4.9000000000000004</v>
      </c>
      <c r="E53" s="2">
        <f>+E52+1</f>
        <v>5</v>
      </c>
      <c r="F53" s="2">
        <v>2</v>
      </c>
      <c r="G53" s="2">
        <v>7</v>
      </c>
      <c r="H53" s="2" t="s">
        <v>28</v>
      </c>
      <c r="I53" s="7" t="s">
        <v>158</v>
      </c>
      <c r="J53" s="7">
        <f t="shared" si="7"/>
        <v>2</v>
      </c>
      <c r="K53" s="14">
        <v>19</v>
      </c>
      <c r="M53" s="15" t="str">
        <f t="shared" si="8"/>
        <v xml:space="preserve">{ 'reg': 19, 'subtipo': '', 'col': 2, 'cols': 7, 'align': 'center', 'texto': 'EVALUACIÓN PARCIAL 1 ', 'offset':2}, </v>
      </c>
      <c r="N53" s="2" t="str">
        <f t="shared" si="9"/>
        <v xml:space="preserve">{ 'reg': 19, 'subtipo': '', 'col': 2, 'cols': 7, 'align': 'center', 'texto': 'EVALUACIÓN PARCIAL 1 ', 'offset':2}, </v>
      </c>
      <c r="O53" s="11" t="str">
        <f t="shared" si="3"/>
        <v>{'row': 5, 'week': '4.9',  'editing': false, 'tipo': 'examenes', 'data': [{ 'reg': 19, 'subtipo': '', 'col': 2, 'cols': 7, 'align': 'center', 'texto': 'EVALUACIÓN PARCIAL 1 ', 'offset':2}, ],  },</v>
      </c>
    </row>
    <row r="54" spans="1:15" hidden="1" x14ac:dyDescent="0.25">
      <c r="A54" s="2" t="s">
        <v>157</v>
      </c>
      <c r="B54" s="2">
        <v>5.5</v>
      </c>
      <c r="E54" s="2">
        <f>+E53+1</f>
        <v>6</v>
      </c>
      <c r="F54" s="2">
        <v>1</v>
      </c>
      <c r="G54" s="2">
        <v>1</v>
      </c>
      <c r="H54" s="2" t="s">
        <v>28</v>
      </c>
      <c r="I54" s="7">
        <v>5</v>
      </c>
      <c r="J54" s="7">
        <f t="shared" si="7"/>
        <v>1</v>
      </c>
      <c r="K54" s="14">
        <v>82</v>
      </c>
      <c r="M54" s="15" t="str">
        <f t="shared" si="8"/>
        <v xml:space="preserve">{ 'reg': 82, 'subtipo': '', 'col': 1, 'cols': 1, 'align': 'center', 'texto': '5', 'offset':1}, </v>
      </c>
      <c r="N54" s="2" t="str">
        <f t="shared" si="9"/>
        <v xml:space="preserve">{ 'reg': 82, 'subtipo': '', 'col': 1, 'cols': 1, 'align': 'center', 'texto': '5', 'offset':1}, </v>
      </c>
      <c r="O54" s="11" t="str">
        <f t="shared" si="3"/>
        <v/>
      </c>
    </row>
    <row r="55" spans="1:15" ht="60" hidden="1" x14ac:dyDescent="0.25">
      <c r="A55" s="2" t="s">
        <v>157</v>
      </c>
      <c r="B55" s="2">
        <f>+B54</f>
        <v>5.5</v>
      </c>
      <c r="E55" s="2">
        <f>+E54</f>
        <v>6</v>
      </c>
      <c r="F55" s="2">
        <v>2</v>
      </c>
      <c r="G55" s="2">
        <v>3</v>
      </c>
      <c r="I55" s="5" t="s">
        <v>174</v>
      </c>
      <c r="J55" s="7">
        <f t="shared" si="7"/>
        <v>1</v>
      </c>
      <c r="K55" s="14">
        <v>61</v>
      </c>
      <c r="M55" s="15" t="str">
        <f t="shared" si="8"/>
        <v xml:space="preserve">{ 'reg': 61, 'subtipo': '', 'col': 2, 'cols': 3, 'align': '', 'texto': 'Trabajos de aplicación\n ‐Análisis de todo el proceso aplicado hasta el informe gerencial.', 'offset':1}, </v>
      </c>
      <c r="N55" s="2" t="str">
        <f t="shared" si="9"/>
        <v xml:space="preserve">{ 'reg': 82, 'subtipo': '', 'col': 1, 'cols': 1, 'align': 'center', 'texto': '5', 'offset':1}, { 'reg': 61, 'subtipo': '', 'col': 2, 'cols': 3, 'align': '', 'texto': 'Trabajos de aplicación\n ‐Análisis de todo el proceso aplicado hasta el informe gerencial.', 'offset':1}, </v>
      </c>
      <c r="O55" s="11" t="str">
        <f t="shared" si="3"/>
        <v/>
      </c>
    </row>
    <row r="56" spans="1:15" hidden="1" x14ac:dyDescent="0.25">
      <c r="A56" s="2" t="s">
        <v>157</v>
      </c>
      <c r="B56" s="2">
        <f>+B55</f>
        <v>5.5</v>
      </c>
      <c r="E56" s="2">
        <f>+E55</f>
        <v>6</v>
      </c>
      <c r="F56" s="2">
        <v>4</v>
      </c>
      <c r="G56" s="2">
        <v>2</v>
      </c>
      <c r="I56" s="7" t="s">
        <v>89</v>
      </c>
      <c r="J56" s="7">
        <f t="shared" si="7"/>
        <v>1</v>
      </c>
      <c r="K56" s="14">
        <v>39</v>
      </c>
      <c r="M56" s="15" t="str">
        <f t="shared" si="8"/>
        <v xml:space="preserve">{ 'reg': 39, 'subtipo': '', 'col': 4, 'cols': 2, 'align': '', 'texto': 'Propicia un debate acerca de la toma de decisiones en una empresa.', 'offset':1}, </v>
      </c>
      <c r="N56" s="2" t="str">
        <f t="shared" si="9"/>
        <v xml:space="preserve">{ 'reg': 82, 'subtipo': '', 'col': 1, 'cols': 1, 'align': 'center', 'texto': '5', 'offset':1}, { 'reg': 61, 'subtipo': '', 'col': 2, 'cols': 3, 'align': '', 'texto': 'Trabajos de aplicación\n ‐Análisis de todo el proceso aplicado hasta el informe gerencial.', 'offset':1}, { 'reg': 39, 'subtipo': '', 'col': 4, 'cols': 2, 'align': '', 'texto': 'Propicia un debate acerca de la toma de decisiones en una empresa.', 'offset':1}, </v>
      </c>
      <c r="O56" s="11" t="str">
        <f t="shared" si="3"/>
        <v/>
      </c>
    </row>
    <row r="57" spans="1:15" hidden="1" x14ac:dyDescent="0.25">
      <c r="A57" s="2" t="s">
        <v>157</v>
      </c>
      <c r="B57" s="2">
        <f>+B56</f>
        <v>5.5</v>
      </c>
      <c r="E57" s="2">
        <f>+E56</f>
        <v>6</v>
      </c>
      <c r="F57" s="2">
        <v>6</v>
      </c>
      <c r="G57" s="2">
        <v>2</v>
      </c>
      <c r="I57" s="7" t="s">
        <v>63</v>
      </c>
      <c r="J57" s="7">
        <f t="shared" si="7"/>
        <v>1</v>
      </c>
      <c r="K57" s="14">
        <v>69</v>
      </c>
      <c r="M57" s="15" t="str">
        <f t="shared" si="8"/>
        <v xml:space="preserve">{ 'reg': 69, 'subtipo': '', 'col': 6, 'cols': 2, 'align': '', 'texto': 'Exposición dialogada', 'offset':1}, </v>
      </c>
      <c r="N57" s="2" t="str">
        <f t="shared" si="9"/>
        <v xml:space="preserve">{ 'reg': 82, 'subtipo': '', 'col': 1, 'cols': 1, 'align': 'center', 'texto': '5', 'offset':1}, { 'reg': 61, 'subtipo': '', 'col': 2, 'cols': 3, 'align': '', 'texto': 'Trabajos de aplicación\n ‐Análisis de todo el proceso aplicado hasta el informe gerencial.', 'offset':1}, { 'reg': 39, 'subtipo': '', 'col': 4, 'cols': 2, 'align': '', 'texto': 'Propicia un debate acerca de la toma de decisiones en una empresa.', 'offset':1}, { 'reg': 69, 'subtipo': '', 'col': 6, 'cols': 2, 'align': '', 'texto': 'Exposición dialogada', 'offset':1}, </v>
      </c>
      <c r="O57" s="11" t="str">
        <f t="shared" si="3"/>
        <v>{'row': 6, 'week': '5.5',  'editing': false, 'tipo': 'contenidos', 'data': [{ 'reg': 82, 'subtipo': '', 'col': 1, 'cols': 1, 'align': 'center', 'texto': '5', 'offset':1}, { 'reg': 61, 'subtipo': '', 'col': 2, 'cols': 3, 'align': '', 'texto': 'Trabajos de aplicación\n ‐Análisis de todo el proceso aplicado hasta el informe gerencial.', 'offset':1}, { 'reg': 39, 'subtipo': '', 'col': 4, 'cols': 2, 'align': '', 'texto': 'Propicia un debate acerca de la toma de decisiones en una empresa.', 'offset':1}, { 'reg': 69, 'subtipo': '', 'col': 6, 'cols': 2, 'align': '', 'texto': 'Exposición dialogada', 'offset':1}, ],  },</v>
      </c>
    </row>
    <row r="58" spans="1:15" hidden="1" x14ac:dyDescent="0.25">
      <c r="A58" s="2" t="s">
        <v>156</v>
      </c>
      <c r="B58" s="2">
        <v>6</v>
      </c>
      <c r="E58" s="2">
        <v>2</v>
      </c>
      <c r="F58" s="2">
        <v>1</v>
      </c>
      <c r="G58" s="2">
        <v>8</v>
      </c>
      <c r="H58" s="2" t="s">
        <v>28</v>
      </c>
      <c r="I58" s="7" t="s">
        <v>168</v>
      </c>
      <c r="J58" s="7">
        <f t="shared" si="7"/>
        <v>1</v>
      </c>
      <c r="K58" s="14">
        <v>124</v>
      </c>
      <c r="M58" s="15" t="str">
        <f t="shared" si="8"/>
        <v xml:space="preserve">{ 'reg': 124, 'subtipo': '', 'col': 1, 'cols': 8, 'align': 'center', 'texto': 'UNIDAD II: ANALISIS E INTERPRETACION DE LOS ESTADOS FINANCIEROS', 'offset':1}, </v>
      </c>
      <c r="N58" s="2" t="str">
        <f t="shared" si="9"/>
        <v xml:space="preserve">{ 'reg': 124, 'subtipo': '', 'col': 1, 'cols': 8, 'align': 'center', 'texto': 'UNIDAD II: ANALISIS E INTERPRETACION DE LOS ESTADOS FINANCIEROS', 'offset':1}, </v>
      </c>
      <c r="O58" s="11" t="str">
        <f t="shared" si="3"/>
        <v>{'row': 2, 'week': '6',  'editing': false, 'tipo': 'unidades', 'data': [{ 'reg': 124, 'subtipo': '', 'col': 1, 'cols': 8, 'align': 'center', 'texto': 'UNIDAD II: ANALISIS E INTERPRETACION DE LOS ESTADOS FINANCIEROS', 'offset':1}, ],  },</v>
      </c>
    </row>
    <row r="59" spans="1:15" hidden="1" x14ac:dyDescent="0.25">
      <c r="A59" s="2" t="s">
        <v>155</v>
      </c>
      <c r="B59" s="2">
        <v>6.2</v>
      </c>
      <c r="E59" s="8">
        <f>+E58+1</f>
        <v>3</v>
      </c>
      <c r="F59" s="2">
        <v>1</v>
      </c>
      <c r="G59" s="2">
        <v>1</v>
      </c>
      <c r="H59" s="2" t="s">
        <v>28</v>
      </c>
      <c r="I59" s="7" t="s">
        <v>59</v>
      </c>
      <c r="J59" s="7">
        <f t="shared" si="7"/>
        <v>1</v>
      </c>
      <c r="K59" s="14">
        <v>62</v>
      </c>
      <c r="M59" s="15" t="str">
        <f t="shared" si="8"/>
        <v xml:space="preserve">{ 'reg': 62, 'subtipo': '', 'col': 1, 'cols': 1, 'align': 'center', 'texto': 'SEMANA', 'offset':1}, </v>
      </c>
      <c r="N59" s="2" t="str">
        <f t="shared" si="9"/>
        <v xml:space="preserve">{ 'reg': 62, 'subtipo': '', 'col': 1, 'cols': 1, 'align': 'center', 'texto': 'SEMANA', 'offset':1}, </v>
      </c>
      <c r="O59" s="11" t="str">
        <f t="shared" si="3"/>
        <v/>
      </c>
    </row>
    <row r="60" spans="1:15" hidden="1" x14ac:dyDescent="0.25">
      <c r="A60" s="2" t="s">
        <v>155</v>
      </c>
      <c r="B60" s="2">
        <f>+B59</f>
        <v>6.2</v>
      </c>
      <c r="E60" s="2">
        <f>+E59</f>
        <v>3</v>
      </c>
      <c r="F60" s="2">
        <v>2</v>
      </c>
      <c r="G60" s="2">
        <v>3</v>
      </c>
      <c r="H60" s="2" t="s">
        <v>28</v>
      </c>
      <c r="I60" s="7" t="s">
        <v>60</v>
      </c>
      <c r="J60" s="7">
        <f t="shared" si="7"/>
        <v>1</v>
      </c>
      <c r="K60" s="14">
        <v>61</v>
      </c>
      <c r="M60" s="15" t="str">
        <f t="shared" si="8"/>
        <v xml:space="preserve">{ 'reg': 61, 'subtipo': '', 'col': 2, 'cols': 3, 'align': 'center', 'texto': 'CONCEPTUAL', 'offset':1}, </v>
      </c>
      <c r="N60" s="2" t="str">
        <f t="shared" si="9"/>
        <v xml:space="preserve">{ 'reg': 62, 'subtipo': '', 'col': 1, 'cols': 1, 'align': 'center', 'texto': 'SEMANA', 'offset':1}, { 'reg': 61, 'subtipo': '', 'col': 2, 'cols': 3, 'align': 'center', 'texto': 'CONCEPTUAL', 'offset':1}, </v>
      </c>
      <c r="O60" s="11" t="str">
        <f t="shared" si="3"/>
        <v/>
      </c>
    </row>
    <row r="61" spans="1:15" hidden="1" x14ac:dyDescent="0.25">
      <c r="A61" s="2" t="s">
        <v>155</v>
      </c>
      <c r="B61" s="2">
        <f>+B60</f>
        <v>6.2</v>
      </c>
      <c r="E61" s="2">
        <f>+E60</f>
        <v>3</v>
      </c>
      <c r="F61" s="2">
        <v>4</v>
      </c>
      <c r="G61" s="2">
        <v>2</v>
      </c>
      <c r="H61" s="2" t="s">
        <v>28</v>
      </c>
      <c r="I61" s="7" t="s">
        <v>61</v>
      </c>
      <c r="J61" s="7">
        <f t="shared" si="7"/>
        <v>1</v>
      </c>
      <c r="K61" s="14">
        <v>73</v>
      </c>
      <c r="M61" s="15" t="str">
        <f t="shared" si="8"/>
        <v xml:space="preserve">{ 'reg': 73, 'subtipo': '', 'col': 4, 'cols': 2, 'align': 'center', 'texto': 'PROCEDIMENTAL', 'offset':1}, </v>
      </c>
      <c r="N61" s="2" t="str">
        <f t="shared" si="9"/>
        <v xml:space="preserve">{ 'reg': 62, 'subtipo': '', 'col': 1, 'cols': 1, 'align': 'center', 'texto': 'SEMANA', 'offset':1}, { 'reg': 61, 'subtipo': '', 'col': 2, 'cols': 3, 'align': 'center', 'texto': 'CONCEPTUAL', 'offset':1}, { 'reg': 73, 'subtipo': '', 'col': 4, 'cols': 2, 'align': 'center', 'texto': 'PROCEDIMENTAL', 'offset':1}, </v>
      </c>
      <c r="O61" s="11" t="str">
        <f t="shared" si="3"/>
        <v/>
      </c>
    </row>
    <row r="62" spans="1:15" hidden="1" x14ac:dyDescent="0.25">
      <c r="A62" s="2" t="s">
        <v>155</v>
      </c>
      <c r="B62" s="2">
        <f>+B61</f>
        <v>6.2</v>
      </c>
      <c r="E62" s="2">
        <f>+E61</f>
        <v>3</v>
      </c>
      <c r="F62" s="2">
        <v>6</v>
      </c>
      <c r="G62" s="2">
        <v>2</v>
      </c>
      <c r="H62" s="2" t="s">
        <v>28</v>
      </c>
      <c r="I62" s="7" t="s">
        <v>62</v>
      </c>
      <c r="J62" s="7">
        <f t="shared" si="7"/>
        <v>1</v>
      </c>
      <c r="K62" s="14">
        <v>27</v>
      </c>
      <c r="M62" s="15" t="str">
        <f t="shared" si="8"/>
        <v xml:space="preserve">{ 'reg': 27, 'subtipo': '', 'col': 6, 'cols': 2, 'align': 'center', 'texto': 'ACTIVIDAD DE APRENDIZAJE', 'offset':1}, </v>
      </c>
      <c r="N62" s="2" t="str">
        <f t="shared" si="9"/>
        <v xml:space="preserve">{ 'reg': 62, 'subtipo': '', 'col': 1, 'cols': 1, 'align': 'center', 'texto': 'SEMANA', 'offset':1}, { 'reg': 61, 'subtipo': '', 'col': 2, 'cols': 3, 'align': 'center', 'texto': 'CONCEPTUAL', 'offset':1}, { 'reg': 73, 'subtipo': '', 'col': 4, 'cols': 2, 'align': 'center', 'texto': 'PROCEDIMENTAL', 'offset':1}, { 'reg': 27, 'subtipo': '', 'col': 6, 'cols': 2, 'align': 'center', 'texto': 'ACTIVIDAD DE APRENDIZAJE', 'offset':1}, </v>
      </c>
      <c r="O62" s="11" t="str">
        <f t="shared" si="3"/>
        <v>{'row': 3, 'week': '6.2',  'editing': false, 'tipo': 'titulo3', 'data': [{ 'reg': 62, 'subtipo': '', 'col': 1, 'cols': 1, 'align': 'center', 'texto': 'SEMANA', 'offset':1}, { 'reg': 61, 'subtipo': '', 'col': 2, 'cols': 3, 'align': 'center', 'texto': 'CONCEPTUAL', 'offset':1}, { 'reg': 73, 'subtipo': '', 'col': 4, 'cols': 2, 'align': 'center', 'texto': 'PROCEDIMENTAL', 'offset':1}, { 'reg': 27, 'subtipo': '', 'col': 6, 'cols': 2, 'align': 'center', 'texto': 'ACTIVIDAD DE APRENDIZAJE', 'offset':1}, ],  },</v>
      </c>
    </row>
    <row r="63" spans="1:15" hidden="1" x14ac:dyDescent="0.25">
      <c r="A63" s="2" t="s">
        <v>149</v>
      </c>
      <c r="E63" s="2">
        <v>5</v>
      </c>
      <c r="F63" s="2">
        <v>1</v>
      </c>
      <c r="G63" s="2">
        <v>8</v>
      </c>
      <c r="H63" s="2" t="s">
        <v>30</v>
      </c>
      <c r="I63" s="7" t="s">
        <v>164</v>
      </c>
      <c r="J63" s="7">
        <f t="shared" si="7"/>
        <v>1</v>
      </c>
      <c r="K63" s="14">
        <v>6</v>
      </c>
      <c r="L63" s="12" t="s">
        <v>179</v>
      </c>
      <c r="M63" s="15" t="str">
        <f t="shared" si="8"/>
        <v xml:space="preserve">{ 'reg': 6, 'subtipo': 'estrategias', 'col': 1, 'cols': 8, 'align': 'left', 'texto': 'V. ESTRATEGIAS METODOLÓGICAS', 'offset':1}, </v>
      </c>
      <c r="N63" s="2" t="str">
        <f t="shared" si="9"/>
        <v xml:space="preserve">{ 'reg': 6, 'subtipo': 'estrategias', 'col': 1, 'cols': 8, 'align': 'left', 'texto': 'V. ESTRATEGIAS METODOLÓGICAS', 'offset':1}, </v>
      </c>
      <c r="O63" s="11" t="str">
        <f t="shared" si="3"/>
        <v>{'row': 5, 'week': '',  'editing': false, 'tipo': 'titulo1', 'data': [{ 'reg': 6, 'subtipo': 'estrategias', 'col': 1, 'cols': 8, 'align': 'left', 'texto': 'V. ESTRATEGIAS METODOLÓGICAS', 'offset':1}, ],  },</v>
      </c>
    </row>
    <row r="64" spans="1:15" hidden="1" x14ac:dyDescent="0.25">
      <c r="A64" s="2" t="s">
        <v>149</v>
      </c>
      <c r="E64" s="2">
        <v>6</v>
      </c>
      <c r="F64" s="2">
        <v>1</v>
      </c>
      <c r="G64" s="2">
        <v>8</v>
      </c>
      <c r="H64" s="2" t="s">
        <v>30</v>
      </c>
      <c r="I64" s="7" t="s">
        <v>165</v>
      </c>
      <c r="J64" s="7">
        <f t="shared" si="7"/>
        <v>1</v>
      </c>
      <c r="K64" s="14">
        <v>75</v>
      </c>
      <c r="L64" s="12" t="s">
        <v>159</v>
      </c>
      <c r="M64" s="15" t="str">
        <f t="shared" si="8"/>
        <v xml:space="preserve">{ 'reg': 75, 'subtipo': 'evaluaciones', 'col': 1, 'cols': 8, 'align': 'left', 'texto': 'VI. EVALUACIÓN', 'offset':1}, </v>
      </c>
      <c r="N64" s="2" t="str">
        <f t="shared" si="9"/>
        <v xml:space="preserve">{ 'reg': 75, 'subtipo': 'evaluaciones', 'col': 1, 'cols': 8, 'align': 'left', 'texto': 'VI. EVALUACIÓN', 'offset':1}, </v>
      </c>
      <c r="O64" s="11" t="str">
        <f t="shared" si="3"/>
        <v>{'row': 6, 'week': '',  'editing': false, 'tipo': 'titulo1', 'data': [{ 'reg': 75, 'subtipo': 'evaluaciones', 'col': 1, 'cols': 8, 'align': 'left', 'texto': 'VI. EVALUACIÓN', 'offset':1}, ],  },</v>
      </c>
    </row>
    <row r="65" spans="1:15" hidden="1" x14ac:dyDescent="0.25">
      <c r="A65" s="2" t="s">
        <v>149</v>
      </c>
      <c r="E65" s="2">
        <v>7</v>
      </c>
      <c r="F65" s="2">
        <v>1</v>
      </c>
      <c r="G65" s="2">
        <v>8</v>
      </c>
      <c r="H65" s="2" t="s">
        <v>30</v>
      </c>
      <c r="I65" s="7" t="s">
        <v>166</v>
      </c>
      <c r="J65" s="7">
        <f t="shared" si="7"/>
        <v>1</v>
      </c>
      <c r="K65" s="14">
        <v>102</v>
      </c>
      <c r="L65" s="12" t="s">
        <v>180</v>
      </c>
      <c r="M65" s="15" t="str">
        <f t="shared" si="8"/>
        <v xml:space="preserve">{ 'reg': 102, 'subtipo': 'bibliografias', 'col': 1, 'cols': 8, 'align': 'left', 'texto': 'VII. BIBLIOGRAFÍA', 'offset':1}, </v>
      </c>
      <c r="N65" s="2" t="str">
        <f t="shared" si="9"/>
        <v xml:space="preserve">{ 'reg': 102, 'subtipo': 'bibliografias', 'col': 1, 'cols': 8, 'align': 'left', 'texto': 'VII. BIBLIOGRAFÍA', 'offset':1}, </v>
      </c>
      <c r="O65" s="11" t="str">
        <f t="shared" si="3"/>
        <v>{'row': 7, 'week': '',  'editing': false, 'tipo': 'titulo1', 'data': [{ 'reg': 102, 'subtipo': 'bibliografias', 'col': 1, 'cols': 8, 'align': 'left', 'texto': 'VII. BIBLIOGRAFÍA', 'offset':1}, ],  },</v>
      </c>
    </row>
    <row r="70" spans="1:15" x14ac:dyDescent="0.25">
      <c r="I70" s="16"/>
    </row>
    <row r="71" spans="1:15" x14ac:dyDescent="0.25">
      <c r="I71" s="16"/>
    </row>
    <row r="72" spans="1:15" x14ac:dyDescent="0.25">
      <c r="I72" s="16"/>
    </row>
    <row r="73" spans="1:15" x14ac:dyDescent="0.25">
      <c r="I73" s="16"/>
    </row>
  </sheetData>
  <autoFilter ref="A1:I65">
    <filterColumn colId="0">
      <filters>
        <filter val="sumillas"/>
      </filters>
    </filterColumn>
  </autoFilter>
  <sortState ref="A2:N80">
    <sortCondition ref="E2:E80"/>
    <sortCondition ref="F2:F80"/>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A2" sqref="A2"/>
    </sheetView>
  </sheetViews>
  <sheetFormatPr baseColWidth="10" defaultRowHeight="15" x14ac:dyDescent="0.25"/>
  <cols>
    <col min="1" max="1" width="13.28515625" bestFit="1" customWidth="1"/>
    <col min="3" max="5" width="6.85546875" bestFit="1" customWidth="1"/>
  </cols>
  <sheetData>
    <row r="1" spans="1:5" x14ac:dyDescent="0.25">
      <c r="A1" t="s">
        <v>31</v>
      </c>
      <c r="B1" t="s">
        <v>184</v>
      </c>
      <c r="C1" t="s">
        <v>185</v>
      </c>
      <c r="D1" t="s">
        <v>186</v>
      </c>
      <c r="E1" t="s">
        <v>187</v>
      </c>
    </row>
    <row r="2" spans="1:5" x14ac:dyDescent="0.25">
      <c r="B2" s="21"/>
      <c r="C2" s="21"/>
    </row>
    <row r="3" spans="1:5" x14ac:dyDescent="0.25">
      <c r="B3" s="21"/>
      <c r="C3" s="21"/>
    </row>
    <row r="4" spans="1:5" x14ac:dyDescent="0.25">
      <c r="C4" s="21"/>
      <c r="D4" s="21"/>
    </row>
    <row r="5" spans="1:5" x14ac:dyDescent="0.25">
      <c r="C5" s="21"/>
      <c r="D5" s="21"/>
    </row>
    <row r="6" spans="1:5" x14ac:dyDescent="0.25">
      <c r="B6" s="21"/>
      <c r="D6" s="21"/>
    </row>
    <row r="7" spans="1:5" x14ac:dyDescent="0.25">
      <c r="C7" s="21"/>
      <c r="E7" s="21"/>
    </row>
    <row r="8" spans="1:5" x14ac:dyDescent="0.25">
      <c r="C8" s="21"/>
      <c r="D8" s="21"/>
    </row>
    <row r="9" spans="1:5" x14ac:dyDescent="0.25">
      <c r="B9" s="21"/>
      <c r="D9" s="21"/>
    </row>
    <row r="10" spans="1:5" x14ac:dyDescent="0.25">
      <c r="D10" s="21"/>
    </row>
    <row r="11" spans="1:5" x14ac:dyDescent="0.25">
      <c r="E11"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Hoja1</vt:lpstr>
      <vt:lpstr>campos</vt:lpstr>
      <vt:lpstr>modelo</vt:lpstr>
      <vt:lpstr>datos</vt:lpstr>
      <vt:lpstr>Hoja2</vt:lpstr>
      <vt:lpstr>Hoja2!Área_de_extracción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dc:creator>
  <cp:lastModifiedBy>Ana Arashiro Tamashiro</cp:lastModifiedBy>
  <dcterms:created xsi:type="dcterms:W3CDTF">2018-01-23T04:36:22Z</dcterms:created>
  <dcterms:modified xsi:type="dcterms:W3CDTF">2018-03-27T23:54:18Z</dcterms:modified>
</cp:coreProperties>
</file>