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ynologyDrive\SDR\Device Group\2024\Projects\Viscosity Curves\"/>
    </mc:Choice>
  </mc:AlternateContent>
  <xr:revisionPtr revIDLastSave="0" documentId="13_ncr:1_{B000D0EF-81C4-4CC0-80A1-C30BA00010E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B17" i="2" l="1"/>
  <c r="B20" i="2" l="1"/>
  <c r="B21" i="2"/>
  <c r="B22" i="2"/>
  <c r="B23" i="2"/>
  <c r="B24" i="2"/>
  <c r="B19" i="2"/>
  <c r="Q4" i="2" l="1"/>
  <c r="P4" i="2"/>
  <c r="O4" i="2"/>
  <c r="M4" i="2"/>
  <c r="L4" i="2"/>
  <c r="L5" i="2" l="1"/>
  <c r="M5" i="2"/>
  <c r="N5" i="2"/>
  <c r="O5" i="2"/>
  <c r="P5" i="2"/>
  <c r="Q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O21" i="2" l="1"/>
  <c r="Q22" i="2"/>
  <c r="Q20" i="2"/>
  <c r="P21" i="2"/>
  <c r="L21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P23" i="2"/>
  <c r="L19" i="2"/>
  <c r="Q23" i="2"/>
  <c r="O23" i="2"/>
  <c r="M22" i="2"/>
  <c r="M21" i="2"/>
  <c r="P19" i="2"/>
  <c r="P24" i="2"/>
  <c r="L22" i="2"/>
  <c r="O19" i="2"/>
  <c r="P20" i="2"/>
  <c r="M24" i="2"/>
  <c r="L23" i="2"/>
  <c r="L24" i="2"/>
</calcChain>
</file>

<file path=xl/sharedStrings.xml><?xml version="1.0" encoding="utf-8"?>
<sst xmlns="http://schemas.openxmlformats.org/spreadsheetml/2006/main" count="66" uniqueCount="34">
  <si>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</si>
  <si>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</si>
  <si>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</si>
  <si>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</si>
  <si>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</si>
  <si>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</si>
  <si>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</si>
  <si>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</si>
  <si>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</si>
  <si>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</si>
  <si>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</si>
  <si>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</si>
  <si>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</si>
  <si>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CPA-40Z</t>
  </si>
  <si>
    <t>CPA-52Z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</si>
  <si>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</si>
  <si>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</si>
  <si>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</si>
  <si>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</si>
  <si>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</si>
  <si>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</si>
  <si>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</si>
  <si>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</si>
  <si>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</si>
  <si>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</si>
  <si>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</si>
  <si>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</si>
  <si>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10.0 RPM</t>
  </si>
  <si>
    <t>50.0 RPM</t>
  </si>
  <si>
    <t>0.5 RPM</t>
  </si>
  <si>
    <t>1.0 RPM</t>
  </si>
  <si>
    <t>200.0 RPM</t>
  </si>
  <si>
    <t xml:space="preserve">Sunset sherbert </t>
  </si>
  <si>
    <t>100.0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</si>
</sst>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0" fontId="0" fillId="2" borderId="0" xfId="0" applyFill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25.766666666666669</c:v>
                </c:pt>
                <c:pt idx="1">
                  <c:v>29.733333333333331</c:v>
                </c:pt>
                <c:pt idx="2">
                  <c:v>39.06666666666667</c:v>
                </c:pt>
                <c:pt idx="3">
                  <c:v>49.666666666666664</c:v>
                </c:pt>
                <c:pt idx="4">
                  <c:v>60.199999999999996</c:v>
                </c:pt>
                <c:pt idx="5">
                  <c:v>68.899999999999991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763066.66666666663</c:v>
                </c:pt>
                <c:pt idx="1">
                  <c:v>277800</c:v>
                </c:pt>
                <c:pt idx="2">
                  <c:v>41223.333333333336</c:v>
                </c:pt>
                <c:pt idx="3">
                  <c:v>5101.333333333333</c:v>
                </c:pt>
                <c:pt idx="4">
                  <c:v>106.56666666666666</c:v>
                </c:pt>
                <c:pt idx="5">
                  <c:v>17.266666666666666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3.3454145774932773E-3</c:v>
                </c:pt>
                <c:pt idx="1">
                  <c:v>3.3016018363654499E-3</c:v>
                </c:pt>
                <c:pt idx="2">
                  <c:v>3.2029044774542349E-3</c:v>
                </c:pt>
                <c:pt idx="3">
                  <c:v>3.0977383179014661E-3</c:v>
                </c:pt>
                <c:pt idx="4">
                  <c:v>2.9998548624093624E-3</c:v>
                </c:pt>
                <c:pt idx="5">
                  <c:v>2.9235578442414543E-3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6.637063051175879</c:v>
                </c:pt>
                <c:pt idx="1">
                  <c:v>5.6263574623874391</c:v>
                </c:pt>
                <c:pt idx="2">
                  <c:v>3.7180328118424142</c:v>
                </c:pt>
                <c:pt idx="3">
                  <c:v>1.6268674542505022</c:v>
                </c:pt>
                <c:pt idx="4">
                  <c:v>-2.2407804395335749</c:v>
                </c:pt>
                <c:pt idx="5">
                  <c:v>-4.0605249218850279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3" workbookViewId="0">
      <selection activeCell="J4" sqref="J4"/>
    </sheetView>
  </sheetViews>
  <sheetFormatPr defaultRowHeight="14.5" x14ac:dyDescent="0.35"/>
  <cols>
    <col min="14" max="14" width="11.54296875" bestFit="1" customWidth="1"/>
  </cols>
  <sheetData>
    <row r="1" spans="1:24" x14ac:dyDescent="0.35">
      <c r="A1" s="15" t="s">
        <v>26</v>
      </c>
      <c r="L1" s="2"/>
      <c r="M1" s="2"/>
      <c r="N1" s="1"/>
      <c r="S1" s="15" t="s">
        <v>25</v>
      </c>
    </row>
    <row r="2" spans="1:24" x14ac:dyDescent="0.35">
      <c r="A2" t="s">
        <v>24</v>
      </c>
      <c r="B2" s="16" t="s">
        <v>32</v>
      </c>
      <c r="C2" s="18" t="s">
        <v>11</v>
      </c>
      <c r="D2" s="18"/>
      <c r="E2" s="18"/>
      <c r="F2" s="18" t="s">
        <v>10</v>
      </c>
      <c r="G2" s="18"/>
      <c r="H2" s="18"/>
      <c r="I2" s="18" t="s">
        <v>9</v>
      </c>
      <c r="J2" s="18"/>
      <c r="K2" s="18"/>
      <c r="L2" s="18" t="s">
        <v>23</v>
      </c>
      <c r="M2" s="18"/>
      <c r="N2" s="18"/>
      <c r="O2" s="18" t="s">
        <v>22</v>
      </c>
      <c r="P2" s="18"/>
      <c r="Q2" s="18"/>
      <c r="S2" s="14" t="s">
        <v>21</v>
      </c>
      <c r="T2" s="14" t="s">
        <v>20</v>
      </c>
      <c r="U2" s="14" t="s">
        <v>19</v>
      </c>
      <c r="V2" s="14" t="s">
        <v>18</v>
      </c>
      <c r="W2" s="14" t="s">
        <v>17</v>
      </c>
      <c r="X2" s="14" t="s">
        <v>16</v>
      </c>
    </row>
    <row r="3" spans="1:24" x14ac:dyDescent="0.35">
      <c r="A3" t="s">
        <v>15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3"/>
      <c r="T3" s="8"/>
      <c r="V3" s="12"/>
    </row>
    <row r="4" spans="1:24" x14ac:dyDescent="0.35">
      <c r="A4" t="s">
        <v>14</v>
      </c>
      <c r="B4" t="s">
        <v>29</v>
      </c>
      <c r="C4">
        <v>25.6</v>
      </c>
      <c r="D4">
        <v>49.5</v>
      </c>
      <c r="E4">
        <v>785800</v>
      </c>
      <c r="F4">
        <v>25.8</v>
      </c>
      <c r="G4">
        <v>48</v>
      </c>
      <c r="H4">
        <v>762000</v>
      </c>
      <c r="I4">
        <v>25.9</v>
      </c>
      <c r="J4">
        <v>46.7</v>
      </c>
      <c r="K4">
        <v>741400</v>
      </c>
      <c r="L4" s="11">
        <f>AVERAGE(C4,F4,I4)</f>
        <v>25.766666666666669</v>
      </c>
      <c r="M4" s="2">
        <f>AVERAGE(D4,G4,J4)</f>
        <v>48.066666666666663</v>
      </c>
      <c r="N4" s="10">
        <f>AVERAGE(E4,H4,K4)</f>
        <v>763066.66666666663</v>
      </c>
      <c r="O4" s="7">
        <f>STDEV(C4,F4,I4)</f>
        <v>0.15275252316519336</v>
      </c>
      <c r="P4" s="2">
        <f>STDEV(D4,G4,J4)</f>
        <v>1.4011899704655788</v>
      </c>
      <c r="Q4" s="6">
        <f>STDEV(E4,H4,K4)</f>
        <v>22219.210907080687</v>
      </c>
    </row>
    <row r="5" spans="1:24" x14ac:dyDescent="0.35">
      <c r="A5" t="s">
        <v>14</v>
      </c>
      <c r="B5" t="s">
        <v>30</v>
      </c>
      <c r="C5">
        <v>29.6</v>
      </c>
      <c r="D5">
        <v>36.299999999999997</v>
      </c>
      <c r="E5">
        <v>288100</v>
      </c>
      <c r="F5">
        <v>29.7</v>
      </c>
      <c r="G5">
        <v>35.200000000000003</v>
      </c>
      <c r="H5">
        <v>279400</v>
      </c>
      <c r="I5">
        <v>29.9</v>
      </c>
      <c r="J5">
        <v>33.5</v>
      </c>
      <c r="K5" s="17">
        <v>265900</v>
      </c>
      <c r="L5" s="7">
        <f t="shared" ref="L5:L9" si="0">AVERAGE(C5,F5,I5)</f>
        <v>29.733333333333331</v>
      </c>
      <c r="M5" s="2">
        <f t="shared" ref="M5:M9" si="1">AVERAGE(D5,G5,J5)</f>
        <v>35</v>
      </c>
      <c r="N5" s="6">
        <f t="shared" ref="N5:N9" si="2">AVERAGE(E5,H5,K5)</f>
        <v>277800</v>
      </c>
      <c r="O5" s="7">
        <f t="shared" ref="O5:O9" si="3">STDEV(C5,F5,I5)</f>
        <v>0.15275252316519336</v>
      </c>
      <c r="P5" s="2">
        <f t="shared" ref="P5:P9" si="4">STDEV(D5,G5,J5)</f>
        <v>1.4106735979665874</v>
      </c>
      <c r="Q5" s="6">
        <f t="shared" ref="Q5:Q9" si="5">STDEV(E5,H5,K5)</f>
        <v>11186.152153444007</v>
      </c>
    </row>
    <row r="6" spans="1:24" x14ac:dyDescent="0.35">
      <c r="A6" t="s">
        <v>14</v>
      </c>
      <c r="B6" t="s">
        <v>27</v>
      </c>
      <c r="C6">
        <v>38.9</v>
      </c>
      <c r="D6">
        <v>54.8</v>
      </c>
      <c r="E6" s="17">
        <v>43500</v>
      </c>
      <c r="F6">
        <v>39.1</v>
      </c>
      <c r="G6">
        <v>51.8</v>
      </c>
      <c r="H6">
        <v>41120</v>
      </c>
      <c r="I6">
        <v>39.200000000000003</v>
      </c>
      <c r="J6">
        <v>49.2</v>
      </c>
      <c r="K6" s="17">
        <v>39050</v>
      </c>
      <c r="L6" s="7">
        <f t="shared" si="0"/>
        <v>39.06666666666667</v>
      </c>
      <c r="M6" s="2">
        <f t="shared" si="1"/>
        <v>51.933333333333337</v>
      </c>
      <c r="N6" s="6">
        <f t="shared" si="2"/>
        <v>41223.333333333336</v>
      </c>
      <c r="O6" s="7">
        <f t="shared" si="3"/>
        <v>0.15275252316519683</v>
      </c>
      <c r="P6" s="2">
        <f t="shared" si="4"/>
        <v>2.8023799409311576</v>
      </c>
      <c r="Q6" s="6">
        <f t="shared" si="5"/>
        <v>2226.7988982692923</v>
      </c>
    </row>
    <row r="7" spans="1:24" x14ac:dyDescent="0.35">
      <c r="A7" t="s">
        <v>14</v>
      </c>
      <c r="B7" t="s">
        <v>28</v>
      </c>
      <c r="C7">
        <v>49.1</v>
      </c>
      <c r="D7">
        <v>35.4</v>
      </c>
      <c r="E7" s="17">
        <v>5620</v>
      </c>
      <c r="F7">
        <v>50</v>
      </c>
      <c r="G7">
        <v>31.1</v>
      </c>
      <c r="H7" s="17">
        <v>4937</v>
      </c>
      <c r="I7">
        <v>49.9</v>
      </c>
      <c r="J7">
        <v>29.9</v>
      </c>
      <c r="K7">
        <v>4747</v>
      </c>
      <c r="L7" s="7">
        <f t="shared" si="0"/>
        <v>49.666666666666664</v>
      </c>
      <c r="M7" s="2">
        <f t="shared" si="1"/>
        <v>32.133333333333333</v>
      </c>
      <c r="N7" s="6">
        <f t="shared" si="2"/>
        <v>5101.333333333333</v>
      </c>
      <c r="O7" s="7">
        <f t="shared" si="3"/>
        <v>0.49328828623162357</v>
      </c>
      <c r="P7" s="2">
        <f t="shared" si="4"/>
        <v>2.8919428302325287</v>
      </c>
      <c r="Q7" s="6">
        <f t="shared" si="5"/>
        <v>459.11472785495926</v>
      </c>
    </row>
    <row r="8" spans="1:24" x14ac:dyDescent="0.35">
      <c r="A8" t="s">
        <v>13</v>
      </c>
      <c r="B8" t="s">
        <v>33</v>
      </c>
      <c r="C8">
        <v>59.9</v>
      </c>
      <c r="D8">
        <v>44.1</v>
      </c>
      <c r="E8">
        <v>115.4</v>
      </c>
      <c r="F8">
        <v>59.9</v>
      </c>
      <c r="G8">
        <v>39.799999999999997</v>
      </c>
      <c r="H8">
        <v>104.1</v>
      </c>
      <c r="I8">
        <v>60.8</v>
      </c>
      <c r="J8">
        <v>38.299999999999997</v>
      </c>
      <c r="K8">
        <v>100.2</v>
      </c>
      <c r="L8" s="7">
        <f t="shared" si="0"/>
        <v>60.199999999999996</v>
      </c>
      <c r="M8" s="2">
        <f t="shared" si="1"/>
        <v>40.733333333333334</v>
      </c>
      <c r="N8" s="6">
        <f t="shared" si="2"/>
        <v>106.56666666666666</v>
      </c>
      <c r="O8" s="9">
        <f t="shared" si="3"/>
        <v>0.51961524227066236</v>
      </c>
      <c r="P8" s="2">
        <f t="shared" si="4"/>
        <v>3.0105370506494928</v>
      </c>
      <c r="Q8" s="6">
        <f t="shared" si="5"/>
        <v>7.8945128623198393</v>
      </c>
    </row>
    <row r="9" spans="1:24" x14ac:dyDescent="0.35">
      <c r="A9" t="s">
        <v>13</v>
      </c>
      <c r="B9" t="s">
        <v>31</v>
      </c>
      <c r="C9">
        <v>68.3</v>
      </c>
      <c r="D9">
        <v>14.1</v>
      </c>
      <c r="E9">
        <v>18.440000000000001</v>
      </c>
      <c r="F9">
        <v>68.7</v>
      </c>
      <c r="G9">
        <v>13.2</v>
      </c>
      <c r="H9">
        <v>17.27</v>
      </c>
      <c r="I9">
        <v>69.7</v>
      </c>
      <c r="J9">
        <v>12.3</v>
      </c>
      <c r="K9">
        <v>16.09</v>
      </c>
      <c r="L9" s="7">
        <f t="shared" si="0"/>
        <v>68.899999999999991</v>
      </c>
      <c r="M9" s="2">
        <f t="shared" si="1"/>
        <v>13.199999999999998</v>
      </c>
      <c r="N9" s="6">
        <f t="shared" si="2"/>
        <v>17.266666666666666</v>
      </c>
      <c r="O9" s="9">
        <f t="shared" si="3"/>
        <v>0.72111025509280013</v>
      </c>
      <c r="P9" s="2">
        <f t="shared" si="4"/>
        <v>0.89999999999999947</v>
      </c>
      <c r="Q9" s="9">
        <f t="shared" si="5"/>
        <v>1.1750035460939405</v>
      </c>
    </row>
    <row r="10" spans="1:24" x14ac:dyDescent="0.35">
      <c r="L10" s="7"/>
      <c r="M10" s="2"/>
      <c r="N10" s="6"/>
      <c r="O10" s="9"/>
      <c r="P10" s="2"/>
      <c r="Q10" s="9"/>
    </row>
    <row r="11" spans="1:24" x14ac:dyDescent="0.35">
      <c r="L11" s="7"/>
      <c r="M11" s="2"/>
      <c r="N11" s="6"/>
      <c r="O11" s="9"/>
      <c r="P11" s="2"/>
      <c r="Q11" s="9"/>
    </row>
    <row r="12" spans="1:24" x14ac:dyDescent="0.35">
      <c r="L12" s="7"/>
      <c r="M12" s="2"/>
      <c r="N12" s="6"/>
      <c r="O12" s="9"/>
      <c r="P12" s="2"/>
      <c r="Q12" s="9"/>
    </row>
    <row r="13" spans="1:24" x14ac:dyDescent="0.35">
      <c r="L13" s="7"/>
      <c r="M13" s="2"/>
      <c r="N13" s="6"/>
      <c r="O13" s="9"/>
      <c r="P13" s="2"/>
      <c r="Q13" s="9"/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 xml:space="preserve">Sunset sherbert </v>
      </c>
      <c r="C17" s="18" t="s">
        <v>11</v>
      </c>
      <c r="D17" s="18"/>
      <c r="E17" s="18"/>
      <c r="F17" s="18" t="s">
        <v>10</v>
      </c>
      <c r="G17" s="18"/>
      <c r="H17" s="18"/>
      <c r="I17" s="18" t="s">
        <v>9</v>
      </c>
      <c r="J17" s="18"/>
      <c r="K17" s="18"/>
      <c r="L17" s="18" t="s">
        <v>8</v>
      </c>
      <c r="M17" s="18"/>
      <c r="N17" s="18"/>
      <c r="O17" s="18" t="s">
        <v>7</v>
      </c>
      <c r="P17" s="18"/>
      <c r="Q17" s="18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 t="str">
        <f>B4</f>
        <v>0.5 RPM</v>
      </c>
      <c r="C19">
        <f t="shared" ref="C19:C24" si="6">1/(C4+273.15)</f>
        <v>3.3472803347280333E-3</v>
      </c>
      <c r="D19">
        <f t="shared" ref="D19:D24" si="7">D4</f>
        <v>49.5</v>
      </c>
      <c r="E19">
        <f t="shared" ref="E19:E24" si="8">LN(E4/1000)</f>
        <v>6.6667023071243596</v>
      </c>
      <c r="F19">
        <f t="shared" ref="F19:F24" si="9">1/(F4+273.15)</f>
        <v>3.3450409767519654E-3</v>
      </c>
      <c r="G19">
        <f t="shared" ref="G19:G24" si="10">G4</f>
        <v>48</v>
      </c>
      <c r="H19">
        <f t="shared" ref="H19:H24" si="11">LN(H4/1000)</f>
        <v>6.6359465556866466</v>
      </c>
      <c r="I19">
        <f t="shared" ref="I19:I24" si="12">1/(I4+273.15)</f>
        <v>3.3439224209998331E-3</v>
      </c>
      <c r="J19">
        <f t="shared" ref="J19:J24" si="13">J4</f>
        <v>46.7</v>
      </c>
      <c r="K19">
        <f t="shared" ref="K19:K24" si="14">LN(K4/1000)</f>
        <v>6.6085402907166317</v>
      </c>
      <c r="L19" s="5">
        <f t="shared" ref="L19:L24" si="15">AVERAGE(C19,F19,I19)</f>
        <v>3.3454145774932773E-3</v>
      </c>
      <c r="M19" s="2">
        <f t="shared" ref="M19:M24" si="16">AVERAGE(D19,G19,J19)</f>
        <v>48.066666666666663</v>
      </c>
      <c r="N19" s="4">
        <f t="shared" ref="N19:N24" si="17">AVERAGE(E19,H19,K19)</f>
        <v>6.637063051175879</v>
      </c>
      <c r="O19" s="5">
        <f t="shared" ref="O19:O24" si="18">STDEV(C19,F19,I19)</f>
        <v>1.7098477379405246E-6</v>
      </c>
      <c r="P19" s="2">
        <f t="shared" ref="P19:P24" si="19">STDEV(D19,G19,J19)</f>
        <v>1.4011899704655788</v>
      </c>
      <c r="Q19" s="4">
        <f t="shared" ref="Q19:Q24" si="20">STDEV(E19,H19,K19)</f>
        <v>2.9097078200161434E-2</v>
      </c>
    </row>
    <row r="20" spans="1:17" x14ac:dyDescent="0.35">
      <c r="B20" t="str">
        <f t="shared" ref="B20:B24" si="21">B5</f>
        <v>1.0 RPM</v>
      </c>
      <c r="C20">
        <f t="shared" si="6"/>
        <v>3.3030553261767133E-3</v>
      </c>
      <c r="D20">
        <f t="shared" si="7"/>
        <v>36.299999999999997</v>
      </c>
      <c r="E20">
        <f t="shared" si="8"/>
        <v>5.6633076420904827</v>
      </c>
      <c r="F20">
        <f t="shared" si="9"/>
        <v>3.3019646689780423E-3</v>
      </c>
      <c r="G20">
        <f t="shared" si="10"/>
        <v>35.200000000000003</v>
      </c>
      <c r="H20">
        <f t="shared" si="11"/>
        <v>5.6326444468228614</v>
      </c>
      <c r="I20">
        <f t="shared" si="12"/>
        <v>3.2997855139415941E-3</v>
      </c>
      <c r="J20">
        <f t="shared" si="13"/>
        <v>33.5</v>
      </c>
      <c r="K20">
        <f t="shared" si="14"/>
        <v>5.583120298248974</v>
      </c>
      <c r="L20" s="5">
        <f t="shared" si="15"/>
        <v>3.3016018363654499E-3</v>
      </c>
      <c r="M20" s="2">
        <f t="shared" si="16"/>
        <v>35</v>
      </c>
      <c r="N20" s="4">
        <f t="shared" si="17"/>
        <v>5.6263574623874391</v>
      </c>
      <c r="O20" s="5">
        <f t="shared" si="18"/>
        <v>1.664828412120686E-6</v>
      </c>
      <c r="P20" s="2">
        <f t="shared" si="19"/>
        <v>1.4106735979665874</v>
      </c>
      <c r="Q20" s="4">
        <f t="shared" si="20"/>
        <v>4.0461675176115867E-2</v>
      </c>
    </row>
    <row r="21" spans="1:17" x14ac:dyDescent="0.35">
      <c r="B21" t="str">
        <f t="shared" si="21"/>
        <v>10.0 RPM</v>
      </c>
      <c r="C21">
        <f t="shared" si="6"/>
        <v>3.2046146450889286E-3</v>
      </c>
      <c r="D21">
        <f t="shared" si="7"/>
        <v>54.8</v>
      </c>
      <c r="E21">
        <f t="shared" si="8"/>
        <v>3.7727609380946383</v>
      </c>
      <c r="F21">
        <f t="shared" si="9"/>
        <v>3.2025620496397116E-3</v>
      </c>
      <c r="G21">
        <f t="shared" si="10"/>
        <v>51.8</v>
      </c>
      <c r="H21">
        <f t="shared" si="11"/>
        <v>3.7164946211469094</v>
      </c>
      <c r="I21">
        <f t="shared" si="12"/>
        <v>3.2015367376340646E-3</v>
      </c>
      <c r="J21">
        <f t="shared" si="13"/>
        <v>49.2</v>
      </c>
      <c r="K21">
        <f t="shared" si="14"/>
        <v>3.6648428762856948</v>
      </c>
      <c r="L21" s="5">
        <f t="shared" si="15"/>
        <v>3.2029044774542349E-3</v>
      </c>
      <c r="M21" s="2">
        <f t="shared" si="16"/>
        <v>51.933333333333337</v>
      </c>
      <c r="N21" s="4">
        <f t="shared" si="17"/>
        <v>3.7180328118424142</v>
      </c>
      <c r="O21" s="5">
        <f t="shared" si="18"/>
        <v>1.5672655107850634E-6</v>
      </c>
      <c r="P21" s="2">
        <f t="shared" si="19"/>
        <v>2.8023799409311576</v>
      </c>
      <c r="Q21" s="4">
        <f t="shared" si="20"/>
        <v>5.3975471643252358E-2</v>
      </c>
    </row>
    <row r="22" spans="1:17" x14ac:dyDescent="0.35">
      <c r="B22" t="str">
        <f t="shared" si="21"/>
        <v>50.0 RPM</v>
      </c>
      <c r="C22">
        <f t="shared" si="6"/>
        <v>3.1031807602792862E-3</v>
      </c>
      <c r="D22">
        <f t="shared" si="7"/>
        <v>35.4</v>
      </c>
      <c r="E22">
        <f t="shared" si="8"/>
        <v>1.7263316639055997</v>
      </c>
      <c r="F22">
        <f t="shared" si="9"/>
        <v>3.0945381401825778E-3</v>
      </c>
      <c r="G22">
        <f t="shared" si="10"/>
        <v>31.1</v>
      </c>
      <c r="H22">
        <f t="shared" si="11"/>
        <v>1.596757859276726</v>
      </c>
      <c r="I22">
        <f t="shared" si="12"/>
        <v>3.0954960532425324E-3</v>
      </c>
      <c r="J22">
        <f t="shared" si="13"/>
        <v>29.9</v>
      </c>
      <c r="K22">
        <f t="shared" si="14"/>
        <v>1.5575128395691809</v>
      </c>
      <c r="L22" s="5">
        <f t="shared" si="15"/>
        <v>3.0977383179014661E-3</v>
      </c>
      <c r="M22" s="2">
        <f t="shared" si="16"/>
        <v>32.133333333333333</v>
      </c>
      <c r="N22" s="4">
        <f t="shared" si="17"/>
        <v>1.6268674542505022</v>
      </c>
      <c r="O22" s="5">
        <f t="shared" si="18"/>
        <v>4.7375662142636413E-6</v>
      </c>
      <c r="P22" s="2">
        <f t="shared" si="19"/>
        <v>2.8919428302325287</v>
      </c>
      <c r="Q22" s="4">
        <f t="shared" si="20"/>
        <v>8.8345286488280148E-2</v>
      </c>
    </row>
    <row r="23" spans="1:17" x14ac:dyDescent="0.35">
      <c r="B23" t="str">
        <f t="shared" si="21"/>
        <v>100.0 RPM</v>
      </c>
      <c r="C23">
        <f t="shared" si="6"/>
        <v>3.0025521693439429E-3</v>
      </c>
      <c r="D23">
        <f t="shared" si="7"/>
        <v>44.1</v>
      </c>
      <c r="E23">
        <f t="shared" si="8"/>
        <v>-2.159350924908138</v>
      </c>
      <c r="F23">
        <f t="shared" si="9"/>
        <v>3.0025521693439429E-3</v>
      </c>
      <c r="G23">
        <f t="shared" si="10"/>
        <v>39.799999999999997</v>
      </c>
      <c r="H23">
        <f t="shared" si="11"/>
        <v>-2.2624033033612139</v>
      </c>
      <c r="I23">
        <f t="shared" si="12"/>
        <v>2.9944602485402006E-3</v>
      </c>
      <c r="J23">
        <f t="shared" si="13"/>
        <v>38.299999999999997</v>
      </c>
      <c r="K23">
        <f t="shared" si="14"/>
        <v>-2.3005870903313728</v>
      </c>
      <c r="L23" s="5">
        <f t="shared" si="15"/>
        <v>2.9998548624093624E-3</v>
      </c>
      <c r="M23" s="2">
        <f t="shared" si="16"/>
        <v>40.733333333333334</v>
      </c>
      <c r="N23" s="4">
        <f t="shared" si="17"/>
        <v>-2.2407804395335749</v>
      </c>
      <c r="O23" s="5">
        <f t="shared" si="18"/>
        <v>4.6718726543017405E-6</v>
      </c>
      <c r="P23" s="2">
        <f t="shared" si="19"/>
        <v>3.0105370506494928</v>
      </c>
      <c r="Q23" s="4">
        <f t="shared" si="20"/>
        <v>7.3058707803699219E-2</v>
      </c>
    </row>
    <row r="24" spans="1:17" x14ac:dyDescent="0.35">
      <c r="B24" t="str">
        <f t="shared" si="21"/>
        <v>200.0 RPM</v>
      </c>
      <c r="C24">
        <f t="shared" si="6"/>
        <v>2.9286864841118758E-3</v>
      </c>
      <c r="D24">
        <f t="shared" si="7"/>
        <v>14.1</v>
      </c>
      <c r="E24">
        <f t="shared" si="8"/>
        <v>-3.9932330608536892</v>
      </c>
      <c r="F24">
        <f t="shared" si="9"/>
        <v>2.9252596167909906E-3</v>
      </c>
      <c r="G24">
        <f t="shared" si="10"/>
        <v>13.2</v>
      </c>
      <c r="H24">
        <f t="shared" si="11"/>
        <v>-4.0587843868235494</v>
      </c>
      <c r="I24">
        <f t="shared" si="12"/>
        <v>2.9167274318214966E-3</v>
      </c>
      <c r="J24">
        <f t="shared" si="13"/>
        <v>12.3</v>
      </c>
      <c r="K24">
        <f t="shared" si="14"/>
        <v>-4.1295573179778451</v>
      </c>
      <c r="L24" s="5">
        <f t="shared" si="15"/>
        <v>2.9235578442414543E-3</v>
      </c>
      <c r="M24" s="2">
        <f t="shared" si="16"/>
        <v>13.199999999999998</v>
      </c>
      <c r="N24" s="4">
        <f t="shared" si="17"/>
        <v>-4.0605249218850279</v>
      </c>
      <c r="O24" s="5">
        <f t="shared" si="18"/>
        <v>6.1584702060473332E-6</v>
      </c>
      <c r="P24" s="2">
        <f t="shared" si="19"/>
        <v>0.89999999999999947</v>
      </c>
      <c r="Q24" s="4">
        <f t="shared" si="20"/>
        <v>6.8178793380628377E-2</v>
      </c>
    </row>
    <row r="25" spans="1:17" x14ac:dyDescent="0.35">
      <c r="L25" s="5"/>
      <c r="M25" s="2"/>
      <c r="N25" s="4"/>
      <c r="O25" s="5"/>
      <c r="P25" s="2"/>
      <c r="Q25" s="4"/>
    </row>
    <row r="26" spans="1:17" x14ac:dyDescent="0.35">
      <c r="L26" s="5"/>
      <c r="M26" s="2"/>
      <c r="N26" s="4"/>
      <c r="O26" s="5"/>
      <c r="P26" s="2"/>
      <c r="Q26" s="4"/>
    </row>
    <row r="27" spans="1:17" x14ac:dyDescent="0.35">
      <c r="L27" s="5"/>
      <c r="M27" s="2"/>
      <c r="N27" s="4"/>
      <c r="O27" s="5"/>
      <c r="P27" s="2"/>
      <c r="Q27" s="4"/>
    </row>
    <row r="28" spans="1:17" x14ac:dyDescent="0.35">
      <c r="L28" s="5"/>
      <c r="M28" s="2"/>
      <c r="N28" s="4"/>
      <c r="O28" s="5"/>
      <c r="P28" s="2"/>
      <c r="Q28" s="4"/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Xiaomeng LI</cp:lastModifiedBy>
  <dcterms:created xsi:type="dcterms:W3CDTF">2022-04-25T22:18:19Z</dcterms:created>
  <dcterms:modified xsi:type="dcterms:W3CDTF">2025-01-02T18:44:48Z</dcterms:modified>
</cp:coreProperties>
</file>