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BCAB8181-5D87-41E2-B755-7844657497A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<sst xmlns="http://schemas.openxmlformats.org/spreadsheetml/2006/main" count="60" uniqueCount="27">
  <si>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</si>
  <si>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</si>
  <si>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</si>
  <si>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</si>
  <si>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</si>
  <si>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</si>
  <si>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</si>
  <si>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</si>
  <si>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</si>
  <si>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</si>
  <si>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</si>
  <si>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</si>
  <si>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</si>
  <si>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</si>
  <si>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</si>
  <si>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</si>
  <si>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</si>
  <si>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</si>
  <si>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</si>
  <si>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</si>
  <si>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</si>
  <si>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</si>
  <si>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</si>
  <si>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</si>
  <si>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</si>
  <si>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</si>
  <si>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 alien bubba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</si>
</sst>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26.5</c:v>
                </c:pt>
                <c:pt idx="1">
                  <c:v>29.733333333333334</c:v>
                </c:pt>
                <c:pt idx="2">
                  <c:v>38.9</c:v>
                </c:pt>
                <c:pt idx="3">
                  <c:v>49.166666666666664</c:v>
                </c:pt>
                <c:pt idx="4">
                  <c:v>58.733333333333341</c:v>
                </c:pt>
                <c:pt idx="5">
                  <c:v>74.433333333333337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1425</c:v>
                </c:pt>
                <c:pt idx="1">
                  <c:v>924</c:v>
                </c:pt>
                <c:pt idx="2">
                  <c:v>320.86666666666667</c:v>
                </c:pt>
                <c:pt idx="3">
                  <c:v>133.26666666666665</c:v>
                </c:pt>
                <c:pt idx="4">
                  <c:v>57.553333333333335</c:v>
                </c:pt>
                <c:pt idx="5">
                  <c:v>31.803333333333331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3.3372270123384778E-3</c:v>
                </c:pt>
                <c:pt idx="1">
                  <c:v>3.3016013565866711E-3</c:v>
                </c:pt>
                <c:pt idx="2">
                  <c:v>3.2046148644887273E-3</c:v>
                </c:pt>
                <c:pt idx="3">
                  <c:v>3.102538977380723E-3</c:v>
                </c:pt>
                <c:pt idx="4">
                  <c:v>3.0131074409855685E-3</c:v>
                </c:pt>
                <c:pt idx="5">
                  <c:v>2.8787482403685775E-3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0.35407554909941635</c:v>
                </c:pt>
                <c:pt idx="1">
                  <c:v>-7.9044929107984996E-2</c:v>
                </c:pt>
                <c:pt idx="2">
                  <c:v>-1.1367441736673543</c:v>
                </c:pt>
                <c:pt idx="3">
                  <c:v>-2.0154500110218376</c:v>
                </c:pt>
                <c:pt idx="4">
                  <c:v>-2.8552029986889793</c:v>
                </c:pt>
                <c:pt idx="5">
                  <c:v>-3.4485666437547233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I16" sqref="I16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10</v>
      </c>
      <c r="C4">
        <v>26.4</v>
      </c>
      <c r="D4">
        <v>55.5</v>
      </c>
      <c r="E4" s="15">
        <v>1452</v>
      </c>
      <c r="F4">
        <v>26.5</v>
      </c>
      <c r="G4">
        <v>54.2</v>
      </c>
      <c r="H4" s="15">
        <v>1418</v>
      </c>
      <c r="I4" s="15">
        <v>26.6</v>
      </c>
      <c r="J4" s="15">
        <v>53.7</v>
      </c>
      <c r="K4" s="15">
        <v>1405</v>
      </c>
      <c r="L4" s="10">
        <f>AVERAGE(C4,F4,I4)</f>
        <v>26.5</v>
      </c>
      <c r="M4" s="2">
        <f>AVERAGE(D4,G4,J4)</f>
        <v>54.466666666666669</v>
      </c>
      <c r="N4" s="9">
        <f>AVERAGE(E4,H4,K4)</f>
        <v>1425</v>
      </c>
      <c r="O4" s="7">
        <f>STDEV(C4,F4,I4)</f>
        <v>0.10000000000000142</v>
      </c>
      <c r="P4" s="7">
        <f>STDEV(D4,G4,J4)</f>
        <v>0.92915732431775533</v>
      </c>
      <c r="Q4" s="7">
        <f>STDEV(E4,H4,K4)</f>
        <v>24.269322199023193</v>
      </c>
    </row>
    <row r="5" spans="1:24" x14ac:dyDescent="0.35">
      <c r="A5" t="s">
        <v>25</v>
      </c>
      <c r="B5">
        <v>25</v>
      </c>
      <c r="C5">
        <v>29.7</v>
      </c>
      <c r="D5" s="15">
        <v>88.5</v>
      </c>
      <c r="E5" s="15">
        <v>926.1</v>
      </c>
      <c r="F5">
        <v>29.7</v>
      </c>
      <c r="G5">
        <v>88.1</v>
      </c>
      <c r="H5" s="15">
        <v>921.9</v>
      </c>
      <c r="I5" s="15">
        <v>29.8</v>
      </c>
      <c r="J5" s="15">
        <v>88.3</v>
      </c>
      <c r="K5" s="15">
        <v>924</v>
      </c>
      <c r="L5" s="10">
        <f t="shared" ref="L5:L13" si="0">AVERAGE(C5,F5,I5)</f>
        <v>29.733333333333334</v>
      </c>
      <c r="M5" s="2">
        <f t="shared" ref="M5:M13" si="1">AVERAGE(D5,G5,J5)</f>
        <v>88.3</v>
      </c>
      <c r="N5" s="9">
        <f t="shared" ref="N5:N13" si="2">AVERAGE(E5,H5,K5)</f>
        <v>924</v>
      </c>
      <c r="O5" s="7">
        <f t="shared" ref="O5:O13" si="3">STDEV(C5,F5,I5)</f>
        <v>5.77350269189634E-2</v>
      </c>
      <c r="P5" s="7">
        <f t="shared" ref="P5:P13" si="4">STDEV(D5,G5,J5)</f>
        <v>0.20000000000000284</v>
      </c>
      <c r="Q5" s="7">
        <f t="shared" ref="Q5:Q13" si="5">STDEV(E5,H5,K5)</f>
        <v>2.1000000000000227</v>
      </c>
    </row>
    <row r="6" spans="1:24" x14ac:dyDescent="0.35">
      <c r="A6" t="s">
        <v>25</v>
      </c>
      <c r="B6">
        <v>50</v>
      </c>
      <c r="C6">
        <v>38.799999999999997</v>
      </c>
      <c r="D6">
        <v>61.7</v>
      </c>
      <c r="E6" s="15">
        <v>322.8</v>
      </c>
      <c r="F6">
        <v>38.9</v>
      </c>
      <c r="G6">
        <v>61.4</v>
      </c>
      <c r="H6" s="15">
        <v>321.2</v>
      </c>
      <c r="I6">
        <v>39</v>
      </c>
      <c r="J6">
        <v>60.9</v>
      </c>
      <c r="K6" s="15">
        <v>318.60000000000002</v>
      </c>
      <c r="L6" s="10">
        <f t="shared" si="0"/>
        <v>38.9</v>
      </c>
      <c r="M6" s="2">
        <f t="shared" si="1"/>
        <v>61.333333333333336</v>
      </c>
      <c r="N6" s="9">
        <f t="shared" si="2"/>
        <v>320.86666666666667</v>
      </c>
      <c r="O6" s="7">
        <f t="shared" si="3"/>
        <v>0.10000000000000142</v>
      </c>
      <c r="P6" s="7">
        <f t="shared" si="4"/>
        <v>0.40414518843273994</v>
      </c>
      <c r="Q6" s="7">
        <f t="shared" si="5"/>
        <v>2.1197484127446113</v>
      </c>
    </row>
    <row r="7" spans="1:24" x14ac:dyDescent="0.35">
      <c r="A7" t="s">
        <v>25</v>
      </c>
      <c r="B7">
        <v>50</v>
      </c>
      <c r="C7">
        <v>49.1</v>
      </c>
      <c r="D7">
        <v>25.8</v>
      </c>
      <c r="E7" s="15">
        <v>135</v>
      </c>
      <c r="F7">
        <v>49.2</v>
      </c>
      <c r="G7">
        <v>25.4</v>
      </c>
      <c r="H7" s="15">
        <v>132.9</v>
      </c>
      <c r="I7">
        <v>49.2</v>
      </c>
      <c r="J7">
        <v>25.2</v>
      </c>
      <c r="K7" s="15">
        <v>131.9</v>
      </c>
      <c r="L7" s="10">
        <f t="shared" si="0"/>
        <v>49.166666666666664</v>
      </c>
      <c r="M7" s="2">
        <f t="shared" si="1"/>
        <v>25.466666666666669</v>
      </c>
      <c r="N7" s="9">
        <f t="shared" si="2"/>
        <v>133.26666666666665</v>
      </c>
      <c r="O7" s="7">
        <f t="shared" si="3"/>
        <v>5.7735026918963393E-2</v>
      </c>
      <c r="P7" s="7">
        <f t="shared" si="4"/>
        <v>0.30550504633039016</v>
      </c>
      <c r="Q7" s="7">
        <f t="shared" si="5"/>
        <v>1.5821925715074394</v>
      </c>
    </row>
    <row r="8" spans="1:24" x14ac:dyDescent="0.35">
      <c r="A8" t="s">
        <v>25</v>
      </c>
      <c r="B8">
        <v>75</v>
      </c>
      <c r="C8">
        <v>58.6</v>
      </c>
      <c r="D8">
        <v>16.600000000000001</v>
      </c>
      <c r="E8" s="15">
        <v>57.9</v>
      </c>
      <c r="F8">
        <v>58.7</v>
      </c>
      <c r="G8">
        <v>16.8</v>
      </c>
      <c r="H8" s="15">
        <v>58.6</v>
      </c>
      <c r="I8">
        <v>58.9</v>
      </c>
      <c r="J8">
        <v>16.100000000000001</v>
      </c>
      <c r="K8" s="15">
        <v>56.16</v>
      </c>
      <c r="L8" s="10">
        <f t="shared" si="0"/>
        <v>58.733333333333341</v>
      </c>
      <c r="M8" s="2">
        <f t="shared" si="1"/>
        <v>16.500000000000004</v>
      </c>
      <c r="N8" s="9">
        <f t="shared" si="2"/>
        <v>57.553333333333335</v>
      </c>
      <c r="O8" s="7">
        <f t="shared" si="3"/>
        <v>0.15275252316519294</v>
      </c>
      <c r="P8" s="7">
        <f t="shared" si="4"/>
        <v>0.36055512754639862</v>
      </c>
      <c r="Q8" s="7">
        <f t="shared" si="5"/>
        <v>1.2563969648695188</v>
      </c>
    </row>
    <row r="9" spans="1:24" x14ac:dyDescent="0.35">
      <c r="A9" t="s">
        <v>25</v>
      </c>
      <c r="B9">
        <v>85</v>
      </c>
      <c r="C9">
        <v>86.6</v>
      </c>
      <c r="D9">
        <v>10</v>
      </c>
      <c r="E9" s="15">
        <v>30.78</v>
      </c>
      <c r="F9">
        <v>67.7</v>
      </c>
      <c r="G9">
        <v>10.7</v>
      </c>
      <c r="H9" s="15">
        <v>32.93</v>
      </c>
      <c r="I9">
        <v>69</v>
      </c>
      <c r="J9">
        <v>10.3</v>
      </c>
      <c r="K9" s="15">
        <v>31.7</v>
      </c>
      <c r="L9" s="10">
        <f t="shared" si="0"/>
        <v>74.433333333333337</v>
      </c>
      <c r="M9" s="2">
        <f t="shared" si="1"/>
        <v>10.333333333333334</v>
      </c>
      <c r="N9" s="9">
        <f t="shared" si="2"/>
        <v>31.803333333333331</v>
      </c>
      <c r="O9" s="7">
        <f t="shared" si="3"/>
        <v>10.556672455529293</v>
      </c>
      <c r="P9" s="7">
        <f t="shared" si="4"/>
        <v>0.35118845842842422</v>
      </c>
      <c r="Q9" s="7">
        <f t="shared" si="5"/>
        <v>1.0787183753572254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 alien bubba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10</v>
      </c>
      <c r="C19">
        <f t="shared" ref="C19:C28" si="6">1/(C4+273.15)</f>
        <v>3.3383408446002343E-3</v>
      </c>
      <c r="D19">
        <f t="shared" ref="D19:D28" si="7">D4</f>
        <v>55.5</v>
      </c>
      <c r="E19">
        <f t="shared" ref="E19:E28" si="8">LN(E4/1000)</f>
        <v>0.37294191640260432</v>
      </c>
      <c r="F19">
        <f t="shared" ref="F19:F28" si="9">1/(F4+273.15)</f>
        <v>3.3372267645586521E-3</v>
      </c>
      <c r="G19">
        <f t="shared" ref="G19:G28" si="10">G4</f>
        <v>54.2</v>
      </c>
      <c r="H19">
        <f t="shared" ref="H19:H28" si="11">LN(H4/1000)</f>
        <v>0.3492474281099357</v>
      </c>
      <c r="I19">
        <f t="shared" ref="I19:I28" si="12">1/(I4+273.15)</f>
        <v>3.336113427856547E-3</v>
      </c>
      <c r="J19">
        <f t="shared" ref="J19:J28" si="13">J4</f>
        <v>53.7</v>
      </c>
      <c r="K19">
        <f t="shared" ref="K19:K28" si="14">LN(K4/1000)</f>
        <v>0.34003730278570909</v>
      </c>
      <c r="L19" s="5">
        <f t="shared" ref="L19:L28" si="15">AVERAGE(C19,F19,I19)</f>
        <v>3.3372270123384778E-3</v>
      </c>
      <c r="M19" s="2">
        <f t="shared" ref="M19:M28" si="16">AVERAGE(D19,G19,J19)</f>
        <v>54.466666666666669</v>
      </c>
      <c r="N19" s="4">
        <f t="shared" ref="N19:N28" si="17">AVERAGE(E19,H19,K19)</f>
        <v>0.35407554909941635</v>
      </c>
      <c r="O19" s="5">
        <f t="shared" ref="O19:O28" si="18">STDEV(C19,F19,I19)</f>
        <v>1.1137083925161101E-6</v>
      </c>
      <c r="P19" s="2">
        <f t="shared" ref="P19:P28" si="19">STDEV(D19,G19,J19)</f>
        <v>0.92915732431775533</v>
      </c>
      <c r="Q19" s="4">
        <f t="shared" ref="Q19:Q28" si="20">STDEV(E19,H19,K19)</f>
        <v>1.6975319246956437E-2</v>
      </c>
    </row>
    <row r="20" spans="1:17" x14ac:dyDescent="0.35">
      <c r="B20">
        <f t="shared" ref="B20:B28" si="21">B5</f>
        <v>25</v>
      </c>
      <c r="C20">
        <f t="shared" si="6"/>
        <v>3.3019646689780423E-3</v>
      </c>
      <c r="D20">
        <f t="shared" si="7"/>
        <v>88.5</v>
      </c>
      <c r="E20">
        <f t="shared" si="8"/>
        <v>-7.6773058805913716E-2</v>
      </c>
      <c r="F20">
        <f t="shared" si="9"/>
        <v>3.3019646689780423E-3</v>
      </c>
      <c r="G20">
        <f t="shared" si="10"/>
        <v>88.1</v>
      </c>
      <c r="H20">
        <f t="shared" si="11"/>
        <v>-8.1318521177588449E-2</v>
      </c>
      <c r="I20">
        <f t="shared" si="12"/>
        <v>3.3008747318039283E-3</v>
      </c>
      <c r="J20">
        <f t="shared" si="13"/>
        <v>88.3</v>
      </c>
      <c r="K20">
        <f t="shared" si="14"/>
        <v>-7.9043207340452851E-2</v>
      </c>
      <c r="L20" s="5">
        <f t="shared" si="15"/>
        <v>3.3016013565866711E-3</v>
      </c>
      <c r="M20" s="2">
        <f t="shared" si="16"/>
        <v>88.3</v>
      </c>
      <c r="N20" s="4">
        <f t="shared" si="17"/>
        <v>-7.9044929107984996E-2</v>
      </c>
      <c r="O20" s="5">
        <f t="shared" si="18"/>
        <v>6.2927552087452402E-7</v>
      </c>
      <c r="P20" s="2">
        <f t="shared" si="19"/>
        <v>0.20000000000000284</v>
      </c>
      <c r="Q20" s="4">
        <f t="shared" si="20"/>
        <v>2.2727316749762382E-3</v>
      </c>
    </row>
    <row r="21" spans="1:17" x14ac:dyDescent="0.35">
      <c r="B21">
        <f t="shared" si="21"/>
        <v>50</v>
      </c>
      <c r="C21">
        <f t="shared" si="6"/>
        <v>3.2056419297964421E-3</v>
      </c>
      <c r="D21">
        <f t="shared" si="7"/>
        <v>61.7</v>
      </c>
      <c r="E21">
        <f t="shared" si="8"/>
        <v>-1.1307223425863433</v>
      </c>
      <c r="F21">
        <f t="shared" si="9"/>
        <v>3.2046146450889286E-3</v>
      </c>
      <c r="G21">
        <f t="shared" si="10"/>
        <v>61.4</v>
      </c>
      <c r="H21">
        <f t="shared" si="11"/>
        <v>-1.1356912969095305</v>
      </c>
      <c r="I21">
        <f t="shared" si="12"/>
        <v>3.2035880185808108E-3</v>
      </c>
      <c r="J21">
        <f t="shared" si="13"/>
        <v>60.9</v>
      </c>
      <c r="K21">
        <f t="shared" si="14"/>
        <v>-1.1438188815061887</v>
      </c>
      <c r="L21" s="5">
        <f t="shared" si="15"/>
        <v>3.2046148644887273E-3</v>
      </c>
      <c r="M21" s="2">
        <f t="shared" si="16"/>
        <v>61.333333333333336</v>
      </c>
      <c r="N21" s="4">
        <f t="shared" si="17"/>
        <v>-1.1367441736673543</v>
      </c>
      <c r="O21" s="5">
        <f t="shared" si="18"/>
        <v>1.0269556253929379E-6</v>
      </c>
      <c r="P21" s="2">
        <f t="shared" si="19"/>
        <v>0.40414518843273994</v>
      </c>
      <c r="Q21" s="4">
        <f t="shared" si="20"/>
        <v>6.6114480274846264E-3</v>
      </c>
    </row>
    <row r="22" spans="1:17" x14ac:dyDescent="0.35">
      <c r="B22">
        <f t="shared" si="21"/>
        <v>50</v>
      </c>
      <c r="C22">
        <f t="shared" si="6"/>
        <v>3.1031807602792862E-3</v>
      </c>
      <c r="D22">
        <f t="shared" si="7"/>
        <v>25.8</v>
      </c>
      <c r="E22">
        <f t="shared" si="8"/>
        <v>-2.0024805005437076</v>
      </c>
      <c r="F22">
        <f t="shared" si="9"/>
        <v>3.1022180859314411E-3</v>
      </c>
      <c r="G22">
        <f t="shared" si="10"/>
        <v>25.4</v>
      </c>
      <c r="H22">
        <f t="shared" si="11"/>
        <v>-2.0181583132629375</v>
      </c>
      <c r="I22">
        <f t="shared" si="12"/>
        <v>3.1022180859314411E-3</v>
      </c>
      <c r="J22">
        <f t="shared" si="13"/>
        <v>25.2</v>
      </c>
      <c r="K22">
        <f t="shared" si="14"/>
        <v>-2.0257112192588682</v>
      </c>
      <c r="L22" s="5">
        <f t="shared" si="15"/>
        <v>3.102538977380723E-3</v>
      </c>
      <c r="M22" s="2">
        <f t="shared" si="16"/>
        <v>25.466666666666669</v>
      </c>
      <c r="N22" s="4">
        <f t="shared" si="17"/>
        <v>-2.0154500110218376</v>
      </c>
      <c r="O22" s="5">
        <f t="shared" si="18"/>
        <v>5.5580029387032195E-7</v>
      </c>
      <c r="P22" s="2">
        <f t="shared" si="19"/>
        <v>0.30550504633039016</v>
      </c>
      <c r="Q22" s="4">
        <f t="shared" si="20"/>
        <v>1.1849799524784682E-2</v>
      </c>
    </row>
    <row r="23" spans="1:17" x14ac:dyDescent="0.35">
      <c r="B23">
        <f t="shared" si="21"/>
        <v>75</v>
      </c>
      <c r="C23">
        <f t="shared" si="6"/>
        <v>3.0143180105501131E-3</v>
      </c>
      <c r="D23">
        <f t="shared" si="7"/>
        <v>16.600000000000001</v>
      </c>
      <c r="E23">
        <f t="shared" si="8"/>
        <v>-2.8490378944031876</v>
      </c>
      <c r="F23">
        <f t="shared" si="9"/>
        <v>3.013409673045051E-3</v>
      </c>
      <c r="G23">
        <f t="shared" si="10"/>
        <v>16.8</v>
      </c>
      <c r="H23">
        <f t="shared" si="11"/>
        <v>-2.8370205823991701</v>
      </c>
      <c r="I23">
        <f t="shared" si="12"/>
        <v>3.0115946393615423E-3</v>
      </c>
      <c r="J23">
        <f t="shared" si="13"/>
        <v>16.100000000000001</v>
      </c>
      <c r="K23">
        <f t="shared" si="14"/>
        <v>-2.8795505192645816</v>
      </c>
      <c r="L23" s="5">
        <f t="shared" si="15"/>
        <v>3.0131074409855685E-3</v>
      </c>
      <c r="M23" s="2">
        <f t="shared" si="16"/>
        <v>16.500000000000004</v>
      </c>
      <c r="N23" s="4">
        <f t="shared" si="17"/>
        <v>-2.8552029986889793</v>
      </c>
      <c r="O23" s="5">
        <f t="shared" si="18"/>
        <v>1.386613075453477E-6</v>
      </c>
      <c r="P23" s="2">
        <f t="shared" si="19"/>
        <v>0.36055512754639862</v>
      </c>
      <c r="Q23" s="4">
        <f t="shared" si="20"/>
        <v>2.1924991803533071E-2</v>
      </c>
    </row>
    <row r="24" spans="1:17" x14ac:dyDescent="0.35">
      <c r="B24">
        <f t="shared" si="21"/>
        <v>85</v>
      </c>
      <c r="C24">
        <f t="shared" si="6"/>
        <v>2.7797081306462821E-3</v>
      </c>
      <c r="D24">
        <f t="shared" si="7"/>
        <v>10</v>
      </c>
      <c r="E24">
        <f t="shared" si="8"/>
        <v>-3.4808901505714038</v>
      </c>
      <c r="F24">
        <f t="shared" si="9"/>
        <v>2.9338418659234271E-3</v>
      </c>
      <c r="G24">
        <f t="shared" si="10"/>
        <v>10.7</v>
      </c>
      <c r="H24">
        <f t="shared" si="11"/>
        <v>-3.4133711825938642</v>
      </c>
      <c r="I24">
        <f t="shared" si="12"/>
        <v>2.9226947245360223E-3</v>
      </c>
      <c r="J24">
        <f t="shared" si="13"/>
        <v>10.3</v>
      </c>
      <c r="K24">
        <f t="shared" si="14"/>
        <v>-3.451438598098902</v>
      </c>
      <c r="L24" s="5">
        <f t="shared" si="15"/>
        <v>2.8787482403685775E-3</v>
      </c>
      <c r="M24" s="2">
        <f t="shared" si="16"/>
        <v>10.333333333333334</v>
      </c>
      <c r="N24" s="4">
        <f t="shared" si="17"/>
        <v>-3.4485666437547233</v>
      </c>
      <c r="O24" s="5">
        <f t="shared" si="18"/>
        <v>8.5952150587584984E-5</v>
      </c>
      <c r="P24" s="2">
        <f t="shared" si="19"/>
        <v>0.35118845842842422</v>
      </c>
      <c r="Q24" s="4">
        <f t="shared" si="20"/>
        <v>3.3850980052345471E-2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2023-06-27T23:35:12Z</dcterms:modified>
</cp:coreProperties>
</file>