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457C56C0-37C5-446F-AB51-DE3F6C012A8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<sst xmlns="http://schemas.openxmlformats.org/spreadsheetml/2006/main" count="60" uniqueCount="28">
  <si>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</si>
  <si>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</si>
  <si>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</si>
  <si>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</si>
  <si>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</si>
  <si>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</si>
  <si>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</si>
  <si>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</si>
  <si>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</si>
  <si>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</si>
  <si>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</si>
  <si>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</si>
  <si>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</si>
  <si>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</si>
  <si>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</si>
  <si>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</si>
  <si>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</si>
  <si>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</si>
  <si>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</si>
  <si>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</si>
  <si>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</si>
  <si>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</si>
  <si>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</si>
  <si>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</si>
  <si>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</si>
  <si>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</si>
  <si>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</si>
  <si>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 alien rush cake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</si>
</sst>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25.666666666666668</c:v>
                </c:pt>
                <c:pt idx="1">
                  <c:v>29.433333333333337</c:v>
                </c:pt>
                <c:pt idx="2">
                  <c:v>39.200000000000003</c:v>
                </c:pt>
                <c:pt idx="3">
                  <c:v>49</c:v>
                </c:pt>
                <c:pt idx="4">
                  <c:v>60.533333333333339</c:v>
                </c:pt>
                <c:pt idx="5">
                  <c:v>68.8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612000</c:v>
                </c:pt>
                <c:pt idx="1">
                  <c:v>255466.66666666666</c:v>
                </c:pt>
                <c:pt idx="2">
                  <c:v>30796.666666666668</c:v>
                </c:pt>
                <c:pt idx="3">
                  <c:v>5545.666666666667</c:v>
                </c:pt>
                <c:pt idx="4">
                  <c:v>358.40000000000003</c:v>
                </c:pt>
                <c:pt idx="5">
                  <c:v>108.33333333333333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3.3465341320952726E-3</c:v>
                </c:pt>
                <c:pt idx="1">
                  <c:v>3.3048752515807537E-3</c:v>
                </c:pt>
                <c:pt idx="2">
                  <c:v>3.2015369564022955E-3</c:v>
                </c:pt>
                <c:pt idx="3">
                  <c:v>3.1041442316873322E-3</c:v>
                </c:pt>
                <c:pt idx="4">
                  <c:v>2.9968657582624854E-3</c:v>
                </c:pt>
                <c:pt idx="5">
                  <c:v>2.9244123225929488E-3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6.4165700458057726</c:v>
                </c:pt>
                <c:pt idx="1">
                  <c:v>5.5425070027495478</c:v>
                </c:pt>
                <c:pt idx="2">
                  <c:v>3.4271842288185592</c:v>
                </c:pt>
                <c:pt idx="3">
                  <c:v>1.7128391548807052</c:v>
                </c:pt>
                <c:pt idx="4">
                  <c:v>-1.0354261135245044</c:v>
                </c:pt>
                <c:pt idx="5">
                  <c:v>-2.2244079705599575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9" workbookViewId="0">
      <selection activeCell="C13" sqref="C13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25.5</v>
      </c>
      <c r="D4">
        <v>75.400000000000006</v>
      </c>
      <c r="E4" s="15">
        <v>598500</v>
      </c>
      <c r="F4">
        <v>25.7</v>
      </c>
      <c r="G4">
        <v>78.8</v>
      </c>
      <c r="H4" s="15">
        <v>625500</v>
      </c>
      <c r="I4" s="15">
        <v>25.8</v>
      </c>
      <c r="J4" s="15">
        <v>77.099999999999994</v>
      </c>
      <c r="K4" s="15">
        <v>612000</v>
      </c>
      <c r="L4" s="10">
        <f>AVERAGE(C4,F4,I4)</f>
        <v>25.666666666666668</v>
      </c>
      <c r="M4" s="2">
        <f>AVERAGE(D4,G4,J4)</f>
        <v>77.099999999999994</v>
      </c>
      <c r="N4" s="9">
        <f>AVERAGE(E4,H4,K4)</f>
        <v>612000</v>
      </c>
      <c r="O4" s="7">
        <f>STDEV(C4,F4,I4)</f>
        <v>0.15275252316519491</v>
      </c>
      <c r="P4" s="7">
        <f>STDEV(D4,G4,J4)</f>
        <v>1.6999999999999957</v>
      </c>
      <c r="Q4" s="7">
        <f>STDEV(E4,H4,K4)</f>
        <v>13500</v>
      </c>
    </row>
    <row r="5" spans="1:24" x14ac:dyDescent="0.35">
      <c r="A5" t="s">
        <v>26</v>
      </c>
      <c r="B5">
        <v>2</v>
      </c>
      <c r="C5">
        <v>29.3</v>
      </c>
      <c r="D5" s="15">
        <v>67.099999999999994</v>
      </c>
      <c r="E5" s="15">
        <v>266300</v>
      </c>
      <c r="F5">
        <v>29.4</v>
      </c>
      <c r="G5">
        <v>64.3</v>
      </c>
      <c r="H5" s="15">
        <v>255200</v>
      </c>
      <c r="I5" s="15">
        <v>29.6</v>
      </c>
      <c r="J5" s="15">
        <v>61.7</v>
      </c>
      <c r="K5" s="15">
        <v>244900</v>
      </c>
      <c r="L5" s="10">
        <f t="shared" ref="L5:L13" si="0">AVERAGE(C5,F5,I5)</f>
        <v>29.433333333333337</v>
      </c>
      <c r="M5" s="2">
        <f t="shared" ref="M5:M13" si="1">AVERAGE(D5,G5,J5)</f>
        <v>64.36666666666666</v>
      </c>
      <c r="N5" s="9">
        <f t="shared" ref="N5:N13" si="2">AVERAGE(E5,H5,K5)</f>
        <v>255466.66666666666</v>
      </c>
      <c r="O5" s="7">
        <f t="shared" ref="O5:O13" si="3">STDEV(C5,F5,I5)</f>
        <v>0.1527525231651953</v>
      </c>
      <c r="P5" s="7">
        <f t="shared" ref="P5:P13" si="4">STDEV(D5,G5,J5)</f>
        <v>2.7006172134038748</v>
      </c>
      <c r="Q5" s="7">
        <f t="shared" ref="Q5:Q13" si="5">STDEV(E5,H5,K5)</f>
        <v>10702.491921666344</v>
      </c>
    </row>
    <row r="6" spans="1:24" x14ac:dyDescent="0.35">
      <c r="A6" t="s">
        <v>26</v>
      </c>
      <c r="B6">
        <v>5</v>
      </c>
      <c r="C6">
        <v>39.1</v>
      </c>
      <c r="D6">
        <v>19.899999999999999</v>
      </c>
      <c r="E6" s="15">
        <v>31590</v>
      </c>
      <c r="F6">
        <v>39.200000000000003</v>
      </c>
      <c r="G6">
        <v>19.399999999999999</v>
      </c>
      <c r="H6" s="15">
        <v>30800</v>
      </c>
      <c r="I6">
        <v>39.299999999999997</v>
      </c>
      <c r="J6">
        <v>18.899999999999999</v>
      </c>
      <c r="K6" s="15">
        <v>30000</v>
      </c>
      <c r="L6" s="10">
        <f t="shared" si="0"/>
        <v>39.200000000000003</v>
      </c>
      <c r="M6" s="2">
        <f t="shared" si="1"/>
        <v>19.399999999999999</v>
      </c>
      <c r="N6" s="9">
        <f t="shared" si="2"/>
        <v>30796.666666666668</v>
      </c>
      <c r="O6" s="7">
        <f t="shared" si="3"/>
        <v>9.9999999999997882E-2</v>
      </c>
      <c r="P6" s="7">
        <f t="shared" si="4"/>
        <v>0.5</v>
      </c>
      <c r="Q6" s="7">
        <f t="shared" si="5"/>
        <v>795.00524107287072</v>
      </c>
    </row>
    <row r="7" spans="1:24" x14ac:dyDescent="0.35">
      <c r="A7" t="s">
        <v>26</v>
      </c>
      <c r="B7">
        <v>25</v>
      </c>
      <c r="C7">
        <v>48.9</v>
      </c>
      <c r="D7">
        <v>17.899999999999999</v>
      </c>
      <c r="E7" s="15">
        <v>5683</v>
      </c>
      <c r="F7">
        <v>49</v>
      </c>
      <c r="G7">
        <v>17.399999999999999</v>
      </c>
      <c r="H7" s="15">
        <v>5525</v>
      </c>
      <c r="I7">
        <v>49.1</v>
      </c>
      <c r="J7">
        <v>17.100000000000001</v>
      </c>
      <c r="K7" s="15">
        <v>5429</v>
      </c>
      <c r="L7" s="10">
        <f t="shared" si="0"/>
        <v>49</v>
      </c>
      <c r="M7" s="2">
        <f t="shared" si="1"/>
        <v>17.466666666666665</v>
      </c>
      <c r="N7" s="9">
        <f t="shared" si="2"/>
        <v>5545.666666666667</v>
      </c>
      <c r="O7" s="7">
        <f t="shared" si="3"/>
        <v>0.10000000000000142</v>
      </c>
      <c r="P7" s="7">
        <f t="shared" si="4"/>
        <v>0.40414518843273672</v>
      </c>
      <c r="Q7" s="7">
        <f t="shared" si="5"/>
        <v>128.25495442022245</v>
      </c>
    </row>
    <row r="8" spans="1:24" x14ac:dyDescent="0.35">
      <c r="A8" t="s">
        <v>25</v>
      </c>
      <c r="B8">
        <v>10</v>
      </c>
      <c r="C8">
        <v>59.6</v>
      </c>
      <c r="D8">
        <v>16.3</v>
      </c>
      <c r="E8" s="15">
        <v>426.4</v>
      </c>
      <c r="F8">
        <v>60.8</v>
      </c>
      <c r="G8">
        <v>13</v>
      </c>
      <c r="H8" s="15">
        <v>340.1</v>
      </c>
      <c r="I8">
        <v>61.2</v>
      </c>
      <c r="J8">
        <v>11.8</v>
      </c>
      <c r="K8" s="15">
        <v>308.7</v>
      </c>
      <c r="L8" s="10">
        <f t="shared" si="0"/>
        <v>60.533333333333339</v>
      </c>
      <c r="M8" s="2">
        <f t="shared" si="1"/>
        <v>13.700000000000001</v>
      </c>
      <c r="N8" s="9">
        <f t="shared" si="2"/>
        <v>358.40000000000003</v>
      </c>
      <c r="O8" s="7">
        <f t="shared" si="3"/>
        <v>0.83266639978645296</v>
      </c>
      <c r="P8" s="7">
        <f t="shared" si="4"/>
        <v>2.3302360395462101</v>
      </c>
      <c r="Q8" s="7">
        <f t="shared" si="5"/>
        <v>60.946615984810762</v>
      </c>
    </row>
    <row r="9" spans="1:24" x14ac:dyDescent="0.35">
      <c r="A9" t="s">
        <v>25</v>
      </c>
      <c r="B9">
        <v>50</v>
      </c>
      <c r="C9">
        <v>68.099999999999994</v>
      </c>
      <c r="D9">
        <v>22.3</v>
      </c>
      <c r="E9" s="15">
        <v>116.7</v>
      </c>
      <c r="F9">
        <v>68.8</v>
      </c>
      <c r="G9">
        <v>20.6</v>
      </c>
      <c r="H9" s="15">
        <v>107.8</v>
      </c>
      <c r="I9">
        <v>69.5</v>
      </c>
      <c r="J9">
        <v>19.2</v>
      </c>
      <c r="K9" s="15">
        <v>100.5</v>
      </c>
      <c r="L9" s="10">
        <f t="shared" si="0"/>
        <v>68.8</v>
      </c>
      <c r="M9" s="2">
        <f t="shared" si="1"/>
        <v>20.700000000000003</v>
      </c>
      <c r="N9" s="9">
        <f t="shared" si="2"/>
        <v>108.33333333333333</v>
      </c>
      <c r="O9" s="7">
        <f t="shared" si="3"/>
        <v>0.70000000000000284</v>
      </c>
      <c r="P9" s="7">
        <f t="shared" si="4"/>
        <v>1.5524174696260029</v>
      </c>
      <c r="Q9" s="7">
        <f t="shared" si="5"/>
        <v>8.1131580369997334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alien rush cake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3.3484011384563874E-3</v>
      </c>
      <c r="D19">
        <f t="shared" ref="D19:D28" si="7">D4</f>
        <v>75.400000000000006</v>
      </c>
      <c r="E19">
        <f t="shared" ref="E19:E28" si="8">LN(E4/1000)</f>
        <v>6.3944265249980274</v>
      </c>
      <c r="F19">
        <f t="shared" ref="F19:F28" si="9">1/(F4+273.15)</f>
        <v>3.3461602810774642E-3</v>
      </c>
      <c r="G19">
        <f t="shared" ref="G19:G28" si="10">G4</f>
        <v>78.8</v>
      </c>
      <c r="H19">
        <f t="shared" ref="H19:H28" si="11">LN(H4/1000)</f>
        <v>6.4385513299069661</v>
      </c>
      <c r="I19">
        <f t="shared" ref="I19:I28" si="12">1/(I4+273.15)</f>
        <v>3.3450409767519654E-3</v>
      </c>
      <c r="J19">
        <f t="shared" ref="J19:J28" si="13">J4</f>
        <v>77.099999999999994</v>
      </c>
      <c r="K19">
        <f t="shared" ref="K19:K28" si="14">LN(K4/1000)</f>
        <v>6.4167322825123261</v>
      </c>
      <c r="L19" s="5">
        <f t="shared" ref="L19:L28" si="15">AVERAGE(C19,F19,I19)</f>
        <v>3.3465341320952726E-3</v>
      </c>
      <c r="M19" s="2">
        <f t="shared" ref="M19:M28" si="16">AVERAGE(D19,G19,J19)</f>
        <v>77.099999999999994</v>
      </c>
      <c r="N19" s="4">
        <f t="shared" ref="N19:N28" si="17">AVERAGE(E19,H19,K19)</f>
        <v>6.4165700458057726</v>
      </c>
      <c r="O19" s="5">
        <f t="shared" ref="O19:O28" si="18">STDEV(C19,F19,I19)</f>
        <v>1.7109924335318234E-6</v>
      </c>
      <c r="P19" s="2">
        <f t="shared" ref="P19:P28" si="19">STDEV(D19,G19,J19)</f>
        <v>1.6999999999999957</v>
      </c>
      <c r="Q19" s="4">
        <f t="shared" ref="Q19:Q28" si="20">STDEV(E19,H19,K19)</f>
        <v>2.2062849830080639E-2</v>
      </c>
    </row>
    <row r="20" spans="1:17" x14ac:dyDescent="0.35">
      <c r="B20">
        <f t="shared" ref="B20:B28" si="21">B5</f>
        <v>2</v>
      </c>
      <c r="C20">
        <f t="shared" si="6"/>
        <v>3.3063316250619939E-3</v>
      </c>
      <c r="D20">
        <f t="shared" si="7"/>
        <v>67.099999999999994</v>
      </c>
      <c r="E20">
        <f t="shared" si="8"/>
        <v>5.5846234928198868</v>
      </c>
      <c r="F20">
        <f t="shared" si="9"/>
        <v>3.3052388035035535E-3</v>
      </c>
      <c r="G20">
        <f t="shared" si="10"/>
        <v>64.3</v>
      </c>
      <c r="H20">
        <f t="shared" si="11"/>
        <v>5.5420475514706347</v>
      </c>
      <c r="I20">
        <f t="shared" si="12"/>
        <v>3.3030553261767133E-3</v>
      </c>
      <c r="J20">
        <f t="shared" si="13"/>
        <v>61.7</v>
      </c>
      <c r="K20">
        <f t="shared" si="14"/>
        <v>5.5008499639581219</v>
      </c>
      <c r="L20" s="5">
        <f t="shared" si="15"/>
        <v>3.3048752515807537E-3</v>
      </c>
      <c r="M20" s="2">
        <f t="shared" si="16"/>
        <v>64.36666666666666</v>
      </c>
      <c r="N20" s="4">
        <f t="shared" si="17"/>
        <v>5.5425070027495478</v>
      </c>
      <c r="O20" s="5">
        <f t="shared" si="18"/>
        <v>1.6681310190903559E-6</v>
      </c>
      <c r="P20" s="2">
        <f t="shared" si="19"/>
        <v>2.7006172134038748</v>
      </c>
      <c r="Q20" s="4">
        <f t="shared" si="20"/>
        <v>4.1888654264568004E-2</v>
      </c>
    </row>
    <row r="21" spans="1:17" x14ac:dyDescent="0.35">
      <c r="B21">
        <f t="shared" si="21"/>
        <v>5</v>
      </c>
      <c r="C21">
        <f t="shared" si="6"/>
        <v>3.2025620496397116E-3</v>
      </c>
      <c r="D21">
        <f t="shared" si="7"/>
        <v>19.899999999999999</v>
      </c>
      <c r="E21">
        <f t="shared" si="8"/>
        <v>3.4528406148139936</v>
      </c>
      <c r="F21">
        <f t="shared" si="9"/>
        <v>3.2015367376340646E-3</v>
      </c>
      <c r="G21">
        <f t="shared" si="10"/>
        <v>19.399999999999999</v>
      </c>
      <c r="H21">
        <f t="shared" si="11"/>
        <v>3.427514689979529</v>
      </c>
      <c r="I21">
        <f t="shared" si="12"/>
        <v>3.2005120819331096E-3</v>
      </c>
      <c r="J21">
        <f t="shared" si="13"/>
        <v>18.899999999999999</v>
      </c>
      <c r="K21">
        <f t="shared" si="14"/>
        <v>3.4011973816621555</v>
      </c>
      <c r="L21" s="5">
        <f t="shared" si="15"/>
        <v>3.2015369564022955E-3</v>
      </c>
      <c r="M21" s="2">
        <f t="shared" si="16"/>
        <v>19.399999999999999</v>
      </c>
      <c r="N21" s="4">
        <f t="shared" si="17"/>
        <v>3.4271842288185592</v>
      </c>
      <c r="O21" s="5">
        <f t="shared" si="18"/>
        <v>1.024983870810852E-6</v>
      </c>
      <c r="P21" s="2">
        <f t="shared" si="19"/>
        <v>0.5</v>
      </c>
      <c r="Q21" s="4">
        <f t="shared" si="20"/>
        <v>2.5823202474285815E-2</v>
      </c>
    </row>
    <row r="22" spans="1:17" x14ac:dyDescent="0.35">
      <c r="B22">
        <f t="shared" si="21"/>
        <v>25</v>
      </c>
      <c r="C22">
        <f t="shared" si="6"/>
        <v>3.1051079024996121E-3</v>
      </c>
      <c r="D22">
        <f t="shared" si="7"/>
        <v>17.899999999999999</v>
      </c>
      <c r="E22">
        <f t="shared" si="8"/>
        <v>1.7374792623149844</v>
      </c>
      <c r="F22">
        <f t="shared" si="9"/>
        <v>3.1041440322830982E-3</v>
      </c>
      <c r="G22">
        <f t="shared" si="10"/>
        <v>17.399999999999999</v>
      </c>
      <c r="H22">
        <f t="shared" si="11"/>
        <v>1.7092832474038167</v>
      </c>
      <c r="I22">
        <f t="shared" si="12"/>
        <v>3.1031807602792862E-3</v>
      </c>
      <c r="J22">
        <f t="shared" si="13"/>
        <v>17.100000000000001</v>
      </c>
      <c r="K22">
        <f t="shared" si="14"/>
        <v>1.6917549549233142</v>
      </c>
      <c r="L22" s="5">
        <f t="shared" si="15"/>
        <v>3.1041442316873322E-3</v>
      </c>
      <c r="M22" s="2">
        <f t="shared" si="16"/>
        <v>17.466666666666665</v>
      </c>
      <c r="N22" s="4">
        <f t="shared" si="17"/>
        <v>1.7128391548807052</v>
      </c>
      <c r="O22" s="5">
        <f t="shared" si="18"/>
        <v>9.6357112563742929E-7</v>
      </c>
      <c r="P22" s="2">
        <f t="shared" si="19"/>
        <v>0.40414518843273672</v>
      </c>
      <c r="Q22" s="4">
        <f t="shared" si="20"/>
        <v>2.306862436514432E-2</v>
      </c>
    </row>
    <row r="23" spans="1:17" x14ac:dyDescent="0.35">
      <c r="B23">
        <f t="shared" si="21"/>
        <v>10</v>
      </c>
      <c r="C23">
        <f t="shared" si="6"/>
        <v>3.0052592036063112E-3</v>
      </c>
      <c r="D23">
        <f t="shared" si="7"/>
        <v>16.3</v>
      </c>
      <c r="E23">
        <f t="shared" si="8"/>
        <v>-0.85237740613050228</v>
      </c>
      <c r="F23">
        <f t="shared" si="9"/>
        <v>2.9944602485402006E-3</v>
      </c>
      <c r="G23">
        <f t="shared" si="10"/>
        <v>13</v>
      </c>
      <c r="H23">
        <f t="shared" si="11"/>
        <v>-1.0785155869689873</v>
      </c>
      <c r="I23">
        <f t="shared" si="12"/>
        <v>2.9908778226409452E-3</v>
      </c>
      <c r="J23">
        <f t="shared" si="13"/>
        <v>11.8</v>
      </c>
      <c r="K23">
        <f t="shared" si="14"/>
        <v>-1.1753853474740235</v>
      </c>
      <c r="L23" s="5">
        <f t="shared" si="15"/>
        <v>2.9968657582624854E-3</v>
      </c>
      <c r="M23" s="2">
        <f t="shared" si="16"/>
        <v>13.700000000000001</v>
      </c>
      <c r="N23" s="4">
        <f t="shared" si="17"/>
        <v>-1.0354261135245044</v>
      </c>
      <c r="O23" s="5">
        <f t="shared" si="18"/>
        <v>7.4863801256517646E-6</v>
      </c>
      <c r="P23" s="2">
        <f t="shared" si="19"/>
        <v>2.3302360395462101</v>
      </c>
      <c r="Q23" s="4">
        <f t="shared" si="20"/>
        <v>0.16575904073092626</v>
      </c>
    </row>
    <row r="24" spans="1:17" x14ac:dyDescent="0.35">
      <c r="B24">
        <f t="shared" si="21"/>
        <v>50</v>
      </c>
      <c r="C24">
        <f t="shared" si="6"/>
        <v>2.9304029304029304E-3</v>
      </c>
      <c r="D24">
        <f t="shared" si="7"/>
        <v>22.3</v>
      </c>
      <c r="E24">
        <f t="shared" si="8"/>
        <v>-2.1481487396896268</v>
      </c>
      <c r="F24">
        <f t="shared" si="9"/>
        <v>2.9244041526538967E-3</v>
      </c>
      <c r="G24">
        <f t="shared" si="10"/>
        <v>20.6</v>
      </c>
      <c r="H24">
        <f t="shared" si="11"/>
        <v>-2.2274776205072402</v>
      </c>
      <c r="I24">
        <f t="shared" si="12"/>
        <v>2.9184298847220198E-3</v>
      </c>
      <c r="J24">
        <f t="shared" si="13"/>
        <v>19.2</v>
      </c>
      <c r="K24">
        <f t="shared" si="14"/>
        <v>-2.2975975514830065</v>
      </c>
      <c r="L24" s="5">
        <f t="shared" si="15"/>
        <v>2.9244123225929488E-3</v>
      </c>
      <c r="M24" s="2">
        <f t="shared" si="16"/>
        <v>20.700000000000003</v>
      </c>
      <c r="N24" s="4">
        <f t="shared" si="17"/>
        <v>-2.2244079705599575</v>
      </c>
      <c r="O24" s="5">
        <f t="shared" si="18"/>
        <v>5.9865270215895034E-6</v>
      </c>
      <c r="P24" s="2">
        <f t="shared" si="19"/>
        <v>1.5524174696260029</v>
      </c>
      <c r="Q24" s="4">
        <f t="shared" si="20"/>
        <v>7.4771678459911492E-2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2023-06-27T21:23:49Z</dcterms:modified>
</cp:coreProperties>
</file>