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8DDB6F0B-FBEF-4F20-9430-E0F9122141F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<sst xmlns="http://schemas.openxmlformats.org/spreadsheetml/2006/main" count="60" uniqueCount="27">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</sst>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23.933333333333334</c:v>
                </c:pt>
                <c:pt idx="1">
                  <c:v>29.966666666666669</c:v>
                </c:pt>
                <c:pt idx="2">
                  <c:v>39.93333333333333</c:v>
                </c:pt>
                <c:pt idx="3">
                  <c:v>50.233333333333327</c:v>
                </c:pt>
                <c:pt idx="4">
                  <c:v>59.400000000000006</c:v>
                </c:pt>
                <c:pt idx="5">
                  <c:v>68.833333333333343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10343.333333333334</c:v>
                </c:pt>
                <c:pt idx="1">
                  <c:v>6032.666666666667</c:v>
                </c:pt>
                <c:pt idx="2">
                  <c:v>1482.6666666666667</c:v>
                </c:pt>
                <c:pt idx="3">
                  <c:v>333.09999999999997</c:v>
                </c:pt>
                <c:pt idx="4">
                  <c:v>102.38999999999999</c:v>
                </c:pt>
                <c:pt idx="5">
                  <c:v>25.203333333333333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3.3660594992035602E-3</c:v>
                </c:pt>
                <c:pt idx="1">
                  <c:v>3.2990770857658403E-3</c:v>
                </c:pt>
                <c:pt idx="2">
                  <c:v>3.1940398242550571E-3</c:v>
                </c:pt>
                <c:pt idx="3">
                  <c:v>3.0923179997050456E-3</c:v>
                </c:pt>
                <c:pt idx="4">
                  <c:v>3.0070736705511427E-3</c:v>
                </c:pt>
                <c:pt idx="5">
                  <c:v>2.9241234960799296E-3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2.3361542647346063</c:v>
                </c:pt>
                <c:pt idx="1">
                  <c:v>1.7966741302696032</c:v>
                </c:pt>
                <c:pt idx="2">
                  <c:v>0.3932368642832384</c:v>
                </c:pt>
                <c:pt idx="3">
                  <c:v>-1.1033575908075477</c:v>
                </c:pt>
                <c:pt idx="4">
                  <c:v>-2.2801705071411562</c:v>
                </c:pt>
                <c:pt idx="5">
                  <c:v>-3.681300994797823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22" workbookViewId="0">
      <selection activeCell="J39" sqref="J39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24.1</v>
      </c>
      <c r="D4">
        <v>31</v>
      </c>
      <c r="E4" s="15">
        <v>10110</v>
      </c>
      <c r="F4">
        <v>23.9</v>
      </c>
      <c r="G4">
        <v>40.5</v>
      </c>
      <c r="H4" s="15">
        <v>10600</v>
      </c>
      <c r="I4">
        <v>23.8</v>
      </c>
      <c r="J4">
        <v>38.4</v>
      </c>
      <c r="K4" s="15">
        <v>10320</v>
      </c>
      <c r="L4" s="10">
        <f>AVERAGE(C4,F4,I4)</f>
        <v>23.933333333333334</v>
      </c>
      <c r="M4" s="2">
        <f>AVERAGE(D4,G4,J4)</f>
        <v>36.633333333333333</v>
      </c>
      <c r="N4" s="9">
        <f>AVERAGE(E4,H4,K4)</f>
        <v>10343.333333333334</v>
      </c>
      <c r="O4" s="7">
        <f>STDEV(C4,F4,I4)</f>
        <v>0.1527525231651953</v>
      </c>
      <c r="P4" s="7">
        <f>STDEV(D4,G4,J4)</f>
        <v>4.9903239707791487</v>
      </c>
      <c r="Q4" s="7">
        <f>STDEV(E4,H4,K4)</f>
        <v>245.83192089989723</v>
      </c>
    </row>
    <row r="5" spans="1:24" x14ac:dyDescent="0.35">
      <c r="A5" t="s">
        <v>25</v>
      </c>
      <c r="B5">
        <v>1</v>
      </c>
      <c r="C5">
        <v>30.8</v>
      </c>
      <c r="D5">
        <v>22.1</v>
      </c>
      <c r="E5" s="15">
        <v>5781</v>
      </c>
      <c r="F5">
        <v>30</v>
      </c>
      <c r="G5">
        <v>31.6</v>
      </c>
      <c r="H5">
        <v>6067</v>
      </c>
      <c r="I5">
        <v>29.1</v>
      </c>
      <c r="J5">
        <v>31.8</v>
      </c>
      <c r="K5" s="15">
        <v>6250</v>
      </c>
      <c r="L5" s="10">
        <f t="shared" ref="L5:L13" si="0">AVERAGE(C5,F5,I5)</f>
        <v>29.966666666666669</v>
      </c>
      <c r="M5" s="2">
        <f t="shared" ref="M5:M13" si="1">AVERAGE(D5,G5,J5)</f>
        <v>28.5</v>
      </c>
      <c r="N5" s="9">
        <f t="shared" ref="N5:N13" si="2">AVERAGE(E5,H5,K5)</f>
        <v>6032.666666666667</v>
      </c>
      <c r="O5" s="7">
        <f t="shared" ref="O5:O13" si="3">STDEV(C5,F5,I5)</f>
        <v>0.85049005481153783</v>
      </c>
      <c r="P5" s="7">
        <f t="shared" ref="P5:P13" si="4">STDEV(D5,G5,J5)</f>
        <v>5.5434646206140812</v>
      </c>
      <c r="Q5" s="7">
        <f t="shared" ref="Q5:Q13" si="5">STDEV(E5,H5,K5)</f>
        <v>236.37752290210111</v>
      </c>
    </row>
    <row r="6" spans="1:24" x14ac:dyDescent="0.35">
      <c r="A6" t="s">
        <v>25</v>
      </c>
      <c r="B6">
        <v>3</v>
      </c>
      <c r="C6">
        <v>40</v>
      </c>
      <c r="D6">
        <v>17.2</v>
      </c>
      <c r="E6" s="15">
        <v>1500</v>
      </c>
      <c r="F6">
        <v>39.6</v>
      </c>
      <c r="G6">
        <v>17.600000000000001</v>
      </c>
      <c r="H6" s="15">
        <v>1535</v>
      </c>
      <c r="I6">
        <v>40.200000000000003</v>
      </c>
      <c r="J6">
        <v>16.2</v>
      </c>
      <c r="K6" s="15">
        <v>1413</v>
      </c>
      <c r="L6" s="10">
        <f t="shared" si="0"/>
        <v>39.93333333333333</v>
      </c>
      <c r="M6" s="2">
        <f t="shared" si="1"/>
        <v>17</v>
      </c>
      <c r="N6" s="9">
        <f t="shared" si="2"/>
        <v>1482.6666666666667</v>
      </c>
      <c r="O6" s="7">
        <f t="shared" si="3"/>
        <v>0.30550504633038983</v>
      </c>
      <c r="P6" s="7">
        <f t="shared" si="4"/>
        <v>0.72111025509279869</v>
      </c>
      <c r="Q6" s="7">
        <f t="shared" si="5"/>
        <v>62.819848243475832</v>
      </c>
    </row>
    <row r="7" spans="1:24" x14ac:dyDescent="0.35">
      <c r="A7" t="s">
        <v>25</v>
      </c>
      <c r="B7">
        <v>10</v>
      </c>
      <c r="C7">
        <v>49.4</v>
      </c>
      <c r="D7">
        <v>14.2</v>
      </c>
      <c r="E7" s="15">
        <v>371.5</v>
      </c>
      <c r="F7">
        <v>50.3</v>
      </c>
      <c r="G7">
        <v>12.6</v>
      </c>
      <c r="H7">
        <v>329.6</v>
      </c>
      <c r="I7">
        <v>51</v>
      </c>
      <c r="J7">
        <v>11.4</v>
      </c>
      <c r="K7" s="15">
        <v>298.2</v>
      </c>
      <c r="L7" s="10">
        <f t="shared" si="0"/>
        <v>50.233333333333327</v>
      </c>
      <c r="M7" s="2">
        <f t="shared" si="1"/>
        <v>12.733333333333333</v>
      </c>
      <c r="N7" s="9">
        <f t="shared" si="2"/>
        <v>333.09999999999997</v>
      </c>
      <c r="O7" s="7">
        <f t="shared" si="3"/>
        <v>0.80208062770106492</v>
      </c>
      <c r="P7" s="7">
        <f t="shared" si="4"/>
        <v>1.404753833713698</v>
      </c>
      <c r="Q7" s="7">
        <f t="shared" si="5"/>
        <v>36.775127464089095</v>
      </c>
    </row>
    <row r="8" spans="1:24" x14ac:dyDescent="0.35">
      <c r="A8" t="s">
        <v>25</v>
      </c>
      <c r="B8">
        <v>25</v>
      </c>
      <c r="C8">
        <v>60.1</v>
      </c>
      <c r="D8">
        <v>12.8</v>
      </c>
      <c r="E8" s="15">
        <v>95.67</v>
      </c>
      <c r="F8">
        <v>59.2</v>
      </c>
      <c r="G8">
        <v>13.9</v>
      </c>
      <c r="H8" s="15">
        <v>103.9</v>
      </c>
      <c r="I8">
        <v>58.9</v>
      </c>
      <c r="J8">
        <v>14.4</v>
      </c>
      <c r="K8" s="15">
        <v>107.6</v>
      </c>
      <c r="L8" s="10">
        <f t="shared" si="0"/>
        <v>59.400000000000006</v>
      </c>
      <c r="M8" s="2">
        <f t="shared" si="1"/>
        <v>13.700000000000001</v>
      </c>
      <c r="N8" s="9">
        <f t="shared" si="2"/>
        <v>102.38999999999999</v>
      </c>
      <c r="O8" s="7">
        <f t="shared" si="3"/>
        <v>0.62449979983984072</v>
      </c>
      <c r="P8" s="7">
        <f t="shared" si="4"/>
        <v>0.81853527718724484</v>
      </c>
      <c r="Q8" s="7">
        <f t="shared" si="5"/>
        <v>6.1066602983955125</v>
      </c>
    </row>
    <row r="9" spans="1:24" x14ac:dyDescent="0.35">
      <c r="A9" t="s">
        <v>25</v>
      </c>
      <c r="B9">
        <v>100</v>
      </c>
      <c r="C9">
        <v>68.7</v>
      </c>
      <c r="D9">
        <v>9.8000000000000007</v>
      </c>
      <c r="E9" s="15">
        <v>25.64</v>
      </c>
      <c r="F9">
        <v>68.400000000000006</v>
      </c>
      <c r="G9">
        <v>9.9</v>
      </c>
      <c r="H9">
        <v>25.9</v>
      </c>
      <c r="I9">
        <v>69.400000000000006</v>
      </c>
      <c r="J9">
        <v>9.1999999999999993</v>
      </c>
      <c r="K9" s="15">
        <v>24.07</v>
      </c>
      <c r="L9" s="10">
        <f t="shared" si="0"/>
        <v>68.833333333333343</v>
      </c>
      <c r="M9" s="2">
        <f t="shared" si="1"/>
        <v>9.6333333333333346</v>
      </c>
      <c r="N9" s="9">
        <f t="shared" si="2"/>
        <v>25.203333333333333</v>
      </c>
      <c r="O9" s="7">
        <f t="shared" si="3"/>
        <v>0.51316014394468878</v>
      </c>
      <c r="P9" s="7">
        <f t="shared" si="4"/>
        <v>0.37859388972001895</v>
      </c>
      <c r="Q9" s="7">
        <f t="shared" si="5"/>
        <v>0.99006733777725053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3.3641715727502101E-3</v>
      </c>
      <c r="D19">
        <f t="shared" ref="D19:D28" si="7">D4</f>
        <v>31</v>
      </c>
      <c r="E19">
        <f t="shared" ref="E19:E28" si="8">LN(E4/1000)</f>
        <v>2.3135250330323798</v>
      </c>
      <c r="F19">
        <f t="shared" ref="F19:F28" si="9">1/(F4+273.15)</f>
        <v>3.3664366268305003E-3</v>
      </c>
      <c r="G19">
        <f t="shared" ref="G19:G28" si="10">G4</f>
        <v>40.5</v>
      </c>
      <c r="H19">
        <f t="shared" ref="H19:H28" si="11">LN(H4/1000)</f>
        <v>2.3608540011180215</v>
      </c>
      <c r="I19">
        <f t="shared" ref="I19:I28" si="12">1/(I4+273.15)</f>
        <v>3.3675702980299716E-3</v>
      </c>
      <c r="J19">
        <f t="shared" ref="J19:J28" si="13">J4</f>
        <v>38.4</v>
      </c>
      <c r="K19">
        <f t="shared" ref="K19:K28" si="14">LN(K4/1000)</f>
        <v>2.3340837600534168</v>
      </c>
      <c r="L19" s="5">
        <f t="shared" ref="L19:L28" si="15">AVERAGE(C19,F19,I19)</f>
        <v>3.3660594992035602E-3</v>
      </c>
      <c r="M19" s="2">
        <f t="shared" ref="M19:M28" si="16">AVERAGE(D19,G19,J19)</f>
        <v>36.633333333333333</v>
      </c>
      <c r="N19" s="4">
        <f t="shared" ref="N19:N28" si="17">AVERAGE(E19,H19,K19)</f>
        <v>2.3361542647346063</v>
      </c>
      <c r="O19" s="5">
        <f t="shared" ref="O19:O28" si="18">STDEV(C19,F19,I19)</f>
        <v>1.7304630354541965E-6</v>
      </c>
      <c r="P19" s="2">
        <f t="shared" ref="P19:P28" si="19">STDEV(D19,G19,J19)</f>
        <v>4.9903239707791487</v>
      </c>
      <c r="Q19" s="4">
        <f t="shared" ref="Q19:Q28" si="20">STDEV(E19,H19,K19)</f>
        <v>2.3732320730157054E-2</v>
      </c>
    </row>
    <row r="20" spans="1:17" x14ac:dyDescent="0.35">
      <c r="B20">
        <f t="shared" ref="B20:B28" si="21">B5</f>
        <v>1</v>
      </c>
      <c r="C20">
        <f t="shared" si="6"/>
        <v>3.2900148050666231E-3</v>
      </c>
      <c r="D20">
        <f t="shared" si="7"/>
        <v>22.1</v>
      </c>
      <c r="E20">
        <f t="shared" si="8"/>
        <v>1.7545766781003389</v>
      </c>
      <c r="F20">
        <f t="shared" si="9"/>
        <v>3.298697014679202E-3</v>
      </c>
      <c r="G20">
        <f t="shared" si="10"/>
        <v>31.6</v>
      </c>
      <c r="H20">
        <f t="shared" si="11"/>
        <v>1.8028642489601607</v>
      </c>
      <c r="I20">
        <f t="shared" si="12"/>
        <v>3.3085194375516956E-3</v>
      </c>
      <c r="J20">
        <f t="shared" si="13"/>
        <v>31.8</v>
      </c>
      <c r="K20">
        <f t="shared" si="14"/>
        <v>1.8325814637483102</v>
      </c>
      <c r="L20" s="5">
        <f t="shared" si="15"/>
        <v>3.2990770857658403E-3</v>
      </c>
      <c r="M20" s="2">
        <f t="shared" si="16"/>
        <v>28.5</v>
      </c>
      <c r="N20" s="4">
        <f t="shared" si="17"/>
        <v>1.7966741302696032</v>
      </c>
      <c r="O20" s="5">
        <f t="shared" si="18"/>
        <v>9.2581691697156675E-6</v>
      </c>
      <c r="P20" s="2">
        <f t="shared" si="19"/>
        <v>5.5434646206140812</v>
      </c>
      <c r="Q20" s="4">
        <f t="shared" si="20"/>
        <v>3.936908461024817E-2</v>
      </c>
    </row>
    <row r="21" spans="1:17" x14ac:dyDescent="0.35">
      <c r="B21">
        <f t="shared" si="21"/>
        <v>3</v>
      </c>
      <c r="C21">
        <f t="shared" si="6"/>
        <v>3.1933578157432542E-3</v>
      </c>
      <c r="D21">
        <f t="shared" si="7"/>
        <v>17.2</v>
      </c>
      <c r="E21">
        <f t="shared" si="8"/>
        <v>0.40546510810816438</v>
      </c>
      <c r="F21">
        <f t="shared" si="9"/>
        <v>3.1974420463629096E-3</v>
      </c>
      <c r="G21">
        <f t="shared" si="10"/>
        <v>17.600000000000001</v>
      </c>
      <c r="H21">
        <f t="shared" si="11"/>
        <v>0.42853038103916041</v>
      </c>
      <c r="I21">
        <f t="shared" si="12"/>
        <v>3.1913196106590079E-3</v>
      </c>
      <c r="J21">
        <f t="shared" si="13"/>
        <v>16.2</v>
      </c>
      <c r="K21">
        <f t="shared" si="14"/>
        <v>0.34571510370239039</v>
      </c>
      <c r="L21" s="5">
        <f t="shared" si="15"/>
        <v>3.1940398242550571E-3</v>
      </c>
      <c r="M21" s="2">
        <f t="shared" si="16"/>
        <v>17</v>
      </c>
      <c r="N21" s="4">
        <f t="shared" si="17"/>
        <v>0.3932368642832384</v>
      </c>
      <c r="O21" s="5">
        <f t="shared" si="18"/>
        <v>3.1176764496546746E-6</v>
      </c>
      <c r="P21" s="2">
        <f t="shared" si="19"/>
        <v>0.72111025509279869</v>
      </c>
      <c r="Q21" s="4">
        <f t="shared" si="20"/>
        <v>4.2740379038713659E-2</v>
      </c>
    </row>
    <row r="22" spans="1:17" x14ac:dyDescent="0.35">
      <c r="B22">
        <f t="shared" si="21"/>
        <v>10</v>
      </c>
      <c r="C22">
        <f t="shared" si="6"/>
        <v>3.1002945279801587E-3</v>
      </c>
      <c r="D22">
        <f t="shared" si="7"/>
        <v>14.2</v>
      </c>
      <c r="E22">
        <f t="shared" si="8"/>
        <v>-0.99020641482432326</v>
      </c>
      <c r="F22">
        <f t="shared" si="9"/>
        <v>3.0916679548616478E-3</v>
      </c>
      <c r="G22">
        <f t="shared" si="10"/>
        <v>12.6</v>
      </c>
      <c r="H22">
        <f t="shared" si="11"/>
        <v>-1.1098754809468203</v>
      </c>
      <c r="I22">
        <f t="shared" si="12"/>
        <v>3.0849915162733305E-3</v>
      </c>
      <c r="J22">
        <f t="shared" si="13"/>
        <v>11.4</v>
      </c>
      <c r="K22">
        <f t="shared" si="14"/>
        <v>-1.2099908766514991</v>
      </c>
      <c r="L22" s="5">
        <f t="shared" si="15"/>
        <v>3.0923179997050456E-3</v>
      </c>
      <c r="M22" s="2">
        <f t="shared" si="16"/>
        <v>12.733333333333333</v>
      </c>
      <c r="N22" s="4">
        <f t="shared" si="17"/>
        <v>-1.1033575908075477</v>
      </c>
      <c r="O22" s="5">
        <f t="shared" si="18"/>
        <v>7.6721874682942235E-6</v>
      </c>
      <c r="P22" s="2">
        <f t="shared" si="19"/>
        <v>1.404753833713698</v>
      </c>
      <c r="Q22" s="4">
        <f t="shared" si="20"/>
        <v>0.11003710548749475</v>
      </c>
    </row>
    <row r="23" spans="1:17" x14ac:dyDescent="0.35">
      <c r="B23">
        <f t="shared" si="21"/>
        <v>25</v>
      </c>
      <c r="C23">
        <f t="shared" si="6"/>
        <v>3.0007501875468868E-3</v>
      </c>
      <c r="D23">
        <f t="shared" si="7"/>
        <v>12.8</v>
      </c>
      <c r="E23">
        <f t="shared" si="8"/>
        <v>-2.3468505092920608</v>
      </c>
      <c r="F23">
        <f t="shared" si="9"/>
        <v>3.0088761847449981E-3</v>
      </c>
      <c r="G23">
        <f t="shared" si="10"/>
        <v>13.9</v>
      </c>
      <c r="H23">
        <f t="shared" si="11"/>
        <v>-2.2643263808769554</v>
      </c>
      <c r="I23">
        <f t="shared" si="12"/>
        <v>3.0115946393615423E-3</v>
      </c>
      <c r="J23">
        <f t="shared" si="13"/>
        <v>14.4</v>
      </c>
      <c r="K23">
        <f t="shared" si="14"/>
        <v>-2.2293346312544529</v>
      </c>
      <c r="L23" s="5">
        <f t="shared" si="15"/>
        <v>3.0070736705511427E-3</v>
      </c>
      <c r="M23" s="2">
        <f t="shared" si="16"/>
        <v>13.700000000000001</v>
      </c>
      <c r="N23" s="4">
        <f t="shared" si="17"/>
        <v>-2.2801705071411562</v>
      </c>
      <c r="O23" s="5">
        <f t="shared" si="18"/>
        <v>5.6424575190589081E-6</v>
      </c>
      <c r="P23" s="2">
        <f t="shared" si="19"/>
        <v>0.81853527718724484</v>
      </c>
      <c r="Q23" s="4">
        <f t="shared" si="20"/>
        <v>6.0338815455264337E-2</v>
      </c>
    </row>
    <row r="24" spans="1:17" x14ac:dyDescent="0.35">
      <c r="B24">
        <f t="shared" si="21"/>
        <v>100</v>
      </c>
      <c r="C24">
        <f t="shared" si="6"/>
        <v>2.9252596167909906E-3</v>
      </c>
      <c r="D24">
        <f t="shared" si="7"/>
        <v>9.8000000000000007</v>
      </c>
      <c r="E24">
        <f t="shared" si="8"/>
        <v>-3.6636016469296679</v>
      </c>
      <c r="F24">
        <f t="shared" si="9"/>
        <v>2.9278290147855368E-3</v>
      </c>
      <c r="G24">
        <f t="shared" si="10"/>
        <v>9.9</v>
      </c>
      <c r="H24">
        <f t="shared" si="11"/>
        <v>-3.6535123102766449</v>
      </c>
      <c r="I24">
        <f t="shared" si="12"/>
        <v>2.9192818566632613E-3</v>
      </c>
      <c r="J24">
        <f t="shared" si="13"/>
        <v>9.1999999999999993</v>
      </c>
      <c r="K24">
        <f t="shared" si="14"/>
        <v>-3.7267890271871562</v>
      </c>
      <c r="L24" s="5">
        <f t="shared" si="15"/>
        <v>2.9241234960799296E-3</v>
      </c>
      <c r="M24" s="2">
        <f t="shared" si="16"/>
        <v>9.6333333333333346</v>
      </c>
      <c r="N24" s="4">
        <f t="shared" si="17"/>
        <v>-3.681300994797823</v>
      </c>
      <c r="O24" s="5">
        <f t="shared" si="18"/>
        <v>4.3853797662655618E-6</v>
      </c>
      <c r="P24" s="2">
        <f t="shared" si="19"/>
        <v>0.37859388972001895</v>
      </c>
      <c r="Q24" s="4">
        <f t="shared" si="20"/>
        <v>3.9715481824022701E-2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2023-03-07T21:04:10Z</dcterms:modified>
</cp:coreProperties>
</file>