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8_{E5663BE3-7659-4A0E-8800-E9D20A2DD92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B17" i="2" l="1"/>
  <c r="B20" i="2" l="1"/>
  <c r="B21" i="2"/>
  <c r="B22" i="2"/>
  <c r="B23" i="2"/>
  <c r="B24" i="2"/>
  <c r="B19" i="2"/>
  <c r="Q4" i="2" l="1"/>
  <c r="P4" i="2"/>
  <c r="O4" i="2"/>
  <c r="M4" i="2"/>
  <c r="L4" i="2"/>
  <c r="L5" i="2" l="1"/>
  <c r="M5" i="2"/>
  <c r="N5" i="2"/>
  <c r="O5" i="2"/>
  <c r="P5" i="2"/>
  <c r="Q5" i="2"/>
  <c r="L6" i="2"/>
  <c r="M6" i="2"/>
  <c r="N6" i="2"/>
  <c r="O6" i="2"/>
  <c r="P6" i="2"/>
  <c r="Q6" i="2"/>
  <c r="L7" i="2"/>
  <c r="M7" i="2"/>
  <c r="N7" i="2"/>
  <c r="O7" i="2"/>
  <c r="P7" i="2"/>
  <c r="Q7" i="2"/>
  <c r="L8" i="2"/>
  <c r="M8" i="2"/>
  <c r="N8" i="2"/>
  <c r="O8" i="2"/>
  <c r="P8" i="2"/>
  <c r="Q8" i="2"/>
  <c r="L9" i="2"/>
  <c r="M9" i="2"/>
  <c r="N9" i="2"/>
  <c r="O9" i="2"/>
  <c r="P9" i="2"/>
  <c r="Q9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O21" i="2" l="1"/>
  <c r="Q22" i="2"/>
  <c r="Q20" i="2"/>
  <c r="P21" i="2"/>
  <c r="L21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P23" i="2"/>
  <c r="L19" i="2"/>
  <c r="Q23" i="2"/>
  <c r="O23" i="2"/>
  <c r="M22" i="2"/>
  <c r="M21" i="2"/>
  <c r="P19" i="2"/>
  <c r="P24" i="2"/>
  <c r="L22" i="2"/>
  <c r="O19" i="2"/>
  <c r="P20" i="2"/>
  <c r="M24" i="2"/>
  <c r="L23" i="2"/>
  <c r="L24" i="2"/>
</calcChain>
</file>

<file path=xl/sharedStrings.xml><?xml version="1.0" encoding="utf-8"?>
<sst xmlns="http://schemas.openxmlformats.org/spreadsheetml/2006/main" count="66" uniqueCount="33">
  <si>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</si>
  <si>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</si>
  <si>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</si>
  <si>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</si>
  <si>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</si>
  <si>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</si>
  <si>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</si>
  <si>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</si>
  <si>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</si>
  <si>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</si>
  <si>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</si>
  <si>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</si>
  <si>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</si>
  <si>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CPA-40Z</t>
  </si>
  <si>
    <t>CPA-52Z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</si>
  <si>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</si>
  <si>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</si>
  <si>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</si>
  <si>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</si>
  <si>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</si>
  <si>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</si>
  <si>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</si>
  <si>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</si>
  <si>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</si>
  <si>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</si>
  <si>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</si>
  <si>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</si>
  <si>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10.0 RPM</t>
  </si>
  <si>
    <t>50.0 RPM</t>
  </si>
  <si>
    <t>0.5 RPM</t>
  </si>
  <si>
    <t>1.0 RPM</t>
  </si>
  <si>
    <t>200.0 RPM</t>
  </si>
  <si>
    <t>D8 + Gasberry 3.17.23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</si>
</sst>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0" fontId="0" fillId="2" borderId="0" xfId="0" applyFill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24.8</c:v>
                </c:pt>
                <c:pt idx="1">
                  <c:v>31.7</c:v>
                </c:pt>
                <c:pt idx="2">
                  <c:v>39.299999999999997</c:v>
                </c:pt>
                <c:pt idx="3">
                  <c:v>48.966666666666669</c:v>
                </c:pt>
                <c:pt idx="4">
                  <c:v>59.6</c:v>
                </c:pt>
                <c:pt idx="5">
                  <c:v>67.7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645600</c:v>
                </c:pt>
                <c:pt idx="1">
                  <c:v>133366.66666666666</c:v>
                </c:pt>
                <c:pt idx="2">
                  <c:v>26376.666666666668</c:v>
                </c:pt>
                <c:pt idx="3">
                  <c:v>4294.666666666667</c:v>
                </c:pt>
                <c:pt idx="4">
                  <c:v>100.46</c:v>
                </c:pt>
                <c:pt idx="5">
                  <c:v>8.4066666666666663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3.3562688383544288E-3</c:v>
                </c:pt>
                <c:pt idx="1">
                  <c:v>3.2803017877644745E-3</c:v>
                </c:pt>
                <c:pt idx="2">
                  <c:v>3.20051208193311E-3</c:v>
                </c:pt>
                <c:pt idx="3">
                  <c:v>3.1044653223552695E-3</c:v>
                </c:pt>
                <c:pt idx="4">
                  <c:v>3.0052592036063108E-3</c:v>
                </c:pt>
                <c:pt idx="5">
                  <c:v>2.9338418659234275E-3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6.4698115135191658</c:v>
                </c:pt>
                <c:pt idx="1">
                  <c:v>4.8930916671736391</c:v>
                </c:pt>
                <c:pt idx="2">
                  <c:v>3.2724726329952514</c:v>
                </c:pt>
                <c:pt idx="3">
                  <c:v>1.4573727617011623</c:v>
                </c:pt>
                <c:pt idx="4">
                  <c:v>-2.2980761008178763</c:v>
                </c:pt>
                <c:pt idx="5">
                  <c:v>-4.7790649480639038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G14" sqref="G14"/>
    </sheetView>
  </sheetViews>
  <sheetFormatPr defaultRowHeight="14.5" x14ac:dyDescent="0.35"/>
  <sheetData>
    <row r="1" spans="1:24" x14ac:dyDescent="0.35">
      <c r="A1" s="15" t="s">
        <v>26</v>
      </c>
      <c r="L1" s="2"/>
      <c r="M1" s="2"/>
      <c r="N1" s="1"/>
      <c r="S1" s="15" t="s">
        <v>25</v>
      </c>
    </row>
    <row r="2" spans="1:24" x14ac:dyDescent="0.35">
      <c r="A2" t="s">
        <v>24</v>
      </c>
      <c r="B2" t="s">
        <v>32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23</v>
      </c>
      <c r="M2" s="16"/>
      <c r="N2" s="16"/>
      <c r="O2" s="16" t="s">
        <v>22</v>
      </c>
      <c r="P2" s="16"/>
      <c r="Q2" s="16"/>
      <c r="S2" s="14" t="s">
        <v>21</v>
      </c>
      <c r="T2" s="14" t="s">
        <v>20</v>
      </c>
      <c r="U2" s="14" t="s">
        <v>19</v>
      </c>
      <c r="V2" s="14" t="s">
        <v>18</v>
      </c>
      <c r="W2" s="14" t="s">
        <v>17</v>
      </c>
      <c r="X2" s="14" t="s">
        <v>16</v>
      </c>
    </row>
    <row r="3" spans="1:24" x14ac:dyDescent="0.35">
      <c r="A3" t="s">
        <v>15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3"/>
      <c r="T3" s="8"/>
      <c r="V3" s="12"/>
    </row>
    <row r="4" spans="1:24" x14ac:dyDescent="0.35">
      <c r="A4" t="s">
        <v>14</v>
      </c>
      <c r="B4" t="s">
        <v>29</v>
      </c>
      <c r="C4">
        <v>24.6</v>
      </c>
      <c r="D4">
        <v>48.3</v>
      </c>
      <c r="E4">
        <v>666800</v>
      </c>
      <c r="F4">
        <v>24.8</v>
      </c>
      <c r="G4">
        <v>47</v>
      </c>
      <c r="H4">
        <v>646100</v>
      </c>
      <c r="I4">
        <v>25</v>
      </c>
      <c r="J4">
        <v>45.6</v>
      </c>
      <c r="K4">
        <v>623900</v>
      </c>
      <c r="L4" s="11">
        <f>AVERAGE(C4,F4,I4)</f>
        <v>24.8</v>
      </c>
      <c r="M4" s="2">
        <f>AVERAGE(D4,G4,J4)</f>
        <v>46.966666666666669</v>
      </c>
      <c r="N4" s="10">
        <f>AVERAGE(E4,H4,K4)</f>
        <v>645600</v>
      </c>
      <c r="O4" s="7">
        <f>STDEV(C4,F4,I4)</f>
        <v>0.19999999999999929</v>
      </c>
      <c r="P4" s="2">
        <f>STDEV(D4,G4,J4)</f>
        <v>1.3503086067019374</v>
      </c>
      <c r="Q4" s="6">
        <f>STDEV(E4,H4,K4)</f>
        <v>21454.370184183921</v>
      </c>
    </row>
    <row r="5" spans="1:24" x14ac:dyDescent="0.35">
      <c r="A5" t="s">
        <v>14</v>
      </c>
      <c r="B5" t="s">
        <v>30</v>
      </c>
      <c r="C5">
        <v>31.7</v>
      </c>
      <c r="D5">
        <v>16.899999999999999</v>
      </c>
      <c r="E5">
        <v>134100</v>
      </c>
      <c r="F5">
        <v>31.7</v>
      </c>
      <c r="G5">
        <v>16.8</v>
      </c>
      <c r="H5">
        <v>133400</v>
      </c>
      <c r="I5">
        <v>31.7</v>
      </c>
      <c r="J5">
        <v>16.7</v>
      </c>
      <c r="K5">
        <v>132600</v>
      </c>
      <c r="L5" s="7">
        <f t="shared" ref="L5:L9" si="0">AVERAGE(C5,F5,I5)</f>
        <v>31.7</v>
      </c>
      <c r="M5" s="2">
        <f t="shared" ref="M5:M9" si="1">AVERAGE(D5,G5,J5)</f>
        <v>16.8</v>
      </c>
      <c r="N5" s="6">
        <f t="shared" ref="N5:N9" si="2">AVERAGE(E5,H5,K5)</f>
        <v>133366.66666666666</v>
      </c>
      <c r="O5" s="7">
        <f t="shared" ref="O5:O9" si="3">STDEV(C5,F5,I5)</f>
        <v>0</v>
      </c>
      <c r="P5" s="2">
        <f t="shared" ref="P5:P9" si="4">STDEV(D5,G5,J5)</f>
        <v>9.9999999999999645E-2</v>
      </c>
      <c r="Q5" s="6">
        <f t="shared" ref="Q5:Q9" si="5">STDEV(E5,H5,K5)</f>
        <v>750.55534994651339</v>
      </c>
    </row>
    <row r="6" spans="1:24" x14ac:dyDescent="0.35">
      <c r="A6" t="s">
        <v>14</v>
      </c>
      <c r="B6" t="s">
        <v>27</v>
      </c>
      <c r="C6">
        <v>39.299999999999997</v>
      </c>
      <c r="D6">
        <v>33.200000000000003</v>
      </c>
      <c r="E6">
        <v>26350</v>
      </c>
      <c r="F6">
        <v>39.299999999999997</v>
      </c>
      <c r="G6">
        <v>33.1</v>
      </c>
      <c r="H6">
        <v>26270</v>
      </c>
      <c r="I6">
        <v>39.299999999999997</v>
      </c>
      <c r="J6">
        <v>33.4</v>
      </c>
      <c r="K6">
        <v>26510</v>
      </c>
      <c r="L6" s="7">
        <f t="shared" si="0"/>
        <v>39.299999999999997</v>
      </c>
      <c r="M6" s="2">
        <f t="shared" si="1"/>
        <v>33.233333333333341</v>
      </c>
      <c r="N6" s="6">
        <f t="shared" si="2"/>
        <v>26376.666666666668</v>
      </c>
      <c r="O6" s="7">
        <f t="shared" si="3"/>
        <v>0</v>
      </c>
      <c r="P6" s="2">
        <f t="shared" si="4"/>
        <v>0.15275252316519294</v>
      </c>
      <c r="Q6" s="6">
        <f t="shared" si="5"/>
        <v>122.20201853215573</v>
      </c>
    </row>
    <row r="7" spans="1:24" x14ac:dyDescent="0.35">
      <c r="A7" t="s">
        <v>14</v>
      </c>
      <c r="B7" t="s">
        <v>28</v>
      </c>
      <c r="C7">
        <v>49</v>
      </c>
      <c r="D7">
        <v>27</v>
      </c>
      <c r="E7">
        <v>4286</v>
      </c>
      <c r="F7">
        <v>48.9</v>
      </c>
      <c r="G7">
        <v>27.1</v>
      </c>
      <c r="H7">
        <v>4302</v>
      </c>
      <c r="I7">
        <v>49</v>
      </c>
      <c r="J7">
        <v>27</v>
      </c>
      <c r="K7">
        <v>4296</v>
      </c>
      <c r="L7" s="7">
        <f t="shared" si="0"/>
        <v>48.966666666666669</v>
      </c>
      <c r="M7" s="2">
        <f t="shared" si="1"/>
        <v>27.033333333333331</v>
      </c>
      <c r="N7" s="6">
        <f t="shared" si="2"/>
        <v>4294.666666666667</v>
      </c>
      <c r="O7" s="7">
        <f t="shared" si="3"/>
        <v>5.77350269189634E-2</v>
      </c>
      <c r="P7" s="2">
        <f t="shared" si="4"/>
        <v>5.77350269189634E-2</v>
      </c>
      <c r="Q7" s="6">
        <f t="shared" si="5"/>
        <v>8.0829037686547611</v>
      </c>
    </row>
    <row r="8" spans="1:24" x14ac:dyDescent="0.35">
      <c r="A8" t="s">
        <v>13</v>
      </c>
      <c r="B8" t="s">
        <v>28</v>
      </c>
      <c r="C8">
        <v>59.6</v>
      </c>
      <c r="D8">
        <v>19.2</v>
      </c>
      <c r="E8">
        <v>100.5</v>
      </c>
      <c r="F8">
        <v>59.6</v>
      </c>
      <c r="G8">
        <v>18.899999999999999</v>
      </c>
      <c r="H8">
        <v>98.88</v>
      </c>
      <c r="I8">
        <v>59.6</v>
      </c>
      <c r="J8">
        <v>19.5</v>
      </c>
      <c r="K8">
        <v>102</v>
      </c>
      <c r="L8" s="7">
        <f t="shared" si="0"/>
        <v>59.6</v>
      </c>
      <c r="M8" s="2">
        <f t="shared" si="1"/>
        <v>19.2</v>
      </c>
      <c r="N8" s="6">
        <f t="shared" si="2"/>
        <v>100.46</v>
      </c>
      <c r="O8" s="9">
        <f t="shared" si="3"/>
        <v>0</v>
      </c>
      <c r="P8" s="2">
        <f t="shared" si="4"/>
        <v>0.30000000000000071</v>
      </c>
      <c r="Q8" s="6">
        <f t="shared" si="5"/>
        <v>1.5603845679831645</v>
      </c>
    </row>
    <row r="9" spans="1:24" x14ac:dyDescent="0.35">
      <c r="A9" t="s">
        <v>13</v>
      </c>
      <c r="B9" t="s">
        <v>31</v>
      </c>
      <c r="C9">
        <v>67.7</v>
      </c>
      <c r="D9">
        <v>8.3000000000000007</v>
      </c>
      <c r="E9">
        <v>8.69</v>
      </c>
      <c r="F9">
        <v>67.7</v>
      </c>
      <c r="G9">
        <v>7.8</v>
      </c>
      <c r="H9">
        <v>8.16</v>
      </c>
      <c r="I9">
        <v>67.7</v>
      </c>
      <c r="J9">
        <v>8</v>
      </c>
      <c r="K9">
        <v>8.3699999999999992</v>
      </c>
      <c r="L9" s="7">
        <f t="shared" si="0"/>
        <v>67.7</v>
      </c>
      <c r="M9" s="2">
        <f t="shared" si="1"/>
        <v>8.0333333333333332</v>
      </c>
      <c r="N9" s="6">
        <f t="shared" si="2"/>
        <v>8.4066666666666663</v>
      </c>
      <c r="O9" s="9">
        <f t="shared" si="3"/>
        <v>0</v>
      </c>
      <c r="P9" s="2">
        <f t="shared" si="4"/>
        <v>0.25166114784235877</v>
      </c>
      <c r="Q9" s="9">
        <f t="shared" si="5"/>
        <v>0.26689573494781288</v>
      </c>
    </row>
    <row r="10" spans="1:24" x14ac:dyDescent="0.35">
      <c r="L10" s="7"/>
      <c r="M10" s="2"/>
      <c r="N10" s="6"/>
      <c r="O10" s="9"/>
      <c r="P10" s="2"/>
      <c r="Q10" s="9"/>
    </row>
    <row r="11" spans="1:24" x14ac:dyDescent="0.35">
      <c r="L11" s="7"/>
      <c r="M11" s="2"/>
      <c r="N11" s="6"/>
      <c r="O11" s="9"/>
      <c r="P11" s="2"/>
      <c r="Q11" s="9"/>
    </row>
    <row r="12" spans="1:24" x14ac:dyDescent="0.35">
      <c r="L12" s="7"/>
      <c r="M12" s="2"/>
      <c r="N12" s="6"/>
      <c r="O12" s="9"/>
      <c r="P12" s="2"/>
      <c r="Q12" s="9"/>
    </row>
    <row r="13" spans="1:24" x14ac:dyDescent="0.35">
      <c r="L13" s="7"/>
      <c r="M13" s="2"/>
      <c r="N13" s="6"/>
      <c r="O13" s="9"/>
      <c r="P13" s="2"/>
      <c r="Q13" s="9"/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+ Gasberry 3.17.23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 t="str">
        <f>B4</f>
        <v>0.5 RPM</v>
      </c>
      <c r="C19">
        <f t="shared" ref="C19:C24" si="6">1/(C4+273.15)</f>
        <v>3.3585222502099076E-3</v>
      </c>
      <c r="D19">
        <f t="shared" ref="D19:D24" si="7">D4</f>
        <v>48.3</v>
      </c>
      <c r="E19">
        <f t="shared" ref="E19:E24" si="8">LN(E4/1000)</f>
        <v>6.5024901508766391</v>
      </c>
      <c r="F19">
        <f t="shared" ref="F19:F24" si="9">1/(F4+273.15)</f>
        <v>3.356267830172848E-3</v>
      </c>
      <c r="G19">
        <f t="shared" ref="G19:G24" si="10">G4</f>
        <v>47</v>
      </c>
      <c r="H19">
        <f t="shared" ref="H19:H24" si="11">LN(H4/1000)</f>
        <v>6.4709542905641202</v>
      </c>
      <c r="I19">
        <f t="shared" ref="I19:I24" si="12">1/(I4+273.15)</f>
        <v>3.3540164346805303E-3</v>
      </c>
      <c r="J19">
        <f t="shared" ref="J19:J24" si="13">J4</f>
        <v>45.6</v>
      </c>
      <c r="K19">
        <f t="shared" ref="K19:K24" si="14">LN(K4/1000)</f>
        <v>6.4359900991167409</v>
      </c>
      <c r="L19" s="5">
        <f t="shared" ref="L19:L24" si="15">AVERAGE(C19,F19,I19)</f>
        <v>3.3562688383544288E-3</v>
      </c>
      <c r="M19" s="2">
        <f t="shared" ref="M19:M24" si="16">AVERAGE(D19,G19,J19)</f>
        <v>46.966666666666669</v>
      </c>
      <c r="N19" s="4">
        <f t="shared" ref="N19:N24" si="17">AVERAGE(E19,H19,K19)</f>
        <v>6.4698115135191658</v>
      </c>
      <c r="O19" s="5">
        <f t="shared" ref="O19:O24" si="18">STDEV(C19,F19,I19)</f>
        <v>2.252907933874982E-6</v>
      </c>
      <c r="P19" s="2">
        <f t="shared" ref="P19:P24" si="19">STDEV(D19,G19,J19)</f>
        <v>1.3503086067019374</v>
      </c>
      <c r="Q19" s="4">
        <f t="shared" ref="Q19:Q24" si="20">STDEV(E19,H19,K19)</f>
        <v>3.3264751247350968E-2</v>
      </c>
    </row>
    <row r="20" spans="1:17" x14ac:dyDescent="0.35">
      <c r="B20" t="str">
        <f t="shared" ref="B20:B24" si="21">B5</f>
        <v>1.0 RPM</v>
      </c>
      <c r="C20">
        <f t="shared" si="6"/>
        <v>3.2803017877644745E-3</v>
      </c>
      <c r="D20">
        <f t="shared" si="7"/>
        <v>16.899999999999999</v>
      </c>
      <c r="E20">
        <f t="shared" si="8"/>
        <v>4.8985857902876324</v>
      </c>
      <c r="F20">
        <f t="shared" si="9"/>
        <v>3.2803017877644745E-3</v>
      </c>
      <c r="G20">
        <f t="shared" si="10"/>
        <v>16.8</v>
      </c>
      <c r="H20">
        <f t="shared" si="11"/>
        <v>4.8933521334815238</v>
      </c>
      <c r="I20">
        <f t="shared" si="12"/>
        <v>3.2803017877644745E-3</v>
      </c>
      <c r="J20">
        <f t="shared" si="13"/>
        <v>16.7</v>
      </c>
      <c r="K20">
        <f t="shared" si="14"/>
        <v>4.887337077751762</v>
      </c>
      <c r="L20" s="5">
        <f t="shared" si="15"/>
        <v>3.2803017877644745E-3</v>
      </c>
      <c r="M20" s="2">
        <f t="shared" si="16"/>
        <v>16.8</v>
      </c>
      <c r="N20" s="4">
        <f t="shared" si="17"/>
        <v>4.8930916671736391</v>
      </c>
      <c r="O20" s="5">
        <f t="shared" si="18"/>
        <v>0</v>
      </c>
      <c r="P20" s="2">
        <f t="shared" si="19"/>
        <v>9.9999999999999645E-2</v>
      </c>
      <c r="Q20" s="4">
        <f t="shared" si="20"/>
        <v>5.6288778146109603E-3</v>
      </c>
    </row>
    <row r="21" spans="1:17" x14ac:dyDescent="0.35">
      <c r="B21" t="str">
        <f t="shared" si="21"/>
        <v>10.0 RPM</v>
      </c>
      <c r="C21">
        <f t="shared" si="6"/>
        <v>3.2005120819331096E-3</v>
      </c>
      <c r="D21">
        <f t="shared" si="7"/>
        <v>33.200000000000003</v>
      </c>
      <c r="E21">
        <f t="shared" si="8"/>
        <v>3.2714682749873716</v>
      </c>
      <c r="F21">
        <f t="shared" si="9"/>
        <v>3.2005120819331096E-3</v>
      </c>
      <c r="G21">
        <f t="shared" si="10"/>
        <v>33.1</v>
      </c>
      <c r="H21">
        <f t="shared" si="11"/>
        <v>3.2684276036974484</v>
      </c>
      <c r="I21">
        <f t="shared" si="12"/>
        <v>3.2005120819331096E-3</v>
      </c>
      <c r="J21">
        <f t="shared" si="13"/>
        <v>33.4</v>
      </c>
      <c r="K21">
        <f t="shared" si="14"/>
        <v>3.2775220203009341</v>
      </c>
      <c r="L21" s="5">
        <f t="shared" si="15"/>
        <v>3.20051208193311E-3</v>
      </c>
      <c r="M21" s="2">
        <f t="shared" si="16"/>
        <v>33.233333333333341</v>
      </c>
      <c r="N21" s="4">
        <f t="shared" si="17"/>
        <v>3.2724726329952514</v>
      </c>
      <c r="O21" s="5">
        <f t="shared" si="18"/>
        <v>5.3114842012129618E-19</v>
      </c>
      <c r="P21" s="2">
        <f t="shared" si="19"/>
        <v>0.15275252316519294</v>
      </c>
      <c r="Q21" s="4">
        <f t="shared" si="20"/>
        <v>4.6296495110788932E-3</v>
      </c>
    </row>
    <row r="22" spans="1:17" x14ac:dyDescent="0.35">
      <c r="B22" t="str">
        <f t="shared" si="21"/>
        <v>50.0 RPM</v>
      </c>
      <c r="C22">
        <f t="shared" si="6"/>
        <v>3.1041440322830982E-3</v>
      </c>
      <c r="D22">
        <f t="shared" si="7"/>
        <v>27</v>
      </c>
      <c r="E22">
        <f t="shared" si="8"/>
        <v>1.4553538970513851</v>
      </c>
      <c r="F22">
        <f t="shared" si="9"/>
        <v>3.1051079024996121E-3</v>
      </c>
      <c r="G22">
        <f t="shared" si="10"/>
        <v>27.1</v>
      </c>
      <c r="H22">
        <f t="shared" si="11"/>
        <v>1.4590800308455383</v>
      </c>
      <c r="I22">
        <f t="shared" si="12"/>
        <v>3.1041440322830982E-3</v>
      </c>
      <c r="J22">
        <f t="shared" si="13"/>
        <v>27</v>
      </c>
      <c r="K22">
        <f t="shared" si="14"/>
        <v>1.4576843572065636</v>
      </c>
      <c r="L22" s="5">
        <f t="shared" si="15"/>
        <v>3.1044653223552695E-3</v>
      </c>
      <c r="M22" s="2">
        <f t="shared" si="16"/>
        <v>27.033333333333331</v>
      </c>
      <c r="N22" s="4">
        <f t="shared" si="17"/>
        <v>1.4573727617011623</v>
      </c>
      <c r="O22" s="5">
        <f t="shared" si="18"/>
        <v>5.5649072896819659E-7</v>
      </c>
      <c r="P22" s="2">
        <f t="shared" si="19"/>
        <v>5.77350269189634E-2</v>
      </c>
      <c r="Q22" s="4">
        <f t="shared" si="20"/>
        <v>1.8825081891514759E-3</v>
      </c>
    </row>
    <row r="23" spans="1:17" x14ac:dyDescent="0.35">
      <c r="B23" t="str">
        <f t="shared" si="21"/>
        <v>50.0 RPM</v>
      </c>
      <c r="C23">
        <f t="shared" si="6"/>
        <v>3.0052592036063112E-3</v>
      </c>
      <c r="D23">
        <f t="shared" si="7"/>
        <v>19.2</v>
      </c>
      <c r="E23">
        <f t="shared" si="8"/>
        <v>-2.2975975514830065</v>
      </c>
      <c r="F23">
        <f t="shared" si="9"/>
        <v>3.0052592036063112E-3</v>
      </c>
      <c r="G23">
        <f t="shared" si="10"/>
        <v>18.899999999999999</v>
      </c>
      <c r="H23">
        <f t="shared" si="11"/>
        <v>-2.3138482852727567</v>
      </c>
      <c r="I23">
        <f t="shared" si="12"/>
        <v>3.0052592036063112E-3</v>
      </c>
      <c r="J23">
        <f t="shared" si="13"/>
        <v>19.5</v>
      </c>
      <c r="K23">
        <f t="shared" si="14"/>
        <v>-2.2827824656978661</v>
      </c>
      <c r="L23" s="5">
        <f t="shared" si="15"/>
        <v>3.0052592036063108E-3</v>
      </c>
      <c r="M23" s="2">
        <f t="shared" si="16"/>
        <v>19.2</v>
      </c>
      <c r="N23" s="4">
        <f t="shared" si="17"/>
        <v>-2.2980761008178763</v>
      </c>
      <c r="O23" s="5">
        <f t="shared" si="18"/>
        <v>5.3114842012129618E-19</v>
      </c>
      <c r="P23" s="2">
        <f t="shared" si="19"/>
        <v>0.30000000000000071</v>
      </c>
      <c r="Q23" s="4">
        <f t="shared" si="20"/>
        <v>1.5538437616579767E-2</v>
      </c>
    </row>
    <row r="24" spans="1:17" x14ac:dyDescent="0.35">
      <c r="B24" t="str">
        <f t="shared" si="21"/>
        <v>200.0 RPM</v>
      </c>
      <c r="C24">
        <f t="shared" si="6"/>
        <v>2.9338418659234271E-3</v>
      </c>
      <c r="D24">
        <f t="shared" si="7"/>
        <v>8.3000000000000007</v>
      </c>
      <c r="E24">
        <f t="shared" si="8"/>
        <v>-4.7455823397048364</v>
      </c>
      <c r="F24">
        <f t="shared" si="9"/>
        <v>2.9338418659234271E-3</v>
      </c>
      <c r="G24">
        <f t="shared" si="10"/>
        <v>7.8</v>
      </c>
      <c r="H24">
        <f t="shared" si="11"/>
        <v>-4.8085111100061217</v>
      </c>
      <c r="I24">
        <f t="shared" si="12"/>
        <v>2.9338418659234271E-3</v>
      </c>
      <c r="J24">
        <f t="shared" si="13"/>
        <v>8</v>
      </c>
      <c r="K24">
        <f t="shared" si="14"/>
        <v>-4.7831013944807532</v>
      </c>
      <c r="L24" s="5">
        <f t="shared" si="15"/>
        <v>2.9338418659234275E-3</v>
      </c>
      <c r="M24" s="2">
        <f t="shared" si="16"/>
        <v>8.0333333333333332</v>
      </c>
      <c r="N24" s="4">
        <f t="shared" si="17"/>
        <v>-4.7790649480639038</v>
      </c>
      <c r="O24" s="5">
        <f t="shared" si="18"/>
        <v>5.3114842012129618E-19</v>
      </c>
      <c r="P24" s="2">
        <f t="shared" si="19"/>
        <v>0.25166114784235877</v>
      </c>
      <c r="Q24" s="4">
        <f t="shared" si="20"/>
        <v>3.1657972260791652E-2</v>
      </c>
    </row>
    <row r="25" spans="1:17" x14ac:dyDescent="0.35">
      <c r="L25" s="5"/>
      <c r="M25" s="2"/>
      <c r="N25" s="4"/>
      <c r="O25" s="5"/>
      <c r="P25" s="2"/>
      <c r="Q25" s="4"/>
    </row>
    <row r="26" spans="1:17" x14ac:dyDescent="0.35">
      <c r="L26" s="5"/>
      <c r="M26" s="2"/>
      <c r="N26" s="4"/>
      <c r="O26" s="5"/>
      <c r="P26" s="2"/>
      <c r="Q26" s="4"/>
    </row>
    <row r="27" spans="1:17" x14ac:dyDescent="0.35">
      <c r="L27" s="5"/>
      <c r="M27" s="2"/>
      <c r="N27" s="4"/>
      <c r="O27" s="5"/>
      <c r="P27" s="2"/>
      <c r="Q27" s="4"/>
    </row>
    <row r="28" spans="1:17" x14ac:dyDescent="0.35">
      <c r="L28" s="5"/>
      <c r="M28" s="2"/>
      <c r="N28" s="4"/>
      <c r="O28" s="5"/>
      <c r="P28" s="2"/>
      <c r="Q28" s="4"/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2023-04-17T21:41:45Z</dcterms:modified>
</cp:coreProperties>
</file>