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8_{CE50E8A5-5CA1-4E79-A594-0E7EC33A31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<sst xmlns="http://schemas.openxmlformats.org/spreadsheetml/2006/main" count="61" uniqueCount="28">
  <si>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</si>
  <si>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</si>
  <si>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</si>
  <si>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</si>
  <si>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</si>
  <si>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</si>
  <si>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</si>
  <si>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</si>
  <si>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</si>
  <si>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</si>
  <si>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</si>
  <si>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</si>
  <si>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</si>
  <si>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</si>
  <si>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</si>
  <si>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</si>
  <si>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</si>
  <si>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</si>
  <si>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</si>
  <si>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</si>
  <si>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</si>
  <si>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</si>
  <si>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</si>
  <si>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</si>
  <si>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</si>
  <si>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CPA-52Z</t>
  </si>
  <si>
    <t>D8- 3.15.2023</t>
  </si>
  <si>
    <t>Lemon 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</si>
</sst>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24.966666666666669</c:v>
                </c:pt>
                <c:pt idx="1">
                  <c:v>29.466666666666669</c:v>
                </c:pt>
                <c:pt idx="2">
                  <c:v>39.333333333333336</c:v>
                </c:pt>
                <c:pt idx="3">
                  <c:v>49.4</c:v>
                </c:pt>
                <c:pt idx="4">
                  <c:v>58.566666666666663</c:v>
                </c:pt>
                <c:pt idx="5">
                  <c:v>68.733333333333334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>
                  <c:v>2033000</c:v>
                </c:pt>
                <c:pt idx="1">
                  <c:v>602733.33333333337</c:v>
                </c:pt>
                <c:pt idx="2">
                  <c:v>51543.333333333336</c:v>
                </c:pt>
                <c:pt idx="3">
                  <c:v>6413.666666666667</c:v>
                </c:pt>
                <c:pt idx="4">
                  <c:v>1203.3333333333333</c:v>
                </c:pt>
                <c:pt idx="5">
                  <c:v>22.673333333333336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3.3543915413667331E-3</c:v>
                </c:pt>
                <c:pt idx="1">
                  <c:v>3.30451121845079E-3</c:v>
                </c:pt>
                <c:pt idx="2">
                  <c:v>3.2001707485910381E-3</c:v>
                </c:pt>
                <c:pt idx="3">
                  <c:v>3.1002945279801583E-3</c:v>
                </c:pt>
                <c:pt idx="4">
                  <c:v>3.0146209723080457E-3</c:v>
                </c:pt>
                <c:pt idx="5">
                  <c:v>2.9249751295953147E-3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7.6145063261774935</c:v>
                </c:pt>
                <c:pt idx="1">
                  <c:v>6.4006404459628454</c:v>
                </c:pt>
                <c:pt idx="2">
                  <c:v>3.9424094474603053</c:v>
                </c:pt>
                <c:pt idx="3">
                  <c:v>1.8584230885060551</c:v>
                </c:pt>
                <c:pt idx="4">
                  <c:v>0.18508617991974297</c:v>
                </c:pt>
                <c:pt idx="5">
                  <c:v>-3.7922224124805322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A34" workbookViewId="0">
      <selection activeCell="J51" sqref="J51"/>
    </sheetView>
  </sheetViews>
  <sheetFormatPr defaultRowHeight="14.5" x14ac:dyDescent="0.35"/>
  <cols>
    <col min="5" max="5" width="11.453125" customWidth="1"/>
    <col min="6" max="6" width="12.453125" customWidth="1"/>
    <col min="14" max="14" width="13.36328125" customWidth="1"/>
  </cols>
  <sheetData>
    <row r="1" spans="1:24" x14ac:dyDescent="0.35">
      <c r="A1" s="14" t="s">
        <v>24</v>
      </c>
      <c r="B1" t="s">
        <v>27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6" t="s">
        <v>11</v>
      </c>
      <c r="D2" s="16"/>
      <c r="E2" s="16"/>
      <c r="F2" s="16" t="s">
        <v>10</v>
      </c>
      <c r="G2" s="16"/>
      <c r="H2" s="16"/>
      <c r="I2" s="16" t="s">
        <v>9</v>
      </c>
      <c r="J2" s="16"/>
      <c r="K2" s="16"/>
      <c r="L2" s="16" t="s">
        <v>21</v>
      </c>
      <c r="M2" s="16"/>
      <c r="N2" s="16"/>
      <c r="O2" s="16" t="s">
        <v>20</v>
      </c>
      <c r="P2" s="16"/>
      <c r="Q2" s="16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0.2</v>
      </c>
      <c r="C4">
        <v>24.9</v>
      </c>
      <c r="D4">
        <v>56.4</v>
      </c>
      <c r="E4" s="15">
        <v>2238000</v>
      </c>
      <c r="F4">
        <v>25</v>
      </c>
      <c r="G4">
        <v>47.2</v>
      </c>
      <c r="H4">
        <v>1873000</v>
      </c>
      <c r="I4">
        <v>25</v>
      </c>
      <c r="J4">
        <v>50.1</v>
      </c>
      <c r="K4">
        <v>1988000</v>
      </c>
      <c r="L4" s="10">
        <f>AVERAGE(C4,F4,I4)</f>
        <v>24.966666666666669</v>
      </c>
      <c r="M4" s="2">
        <f>AVERAGE(D4,G4,J4)</f>
        <v>51.233333333333327</v>
      </c>
      <c r="N4" s="9">
        <f>AVERAGE(E4,H4,K4)</f>
        <v>2033000</v>
      </c>
      <c r="O4" s="7">
        <f>STDEV(C4,F4,I4)</f>
        <v>5.77350269189634E-2</v>
      </c>
      <c r="P4" s="7">
        <f>STDEV(D4,G4,J4)</f>
        <v>4.7035447625523146</v>
      </c>
      <c r="Q4" s="7">
        <f>STDEV(E4,H4,K4)</f>
        <v>186614.57606521522</v>
      </c>
    </row>
    <row r="5" spans="1:24" x14ac:dyDescent="0.35">
      <c r="A5" t="s">
        <v>25</v>
      </c>
      <c r="B5">
        <v>1</v>
      </c>
      <c r="C5">
        <v>29.3</v>
      </c>
      <c r="D5">
        <v>79.8</v>
      </c>
      <c r="E5" s="15">
        <v>633400</v>
      </c>
      <c r="F5">
        <v>29.5</v>
      </c>
      <c r="G5">
        <v>75.8</v>
      </c>
      <c r="H5">
        <v>601700</v>
      </c>
      <c r="I5">
        <v>29.6</v>
      </c>
      <c r="J5">
        <v>72.2</v>
      </c>
      <c r="K5">
        <v>573100</v>
      </c>
      <c r="L5" s="10">
        <f t="shared" ref="L5:L13" si="0">AVERAGE(C5,F5,I5)</f>
        <v>29.466666666666669</v>
      </c>
      <c r="M5" s="2">
        <f t="shared" ref="M5:M13" si="1">AVERAGE(D5,G5,J5)</f>
        <v>75.933333333333337</v>
      </c>
      <c r="N5" s="9">
        <f t="shared" ref="N5:N13" si="2">AVERAGE(E5,H5,K5)</f>
        <v>602733.33333333337</v>
      </c>
      <c r="O5" s="7">
        <f t="shared" ref="O5:O13" si="3">STDEV(C5,F5,I5)</f>
        <v>0.15275252316519491</v>
      </c>
      <c r="P5" s="7">
        <f t="shared" ref="P5:P13" si="4">STDEV(D5,G5,J5)</f>
        <v>3.8017539811688645</v>
      </c>
      <c r="Q5" s="7">
        <f t="shared" ref="Q5:Q13" si="5">STDEV(E5,H5,K5)</f>
        <v>30163.277894375693</v>
      </c>
    </row>
    <row r="6" spans="1:24" x14ac:dyDescent="0.35">
      <c r="A6" t="s">
        <v>25</v>
      </c>
      <c r="B6">
        <v>5</v>
      </c>
      <c r="C6">
        <v>39.299999999999997</v>
      </c>
      <c r="D6">
        <v>32.299999999999997</v>
      </c>
      <c r="E6" s="15">
        <v>51280</v>
      </c>
      <c r="F6">
        <v>39.299999999999997</v>
      </c>
      <c r="G6">
        <v>32.700000000000003</v>
      </c>
      <c r="H6">
        <v>51910</v>
      </c>
      <c r="I6">
        <v>39.4</v>
      </c>
      <c r="J6">
        <v>32.4</v>
      </c>
      <c r="K6">
        <v>51440</v>
      </c>
      <c r="L6" s="10">
        <f t="shared" si="0"/>
        <v>39.333333333333336</v>
      </c>
      <c r="M6" s="2">
        <f t="shared" si="1"/>
        <v>32.466666666666669</v>
      </c>
      <c r="N6" s="9">
        <f t="shared" si="2"/>
        <v>51543.333333333336</v>
      </c>
      <c r="O6" s="7">
        <f t="shared" si="3"/>
        <v>5.7735026918963393E-2</v>
      </c>
      <c r="P6" s="7">
        <f t="shared" si="4"/>
        <v>0.20816659994661624</v>
      </c>
      <c r="Q6" s="7">
        <f t="shared" si="5"/>
        <v>327.46501085357704</v>
      </c>
    </row>
    <row r="7" spans="1:24" x14ac:dyDescent="0.35">
      <c r="A7" t="s">
        <v>25</v>
      </c>
      <c r="B7">
        <v>25</v>
      </c>
      <c r="C7">
        <v>49.4</v>
      </c>
      <c r="D7">
        <v>20.3</v>
      </c>
      <c r="E7" s="15">
        <v>6445</v>
      </c>
      <c r="F7">
        <v>49.4</v>
      </c>
      <c r="G7">
        <v>20.2</v>
      </c>
      <c r="H7">
        <v>6414</v>
      </c>
      <c r="I7">
        <v>49.4</v>
      </c>
      <c r="J7">
        <v>20.100000000000001</v>
      </c>
      <c r="K7">
        <v>6382</v>
      </c>
      <c r="L7" s="10">
        <f t="shared" si="0"/>
        <v>49.4</v>
      </c>
      <c r="M7" s="2">
        <f t="shared" si="1"/>
        <v>20.2</v>
      </c>
      <c r="N7" s="9">
        <f t="shared" si="2"/>
        <v>6413.666666666667</v>
      </c>
      <c r="O7" s="7">
        <f t="shared" si="3"/>
        <v>0</v>
      </c>
      <c r="P7" s="7">
        <f t="shared" si="4"/>
        <v>9.9999999999999645E-2</v>
      </c>
      <c r="Q7" s="7">
        <f t="shared" si="5"/>
        <v>31.501322723551361</v>
      </c>
    </row>
    <row r="8" spans="1:24" x14ac:dyDescent="0.35">
      <c r="A8" t="s">
        <v>25</v>
      </c>
      <c r="B8">
        <v>75</v>
      </c>
      <c r="C8">
        <v>58.5</v>
      </c>
      <c r="D8">
        <v>11.4</v>
      </c>
      <c r="E8" s="15">
        <v>1207</v>
      </c>
      <c r="F8">
        <v>58.6</v>
      </c>
      <c r="G8">
        <v>11.4</v>
      </c>
      <c r="H8" s="15">
        <v>1207</v>
      </c>
      <c r="I8">
        <v>58.6</v>
      </c>
      <c r="J8">
        <v>11.3</v>
      </c>
      <c r="K8" s="15">
        <v>1196</v>
      </c>
      <c r="L8" s="10">
        <f t="shared" si="0"/>
        <v>58.566666666666663</v>
      </c>
      <c r="M8" s="2">
        <f t="shared" si="1"/>
        <v>11.366666666666667</v>
      </c>
      <c r="N8" s="9">
        <f t="shared" si="2"/>
        <v>1203.3333333333333</v>
      </c>
      <c r="O8" s="7">
        <f t="shared" si="3"/>
        <v>5.7735026918963393E-2</v>
      </c>
      <c r="P8" s="7">
        <f t="shared" si="4"/>
        <v>5.7735026918962373E-2</v>
      </c>
      <c r="Q8" s="7">
        <f t="shared" si="5"/>
        <v>6.3508529610858826</v>
      </c>
    </row>
    <row r="9" spans="1:24" x14ac:dyDescent="0.35">
      <c r="A9" t="s">
        <v>25</v>
      </c>
      <c r="B9">
        <v>15</v>
      </c>
      <c r="C9">
        <v>68.8</v>
      </c>
      <c r="D9">
        <v>11.5</v>
      </c>
      <c r="E9" s="15">
        <v>26.16</v>
      </c>
      <c r="F9">
        <v>68.900000000000006</v>
      </c>
      <c r="G9">
        <v>11.2</v>
      </c>
      <c r="H9">
        <v>20.93</v>
      </c>
      <c r="I9">
        <v>68.5</v>
      </c>
      <c r="J9">
        <v>11.3</v>
      </c>
      <c r="K9">
        <v>20.93</v>
      </c>
      <c r="L9" s="10">
        <f t="shared" si="0"/>
        <v>68.733333333333334</v>
      </c>
      <c r="M9" s="2">
        <f t="shared" si="1"/>
        <v>11.333333333333334</v>
      </c>
      <c r="N9" s="9">
        <f t="shared" si="2"/>
        <v>22.673333333333336</v>
      </c>
      <c r="O9" s="7">
        <f t="shared" si="3"/>
        <v>0.2081665999466151</v>
      </c>
      <c r="P9" s="7">
        <f t="shared" si="4"/>
        <v>0.15275252316519491</v>
      </c>
      <c r="Q9" s="7">
        <f t="shared" si="5"/>
        <v>3.0195419078616976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D8- 3.15.2023</v>
      </c>
      <c r="C17" s="16" t="s">
        <v>11</v>
      </c>
      <c r="D17" s="16"/>
      <c r="E17" s="16"/>
      <c r="F17" s="16" t="s">
        <v>10</v>
      </c>
      <c r="G17" s="16"/>
      <c r="H17" s="16"/>
      <c r="I17" s="16" t="s">
        <v>9</v>
      </c>
      <c r="J17" s="16"/>
      <c r="K17" s="16"/>
      <c r="L17" s="16" t="s">
        <v>8</v>
      </c>
      <c r="M17" s="16"/>
      <c r="N17" s="16"/>
      <c r="O17" s="16" t="s">
        <v>7</v>
      </c>
      <c r="P17" s="16"/>
      <c r="Q17" s="16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0.2</v>
      </c>
      <c r="C19">
        <f t="shared" ref="C19:C28" si="6">1/(C4+273.15)</f>
        <v>3.3551417547391382E-3</v>
      </c>
      <c r="D19">
        <f t="shared" ref="D19:D28" si="7">D4</f>
        <v>56.4</v>
      </c>
      <c r="E19">
        <f t="shared" ref="E19:E28" si="8">LN(E4/1000)</f>
        <v>7.7133378888718704</v>
      </c>
      <c r="F19">
        <f t="shared" ref="F19:F28" si="9">1/(F4+273.15)</f>
        <v>3.3540164346805303E-3</v>
      </c>
      <c r="G19">
        <f t="shared" ref="G19:G28" si="10">G4</f>
        <v>47.2</v>
      </c>
      <c r="H19">
        <f t="shared" ref="H19:H28" si="11">LN(H4/1000)</f>
        <v>7.5352967024440884</v>
      </c>
      <c r="I19">
        <f t="shared" ref="I19:I28" si="12">1/(I4+273.15)</f>
        <v>3.3540164346805303E-3</v>
      </c>
      <c r="J19">
        <f t="shared" ref="J19:J28" si="13">J4</f>
        <v>50.1</v>
      </c>
      <c r="K19">
        <f t="shared" ref="K19:K28" si="14">LN(K4/1000)</f>
        <v>7.5948843872165197</v>
      </c>
      <c r="L19" s="5">
        <f t="shared" ref="L19:L28" si="15">AVERAGE(C19,F19,I19)</f>
        <v>3.3543915413667331E-3</v>
      </c>
      <c r="M19" s="2">
        <f t="shared" ref="M19:M28" si="16">AVERAGE(D19,G19,J19)</f>
        <v>51.233333333333327</v>
      </c>
      <c r="N19" s="4">
        <f t="shared" ref="N19:N28" si="17">AVERAGE(E19,H19,K19)</f>
        <v>7.6145063261774935</v>
      </c>
      <c r="O19" s="5">
        <f t="shared" ref="O19:O28" si="18">STDEV(C19,F19,I19)</f>
        <v>6.4970383876176389E-7</v>
      </c>
      <c r="P19" s="2">
        <f t="shared" ref="P19:P28" si="19">STDEV(D19,G19,J19)</f>
        <v>4.7035447625523146</v>
      </c>
      <c r="Q19" s="4">
        <f t="shared" ref="Q19:Q28" si="20">STDEV(E19,H19,K19)</f>
        <v>9.0627983441066221E-2</v>
      </c>
    </row>
    <row r="20" spans="1:17" x14ac:dyDescent="0.35">
      <c r="B20">
        <f t="shared" ref="B20:B28" si="21">B5</f>
        <v>1</v>
      </c>
      <c r="C20">
        <f t="shared" si="6"/>
        <v>3.3063316250619939E-3</v>
      </c>
      <c r="D20">
        <f t="shared" si="7"/>
        <v>79.8</v>
      </c>
      <c r="E20">
        <f t="shared" si="8"/>
        <v>6.4511021341045396</v>
      </c>
      <c r="F20">
        <f t="shared" si="9"/>
        <v>3.3041467041136628E-3</v>
      </c>
      <c r="G20">
        <f t="shared" si="10"/>
        <v>75.8</v>
      </c>
      <c r="H20">
        <f t="shared" si="11"/>
        <v>6.3997589822263059</v>
      </c>
      <c r="I20">
        <f t="shared" si="12"/>
        <v>3.3030553261767133E-3</v>
      </c>
      <c r="J20">
        <f t="shared" si="13"/>
        <v>72.2</v>
      </c>
      <c r="K20">
        <f t="shared" si="14"/>
        <v>6.3510602215576917</v>
      </c>
      <c r="L20" s="5">
        <f t="shared" si="15"/>
        <v>3.30451121845079E-3</v>
      </c>
      <c r="M20" s="2">
        <f t="shared" si="16"/>
        <v>75.933333333333337</v>
      </c>
      <c r="N20" s="4">
        <f t="shared" si="17"/>
        <v>6.4006404459628454</v>
      </c>
      <c r="O20" s="5">
        <f t="shared" si="18"/>
        <v>1.6682885310704755E-6</v>
      </c>
      <c r="P20" s="2">
        <f t="shared" si="19"/>
        <v>3.8017539811688645</v>
      </c>
      <c r="Q20" s="4">
        <f t="shared" si="20"/>
        <v>5.0026780830340435E-2</v>
      </c>
    </row>
    <row r="21" spans="1:17" x14ac:dyDescent="0.35">
      <c r="B21">
        <f t="shared" si="21"/>
        <v>5</v>
      </c>
      <c r="C21">
        <f t="shared" si="6"/>
        <v>3.2005120819331096E-3</v>
      </c>
      <c r="D21">
        <f t="shared" si="7"/>
        <v>32.299999999999997</v>
      </c>
      <c r="E21">
        <f t="shared" si="8"/>
        <v>3.9373008126124147</v>
      </c>
      <c r="F21">
        <f t="shared" si="9"/>
        <v>3.2005120819331096E-3</v>
      </c>
      <c r="G21">
        <f t="shared" si="10"/>
        <v>32.700000000000003</v>
      </c>
      <c r="H21">
        <f t="shared" si="11"/>
        <v>3.9495114498391377</v>
      </c>
      <c r="I21">
        <f t="shared" si="12"/>
        <v>3.1994880819068952E-3</v>
      </c>
      <c r="J21">
        <f t="shared" si="13"/>
        <v>32.4</v>
      </c>
      <c r="K21">
        <f t="shared" si="14"/>
        <v>3.9404160799293639</v>
      </c>
      <c r="L21" s="5">
        <f t="shared" si="15"/>
        <v>3.2001707485910381E-3</v>
      </c>
      <c r="M21" s="2">
        <f t="shared" si="16"/>
        <v>32.466666666666669</v>
      </c>
      <c r="N21" s="4">
        <f t="shared" si="17"/>
        <v>3.9424094474603053</v>
      </c>
      <c r="O21" s="5">
        <f t="shared" si="18"/>
        <v>5.9120669078503921E-7</v>
      </c>
      <c r="P21" s="2">
        <f t="shared" si="19"/>
        <v>0.20816659994661624</v>
      </c>
      <c r="Q21" s="4">
        <f t="shared" si="20"/>
        <v>6.3446868288133248E-3</v>
      </c>
    </row>
    <row r="22" spans="1:17" x14ac:dyDescent="0.35">
      <c r="B22">
        <f t="shared" si="21"/>
        <v>25</v>
      </c>
      <c r="C22">
        <f t="shared" si="6"/>
        <v>3.1002945279801587E-3</v>
      </c>
      <c r="D22">
        <f t="shared" si="7"/>
        <v>20.3</v>
      </c>
      <c r="E22">
        <f t="shared" si="8"/>
        <v>1.8633046363911507</v>
      </c>
      <c r="F22">
        <f t="shared" si="9"/>
        <v>3.1002945279801587E-3</v>
      </c>
      <c r="G22">
        <f t="shared" si="10"/>
        <v>20.2</v>
      </c>
      <c r="H22">
        <f t="shared" si="11"/>
        <v>1.8584831012709631</v>
      </c>
      <c r="I22">
        <f t="shared" si="12"/>
        <v>3.1002945279801587E-3</v>
      </c>
      <c r="J22">
        <f t="shared" si="13"/>
        <v>20.100000000000001</v>
      </c>
      <c r="K22">
        <f t="shared" si="14"/>
        <v>1.8534815278560517</v>
      </c>
      <c r="L22" s="5">
        <f t="shared" si="15"/>
        <v>3.1002945279801583E-3</v>
      </c>
      <c r="M22" s="2">
        <f t="shared" si="16"/>
        <v>20.2</v>
      </c>
      <c r="N22" s="4">
        <f t="shared" si="17"/>
        <v>1.8584230885060551</v>
      </c>
      <c r="O22" s="5">
        <f t="shared" si="18"/>
        <v>5.3114842012129618E-19</v>
      </c>
      <c r="P22" s="2">
        <f t="shared" si="19"/>
        <v>9.9999999999999645E-2</v>
      </c>
      <c r="Q22" s="4">
        <f t="shared" si="20"/>
        <v>4.9118292388933725E-3</v>
      </c>
    </row>
    <row r="23" spans="1:17" x14ac:dyDescent="0.35">
      <c r="B23">
        <f t="shared" si="21"/>
        <v>75</v>
      </c>
      <c r="C23">
        <f t="shared" si="6"/>
        <v>3.0152268958239109E-3</v>
      </c>
      <c r="D23">
        <f t="shared" si="7"/>
        <v>11.4</v>
      </c>
      <c r="E23">
        <f t="shared" si="8"/>
        <v>0.1881379421153945</v>
      </c>
      <c r="F23">
        <f t="shared" si="9"/>
        <v>3.0143180105501131E-3</v>
      </c>
      <c r="G23">
        <f t="shared" si="10"/>
        <v>11.4</v>
      </c>
      <c r="H23">
        <f t="shared" si="11"/>
        <v>0.1881379421153945</v>
      </c>
      <c r="I23">
        <f t="shared" si="12"/>
        <v>3.0143180105501131E-3</v>
      </c>
      <c r="J23">
        <f t="shared" si="13"/>
        <v>11.3</v>
      </c>
      <c r="K23">
        <f t="shared" si="14"/>
        <v>0.17898265552843995</v>
      </c>
      <c r="L23" s="5">
        <f t="shared" si="15"/>
        <v>3.0146209723080457E-3</v>
      </c>
      <c r="M23" s="2">
        <f t="shared" si="16"/>
        <v>11.366666666666667</v>
      </c>
      <c r="N23" s="4">
        <f t="shared" si="17"/>
        <v>0.18508617991974297</v>
      </c>
      <c r="O23" s="5">
        <f t="shared" si="18"/>
        <v>5.2474515748966376E-7</v>
      </c>
      <c r="P23" s="2">
        <f t="shared" si="19"/>
        <v>5.7735026918962373E-2</v>
      </c>
      <c r="Q23" s="4">
        <f t="shared" si="20"/>
        <v>5.2858071754863815E-3</v>
      </c>
    </row>
    <row r="24" spans="1:17" x14ac:dyDescent="0.35">
      <c r="B24">
        <f t="shared" si="21"/>
        <v>15</v>
      </c>
      <c r="C24">
        <f t="shared" si="6"/>
        <v>2.9244041526538967E-3</v>
      </c>
      <c r="D24">
        <f t="shared" si="7"/>
        <v>11.5</v>
      </c>
      <c r="E24">
        <f t="shared" si="8"/>
        <v>-3.643523752393139</v>
      </c>
      <c r="F24">
        <f t="shared" si="9"/>
        <v>2.9235491887151005E-3</v>
      </c>
      <c r="G24">
        <f t="shared" si="10"/>
        <v>11.2</v>
      </c>
      <c r="H24">
        <f t="shared" si="11"/>
        <v>-3.8665717425242287</v>
      </c>
      <c r="I24">
        <f t="shared" si="12"/>
        <v>2.9269720474169474E-3</v>
      </c>
      <c r="J24">
        <f t="shared" si="13"/>
        <v>11.3</v>
      </c>
      <c r="K24">
        <f t="shared" si="14"/>
        <v>-3.8665717425242287</v>
      </c>
      <c r="L24" s="5">
        <f t="shared" si="15"/>
        <v>2.9249751295953147E-3</v>
      </c>
      <c r="M24" s="2">
        <f t="shared" si="16"/>
        <v>11.333333333333334</v>
      </c>
      <c r="N24" s="4">
        <f t="shared" si="17"/>
        <v>-3.7922224124805322</v>
      </c>
      <c r="O24" s="5">
        <f t="shared" si="18"/>
        <v>1.7814324079026287E-6</v>
      </c>
      <c r="P24" s="2">
        <f t="shared" si="19"/>
        <v>0.15275252316519491</v>
      </c>
      <c r="Q24" s="4">
        <f t="shared" si="20"/>
        <v>0.12877681714438965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17:E17"/>
    <mergeCell ref="F17:H17"/>
    <mergeCell ref="I17:K17"/>
    <mergeCell ref="L17:N17"/>
    <mergeCell ref="O17:Q17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2023-03-15T17:55:20Z</dcterms:modified>
</cp:coreProperties>
</file>