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2AF5A0F-109C-4287-9B0F-95917D79FC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<sst xmlns="http://schemas.openxmlformats.org/spreadsheetml/2006/main" count="60" uniqueCount="28">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</sst>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29.3</c:v>
                </c:pt>
                <c:pt idx="2">
                  <c:v>39.1</c:v>
                </c:pt>
                <c:pt idx="3">
                  <c:v>49.033333333333331</c:v>
                </c:pt>
                <c:pt idx="4">
                  <c:v>63.06666666666667</c:v>
                </c:pt>
                <c:pt idx="5">
                  <c:v>68.066666666666663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303766.66666666669</c:v>
                </c:pt>
                <c:pt idx="1">
                  <c:v>144466.66666666666</c:v>
                </c:pt>
                <c:pt idx="2">
                  <c:v>17113.333333333332</c:v>
                </c:pt>
                <c:pt idx="3">
                  <c:v>2894.6666666666665</c:v>
                </c:pt>
                <c:pt idx="4">
                  <c:v>118.76666666666667</c:v>
                </c:pt>
                <c:pt idx="5">
                  <c:v>67.839999999999989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3.3517683086833222E-3</c:v>
                </c:pt>
                <c:pt idx="1">
                  <c:v>3.3063318660236959E-3</c:v>
                </c:pt>
                <c:pt idx="2">
                  <c:v>3.2025620496397116E-3</c:v>
                </c:pt>
                <c:pt idx="3">
                  <c:v>3.1038229416151613E-3</c:v>
                </c:pt>
                <c:pt idx="4">
                  <c:v>2.9742729518522338E-3</c:v>
                </c:pt>
                <c:pt idx="5">
                  <c:v>2.9306894241133744E-3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5.7158103908888007</c:v>
                </c:pt>
                <c:pt idx="1">
                  <c:v>4.9726881538616885</c:v>
                </c:pt>
                <c:pt idx="2">
                  <c:v>2.8398068379636321</c:v>
                </c:pt>
                <c:pt idx="3">
                  <c:v>1.062807051069419</c:v>
                </c:pt>
                <c:pt idx="4">
                  <c:v>-2.1306396483394265</c:v>
                </c:pt>
                <c:pt idx="5">
                  <c:v>-2.6906298143297729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F16" sqref="F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2</v>
      </c>
      <c r="C4">
        <v>25.3</v>
      </c>
      <c r="D4">
        <v>74.7</v>
      </c>
      <c r="E4" s="15">
        <v>296500</v>
      </c>
      <c r="F4">
        <v>25.2</v>
      </c>
      <c r="G4">
        <v>75.099999999999994</v>
      </c>
      <c r="H4" s="15">
        <v>298100</v>
      </c>
      <c r="I4">
        <v>25.1</v>
      </c>
      <c r="J4">
        <v>79.8</v>
      </c>
      <c r="K4" s="15">
        <v>316700</v>
      </c>
      <c r="L4" s="10">
        <f>AVERAGE(C4,F4,I4)</f>
        <v>25.2</v>
      </c>
      <c r="M4" s="2">
        <f>AVERAGE(D4,G4,J4)</f>
        <v>76.533333333333346</v>
      </c>
      <c r="N4" s="9">
        <f>AVERAGE(E4,H4,K4)</f>
        <v>303766.66666666669</v>
      </c>
      <c r="O4" s="7">
        <f>STDEV(C4,F4,I4)</f>
        <v>9.9999999999999645E-2</v>
      </c>
      <c r="P4" s="7">
        <f>STDEV(D4,G4,J4)</f>
        <v>2.8360771028541034</v>
      </c>
      <c r="Q4" s="7">
        <f>STDEV(E4,H4,K4)</f>
        <v>11229.1287878149</v>
      </c>
    </row>
    <row r="5" spans="1:24" x14ac:dyDescent="0.35">
      <c r="A5" t="s">
        <v>27</v>
      </c>
      <c r="B5">
        <v>2</v>
      </c>
      <c r="C5">
        <v>29.2</v>
      </c>
      <c r="D5">
        <v>37.6</v>
      </c>
      <c r="E5" s="15">
        <v>149200</v>
      </c>
      <c r="F5">
        <v>29.3</v>
      </c>
      <c r="G5">
        <v>36.4</v>
      </c>
      <c r="H5" s="15">
        <v>144500</v>
      </c>
      <c r="I5">
        <v>29.4</v>
      </c>
      <c r="J5">
        <v>35.200000000000003</v>
      </c>
      <c r="K5" s="15">
        <v>139700</v>
      </c>
      <c r="L5" s="10">
        <f t="shared" ref="L5:L13" si="0">AVERAGE(C5,F5,I5)</f>
        <v>29.3</v>
      </c>
      <c r="M5" s="2">
        <f t="shared" ref="M5:M13" si="1">AVERAGE(D5,G5,J5)</f>
        <v>36.4</v>
      </c>
      <c r="N5" s="9">
        <f t="shared" ref="N5:N13" si="2">AVERAGE(E5,H5,K5)</f>
        <v>144466.66666666666</v>
      </c>
      <c r="O5" s="7">
        <f t="shared" ref="O5:O13" si="3">STDEV(C5,F5,I5)</f>
        <v>9.9999999999999645E-2</v>
      </c>
      <c r="P5" s="7">
        <f t="shared" ref="P5:P13" si="4">STDEV(D5,G5,J5)</f>
        <v>1.1999999999999993</v>
      </c>
      <c r="Q5" s="7">
        <f t="shared" ref="Q5:Q13" si="5">STDEV(E5,H5,K5)</f>
        <v>4750.0877184882947</v>
      </c>
    </row>
    <row r="6" spans="1:24" x14ac:dyDescent="0.35">
      <c r="A6" t="s">
        <v>27</v>
      </c>
      <c r="B6">
        <v>25</v>
      </c>
      <c r="C6">
        <v>39.1</v>
      </c>
      <c r="D6">
        <v>54.6</v>
      </c>
      <c r="E6" s="15">
        <v>17340</v>
      </c>
      <c r="F6">
        <v>39.1</v>
      </c>
      <c r="G6">
        <v>53.8</v>
      </c>
      <c r="H6" s="15">
        <v>17080</v>
      </c>
      <c r="I6">
        <v>39.1</v>
      </c>
      <c r="J6">
        <v>53.3</v>
      </c>
      <c r="K6" s="15">
        <v>16920</v>
      </c>
      <c r="L6" s="10">
        <f t="shared" si="0"/>
        <v>39.1</v>
      </c>
      <c r="M6" s="2">
        <f t="shared" si="1"/>
        <v>53.9</v>
      </c>
      <c r="N6" s="9">
        <f t="shared" si="2"/>
        <v>17113.333333333332</v>
      </c>
      <c r="O6" s="7">
        <f t="shared" si="3"/>
        <v>0</v>
      </c>
      <c r="P6" s="7">
        <f t="shared" si="4"/>
        <v>0.65574385243020228</v>
      </c>
      <c r="Q6" s="7">
        <f t="shared" si="5"/>
        <v>211.97484127446194</v>
      </c>
    </row>
    <row r="7" spans="1:24" x14ac:dyDescent="0.35">
      <c r="A7" t="s">
        <v>27</v>
      </c>
      <c r="B7">
        <v>50</v>
      </c>
      <c r="C7">
        <v>49</v>
      </c>
      <c r="D7">
        <v>18.5</v>
      </c>
      <c r="E7" s="15">
        <v>2937</v>
      </c>
      <c r="F7">
        <v>49</v>
      </c>
      <c r="G7">
        <v>18.2</v>
      </c>
      <c r="H7" s="15">
        <v>2889</v>
      </c>
      <c r="I7">
        <v>49.1</v>
      </c>
      <c r="J7">
        <v>18</v>
      </c>
      <c r="K7" s="15">
        <v>2858</v>
      </c>
      <c r="L7" s="10">
        <f t="shared" si="0"/>
        <v>49.033333333333331</v>
      </c>
      <c r="M7" s="2">
        <f t="shared" si="1"/>
        <v>18.233333333333334</v>
      </c>
      <c r="N7" s="9">
        <f t="shared" si="2"/>
        <v>2894.6666666666665</v>
      </c>
      <c r="O7" s="7">
        <f t="shared" si="3"/>
        <v>5.77350269189634E-2</v>
      </c>
      <c r="P7" s="7">
        <f t="shared" si="4"/>
        <v>0.25166114784235838</v>
      </c>
      <c r="Q7" s="7">
        <f t="shared" si="5"/>
        <v>39.80368492154129</v>
      </c>
    </row>
    <row r="8" spans="1:24" x14ac:dyDescent="0.35">
      <c r="A8" t="s">
        <v>25</v>
      </c>
      <c r="B8">
        <v>50</v>
      </c>
      <c r="C8">
        <v>63.1</v>
      </c>
      <c r="D8">
        <v>22.9</v>
      </c>
      <c r="E8">
        <v>119.8</v>
      </c>
      <c r="F8">
        <v>63.2</v>
      </c>
      <c r="G8">
        <v>22.4</v>
      </c>
      <c r="H8">
        <v>117.2</v>
      </c>
      <c r="I8">
        <v>62.9</v>
      </c>
      <c r="J8">
        <v>22.8</v>
      </c>
      <c r="K8">
        <v>119.3</v>
      </c>
      <c r="L8" s="10">
        <f t="shared" si="0"/>
        <v>63.06666666666667</v>
      </c>
      <c r="M8" s="2">
        <f t="shared" si="1"/>
        <v>22.7</v>
      </c>
      <c r="N8" s="9">
        <f t="shared" si="2"/>
        <v>118.76666666666667</v>
      </c>
      <c r="O8" s="7">
        <f t="shared" si="3"/>
        <v>0.15275252316519683</v>
      </c>
      <c r="P8" s="7">
        <f t="shared" si="4"/>
        <v>0.26457513110645947</v>
      </c>
      <c r="Q8" s="7">
        <f t="shared" si="5"/>
        <v>1.3796134724383218</v>
      </c>
    </row>
    <row r="9" spans="1:24" x14ac:dyDescent="0.35">
      <c r="A9" t="s">
        <v>25</v>
      </c>
      <c r="B9">
        <v>50</v>
      </c>
      <c r="C9">
        <v>68</v>
      </c>
      <c r="D9">
        <v>13.1</v>
      </c>
      <c r="E9">
        <v>68.540000000000006</v>
      </c>
      <c r="F9">
        <v>68</v>
      </c>
      <c r="G9">
        <v>12.9</v>
      </c>
      <c r="H9">
        <v>67.489999999999995</v>
      </c>
      <c r="I9">
        <v>68.2</v>
      </c>
      <c r="J9">
        <v>12.9</v>
      </c>
      <c r="K9">
        <v>67.489999999999995</v>
      </c>
      <c r="L9" s="10">
        <f t="shared" si="0"/>
        <v>68.066666666666663</v>
      </c>
      <c r="M9" s="2">
        <f t="shared" si="1"/>
        <v>12.966666666666667</v>
      </c>
      <c r="N9" s="9">
        <f t="shared" si="2"/>
        <v>67.839999999999989</v>
      </c>
      <c r="O9" s="7">
        <f t="shared" si="3"/>
        <v>0.1154700538379268</v>
      </c>
      <c r="P9" s="7">
        <f t="shared" si="4"/>
        <v>0.11547005383792475</v>
      </c>
      <c r="Q9" s="7">
        <f t="shared" si="5"/>
        <v>0.60621778264911363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</v>
      </c>
      <c r="C19">
        <f t="shared" ref="C19:C28" si="6">1/(C4+273.15)</f>
        <v>3.3506449991623391E-3</v>
      </c>
      <c r="D19">
        <f t="shared" ref="D19:D28" si="7">D4</f>
        <v>74.7</v>
      </c>
      <c r="E19">
        <f t="shared" ref="E19:E28" si="8">LN(E4/1000)</f>
        <v>5.6920472184377804</v>
      </c>
      <c r="F19">
        <f t="shared" ref="F19:F28" si="9">1/(F4+273.15)</f>
        <v>3.3517680576504111E-3</v>
      </c>
      <c r="G19">
        <f t="shared" ref="G19:G28" si="10">G4</f>
        <v>75.099999999999994</v>
      </c>
      <c r="H19">
        <f t="shared" ref="H19:H28" si="11">LN(H4/1000)</f>
        <v>5.6974290006840258</v>
      </c>
      <c r="I19">
        <f t="shared" ref="I19:I28" si="12">1/(I4+273.15)</f>
        <v>3.3528918692372171E-3</v>
      </c>
      <c r="J19">
        <f t="shared" ref="J19:J28" si="13">J4</f>
        <v>79.8</v>
      </c>
      <c r="K19">
        <f t="shared" ref="K19:K28" si="14">LN(K4/1000)</f>
        <v>5.7579549535445942</v>
      </c>
      <c r="L19" s="5">
        <f t="shared" ref="L19:L28" si="15">AVERAGE(C19,F19,I19)</f>
        <v>3.3517683086833222E-3</v>
      </c>
      <c r="M19" s="2">
        <f t="shared" ref="M19:M28" si="16">AVERAGE(D19,G19,J19)</f>
        <v>76.533333333333346</v>
      </c>
      <c r="N19" s="4">
        <f t="shared" ref="N19:N28" si="17">AVERAGE(E19,H19,K19)</f>
        <v>5.7158103908888007</v>
      </c>
      <c r="O19" s="5">
        <f t="shared" ref="O19:O28" si="18">STDEV(C19,F19,I19)</f>
        <v>1.1234350584741271E-6</v>
      </c>
      <c r="P19" s="2">
        <f t="shared" ref="P19:P28" si="19">STDEV(D19,G19,J19)</f>
        <v>2.8360771028541034</v>
      </c>
      <c r="Q19" s="4">
        <f t="shared" ref="Q19:Q28" si="20">STDEV(E19,H19,K19)</f>
        <v>3.6597322526690589E-2</v>
      </c>
    </row>
    <row r="20" spans="1:17" x14ac:dyDescent="0.35">
      <c r="B20">
        <f t="shared" ref="B20:B28" si="21">B5</f>
        <v>2</v>
      </c>
      <c r="C20">
        <f t="shared" si="6"/>
        <v>3.3074251695055404E-3</v>
      </c>
      <c r="D20">
        <f t="shared" si="7"/>
        <v>37.6</v>
      </c>
      <c r="E20">
        <f t="shared" si="8"/>
        <v>5.0052876877696608</v>
      </c>
      <c r="F20">
        <f t="shared" si="9"/>
        <v>3.3063316250619939E-3</v>
      </c>
      <c r="G20">
        <f t="shared" si="10"/>
        <v>36.4</v>
      </c>
      <c r="H20">
        <f t="shared" si="11"/>
        <v>4.9732795075524869</v>
      </c>
      <c r="I20">
        <f t="shared" si="12"/>
        <v>3.3052388035035535E-3</v>
      </c>
      <c r="J20">
        <f t="shared" si="13"/>
        <v>35.200000000000003</v>
      </c>
      <c r="K20">
        <f t="shared" si="14"/>
        <v>4.939497266262916</v>
      </c>
      <c r="L20" s="5">
        <f t="shared" si="15"/>
        <v>3.3063318660236959E-3</v>
      </c>
      <c r="M20" s="2">
        <f t="shared" si="16"/>
        <v>36.4</v>
      </c>
      <c r="N20" s="4">
        <f t="shared" si="17"/>
        <v>4.9726881538616885</v>
      </c>
      <c r="O20" s="5">
        <f t="shared" si="18"/>
        <v>1.093183020910935E-6</v>
      </c>
      <c r="P20" s="2">
        <f t="shared" si="19"/>
        <v>1.1999999999999993</v>
      </c>
      <c r="Q20" s="4">
        <f t="shared" si="20"/>
        <v>3.2899197025147972E-2</v>
      </c>
    </row>
    <row r="21" spans="1:17" x14ac:dyDescent="0.35">
      <c r="B21">
        <f t="shared" si="21"/>
        <v>25</v>
      </c>
      <c r="C21">
        <f t="shared" si="6"/>
        <v>3.2025620496397116E-3</v>
      </c>
      <c r="D21">
        <f t="shared" si="7"/>
        <v>54.6</v>
      </c>
      <c r="E21">
        <f t="shared" si="8"/>
        <v>2.8530159713523959</v>
      </c>
      <c r="F21">
        <f t="shared" si="9"/>
        <v>3.2025620496397116E-3</v>
      </c>
      <c r="G21">
        <f t="shared" si="10"/>
        <v>53.8</v>
      </c>
      <c r="H21">
        <f t="shared" si="11"/>
        <v>2.8379081883604238</v>
      </c>
      <c r="I21">
        <f t="shared" si="12"/>
        <v>3.2025620496397116E-3</v>
      </c>
      <c r="J21">
        <f t="shared" si="13"/>
        <v>53.3</v>
      </c>
      <c r="K21">
        <f t="shared" si="14"/>
        <v>2.8284963541780774</v>
      </c>
      <c r="L21" s="5">
        <f t="shared" si="15"/>
        <v>3.2025620496397116E-3</v>
      </c>
      <c r="M21" s="2">
        <f t="shared" si="16"/>
        <v>53.9</v>
      </c>
      <c r="N21" s="4">
        <f t="shared" si="17"/>
        <v>2.8398068379636321</v>
      </c>
      <c r="O21" s="5">
        <f t="shared" si="18"/>
        <v>0</v>
      </c>
      <c r="P21" s="2">
        <f t="shared" si="19"/>
        <v>0.65574385243020228</v>
      </c>
      <c r="Q21" s="4">
        <f t="shared" si="20"/>
        <v>1.2369582019236007E-2</v>
      </c>
    </row>
    <row r="22" spans="1:17" x14ac:dyDescent="0.35">
      <c r="B22">
        <f t="shared" si="21"/>
        <v>50</v>
      </c>
      <c r="C22">
        <f t="shared" si="6"/>
        <v>3.1041440322830982E-3</v>
      </c>
      <c r="D22">
        <f t="shared" si="7"/>
        <v>18.5</v>
      </c>
      <c r="E22">
        <f t="shared" si="8"/>
        <v>1.0773886522164831</v>
      </c>
      <c r="F22">
        <f t="shared" si="9"/>
        <v>3.1041440322830982E-3</v>
      </c>
      <c r="G22">
        <f t="shared" si="10"/>
        <v>18.2</v>
      </c>
      <c r="H22">
        <f t="shared" si="11"/>
        <v>1.0609104214840981</v>
      </c>
      <c r="I22">
        <f t="shared" si="12"/>
        <v>3.1031807602792862E-3</v>
      </c>
      <c r="J22">
        <f t="shared" si="13"/>
        <v>18</v>
      </c>
      <c r="K22">
        <f t="shared" si="14"/>
        <v>1.0501220795076758</v>
      </c>
      <c r="L22" s="5">
        <f t="shared" si="15"/>
        <v>3.1038229416151613E-3</v>
      </c>
      <c r="M22" s="2">
        <f t="shared" si="16"/>
        <v>18.233333333333334</v>
      </c>
      <c r="N22" s="4">
        <f t="shared" si="17"/>
        <v>1.062807051069419</v>
      </c>
      <c r="O22" s="5">
        <f t="shared" si="18"/>
        <v>5.5614535070364661E-7</v>
      </c>
      <c r="P22" s="2">
        <f t="shared" si="19"/>
        <v>0.25166114784235838</v>
      </c>
      <c r="Q22" s="4">
        <f t="shared" si="20"/>
        <v>1.3731875314723198E-2</v>
      </c>
    </row>
    <row r="23" spans="1:17" x14ac:dyDescent="0.35">
      <c r="B23">
        <f t="shared" si="21"/>
        <v>50</v>
      </c>
      <c r="C23">
        <f t="shared" si="6"/>
        <v>2.9739776951672862E-3</v>
      </c>
      <c r="D23">
        <f t="shared" si="7"/>
        <v>22.9</v>
      </c>
      <c r="E23">
        <f t="shared" si="8"/>
        <v>-2.1219315933007881</v>
      </c>
      <c r="F23">
        <f t="shared" si="9"/>
        <v>2.9730935037906945E-3</v>
      </c>
      <c r="G23">
        <f t="shared" si="10"/>
        <v>22.4</v>
      </c>
      <c r="H23">
        <f t="shared" si="11"/>
        <v>-2.1438734018392247</v>
      </c>
      <c r="I23">
        <f t="shared" si="12"/>
        <v>2.9757476565987206E-3</v>
      </c>
      <c r="J23">
        <f t="shared" si="13"/>
        <v>22.8</v>
      </c>
      <c r="K23">
        <f t="shared" si="14"/>
        <v>-2.1261139498782664</v>
      </c>
      <c r="L23" s="5">
        <f t="shared" si="15"/>
        <v>2.9742729518522338E-3</v>
      </c>
      <c r="M23" s="2">
        <f t="shared" si="16"/>
        <v>22.7</v>
      </c>
      <c r="N23" s="4">
        <f t="shared" si="17"/>
        <v>-2.1306396483394265</v>
      </c>
      <c r="O23" s="5">
        <f t="shared" si="18"/>
        <v>1.3514859098758508E-6</v>
      </c>
      <c r="P23" s="2">
        <f t="shared" si="19"/>
        <v>0.26457513110645947</v>
      </c>
      <c r="Q23" s="4">
        <f t="shared" si="20"/>
        <v>1.1649987141853939E-2</v>
      </c>
    </row>
    <row r="24" spans="1:17" x14ac:dyDescent="0.35">
      <c r="B24">
        <f t="shared" si="21"/>
        <v>50</v>
      </c>
      <c r="C24">
        <f t="shared" si="6"/>
        <v>2.9312619082515023E-3</v>
      </c>
      <c r="D24">
        <f t="shared" si="7"/>
        <v>13.1</v>
      </c>
      <c r="E24">
        <f t="shared" si="8"/>
        <v>-2.6803377625356744</v>
      </c>
      <c r="F24">
        <f t="shared" si="9"/>
        <v>2.9312619082515023E-3</v>
      </c>
      <c r="G24">
        <f t="shared" si="10"/>
        <v>12.9</v>
      </c>
      <c r="H24">
        <f t="shared" si="11"/>
        <v>-2.6957758402268222</v>
      </c>
      <c r="I24">
        <f t="shared" si="12"/>
        <v>2.9295444558371177E-3</v>
      </c>
      <c r="J24">
        <f t="shared" si="13"/>
        <v>12.9</v>
      </c>
      <c r="K24">
        <f t="shared" si="14"/>
        <v>-2.6957758402268222</v>
      </c>
      <c r="L24" s="5">
        <f t="shared" si="15"/>
        <v>2.9306894241133744E-3</v>
      </c>
      <c r="M24" s="2">
        <f t="shared" si="16"/>
        <v>12.966666666666667</v>
      </c>
      <c r="N24" s="4">
        <f t="shared" si="17"/>
        <v>-2.6906298143297729</v>
      </c>
      <c r="O24" s="5">
        <f t="shared" si="18"/>
        <v>9.9157161376534404E-7</v>
      </c>
      <c r="P24" s="2">
        <f t="shared" si="19"/>
        <v>0.11547005383792475</v>
      </c>
      <c r="Q24" s="4">
        <f t="shared" si="20"/>
        <v>8.9131783107545392E-3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2023-03-16T17:12:45Z</dcterms:modified>
</cp:coreProperties>
</file>