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4B137703-CEFA-4C95-98B4-0994D84A99B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N4" i="2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<sst xmlns="http://schemas.openxmlformats.org/spreadsheetml/2006/main" count="60" uniqueCount="28">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</sst>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25.233333333333334</c:v>
                </c:pt>
                <c:pt idx="1">
                  <c:v>30.333333333333332</c:v>
                </c:pt>
                <c:pt idx="2">
                  <c:v>40.066666666666663</c:v>
                </c:pt>
                <c:pt idx="3">
                  <c:v>50.1</c:v>
                </c:pt>
                <c:pt idx="4">
                  <c:v>59.666666666666664</c:v>
                </c:pt>
                <c:pt idx="5">
                  <c:v>69.400000000000006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723333.33333333337</c:v>
                </c:pt>
                <c:pt idx="1">
                  <c:v>215900</c:v>
                </c:pt>
                <c:pt idx="2">
                  <c:v>25610</c:v>
                </c:pt>
                <c:pt idx="3">
                  <c:v>4868.333333333333</c:v>
                </c:pt>
                <c:pt idx="4">
                  <c:v>331.5333333333333</c:v>
                </c:pt>
                <c:pt idx="5">
                  <c:v>118.96666666666665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3.3513939558539652E-3</c:v>
                </c:pt>
                <c:pt idx="1">
                  <c:v>3.2950739440666308E-3</c:v>
                </c:pt>
                <c:pt idx="2">
                  <c:v>3.1926781971604941E-3</c:v>
                </c:pt>
                <c:pt idx="3">
                  <c:v>3.093580819798917E-3</c:v>
                </c:pt>
                <c:pt idx="4">
                  <c:v>3.004657278974874E-3</c:v>
                </c:pt>
                <c:pt idx="5">
                  <c:v>2.9192825200961003E-3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6.5837000422889735</c:v>
                </c:pt>
                <c:pt idx="1">
                  <c:v>5.3738278899782914</c:v>
                </c:pt>
                <c:pt idx="2">
                  <c:v>3.2427225328053191</c:v>
                </c:pt>
                <c:pt idx="3">
                  <c:v>1.5827188532222207</c:v>
                </c:pt>
                <c:pt idx="4">
                  <c:v>-1.104027931581669</c:v>
                </c:pt>
                <c:pt idx="5">
                  <c:v>-2.1291035163709431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J14" sqref="J1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0.8</v>
      </c>
      <c r="C4">
        <v>25.3</v>
      </c>
      <c r="D4">
        <v>71.8</v>
      </c>
      <c r="E4">
        <v>712400</v>
      </c>
      <c r="F4">
        <v>25.1</v>
      </c>
      <c r="G4">
        <v>74.8</v>
      </c>
      <c r="H4">
        <v>742200</v>
      </c>
      <c r="I4">
        <v>25.3</v>
      </c>
      <c r="J4">
        <v>72.099999999999994</v>
      </c>
      <c r="K4">
        <v>715400</v>
      </c>
      <c r="L4" s="10">
        <f>AVERAGE(C4,F4,I4)</f>
        <v>25.233333333333334</v>
      </c>
      <c r="M4" s="2">
        <f>AVERAGE(D4,G4,J4)</f>
        <v>72.899999999999991</v>
      </c>
      <c r="N4" s="9">
        <f>AVERAGE(E4,H4,K4)</f>
        <v>723333.33333333337</v>
      </c>
      <c r="O4" s="7">
        <f>STDEV(C4,F4,I4)</f>
        <v>0.11547005383792475</v>
      </c>
      <c r="P4" s="7">
        <f>STDEV(D4,G4,J4)</f>
        <v>1.6522711641858312</v>
      </c>
      <c r="Q4" s="7">
        <f>STDEV(E4,H4,K4)</f>
        <v>16407.72175938309</v>
      </c>
    </row>
    <row r="5" spans="1:24" x14ac:dyDescent="0.35">
      <c r="A5" t="s">
        <v>27</v>
      </c>
      <c r="B5">
        <v>1</v>
      </c>
      <c r="C5">
        <v>30.3</v>
      </c>
      <c r="D5">
        <v>28.9</v>
      </c>
      <c r="E5" s="15">
        <v>229400</v>
      </c>
      <c r="F5">
        <v>30.4</v>
      </c>
      <c r="G5">
        <v>26.6</v>
      </c>
      <c r="H5">
        <v>211100</v>
      </c>
      <c r="I5">
        <v>30.3</v>
      </c>
      <c r="J5">
        <v>26.1</v>
      </c>
      <c r="K5">
        <v>207200</v>
      </c>
      <c r="L5" s="10">
        <f t="shared" ref="L5:L13" si="0">AVERAGE(C5,F5,I5)</f>
        <v>30.333333333333332</v>
      </c>
      <c r="M5" s="2">
        <f t="shared" ref="M5:M13" si="1">AVERAGE(D5,G5,J5)</f>
        <v>27.2</v>
      </c>
      <c r="N5" s="9">
        <f t="shared" ref="N5:N13" si="2">AVERAGE(E5,H5,K5)</f>
        <v>215900</v>
      </c>
      <c r="O5" s="7">
        <f t="shared" ref="O5:O13" si="3">STDEV(C5,F5,I5)</f>
        <v>5.7735026918961346E-2</v>
      </c>
      <c r="P5" s="7">
        <f t="shared" ref="P5:P13" si="4">STDEV(D5,G5,J5)</f>
        <v>1.4933184523068062</v>
      </c>
      <c r="Q5" s="7">
        <f t="shared" ref="Q5:Q13" si="5">STDEV(E5,H5,K5)</f>
        <v>11852.847759083046</v>
      </c>
    </row>
    <row r="6" spans="1:24" x14ac:dyDescent="0.35">
      <c r="A6" t="s">
        <v>27</v>
      </c>
      <c r="B6">
        <v>5</v>
      </c>
      <c r="C6">
        <v>40</v>
      </c>
      <c r="D6">
        <v>16.600000000000001</v>
      </c>
      <c r="E6" s="15">
        <v>26350</v>
      </c>
      <c r="F6">
        <v>40.1</v>
      </c>
      <c r="G6">
        <v>16.600000000000001</v>
      </c>
      <c r="H6">
        <v>25560</v>
      </c>
      <c r="I6">
        <v>40.1</v>
      </c>
      <c r="J6">
        <v>15.7</v>
      </c>
      <c r="K6">
        <v>24920</v>
      </c>
      <c r="L6" s="10">
        <f t="shared" si="0"/>
        <v>40.066666666666663</v>
      </c>
      <c r="M6" s="2">
        <f t="shared" si="1"/>
        <v>16.3</v>
      </c>
      <c r="N6" s="9">
        <f t="shared" si="2"/>
        <v>25610</v>
      </c>
      <c r="O6" s="7">
        <f t="shared" si="3"/>
        <v>5.7735026918963393E-2</v>
      </c>
      <c r="P6" s="7">
        <f t="shared" si="4"/>
        <v>0.51961524227066447</v>
      </c>
      <c r="Q6" s="7">
        <f t="shared" si="5"/>
        <v>716.30998876184879</v>
      </c>
    </row>
    <row r="7" spans="1:24" x14ac:dyDescent="0.35">
      <c r="A7" t="s">
        <v>27</v>
      </c>
      <c r="B7">
        <v>25</v>
      </c>
      <c r="C7">
        <v>50.1</v>
      </c>
      <c r="D7">
        <v>15.5</v>
      </c>
      <c r="E7">
        <v>4921</v>
      </c>
      <c r="F7">
        <v>50.1</v>
      </c>
      <c r="G7">
        <v>15.3</v>
      </c>
      <c r="H7">
        <v>4858</v>
      </c>
      <c r="I7">
        <v>50.1</v>
      </c>
      <c r="J7">
        <v>15.2</v>
      </c>
      <c r="K7">
        <v>4826</v>
      </c>
      <c r="L7" s="10">
        <f t="shared" si="0"/>
        <v>50.1</v>
      </c>
      <c r="M7" s="2">
        <f t="shared" si="1"/>
        <v>15.333333333333334</v>
      </c>
      <c r="N7" s="9">
        <f t="shared" si="2"/>
        <v>4868.333333333333</v>
      </c>
      <c r="O7" s="7">
        <f t="shared" si="3"/>
        <v>0</v>
      </c>
      <c r="P7" s="7">
        <f t="shared" si="4"/>
        <v>0.15275252316519491</v>
      </c>
      <c r="Q7" s="7">
        <f t="shared" si="5"/>
        <v>48.335632129241191</v>
      </c>
    </row>
    <row r="8" spans="1:24" x14ac:dyDescent="0.35">
      <c r="A8" t="s">
        <v>25</v>
      </c>
      <c r="B8">
        <v>50</v>
      </c>
      <c r="C8">
        <v>59.6</v>
      </c>
      <c r="D8">
        <v>63.3</v>
      </c>
      <c r="E8">
        <v>331.2</v>
      </c>
      <c r="F8">
        <v>59.7</v>
      </c>
      <c r="G8">
        <v>63.5</v>
      </c>
      <c r="H8">
        <v>332.2</v>
      </c>
      <c r="I8">
        <v>59.7</v>
      </c>
      <c r="J8">
        <v>63.3</v>
      </c>
      <c r="K8">
        <v>331.2</v>
      </c>
      <c r="L8" s="10">
        <f t="shared" si="0"/>
        <v>59.666666666666664</v>
      </c>
      <c r="M8" s="2">
        <f t="shared" si="1"/>
        <v>63.366666666666667</v>
      </c>
      <c r="N8" s="9">
        <f t="shared" si="2"/>
        <v>331.5333333333333</v>
      </c>
      <c r="O8" s="7">
        <f t="shared" si="3"/>
        <v>5.7735026918963393E-2</v>
      </c>
      <c r="P8" s="7">
        <f t="shared" si="4"/>
        <v>0.1154700538379268</v>
      </c>
      <c r="Q8" s="7">
        <f t="shared" si="5"/>
        <v>0.57735026918962584</v>
      </c>
    </row>
    <row r="9" spans="1:24" x14ac:dyDescent="0.35">
      <c r="A9" t="s">
        <v>25</v>
      </c>
      <c r="B9">
        <v>50</v>
      </c>
      <c r="C9">
        <v>69.2</v>
      </c>
      <c r="D9">
        <v>23.3</v>
      </c>
      <c r="E9">
        <v>121.9</v>
      </c>
      <c r="F9">
        <v>69.400000000000006</v>
      </c>
      <c r="G9">
        <v>22.7</v>
      </c>
      <c r="H9">
        <v>118.8</v>
      </c>
      <c r="I9">
        <v>69.599999999999994</v>
      </c>
      <c r="J9">
        <v>22.2</v>
      </c>
      <c r="K9">
        <v>116.2</v>
      </c>
      <c r="L9" s="10">
        <f t="shared" si="0"/>
        <v>69.400000000000006</v>
      </c>
      <c r="M9" s="2">
        <f t="shared" si="1"/>
        <v>22.733333333333334</v>
      </c>
      <c r="N9" s="9">
        <f t="shared" si="2"/>
        <v>118.96666666666665</v>
      </c>
      <c r="O9" s="7">
        <f t="shared" si="3"/>
        <v>0.19999999999999576</v>
      </c>
      <c r="P9" s="7">
        <f t="shared" si="4"/>
        <v>0.55075705472861092</v>
      </c>
      <c r="Q9" s="7">
        <f t="shared" si="5"/>
        <v>2.8536526301099334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0.8</v>
      </c>
      <c r="C19">
        <f t="shared" ref="C19:C28" si="6">1/(C4+273.15)</f>
        <v>3.3506449991623391E-3</v>
      </c>
      <c r="D19">
        <f t="shared" ref="D19:D28" si="7">D4</f>
        <v>71.8</v>
      </c>
      <c r="E19">
        <f t="shared" ref="E19:E28" si="8">LN(E4/1000)</f>
        <v>6.5686395514155063</v>
      </c>
      <c r="F19">
        <f t="shared" ref="F19:F28" si="9">1/(F4+273.15)</f>
        <v>3.3528918692372171E-3</v>
      </c>
      <c r="G19">
        <f t="shared" ref="G19:G28" si="10">G4</f>
        <v>74.8</v>
      </c>
      <c r="H19">
        <f t="shared" ref="H19:H28" si="11">LN(H4/1000)</f>
        <v>6.609618748626497</v>
      </c>
      <c r="I19">
        <f t="shared" ref="I19:I28" si="12">1/(I4+273.15)</f>
        <v>3.3506449991623391E-3</v>
      </c>
      <c r="J19">
        <f t="shared" ref="J19:J28" si="13">J4</f>
        <v>72.099999999999994</v>
      </c>
      <c r="K19">
        <f t="shared" ref="K19:K28" si="14">LN(K4/1000)</f>
        <v>6.5728418268249174</v>
      </c>
      <c r="L19" s="5">
        <f t="shared" ref="L19:L28" si="15">AVERAGE(C19,F19,I19)</f>
        <v>3.3513939558539652E-3</v>
      </c>
      <c r="M19" s="2">
        <f t="shared" ref="M19:M28" si="16">AVERAGE(D19,G19,J19)</f>
        <v>72.899999999999991</v>
      </c>
      <c r="N19" s="4">
        <f t="shared" ref="N19:N28" si="17">AVERAGE(E19,H19,K19)</f>
        <v>6.5837000422889735</v>
      </c>
      <c r="O19" s="5">
        <f t="shared" ref="O19:O28" si="18">STDEV(C19,F19,I19)</f>
        <v>1.2972310425649566E-6</v>
      </c>
      <c r="P19" s="2">
        <f t="shared" ref="P19:P28" si="19">STDEV(D19,G19,J19)</f>
        <v>1.6522711641858312</v>
      </c>
      <c r="Q19" s="4">
        <f t="shared" ref="Q19:Q28" si="20">STDEV(E19,H19,K19)</f>
        <v>2.2544384740156909E-2</v>
      </c>
    </row>
    <row r="20" spans="1:17" x14ac:dyDescent="0.35">
      <c r="B20">
        <f t="shared" ref="B20:B28" si="21">B5</f>
        <v>1</v>
      </c>
      <c r="C20">
        <f t="shared" si="6"/>
        <v>3.2954358213873785E-3</v>
      </c>
      <c r="D20">
        <f t="shared" si="7"/>
        <v>28.9</v>
      </c>
      <c r="E20">
        <f t="shared" si="8"/>
        <v>5.4354672046952706</v>
      </c>
      <c r="F20">
        <f t="shared" si="9"/>
        <v>3.2943501894251363E-3</v>
      </c>
      <c r="G20">
        <f t="shared" si="10"/>
        <v>26.6</v>
      </c>
      <c r="H20">
        <f t="shared" si="11"/>
        <v>5.3523319548542752</v>
      </c>
      <c r="I20">
        <f t="shared" si="12"/>
        <v>3.2954358213873785E-3</v>
      </c>
      <c r="J20">
        <f t="shared" si="13"/>
        <v>26.1</v>
      </c>
      <c r="K20">
        <f t="shared" si="14"/>
        <v>5.3336845103853276</v>
      </c>
      <c r="L20" s="5">
        <f t="shared" si="15"/>
        <v>3.2950739440666308E-3</v>
      </c>
      <c r="M20" s="2">
        <f t="shared" si="16"/>
        <v>27.2</v>
      </c>
      <c r="N20" s="4">
        <f t="shared" si="17"/>
        <v>5.3738278899782914</v>
      </c>
      <c r="O20" s="5">
        <f t="shared" si="18"/>
        <v>6.2678990564136529E-7</v>
      </c>
      <c r="P20" s="2">
        <f t="shared" si="19"/>
        <v>1.4933184523068062</v>
      </c>
      <c r="Q20" s="4">
        <f t="shared" si="20"/>
        <v>5.4189349833613509E-2</v>
      </c>
    </row>
    <row r="21" spans="1:17" x14ac:dyDescent="0.35">
      <c r="B21">
        <f t="shared" si="21"/>
        <v>5</v>
      </c>
      <c r="C21">
        <f t="shared" si="6"/>
        <v>3.1933578157432542E-3</v>
      </c>
      <c r="D21">
        <f t="shared" si="7"/>
        <v>16.600000000000001</v>
      </c>
      <c r="E21">
        <f t="shared" si="8"/>
        <v>3.2714682749873716</v>
      </c>
      <c r="F21">
        <f t="shared" si="9"/>
        <v>3.1923383878691143E-3</v>
      </c>
      <c r="G21">
        <f t="shared" si="10"/>
        <v>16.600000000000001</v>
      </c>
      <c r="H21">
        <f t="shared" si="11"/>
        <v>3.241028629509334</v>
      </c>
      <c r="I21">
        <f t="shared" si="12"/>
        <v>3.1923383878691143E-3</v>
      </c>
      <c r="J21">
        <f t="shared" si="13"/>
        <v>15.7</v>
      </c>
      <c r="K21">
        <f t="shared" si="14"/>
        <v>3.2156706939192525</v>
      </c>
      <c r="L21" s="5">
        <f t="shared" si="15"/>
        <v>3.1926781971604941E-3</v>
      </c>
      <c r="M21" s="2">
        <f t="shared" si="16"/>
        <v>16.3</v>
      </c>
      <c r="N21" s="4">
        <f t="shared" si="17"/>
        <v>3.2427225328053191</v>
      </c>
      <c r="O21" s="5">
        <f t="shared" si="18"/>
        <v>5.8856695755406263E-7</v>
      </c>
      <c r="P21" s="2">
        <f t="shared" si="19"/>
        <v>0.51961524227066447</v>
      </c>
      <c r="Q21" s="4">
        <f t="shared" si="20"/>
        <v>2.7937331557352466E-2</v>
      </c>
    </row>
    <row r="22" spans="1:17" x14ac:dyDescent="0.35">
      <c r="B22">
        <f t="shared" si="21"/>
        <v>25</v>
      </c>
      <c r="C22">
        <f t="shared" si="6"/>
        <v>3.0935808197989174E-3</v>
      </c>
      <c r="D22">
        <f t="shared" si="7"/>
        <v>15.5</v>
      </c>
      <c r="E22">
        <f t="shared" si="8"/>
        <v>1.5935117618838412</v>
      </c>
      <c r="F22">
        <f t="shared" si="9"/>
        <v>3.0935808197989174E-3</v>
      </c>
      <c r="G22">
        <f t="shared" si="10"/>
        <v>15.3</v>
      </c>
      <c r="H22">
        <f t="shared" si="11"/>
        <v>1.5806268305799807</v>
      </c>
      <c r="I22">
        <f t="shared" si="12"/>
        <v>3.0935808197989174E-3</v>
      </c>
      <c r="J22">
        <f t="shared" si="13"/>
        <v>15.2</v>
      </c>
      <c r="K22">
        <f t="shared" si="14"/>
        <v>1.5740179672028398</v>
      </c>
      <c r="L22" s="5">
        <f t="shared" si="15"/>
        <v>3.093580819798917E-3</v>
      </c>
      <c r="M22" s="2">
        <f t="shared" si="16"/>
        <v>15.333333333333334</v>
      </c>
      <c r="N22" s="4">
        <f t="shared" si="17"/>
        <v>1.5827188532222207</v>
      </c>
      <c r="O22" s="5">
        <f t="shared" si="18"/>
        <v>5.3114842012129618E-19</v>
      </c>
      <c r="P22" s="2">
        <f t="shared" si="19"/>
        <v>0.15275252316519491</v>
      </c>
      <c r="Q22" s="4">
        <f t="shared" si="20"/>
        <v>9.9138502519451679E-3</v>
      </c>
    </row>
    <row r="23" spans="1:17" x14ac:dyDescent="0.35">
      <c r="B23">
        <f t="shared" si="21"/>
        <v>50</v>
      </c>
      <c r="C23">
        <f t="shared" si="6"/>
        <v>3.0052592036063112E-3</v>
      </c>
      <c r="D23">
        <f t="shared" si="7"/>
        <v>63.3</v>
      </c>
      <c r="E23">
        <f t="shared" si="8"/>
        <v>-1.1050328564710323</v>
      </c>
      <c r="F23">
        <f t="shared" si="9"/>
        <v>3.0043563166591561E-3</v>
      </c>
      <c r="G23">
        <f t="shared" si="10"/>
        <v>63.5</v>
      </c>
      <c r="H23">
        <f t="shared" si="11"/>
        <v>-1.1020180818029426</v>
      </c>
      <c r="I23">
        <f t="shared" si="12"/>
        <v>3.0043563166591561E-3</v>
      </c>
      <c r="J23">
        <f t="shared" si="13"/>
        <v>63.3</v>
      </c>
      <c r="K23">
        <f t="shared" si="14"/>
        <v>-1.1050328564710323</v>
      </c>
      <c r="L23" s="5">
        <f t="shared" si="15"/>
        <v>3.004657278974874E-3</v>
      </c>
      <c r="M23" s="2">
        <f t="shared" si="16"/>
        <v>63.366666666666667</v>
      </c>
      <c r="N23" s="4">
        <f t="shared" si="17"/>
        <v>-1.104027931581669</v>
      </c>
      <c r="O23" s="5">
        <f t="shared" si="18"/>
        <v>5.2128202198782612E-7</v>
      </c>
      <c r="P23" s="2">
        <f t="shared" si="19"/>
        <v>0.1154700538379268</v>
      </c>
      <c r="Q23" s="4">
        <f t="shared" si="20"/>
        <v>1.7405809661676806E-3</v>
      </c>
    </row>
    <row r="24" spans="1:17" x14ac:dyDescent="0.35">
      <c r="B24">
        <f t="shared" si="21"/>
        <v>50</v>
      </c>
      <c r="C24">
        <f t="shared" si="6"/>
        <v>2.9209872937052727E-3</v>
      </c>
      <c r="D24">
        <f t="shared" si="7"/>
        <v>23.3</v>
      </c>
      <c r="E24">
        <f t="shared" si="8"/>
        <v>-2.1045542424949111</v>
      </c>
      <c r="F24">
        <f t="shared" si="9"/>
        <v>2.9192818566632613E-3</v>
      </c>
      <c r="G24">
        <f t="shared" si="10"/>
        <v>22.7</v>
      </c>
      <c r="H24">
        <f t="shared" si="11"/>
        <v>-2.1303138720535926</v>
      </c>
      <c r="I24">
        <f t="shared" si="12"/>
        <v>2.9175784099197666E-3</v>
      </c>
      <c r="J24">
        <f t="shared" si="13"/>
        <v>22.2</v>
      </c>
      <c r="K24">
        <f t="shared" si="14"/>
        <v>-2.152442434564326</v>
      </c>
      <c r="L24" s="5">
        <f t="shared" si="15"/>
        <v>2.9192825200961003E-3</v>
      </c>
      <c r="M24" s="2">
        <f t="shared" si="16"/>
        <v>22.733333333333334</v>
      </c>
      <c r="N24" s="4">
        <f t="shared" si="17"/>
        <v>-2.1291035163709431</v>
      </c>
      <c r="O24" s="5">
        <f t="shared" si="18"/>
        <v>1.7044419895903863E-6</v>
      </c>
      <c r="P24" s="2">
        <f t="shared" si="19"/>
        <v>0.55075705472861092</v>
      </c>
      <c r="Q24" s="4">
        <f t="shared" si="20"/>
        <v>2.3967028509562588E-2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2023-09-28T18:32:53Z</dcterms:modified>
</cp:coreProperties>
</file>