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47873AD2-41A2-4788-8636-40A404408A1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<sst xmlns="http://schemas.openxmlformats.org/spreadsheetml/2006/main" count="60" uniqueCount="28">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</sst>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24.666666666666668</c:v>
                </c:pt>
                <c:pt idx="1">
                  <c:v>29.8</c:v>
                </c:pt>
                <c:pt idx="2">
                  <c:v>39.6</c:v>
                </c:pt>
                <c:pt idx="3">
                  <c:v>48.533333333333339</c:v>
                </c:pt>
                <c:pt idx="4">
                  <c:v>59.5</c:v>
                </c:pt>
                <c:pt idx="5">
                  <c:v>69.36666666666666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247666.66666666666</c:v>
                </c:pt>
                <c:pt idx="1">
                  <c:v>65563.333333333328</c:v>
                </c:pt>
                <c:pt idx="2">
                  <c:v>6641</c:v>
                </c:pt>
                <c:pt idx="3">
                  <c:v>2828.3333333333335</c:v>
                </c:pt>
                <c:pt idx="4">
                  <c:v>333.93333333333334</c:v>
                </c:pt>
                <c:pt idx="5">
                  <c:v>85.8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3.3577710294177728E-3</c:v>
                </c:pt>
                <c:pt idx="1">
                  <c:v>3.3008747318039283E-3</c:v>
                </c:pt>
                <c:pt idx="2">
                  <c:v>3.1974420463629096E-3</c:v>
                </c:pt>
                <c:pt idx="3">
                  <c:v>3.10864909012386E-3</c:v>
                </c:pt>
                <c:pt idx="4">
                  <c:v>3.0061626333984671E-3</c:v>
                </c:pt>
                <c:pt idx="5">
                  <c:v>2.9195660131685086E-3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5.5115808655501306</c:v>
                </c:pt>
                <c:pt idx="1">
                  <c:v>4.1830108775136461</c:v>
                </c:pt>
                <c:pt idx="2">
                  <c:v>1.8928198054809144</c:v>
                </c:pt>
                <c:pt idx="3">
                  <c:v>1.037283709817767</c:v>
                </c:pt>
                <c:pt idx="4">
                  <c:v>-1.0968206541788588</c:v>
                </c:pt>
                <c:pt idx="5">
                  <c:v>-2.4557362724882204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E7" sqref="E7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1</v>
      </c>
      <c r="C4">
        <v>24.5</v>
      </c>
      <c r="D4">
        <v>32.5</v>
      </c>
      <c r="E4">
        <v>258000</v>
      </c>
      <c r="F4">
        <v>24.7</v>
      </c>
      <c r="G4">
        <v>31</v>
      </c>
      <c r="H4">
        <v>246100</v>
      </c>
      <c r="I4">
        <v>24.8</v>
      </c>
      <c r="J4">
        <v>30.1</v>
      </c>
      <c r="K4">
        <v>238900</v>
      </c>
      <c r="L4" s="10">
        <f>AVERAGE(C4,F4,I4)</f>
        <v>24.666666666666668</v>
      </c>
      <c r="M4" s="2">
        <f>AVERAGE(D4,G4,J4)</f>
        <v>31.2</v>
      </c>
      <c r="N4" s="9">
        <f>AVERAGE(E4,H4,K4)</f>
        <v>247666.66666666666</v>
      </c>
      <c r="O4" s="7">
        <f>STDEV(C4,F4,I4)</f>
        <v>0.15275252316519491</v>
      </c>
      <c r="P4" s="7">
        <f>STDEV(D4,G4,J4)</f>
        <v>1.2124355652982135</v>
      </c>
      <c r="Q4" s="7">
        <f>STDEV(E4,H4,K4)</f>
        <v>9645.8972280101207</v>
      </c>
    </row>
    <row r="5" spans="1:24" x14ac:dyDescent="0.35">
      <c r="A5" t="s">
        <v>27</v>
      </c>
      <c r="B5">
        <v>5</v>
      </c>
      <c r="C5">
        <v>29.8</v>
      </c>
      <c r="D5">
        <v>41.4</v>
      </c>
      <c r="E5" s="15">
        <v>65720</v>
      </c>
      <c r="F5">
        <v>29.8</v>
      </c>
      <c r="G5">
        <v>41.4</v>
      </c>
      <c r="H5">
        <v>65720</v>
      </c>
      <c r="I5">
        <v>29.8</v>
      </c>
      <c r="J5">
        <v>41.1</v>
      </c>
      <c r="K5">
        <v>65250</v>
      </c>
      <c r="L5" s="10">
        <f t="shared" ref="L5:L13" si="0">AVERAGE(C5,F5,I5)</f>
        <v>29.8</v>
      </c>
      <c r="M5" s="2">
        <f t="shared" ref="M5:M13" si="1">AVERAGE(D5,G5,J5)</f>
        <v>41.300000000000004</v>
      </c>
      <c r="N5" s="9">
        <f t="shared" ref="N5:N13" si="2">AVERAGE(E5,H5,K5)</f>
        <v>65563.333333333328</v>
      </c>
      <c r="O5" s="7">
        <f t="shared" ref="O5:O13" si="3">STDEV(C5,F5,I5)</f>
        <v>0</v>
      </c>
      <c r="P5" s="7">
        <f t="shared" ref="P5:P13" si="4">STDEV(D5,G5,J5)</f>
        <v>0.17320508075688609</v>
      </c>
      <c r="Q5" s="7">
        <f t="shared" ref="Q5:Q13" si="5">STDEV(E5,H5,K5)</f>
        <v>271.35462651912411</v>
      </c>
    </row>
    <row r="6" spans="1:24" x14ac:dyDescent="0.35">
      <c r="A6" t="s">
        <v>27</v>
      </c>
      <c r="B6">
        <v>20</v>
      </c>
      <c r="C6">
        <v>39.6</v>
      </c>
      <c r="D6">
        <v>16.2</v>
      </c>
      <c r="E6" s="15">
        <v>6429</v>
      </c>
      <c r="F6">
        <v>39.6</v>
      </c>
      <c r="G6">
        <v>16.600000000000001</v>
      </c>
      <c r="H6">
        <v>6588</v>
      </c>
      <c r="I6">
        <v>39.6</v>
      </c>
      <c r="J6">
        <v>17.399999999999999</v>
      </c>
      <c r="K6">
        <v>6906</v>
      </c>
      <c r="L6" s="10">
        <f t="shared" si="0"/>
        <v>39.6</v>
      </c>
      <c r="M6" s="2">
        <f t="shared" si="1"/>
        <v>16.733333333333331</v>
      </c>
      <c r="N6" s="9">
        <f t="shared" si="2"/>
        <v>6641</v>
      </c>
      <c r="O6" s="7">
        <f t="shared" si="3"/>
        <v>0</v>
      </c>
      <c r="P6" s="7">
        <f t="shared" si="4"/>
        <v>0.6110100926607781</v>
      </c>
      <c r="Q6" s="7">
        <f t="shared" si="5"/>
        <v>242.87651183265953</v>
      </c>
    </row>
    <row r="7" spans="1:24" x14ac:dyDescent="0.35">
      <c r="A7" t="s">
        <v>25</v>
      </c>
      <c r="B7">
        <v>5</v>
      </c>
      <c r="C7">
        <v>48.2</v>
      </c>
      <c r="D7">
        <v>58.4</v>
      </c>
      <c r="E7">
        <v>3055</v>
      </c>
      <c r="F7">
        <v>48.6</v>
      </c>
      <c r="G7">
        <v>54.5</v>
      </c>
      <c r="H7">
        <v>2851</v>
      </c>
      <c r="I7">
        <v>48.8</v>
      </c>
      <c r="J7">
        <v>49.3</v>
      </c>
      <c r="K7">
        <v>2579</v>
      </c>
      <c r="L7" s="10">
        <f t="shared" si="0"/>
        <v>48.533333333333339</v>
      </c>
      <c r="M7" s="2">
        <f t="shared" si="1"/>
        <v>54.066666666666663</v>
      </c>
      <c r="N7" s="9">
        <f t="shared" si="2"/>
        <v>2828.3333333333335</v>
      </c>
      <c r="O7" s="7">
        <f t="shared" si="3"/>
        <v>0.30550504633038672</v>
      </c>
      <c r="P7" s="7">
        <f t="shared" si="4"/>
        <v>4.5654499595695208</v>
      </c>
      <c r="Q7" s="7">
        <f t="shared" si="5"/>
        <v>238.80815173132876</v>
      </c>
    </row>
    <row r="8" spans="1:24" x14ac:dyDescent="0.35">
      <c r="A8" t="s">
        <v>25</v>
      </c>
      <c r="B8">
        <v>10</v>
      </c>
      <c r="C8">
        <v>59.5</v>
      </c>
      <c r="D8">
        <v>12.7</v>
      </c>
      <c r="E8">
        <v>332.2</v>
      </c>
      <c r="F8">
        <v>59.5</v>
      </c>
      <c r="G8">
        <v>12.8</v>
      </c>
      <c r="H8">
        <v>334.8</v>
      </c>
      <c r="I8">
        <v>59.5</v>
      </c>
      <c r="J8">
        <v>12.8</v>
      </c>
      <c r="K8">
        <v>334.8</v>
      </c>
      <c r="L8" s="10">
        <f t="shared" si="0"/>
        <v>59.5</v>
      </c>
      <c r="M8" s="2">
        <f t="shared" si="1"/>
        <v>12.766666666666666</v>
      </c>
      <c r="N8" s="9">
        <f t="shared" si="2"/>
        <v>333.93333333333334</v>
      </c>
      <c r="O8" s="7">
        <f t="shared" si="3"/>
        <v>0</v>
      </c>
      <c r="P8" s="7">
        <f t="shared" si="4"/>
        <v>5.77350269189634E-2</v>
      </c>
      <c r="Q8" s="7">
        <f t="shared" si="5"/>
        <v>1.5011106998930401</v>
      </c>
    </row>
    <row r="9" spans="1:24" x14ac:dyDescent="0.35">
      <c r="A9" t="s">
        <v>25</v>
      </c>
      <c r="B9">
        <v>50</v>
      </c>
      <c r="C9">
        <v>69.3</v>
      </c>
      <c r="D9">
        <v>16.399999999999999</v>
      </c>
      <c r="E9">
        <v>85.8</v>
      </c>
      <c r="F9">
        <v>69.400000000000006</v>
      </c>
      <c r="G9">
        <v>16.399999999999999</v>
      </c>
      <c r="H9">
        <v>85.8</v>
      </c>
      <c r="I9">
        <v>69.400000000000006</v>
      </c>
      <c r="J9">
        <v>16.399999999999999</v>
      </c>
      <c r="K9">
        <v>85.8</v>
      </c>
      <c r="L9" s="10">
        <f t="shared" si="0"/>
        <v>69.36666666666666</v>
      </c>
      <c r="M9" s="2">
        <f t="shared" si="1"/>
        <v>16.399999999999999</v>
      </c>
      <c r="N9" s="9">
        <f t="shared" si="2"/>
        <v>85.8</v>
      </c>
      <c r="O9" s="7">
        <f t="shared" si="3"/>
        <v>5.7735026918967494E-2</v>
      </c>
      <c r="P9" s="7">
        <f t="shared" si="4"/>
        <v>0</v>
      </c>
      <c r="Q9" s="7">
        <f t="shared" si="5"/>
        <v>0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3.3596505963379812E-3</v>
      </c>
      <c r="D19">
        <f t="shared" ref="D19:D28" si="7">D4</f>
        <v>32.5</v>
      </c>
      <c r="E19">
        <f t="shared" ref="E19:E28" si="8">LN(E4/1000)</f>
        <v>5.5529595849216173</v>
      </c>
      <c r="F19">
        <f t="shared" ref="F19:F28" si="9">1/(F4+273.15)</f>
        <v>3.3573946617424882E-3</v>
      </c>
      <c r="G19">
        <f t="shared" ref="G19:G28" si="10">G4</f>
        <v>31</v>
      </c>
      <c r="H19">
        <f t="shared" ref="H19:H28" si="11">LN(H4/1000)</f>
        <v>5.5057379573970104</v>
      </c>
      <c r="I19">
        <f t="shared" ref="I19:I28" si="12">1/(I4+273.15)</f>
        <v>3.356267830172848E-3</v>
      </c>
      <c r="J19">
        <f t="shared" ref="J19:J28" si="13">J4</f>
        <v>30.1</v>
      </c>
      <c r="K19">
        <f t="shared" ref="K19:K28" si="14">LN(K4/1000)</f>
        <v>5.476045054331764</v>
      </c>
      <c r="L19" s="5">
        <f t="shared" ref="L19:L28" si="15">AVERAGE(C19,F19,I19)</f>
        <v>3.3577710294177728E-3</v>
      </c>
      <c r="M19" s="2">
        <f t="shared" ref="M19:M28" si="16">AVERAGE(D19,G19,J19)</f>
        <v>31.2</v>
      </c>
      <c r="N19" s="4">
        <f t="shared" ref="N19:N28" si="17">AVERAGE(E19,H19,K19)</f>
        <v>5.5115808655501306</v>
      </c>
      <c r="O19" s="5">
        <f t="shared" ref="O19:O28" si="18">STDEV(C19,F19,I19)</f>
        <v>1.7225028888921134E-6</v>
      </c>
      <c r="P19" s="2">
        <f t="shared" ref="P19:P28" si="19">STDEV(D19,G19,J19)</f>
        <v>1.2124355652982135</v>
      </c>
      <c r="Q19" s="4">
        <f t="shared" ref="Q19:Q28" si="20">STDEV(E19,H19,K19)</f>
        <v>3.878873464975003E-2</v>
      </c>
    </row>
    <row r="20" spans="1:17" x14ac:dyDescent="0.35">
      <c r="B20">
        <f t="shared" ref="B20:B28" si="21">B5</f>
        <v>5</v>
      </c>
      <c r="C20">
        <f t="shared" si="6"/>
        <v>3.3008747318039283E-3</v>
      </c>
      <c r="D20">
        <f t="shared" si="7"/>
        <v>41.4</v>
      </c>
      <c r="E20">
        <f t="shared" si="8"/>
        <v>4.1854032931690677</v>
      </c>
      <c r="F20">
        <f t="shared" si="9"/>
        <v>3.3008747318039283E-3</v>
      </c>
      <c r="G20">
        <f t="shared" si="10"/>
        <v>41.4</v>
      </c>
      <c r="H20">
        <f t="shared" si="11"/>
        <v>4.1854032931690677</v>
      </c>
      <c r="I20">
        <f t="shared" si="12"/>
        <v>3.3008747318039283E-3</v>
      </c>
      <c r="J20">
        <f t="shared" si="13"/>
        <v>41.1</v>
      </c>
      <c r="K20">
        <f t="shared" si="14"/>
        <v>4.1782260462028029</v>
      </c>
      <c r="L20" s="5">
        <f t="shared" si="15"/>
        <v>3.3008747318039283E-3</v>
      </c>
      <c r="M20" s="2">
        <f t="shared" si="16"/>
        <v>41.300000000000004</v>
      </c>
      <c r="N20" s="4">
        <f t="shared" si="17"/>
        <v>4.1830108775136461</v>
      </c>
      <c r="O20" s="5">
        <f t="shared" si="18"/>
        <v>0</v>
      </c>
      <c r="P20" s="2">
        <f t="shared" si="19"/>
        <v>0.17320508075688609</v>
      </c>
      <c r="Q20" s="4">
        <f t="shared" si="20"/>
        <v>4.1437854680133846E-3</v>
      </c>
    </row>
    <row r="21" spans="1:17" x14ac:dyDescent="0.35">
      <c r="B21">
        <f t="shared" si="21"/>
        <v>20</v>
      </c>
      <c r="C21">
        <f t="shared" si="6"/>
        <v>3.1974420463629096E-3</v>
      </c>
      <c r="D21">
        <f t="shared" si="7"/>
        <v>16.2</v>
      </c>
      <c r="E21">
        <f t="shared" si="8"/>
        <v>1.8608190051595497</v>
      </c>
      <c r="F21">
        <f t="shared" si="9"/>
        <v>3.1974420463629096E-3</v>
      </c>
      <c r="G21">
        <f t="shared" si="10"/>
        <v>16.600000000000001</v>
      </c>
      <c r="H21">
        <f t="shared" si="11"/>
        <v>1.8852498123153938</v>
      </c>
      <c r="I21">
        <f t="shared" si="12"/>
        <v>3.1974420463629096E-3</v>
      </c>
      <c r="J21">
        <f t="shared" si="13"/>
        <v>17.399999999999999</v>
      </c>
      <c r="K21">
        <f t="shared" si="14"/>
        <v>1.9323905989678005</v>
      </c>
      <c r="L21" s="5">
        <f t="shared" si="15"/>
        <v>3.1974420463629096E-3</v>
      </c>
      <c r="M21" s="2">
        <f t="shared" si="16"/>
        <v>16.733333333333331</v>
      </c>
      <c r="N21" s="4">
        <f t="shared" si="17"/>
        <v>1.8928198054809144</v>
      </c>
      <c r="O21" s="5">
        <f t="shared" si="18"/>
        <v>0</v>
      </c>
      <c r="P21" s="2">
        <f t="shared" si="19"/>
        <v>0.6110100926607781</v>
      </c>
      <c r="Q21" s="4">
        <f t="shared" si="20"/>
        <v>3.6381339412641711E-2</v>
      </c>
    </row>
    <row r="22" spans="1:17" x14ac:dyDescent="0.35">
      <c r="B22">
        <f t="shared" si="21"/>
        <v>5</v>
      </c>
      <c r="C22">
        <f t="shared" si="6"/>
        <v>3.111871790882216E-3</v>
      </c>
      <c r="D22">
        <f t="shared" si="7"/>
        <v>58.4</v>
      </c>
      <c r="E22">
        <f t="shared" si="8"/>
        <v>1.1167795926235586</v>
      </c>
      <c r="F22">
        <f t="shared" si="9"/>
        <v>3.108003108003108E-3</v>
      </c>
      <c r="G22">
        <f t="shared" si="10"/>
        <v>54.5</v>
      </c>
      <c r="H22">
        <f t="shared" si="11"/>
        <v>1.0476698099305348</v>
      </c>
      <c r="I22">
        <f t="shared" si="12"/>
        <v>3.1060723714862559E-3</v>
      </c>
      <c r="J22">
        <f t="shared" si="13"/>
        <v>49.3</v>
      </c>
      <c r="K22">
        <f t="shared" si="14"/>
        <v>0.94740172689920776</v>
      </c>
      <c r="L22" s="5">
        <f t="shared" si="15"/>
        <v>3.10864909012386E-3</v>
      </c>
      <c r="M22" s="2">
        <f t="shared" si="16"/>
        <v>54.066666666666663</v>
      </c>
      <c r="N22" s="4">
        <f t="shared" si="17"/>
        <v>1.037283709817767</v>
      </c>
      <c r="O22" s="5">
        <f t="shared" si="18"/>
        <v>2.9531823526169363E-6</v>
      </c>
      <c r="P22" s="2">
        <f t="shared" si="19"/>
        <v>4.5654499595695208</v>
      </c>
      <c r="Q22" s="4">
        <f t="shared" si="20"/>
        <v>8.5165243239236882E-2</v>
      </c>
    </row>
    <row r="23" spans="1:17" x14ac:dyDescent="0.35">
      <c r="B23">
        <f t="shared" si="21"/>
        <v>10</v>
      </c>
      <c r="C23">
        <f t="shared" si="6"/>
        <v>3.0061626333984671E-3</v>
      </c>
      <c r="D23">
        <f t="shared" si="7"/>
        <v>12.7</v>
      </c>
      <c r="E23">
        <f t="shared" si="8"/>
        <v>-1.1020180818029426</v>
      </c>
      <c r="F23">
        <f t="shared" si="9"/>
        <v>3.0061626333984671E-3</v>
      </c>
      <c r="G23">
        <f t="shared" si="10"/>
        <v>12.8</v>
      </c>
      <c r="H23">
        <f t="shared" si="11"/>
        <v>-1.0942219403668167</v>
      </c>
      <c r="I23">
        <f t="shared" si="12"/>
        <v>3.0061626333984671E-3</v>
      </c>
      <c r="J23">
        <f t="shared" si="13"/>
        <v>12.8</v>
      </c>
      <c r="K23">
        <f t="shared" si="14"/>
        <v>-1.0942219403668167</v>
      </c>
      <c r="L23" s="5">
        <f t="shared" si="15"/>
        <v>3.0061626333984671E-3</v>
      </c>
      <c r="M23" s="2">
        <f t="shared" si="16"/>
        <v>12.766666666666666</v>
      </c>
      <c r="N23" s="4">
        <f t="shared" si="17"/>
        <v>-1.0968206541788588</v>
      </c>
      <c r="O23" s="5">
        <f t="shared" si="18"/>
        <v>0</v>
      </c>
      <c r="P23" s="2">
        <f t="shared" si="19"/>
        <v>5.77350269189634E-2</v>
      </c>
      <c r="Q23" s="4">
        <f t="shared" si="20"/>
        <v>4.5011043567876469E-3</v>
      </c>
    </row>
    <row r="24" spans="1:17" x14ac:dyDescent="0.35">
      <c r="B24">
        <f t="shared" si="21"/>
        <v>50</v>
      </c>
      <c r="C24">
        <f t="shared" si="6"/>
        <v>2.9201343261790044E-3</v>
      </c>
      <c r="D24">
        <f t="shared" si="7"/>
        <v>16.399999999999999</v>
      </c>
      <c r="E24">
        <f t="shared" si="8"/>
        <v>-2.4557362724882204</v>
      </c>
      <c r="F24">
        <f t="shared" si="9"/>
        <v>2.9192818566632613E-3</v>
      </c>
      <c r="G24">
        <f t="shared" si="10"/>
        <v>16.399999999999999</v>
      </c>
      <c r="H24">
        <f t="shared" si="11"/>
        <v>-2.4557362724882204</v>
      </c>
      <c r="I24">
        <f t="shared" si="12"/>
        <v>2.9192818566632613E-3</v>
      </c>
      <c r="J24">
        <f t="shared" si="13"/>
        <v>16.399999999999999</v>
      </c>
      <c r="K24">
        <f t="shared" si="14"/>
        <v>-2.4557362724882204</v>
      </c>
      <c r="L24" s="5">
        <f t="shared" si="15"/>
        <v>2.9195660131685086E-3</v>
      </c>
      <c r="M24" s="2">
        <f t="shared" si="16"/>
        <v>16.399999999999999</v>
      </c>
      <c r="N24" s="4">
        <f t="shared" si="17"/>
        <v>-2.4557362724882204</v>
      </c>
      <c r="O24" s="5">
        <f t="shared" si="18"/>
        <v>4.9217350439022612E-7</v>
      </c>
      <c r="P24" s="2">
        <f t="shared" si="19"/>
        <v>0</v>
      </c>
      <c r="Q24" s="4">
        <f t="shared" si="20"/>
        <v>0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2023-02-27T23:59:15Z</dcterms:modified>
</cp:coreProperties>
</file>