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ynologyDrive\SDR\Device Group\2024\April\Priscilla 4.5.24\"/>
    </mc:Choice>
  </mc:AlternateContent>
  <xr:revisionPtr revIDLastSave="0" documentId="13_ncr:1_{CE0E6ADD-E3BC-4525-B547-6C7F468E8E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5" i="2" l="1"/>
  <c r="O21" i="2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<sst xmlns="http://schemas.openxmlformats.org/spreadsheetml/2006/main" count="62" uniqueCount="28">
  <si>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</si>
  <si>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</si>
  <si>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</si>
  <si>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</si>
  <si>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</si>
  <si>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</si>
  <si>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</si>
  <si>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</si>
  <si>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</si>
  <si>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</si>
  <si>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</si>
  <si>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</si>
  <si>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</si>
  <si>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</si>
  <si>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</si>
  <si>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</si>
  <si>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</si>
  <si>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</si>
  <si>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</si>
  <si>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</si>
  <si>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</si>
  <si>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</si>
  <si>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</si>
  <si>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</si>
  <si>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</si>
  <si>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D8- 1.6.2023</t>
  </si>
  <si>
    <t>CPA-52Z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</si>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</sst>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2" fontId="1" fillId="3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25.399999999999995</c:v>
                </c:pt>
                <c:pt idx="1">
                  <c:v>30.333333333333332</c:v>
                </c:pt>
                <c:pt idx="2">
                  <c:v>40.166666666666664</c:v>
                </c:pt>
                <c:pt idx="3">
                  <c:v>49.466666666666661</c:v>
                </c:pt>
                <c:pt idx="4">
                  <c:v>57.5</c:v>
                </c:pt>
                <c:pt idx="5">
                  <c:v>62.6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 formatCode="0.00">
                  <c:v>92816.666666666672</c:v>
                </c:pt>
                <c:pt idx="1">
                  <c:v>35966.666666666664</c:v>
                </c:pt>
                <c:pt idx="2">
                  <c:v>5873.666666666667</c:v>
                </c:pt>
                <c:pt idx="3">
                  <c:v>1464</c:v>
                </c:pt>
                <c:pt idx="4">
                  <c:v>509.66666666666669</c:v>
                </c:pt>
                <c:pt idx="5">
                  <c:v>209.56666666666663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090354330708661"/>
          <c:y val="3.5422681539807523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3.3495226930162457E-3</c:v>
                </c:pt>
                <c:pt idx="1">
                  <c:v>3.2950748984162306E-3</c:v>
                </c:pt>
                <c:pt idx="2">
                  <c:v>3.1916596366308174E-3</c:v>
                </c:pt>
                <c:pt idx="3">
                  <c:v>3.0996563210251072E-3</c:v>
                </c:pt>
                <c:pt idx="4">
                  <c:v>3.0243550217001259E-3</c:v>
                </c:pt>
                <c:pt idx="5">
                  <c:v>2.9784213610471711E-3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4.5306199444227113</c:v>
                </c:pt>
                <c:pt idx="1">
                  <c:v>3.5807819097576328</c:v>
                </c:pt>
                <c:pt idx="2">
                  <c:v>1.7695970899657862</c:v>
                </c:pt>
                <c:pt idx="3">
                  <c:v>0.38030484901900552</c:v>
                </c:pt>
                <c:pt idx="4">
                  <c:v>-0.67600267237499823</c:v>
                </c:pt>
                <c:pt idx="5">
                  <c:v>-1.5630196104248117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E14" sqref="E14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25</v>
      </c>
      <c r="C2" s="17" t="s">
        <v>11</v>
      </c>
      <c r="D2" s="17"/>
      <c r="E2" s="17"/>
      <c r="F2" s="17" t="s">
        <v>10</v>
      </c>
      <c r="G2" s="17"/>
      <c r="H2" s="17"/>
      <c r="I2" s="17" t="s">
        <v>9</v>
      </c>
      <c r="J2" s="17"/>
      <c r="K2" s="17"/>
      <c r="L2" s="17" t="s">
        <v>21</v>
      </c>
      <c r="M2" s="17"/>
      <c r="N2" s="17"/>
      <c r="O2" s="17" t="s">
        <v>20</v>
      </c>
      <c r="P2" s="17"/>
      <c r="Q2" s="17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26</v>
      </c>
      <c r="B4">
        <v>5</v>
      </c>
      <c r="C4">
        <v>25.4</v>
      </c>
      <c r="D4">
        <v>58.2</v>
      </c>
      <c r="E4" s="15">
        <v>92390</v>
      </c>
      <c r="F4">
        <v>25.4</v>
      </c>
      <c r="G4">
        <v>58.5</v>
      </c>
      <c r="H4" s="15">
        <v>92870</v>
      </c>
      <c r="I4">
        <v>25.4</v>
      </c>
      <c r="J4">
        <v>58.7</v>
      </c>
      <c r="K4" s="15">
        <v>93190</v>
      </c>
      <c r="L4" s="10">
        <f>AVERAGE(C4,F4,I4)</f>
        <v>25.399999999999995</v>
      </c>
      <c r="M4" s="2">
        <f>AVERAGE(D4,G4,J4)</f>
        <v>58.466666666666669</v>
      </c>
      <c r="N4" s="16">
        <f>AVERAGE(E4,H4,K4)</f>
        <v>92816.666666666672</v>
      </c>
      <c r="O4" s="7">
        <f>STDEV(C4,F4,I4)</f>
        <v>4.3511678576336583E-15</v>
      </c>
      <c r="P4" s="7">
        <f>STDEV(D4,G4,J4)</f>
        <v>0.25166114784235816</v>
      </c>
      <c r="Q4" s="7">
        <f>STDEV(E4,H4,K4)</f>
        <v>402.65783654777329</v>
      </c>
    </row>
    <row r="5" spans="1:24" x14ac:dyDescent="0.35">
      <c r="A5" t="s">
        <v>26</v>
      </c>
      <c r="B5">
        <v>15</v>
      </c>
      <c r="C5">
        <v>30.1</v>
      </c>
      <c r="D5">
        <v>73.5</v>
      </c>
      <c r="E5" s="15">
        <v>38890</v>
      </c>
      <c r="F5">
        <v>30.4</v>
      </c>
      <c r="G5">
        <v>66.8</v>
      </c>
      <c r="H5" s="15">
        <v>35350</v>
      </c>
      <c r="I5">
        <v>30.5</v>
      </c>
      <c r="J5">
        <v>63.6</v>
      </c>
      <c r="K5" s="15">
        <v>33660</v>
      </c>
      <c r="L5" s="10">
        <f t="shared" ref="L5:L13" si="0">AVERAGE(C5,F5,I5)</f>
        <v>30.333333333333332</v>
      </c>
      <c r="M5" s="2">
        <f t="shared" ref="M5:M13" si="1">AVERAGE(D5,G5,J5)</f>
        <v>67.966666666666669</v>
      </c>
      <c r="N5" s="9">
        <f t="shared" ref="N5:N13" si="2">AVERAGE(E5,H5,K5)</f>
        <v>35966.666666666664</v>
      </c>
      <c r="O5" s="7">
        <f t="shared" ref="O5:O13" si="3">STDEV(C5,F5,I5)</f>
        <v>0.20816659994661224</v>
      </c>
      <c r="P5" s="7">
        <f t="shared" ref="P5:P13" si="4">STDEV(D5,G5,J5)</f>
        <v>5.0520622851795212</v>
      </c>
      <c r="Q5" s="7">
        <f t="shared" ref="Q5:Q13" si="5">STDEV(E5,H5,K5)</f>
        <v>2668.9760833198438</v>
      </c>
    </row>
    <row r="6" spans="1:24" x14ac:dyDescent="0.35">
      <c r="A6" t="s">
        <v>26</v>
      </c>
      <c r="B6">
        <v>50</v>
      </c>
      <c r="C6">
        <v>40</v>
      </c>
      <c r="D6">
        <v>39</v>
      </c>
      <c r="E6" s="15">
        <v>6191</v>
      </c>
      <c r="F6">
        <v>40.200000000000003</v>
      </c>
      <c r="G6">
        <v>36.799999999999997</v>
      </c>
      <c r="H6" s="15">
        <v>5842</v>
      </c>
      <c r="I6">
        <v>40.299999999999997</v>
      </c>
      <c r="J6">
        <v>35.200000000000003</v>
      </c>
      <c r="K6" s="15">
        <v>5588</v>
      </c>
      <c r="L6" s="10">
        <f t="shared" si="0"/>
        <v>40.166666666666664</v>
      </c>
      <c r="M6" s="2">
        <f t="shared" si="1"/>
        <v>37</v>
      </c>
      <c r="N6" s="9">
        <f t="shared" si="2"/>
        <v>5873.666666666667</v>
      </c>
      <c r="O6" s="7">
        <f t="shared" si="3"/>
        <v>0.15275252316519375</v>
      </c>
      <c r="P6" s="7">
        <f t="shared" si="4"/>
        <v>1.90787840283389</v>
      </c>
      <c r="Q6" s="7">
        <f t="shared" si="5"/>
        <v>302.74466689494852</v>
      </c>
    </row>
    <row r="7" spans="1:24" x14ac:dyDescent="0.35">
      <c r="A7" t="s">
        <v>26</v>
      </c>
      <c r="B7">
        <v>75</v>
      </c>
      <c r="C7">
        <v>49.1</v>
      </c>
      <c r="D7">
        <v>14.6</v>
      </c>
      <c r="E7" s="15">
        <v>1545</v>
      </c>
      <c r="F7">
        <v>49.5</v>
      </c>
      <c r="G7">
        <v>13.7</v>
      </c>
      <c r="H7" s="15">
        <v>1450</v>
      </c>
      <c r="I7">
        <v>49.8</v>
      </c>
      <c r="J7">
        <v>13.2</v>
      </c>
      <c r="K7" s="15">
        <v>1397</v>
      </c>
      <c r="L7" s="10">
        <f>AVERAGE(C7,F7,I7)</f>
        <v>49.466666666666661</v>
      </c>
      <c r="M7" s="2">
        <f t="shared" si="1"/>
        <v>13.833333333333334</v>
      </c>
      <c r="N7" s="9">
        <f t="shared" si="2"/>
        <v>1464</v>
      </c>
      <c r="O7" s="7">
        <f>STDEV(C7,F7,I7)</f>
        <v>0.35118845842842256</v>
      </c>
      <c r="P7" s="7">
        <f t="shared" si="4"/>
        <v>0.70945988845975894</v>
      </c>
      <c r="Q7" s="7">
        <f t="shared" si="5"/>
        <v>74.986665481270734</v>
      </c>
    </row>
    <row r="8" spans="1:24" x14ac:dyDescent="0.35">
      <c r="A8" t="s">
        <v>26</v>
      </c>
      <c r="B8">
        <v>75</v>
      </c>
      <c r="C8">
        <v>56.8</v>
      </c>
      <c r="D8">
        <v>0.4</v>
      </c>
      <c r="E8" s="15">
        <v>550</v>
      </c>
      <c r="F8">
        <v>57.5</v>
      </c>
      <c r="G8">
        <v>9.6</v>
      </c>
      <c r="H8" s="15">
        <v>508</v>
      </c>
      <c r="I8">
        <v>58.2</v>
      </c>
      <c r="J8">
        <v>8.9</v>
      </c>
      <c r="K8" s="15">
        <v>471</v>
      </c>
      <c r="L8" s="10">
        <f t="shared" si="0"/>
        <v>57.5</v>
      </c>
      <c r="M8" s="2">
        <f t="shared" si="1"/>
        <v>6.3</v>
      </c>
      <c r="N8" s="9">
        <f t="shared" si="2"/>
        <v>509.66666666666669</v>
      </c>
      <c r="O8" s="7">
        <f t="shared" si="3"/>
        <v>0.70000000000000284</v>
      </c>
      <c r="P8" s="7">
        <f t="shared" si="4"/>
        <v>5.1215232109207518</v>
      </c>
      <c r="Q8" s="7">
        <f t="shared" si="5"/>
        <v>39.5263625107767</v>
      </c>
    </row>
    <row r="9" spans="1:24" x14ac:dyDescent="0.35">
      <c r="A9" t="s">
        <v>26</v>
      </c>
      <c r="B9">
        <v>150</v>
      </c>
      <c r="C9">
        <v>61.6</v>
      </c>
      <c r="D9">
        <v>6.4</v>
      </c>
      <c r="E9" s="15">
        <v>203.2</v>
      </c>
      <c r="F9">
        <v>62.8</v>
      </c>
      <c r="G9">
        <v>6.4</v>
      </c>
      <c r="H9" s="15">
        <v>209.6</v>
      </c>
      <c r="I9">
        <v>63.4</v>
      </c>
      <c r="J9">
        <v>6.4</v>
      </c>
      <c r="K9" s="15">
        <v>215.9</v>
      </c>
      <c r="L9" s="10">
        <f t="shared" si="0"/>
        <v>62.6</v>
      </c>
      <c r="M9" s="2">
        <f t="shared" si="1"/>
        <v>6.4000000000000012</v>
      </c>
      <c r="N9" s="9">
        <f t="shared" si="2"/>
        <v>209.56666666666663</v>
      </c>
      <c r="O9" s="7">
        <f t="shared" si="3"/>
        <v>0.91651513899116632</v>
      </c>
      <c r="P9" s="7">
        <f t="shared" si="4"/>
        <v>1.0877919644084146E-15</v>
      </c>
      <c r="Q9" s="7">
        <f t="shared" si="5"/>
        <v>6.3500656164588909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D13" t="s">
        <v>27</v>
      </c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F16" t="s">
        <v>27</v>
      </c>
      <c r="L16" s="2"/>
      <c r="M16" s="2"/>
      <c r="N16" s="1"/>
    </row>
    <row r="17" spans="1:17" x14ac:dyDescent="0.35">
      <c r="A17" t="s">
        <v>12</v>
      </c>
      <c r="B17" t="str">
        <f>B2</f>
        <v>D8- 1.6.2023</v>
      </c>
      <c r="C17" s="17" t="s">
        <v>11</v>
      </c>
      <c r="D17" s="17"/>
      <c r="E17" s="17"/>
      <c r="F17" s="17" t="s">
        <v>10</v>
      </c>
      <c r="G17" s="17"/>
      <c r="H17" s="17"/>
      <c r="I17" s="17" t="s">
        <v>9</v>
      </c>
      <c r="J17" s="17"/>
      <c r="K17" s="17"/>
      <c r="L17" s="17" t="s">
        <v>8</v>
      </c>
      <c r="M17" s="17"/>
      <c r="N17" s="17"/>
      <c r="O17" s="17" t="s">
        <v>7</v>
      </c>
      <c r="P17" s="17"/>
      <c r="Q17" s="17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5</v>
      </c>
      <c r="C19">
        <f t="shared" ref="C19:C28" si="6">1/(C4+273.15)</f>
        <v>3.3495226930162457E-3</v>
      </c>
      <c r="D19">
        <f>D4</f>
        <v>58.2</v>
      </c>
      <c r="E19">
        <f t="shared" ref="E19:E28" si="7">LN(E4/1000)</f>
        <v>4.5260187476826541</v>
      </c>
      <c r="F19">
        <f t="shared" ref="F19:F28" si="8">1/(F4+273.15)</f>
        <v>3.3495226930162457E-3</v>
      </c>
      <c r="G19">
        <f t="shared" ref="G19:G28" si="9">G4</f>
        <v>58.5</v>
      </c>
      <c r="H19">
        <f t="shared" ref="H19:H28" si="10">LN(H4/1000)</f>
        <v>4.5312006657879174</v>
      </c>
      <c r="I19">
        <f t="shared" ref="I19:I28" si="11">1/(I4+273.15)</f>
        <v>3.3495226930162457E-3</v>
      </c>
      <c r="J19">
        <f t="shared" ref="J19:J28" si="12">J4</f>
        <v>58.7</v>
      </c>
      <c r="K19">
        <f t="shared" ref="K19:K28" si="13">LN(K4/1000)</f>
        <v>4.5346404197975643</v>
      </c>
      <c r="L19" s="5">
        <f t="shared" ref="L19:L28" si="14">AVERAGE(C19,F19,I19)</f>
        <v>3.3495226930162457E-3</v>
      </c>
      <c r="M19" s="2">
        <f t="shared" ref="M19:M28" si="15">AVERAGE(D19,G19,J19)</f>
        <v>58.466666666666669</v>
      </c>
      <c r="N19" s="4">
        <f t="shared" ref="N19:N28" si="16">AVERAGE(E19,H19,K19)</f>
        <v>4.5306199444227113</v>
      </c>
      <c r="O19" s="5">
        <f t="shared" ref="O19:O28" si="17">STDEV(C19,F19,I19)</f>
        <v>0</v>
      </c>
      <c r="P19" s="2">
        <f t="shared" ref="P19:P28" si="18">STDEV(D19,G19,J19)</f>
        <v>0.25166114784235816</v>
      </c>
      <c r="Q19" s="4">
        <f t="shared" ref="Q19:Q28" si="19">STDEV(E19,H19,K19)</f>
        <v>4.3400732127764179E-3</v>
      </c>
    </row>
    <row r="20" spans="1:17" x14ac:dyDescent="0.35">
      <c r="B20">
        <f t="shared" ref="B20:B28" si="20">B5</f>
        <v>15</v>
      </c>
      <c r="C20">
        <f t="shared" si="6"/>
        <v>3.2976092333058533E-3</v>
      </c>
      <c r="D20">
        <f t="shared" ref="D20:D28" si="21">D5</f>
        <v>73.5</v>
      </c>
      <c r="E20">
        <f t="shared" si="7"/>
        <v>3.6607371481676561</v>
      </c>
      <c r="F20">
        <f t="shared" si="8"/>
        <v>3.2943501894251363E-3</v>
      </c>
      <c r="G20">
        <f t="shared" si="9"/>
        <v>66.8</v>
      </c>
      <c r="H20">
        <f t="shared" si="10"/>
        <v>3.5652983923425818</v>
      </c>
      <c r="I20">
        <f t="shared" si="11"/>
        <v>3.2932652725177016E-3</v>
      </c>
      <c r="J20">
        <f t="shared" si="12"/>
        <v>63.6</v>
      </c>
      <c r="K20">
        <f t="shared" si="13"/>
        <v>3.51631018876266</v>
      </c>
      <c r="L20" s="5">
        <f t="shared" si="14"/>
        <v>3.2950748984162306E-3</v>
      </c>
      <c r="M20" s="2">
        <f t="shared" si="15"/>
        <v>67.966666666666669</v>
      </c>
      <c r="N20" s="4">
        <f t="shared" si="16"/>
        <v>3.5807819097576328</v>
      </c>
      <c r="O20" s="5">
        <f t="shared" si="17"/>
        <v>2.2608408111982061E-6</v>
      </c>
      <c r="P20" s="2">
        <f t="shared" si="18"/>
        <v>5.0520622851795212</v>
      </c>
      <c r="Q20" s="4">
        <f t="shared" si="19"/>
        <v>7.3447880394193338E-2</v>
      </c>
    </row>
    <row r="21" spans="1:17" x14ac:dyDescent="0.35">
      <c r="B21">
        <f t="shared" si="20"/>
        <v>50</v>
      </c>
      <c r="C21">
        <f t="shared" si="6"/>
        <v>3.1933578157432542E-3</v>
      </c>
      <c r="D21">
        <f t="shared" si="21"/>
        <v>39</v>
      </c>
      <c r="E21">
        <f t="shared" si="7"/>
        <v>1.823096624537095</v>
      </c>
      <c r="F21">
        <f t="shared" si="8"/>
        <v>3.1913196106590079E-3</v>
      </c>
      <c r="G21">
        <f t="shared" si="9"/>
        <v>36.799999999999997</v>
      </c>
      <c r="H21">
        <f t="shared" si="10"/>
        <v>1.7650732039655492</v>
      </c>
      <c r="I21">
        <f t="shared" si="11"/>
        <v>3.1903014834901901E-3</v>
      </c>
      <c r="J21">
        <f t="shared" si="12"/>
        <v>35.200000000000003</v>
      </c>
      <c r="K21">
        <f t="shared" si="13"/>
        <v>1.7206214413947154</v>
      </c>
      <c r="L21" s="5">
        <f t="shared" si="14"/>
        <v>3.1916596366308174E-3</v>
      </c>
      <c r="M21" s="2">
        <f t="shared" si="15"/>
        <v>37</v>
      </c>
      <c r="N21" s="4">
        <f t="shared" si="16"/>
        <v>1.7695970899657862</v>
      </c>
      <c r="O21" s="5">
        <f t="shared" si="17"/>
        <v>1.5562792025882057E-6</v>
      </c>
      <c r="P21" s="2">
        <f t="shared" si="18"/>
        <v>1.90787840283389</v>
      </c>
      <c r="Q21" s="4">
        <f t="shared" si="19"/>
        <v>5.1387157426962392E-2</v>
      </c>
    </row>
    <row r="22" spans="1:17" x14ac:dyDescent="0.35">
      <c r="B22">
        <f t="shared" si="20"/>
        <v>75</v>
      </c>
      <c r="C22">
        <f t="shared" si="6"/>
        <v>3.1031807602792862E-3</v>
      </c>
      <c r="D22">
        <f t="shared" si="21"/>
        <v>14.6</v>
      </c>
      <c r="E22">
        <f t="shared" si="7"/>
        <v>0.43502391034970872</v>
      </c>
      <c r="F22">
        <f>1/(F7+273.15)</f>
        <v>3.0993336432666978E-3</v>
      </c>
      <c r="G22">
        <f t="shared" si="9"/>
        <v>13.7</v>
      </c>
      <c r="H22">
        <f t="shared" si="10"/>
        <v>0.37156355643248301</v>
      </c>
      <c r="I22">
        <f t="shared" si="11"/>
        <v>3.0964545595293389E-3</v>
      </c>
      <c r="J22">
        <f t="shared" si="12"/>
        <v>13.2</v>
      </c>
      <c r="K22">
        <f t="shared" si="13"/>
        <v>0.33432708027482477</v>
      </c>
      <c r="L22" s="5">
        <f t="shared" si="14"/>
        <v>3.0996563210251072E-3</v>
      </c>
      <c r="M22" s="2">
        <f t="shared" si="15"/>
        <v>13.833333333333334</v>
      </c>
      <c r="N22" s="4">
        <f t="shared" si="16"/>
        <v>0.38030484901900552</v>
      </c>
      <c r="O22" s="5">
        <f t="shared" si="17"/>
        <v>3.3746903315678245E-6</v>
      </c>
      <c r="P22" s="2">
        <f t="shared" si="18"/>
        <v>0.70945988845975894</v>
      </c>
      <c r="Q22" s="4">
        <f t="shared" si="19"/>
        <v>5.0914345167594181E-2</v>
      </c>
    </row>
    <row r="23" spans="1:17" x14ac:dyDescent="0.35">
      <c r="B23">
        <f t="shared" si="20"/>
        <v>75</v>
      </c>
      <c r="C23">
        <f t="shared" si="6"/>
        <v>3.0307622367025306E-3</v>
      </c>
      <c r="D23">
        <f t="shared" si="21"/>
        <v>0.4</v>
      </c>
      <c r="E23">
        <f t="shared" si="7"/>
        <v>-0.59783700075562041</v>
      </c>
      <c r="F23">
        <f t="shared" si="8"/>
        <v>3.0243459851807047E-3</v>
      </c>
      <c r="G23">
        <f t="shared" si="9"/>
        <v>9.6</v>
      </c>
      <c r="H23">
        <f t="shared" si="10"/>
        <v>-0.67727383140365516</v>
      </c>
      <c r="I23">
        <f t="shared" si="11"/>
        <v>3.0179568432171424E-3</v>
      </c>
      <c r="J23">
        <f t="shared" si="12"/>
        <v>8.9</v>
      </c>
      <c r="K23">
        <f t="shared" si="13"/>
        <v>-0.75289718496571933</v>
      </c>
      <c r="L23" s="5">
        <f t="shared" si="14"/>
        <v>3.0243550217001259E-3</v>
      </c>
      <c r="M23" s="2">
        <f t="shared" si="15"/>
        <v>6.3</v>
      </c>
      <c r="N23" s="4">
        <f t="shared" si="16"/>
        <v>-0.67600267237499823</v>
      </c>
      <c r="O23" s="5">
        <f t="shared" si="17"/>
        <v>6.4027015253655388E-6</v>
      </c>
      <c r="P23" s="2">
        <f t="shared" si="18"/>
        <v>5.1215232109207518</v>
      </c>
      <c r="Q23" s="4">
        <f t="shared" si="19"/>
        <v>7.7537907282661134E-2</v>
      </c>
    </row>
    <row r="24" spans="1:17" x14ac:dyDescent="0.35">
      <c r="B24">
        <f t="shared" si="20"/>
        <v>150</v>
      </c>
      <c r="C24">
        <f t="shared" si="6"/>
        <v>2.9873039581777448E-3</v>
      </c>
      <c r="D24">
        <f t="shared" si="21"/>
        <v>6.4</v>
      </c>
      <c r="E24">
        <f t="shared" si="7"/>
        <v>-1.5935645632778104</v>
      </c>
      <c r="F24">
        <f t="shared" si="8"/>
        <v>2.9766334275933919E-3</v>
      </c>
      <c r="G24">
        <f t="shared" si="9"/>
        <v>6.4</v>
      </c>
      <c r="H24">
        <f t="shared" si="10"/>
        <v>-1.5625543265352499</v>
      </c>
      <c r="I24">
        <f t="shared" si="11"/>
        <v>2.9713266973703761E-3</v>
      </c>
      <c r="J24">
        <f t="shared" si="12"/>
        <v>6.4</v>
      </c>
      <c r="K24">
        <f t="shared" si="13"/>
        <v>-1.5329399414613754</v>
      </c>
      <c r="L24" s="5">
        <f t="shared" si="14"/>
        <v>2.9784213610471711E-3</v>
      </c>
      <c r="M24" s="2">
        <f t="shared" si="15"/>
        <v>6.4000000000000012</v>
      </c>
      <c r="N24" s="4">
        <f t="shared" si="16"/>
        <v>-1.5630196104248117</v>
      </c>
      <c r="O24" s="5">
        <f t="shared" si="17"/>
        <v>8.1373057735976974E-6</v>
      </c>
      <c r="P24" s="2">
        <f t="shared" si="18"/>
        <v>1.0877919644084146E-15</v>
      </c>
      <c r="Q24" s="4">
        <f t="shared" si="19"/>
        <v>3.0314989022261853E-2</v>
      </c>
    </row>
    <row r="25" spans="1:17" x14ac:dyDescent="0.35">
      <c r="B25">
        <f t="shared" si="20"/>
        <v>0</v>
      </c>
      <c r="C25">
        <f t="shared" si="6"/>
        <v>3.6609921288669233E-3</v>
      </c>
      <c r="D25">
        <f t="shared" si="21"/>
        <v>0</v>
      </c>
      <c r="E25" t="e">
        <f t="shared" si="7"/>
        <v>#NUM!</v>
      </c>
      <c r="F25">
        <f t="shared" si="8"/>
        <v>3.6609921288669233E-3</v>
      </c>
      <c r="G25">
        <f t="shared" si="9"/>
        <v>0</v>
      </c>
      <c r="H25" t="e">
        <f t="shared" si="10"/>
        <v>#NUM!</v>
      </c>
      <c r="I25">
        <f t="shared" si="11"/>
        <v>3.6609921288669233E-3</v>
      </c>
      <c r="J25">
        <f t="shared" si="12"/>
        <v>0</v>
      </c>
      <c r="K25" t="e">
        <f t="shared" si="13"/>
        <v>#NUM!</v>
      </c>
      <c r="L25" s="5">
        <f t="shared" si="14"/>
        <v>3.6609921288669237E-3</v>
      </c>
      <c r="M25" s="2">
        <f t="shared" si="15"/>
        <v>0</v>
      </c>
      <c r="N25" s="4" t="e">
        <f t="shared" si="16"/>
        <v>#NUM!</v>
      </c>
      <c r="O25" s="5">
        <f t="shared" si="17"/>
        <v>5.3114842012129618E-19</v>
      </c>
      <c r="P25" s="2">
        <f t="shared" si="18"/>
        <v>0</v>
      </c>
      <c r="Q25" s="4" t="e">
        <f t="shared" si="19"/>
        <v>#NUM!</v>
      </c>
    </row>
    <row r="26" spans="1:17" x14ac:dyDescent="0.35">
      <c r="B26">
        <f t="shared" si="20"/>
        <v>0</v>
      </c>
      <c r="C26">
        <f t="shared" si="6"/>
        <v>3.6609921288669233E-3</v>
      </c>
      <c r="D26">
        <f t="shared" si="21"/>
        <v>0</v>
      </c>
      <c r="E26" t="e">
        <f t="shared" si="7"/>
        <v>#NUM!</v>
      </c>
      <c r="F26">
        <f t="shared" si="8"/>
        <v>3.6609921288669233E-3</v>
      </c>
      <c r="G26">
        <f t="shared" si="9"/>
        <v>0</v>
      </c>
      <c r="H26" t="e">
        <f t="shared" si="10"/>
        <v>#NUM!</v>
      </c>
      <c r="I26">
        <f t="shared" si="11"/>
        <v>3.6609921288669233E-3</v>
      </c>
      <c r="J26">
        <f t="shared" si="12"/>
        <v>0</v>
      </c>
      <c r="K26" t="e">
        <f t="shared" si="13"/>
        <v>#NUM!</v>
      </c>
      <c r="L26" s="5">
        <f t="shared" si="14"/>
        <v>3.6609921288669237E-3</v>
      </c>
      <c r="M26" s="2">
        <f t="shared" si="15"/>
        <v>0</v>
      </c>
      <c r="N26" s="4" t="e">
        <f t="shared" si="16"/>
        <v>#NUM!</v>
      </c>
      <c r="O26" s="5">
        <f t="shared" si="17"/>
        <v>5.3114842012129618E-19</v>
      </c>
      <c r="P26" s="2">
        <f t="shared" si="18"/>
        <v>0</v>
      </c>
      <c r="Q26" s="4" t="e">
        <f t="shared" si="19"/>
        <v>#NUM!</v>
      </c>
    </row>
    <row r="27" spans="1:17" x14ac:dyDescent="0.35">
      <c r="B27">
        <f t="shared" si="20"/>
        <v>0</v>
      </c>
      <c r="C27">
        <f t="shared" si="6"/>
        <v>3.6609921288669233E-3</v>
      </c>
      <c r="D27">
        <f t="shared" si="21"/>
        <v>0</v>
      </c>
      <c r="E27" t="e">
        <f t="shared" si="7"/>
        <v>#NUM!</v>
      </c>
      <c r="F27">
        <f t="shared" si="8"/>
        <v>3.6609921288669233E-3</v>
      </c>
      <c r="G27">
        <f t="shared" si="9"/>
        <v>0</v>
      </c>
      <c r="H27" t="e">
        <f t="shared" si="10"/>
        <v>#NUM!</v>
      </c>
      <c r="I27">
        <f t="shared" si="11"/>
        <v>3.6609921288669233E-3</v>
      </c>
      <c r="J27">
        <f t="shared" si="12"/>
        <v>0</v>
      </c>
      <c r="K27" t="e">
        <f t="shared" si="13"/>
        <v>#NUM!</v>
      </c>
      <c r="L27" s="5">
        <f t="shared" si="14"/>
        <v>3.6609921288669237E-3</v>
      </c>
      <c r="M27" s="2">
        <f t="shared" si="15"/>
        <v>0</v>
      </c>
      <c r="N27" s="4" t="e">
        <f t="shared" si="16"/>
        <v>#NUM!</v>
      </c>
      <c r="O27" s="5">
        <f t="shared" si="17"/>
        <v>5.3114842012129618E-19</v>
      </c>
      <c r="P27" s="2">
        <f t="shared" si="18"/>
        <v>0</v>
      </c>
      <c r="Q27" s="4" t="e">
        <f t="shared" si="19"/>
        <v>#NUM!</v>
      </c>
    </row>
    <row r="28" spans="1:17" x14ac:dyDescent="0.35">
      <c r="B28">
        <f t="shared" si="20"/>
        <v>0</v>
      </c>
      <c r="C28">
        <f t="shared" si="6"/>
        <v>3.6609921288669233E-3</v>
      </c>
      <c r="D28" t="str">
        <f t="shared" si="21"/>
        <v xml:space="preserve">  </v>
      </c>
      <c r="E28" t="e">
        <f t="shared" si="7"/>
        <v>#NUM!</v>
      </c>
      <c r="F28">
        <f t="shared" si="8"/>
        <v>3.6609921288669233E-3</v>
      </c>
      <c r="G28">
        <f t="shared" si="9"/>
        <v>0</v>
      </c>
      <c r="H28" t="e">
        <f t="shared" si="10"/>
        <v>#NUM!</v>
      </c>
      <c r="I28">
        <f t="shared" si="11"/>
        <v>3.6609921288669233E-3</v>
      </c>
      <c r="J28">
        <f t="shared" si="12"/>
        <v>0</v>
      </c>
      <c r="K28" t="e">
        <f t="shared" si="13"/>
        <v>#NUM!</v>
      </c>
      <c r="L28" s="5">
        <f t="shared" si="14"/>
        <v>3.6609921288669237E-3</v>
      </c>
      <c r="M28" s="2">
        <f t="shared" si="15"/>
        <v>0</v>
      </c>
      <c r="N28" s="4" t="e">
        <f t="shared" si="16"/>
        <v>#NUM!</v>
      </c>
      <c r="O28" s="5">
        <f t="shared" si="17"/>
        <v>5.3114842012129618E-19</v>
      </c>
      <c r="P28" s="2">
        <f t="shared" si="18"/>
        <v>0</v>
      </c>
      <c r="Q28" s="4" t="e">
        <f t="shared" si="19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2024-04-02T21:12:44Z</dcterms:modified>
</cp:coreProperties>
</file>