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55BAC1D9-B086-4118-B19F-E6A2BD11CB4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<sst xmlns="http://schemas.openxmlformats.org/spreadsheetml/2006/main" count="60" uniqueCount="27">
  <si>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</si>
  <si>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</si>
  <si>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</si>
  <si>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</si>
  <si>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</si>
  <si>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</si>
  <si>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</si>
  <si>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</si>
  <si>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</si>
  <si>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</si>
  <si>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</si>
  <si>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</si>
  <si>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</si>
  <si>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</si>
  <si>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</si>
  <si>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</si>
  <si>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</si>
  <si>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</si>
  <si>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</si>
  <si>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</si>
  <si>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</si>
  <si>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</si>
  <si>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</si>
  <si>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</si>
  <si>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</si>
  <si>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CPA-52Z</t>
  </si>
  <si>
    <t>D9 tigers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</si>
</sst>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25.366666666666664</c:v>
                </c:pt>
                <c:pt idx="1">
                  <c:v>30.399999999999995</c:v>
                </c:pt>
                <c:pt idx="2">
                  <c:v>40.233333333333327</c:v>
                </c:pt>
                <c:pt idx="3">
                  <c:v>50.1</c:v>
                </c:pt>
                <c:pt idx="4">
                  <c:v>60.1</c:v>
                </c:pt>
                <c:pt idx="5">
                  <c:v>65.599999999999994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504333.33333333331</c:v>
                </c:pt>
                <c:pt idx="1">
                  <c:v>134033.33333333334</c:v>
                </c:pt>
                <c:pt idx="2">
                  <c:v>16663.333333333332</c:v>
                </c:pt>
                <c:pt idx="3">
                  <c:v>2789</c:v>
                </c:pt>
                <c:pt idx="4">
                  <c:v>562.66666666666663</c:v>
                </c:pt>
                <c:pt idx="5">
                  <c:v>298.09999999999997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3.3498967950649438E-3</c:v>
                </c:pt>
                <c:pt idx="1">
                  <c:v>3.2943501894251363E-3</c:v>
                </c:pt>
                <c:pt idx="2">
                  <c:v>3.1909811016580525E-3</c:v>
                </c:pt>
                <c:pt idx="3">
                  <c:v>3.0935810171743897E-3</c:v>
                </c:pt>
                <c:pt idx="4">
                  <c:v>3.0007501875468864E-3</c:v>
                </c:pt>
                <c:pt idx="5">
                  <c:v>2.9520338078707375E-3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6.2231878868343733</c:v>
                </c:pt>
                <c:pt idx="1">
                  <c:v>4.898026373630235</c:v>
                </c:pt>
                <c:pt idx="2">
                  <c:v>2.8122592264199149</c:v>
                </c:pt>
                <c:pt idx="3">
                  <c:v>1.0242493936542385</c:v>
                </c:pt>
                <c:pt idx="4">
                  <c:v>-0.57513670210568868</c:v>
                </c:pt>
                <c:pt idx="5">
                  <c:v>-1.2109857029299311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E13" sqref="E12:E13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25.3</v>
      </c>
      <c r="D4">
        <v>64.400000000000006</v>
      </c>
      <c r="E4" s="15">
        <v>511200</v>
      </c>
      <c r="F4">
        <v>25.4</v>
      </c>
      <c r="G4">
        <v>62.9</v>
      </c>
      <c r="H4" s="15">
        <v>499300</v>
      </c>
      <c r="I4">
        <v>25.4</v>
      </c>
      <c r="J4">
        <v>63.3</v>
      </c>
      <c r="K4" s="15">
        <v>502500</v>
      </c>
      <c r="L4" s="10">
        <f>AVERAGE(C4,F4,I4)</f>
        <v>25.366666666666664</v>
      </c>
      <c r="M4" s="2">
        <f>AVERAGE(D4,G4,J4)</f>
        <v>63.533333333333339</v>
      </c>
      <c r="N4" s="9">
        <f>AVERAGE(E4,H4,K4)</f>
        <v>504333.33333333331</v>
      </c>
      <c r="O4" s="7">
        <f>STDEV(C4,F4,I4)</f>
        <v>5.7735026918961339E-2</v>
      </c>
      <c r="P4" s="7">
        <f>STDEV(D4,G4,J4)</f>
        <v>0.77674534651540705</v>
      </c>
      <c r="Q4" s="7">
        <f>STDEV(E4,H4,K4)</f>
        <v>6158.1923754729632</v>
      </c>
    </row>
    <row r="5" spans="1:24" x14ac:dyDescent="0.35">
      <c r="A5" t="s">
        <v>25</v>
      </c>
      <c r="B5">
        <v>5</v>
      </c>
      <c r="C5">
        <v>30.4</v>
      </c>
      <c r="D5">
        <v>85.7</v>
      </c>
      <c r="E5" s="15">
        <v>136100</v>
      </c>
      <c r="F5">
        <v>30.4</v>
      </c>
      <c r="G5">
        <v>84</v>
      </c>
      <c r="H5" s="15">
        <v>133400</v>
      </c>
      <c r="I5">
        <v>30.4</v>
      </c>
      <c r="J5">
        <v>83.5</v>
      </c>
      <c r="K5" s="15">
        <v>132600</v>
      </c>
      <c r="L5" s="10">
        <f t="shared" ref="L5:L13" si="0">AVERAGE(C5,F5,I5)</f>
        <v>30.399999999999995</v>
      </c>
      <c r="M5" s="2">
        <f t="shared" ref="M5:M13" si="1">AVERAGE(D5,G5,J5)</f>
        <v>84.399999999999991</v>
      </c>
      <c r="N5" s="9">
        <f t="shared" ref="N5:N13" si="2">AVERAGE(E5,H5,K5)</f>
        <v>134033.33333333334</v>
      </c>
      <c r="O5" s="7">
        <f t="shared" ref="O5:O13" si="3">STDEV(C5,F5,I5)</f>
        <v>4.3511678576336583E-15</v>
      </c>
      <c r="P5" s="7">
        <f t="shared" ref="P5:P13" si="4">STDEV(D5,G5,J5)</f>
        <v>1.1532562594670812</v>
      </c>
      <c r="Q5" s="7">
        <f t="shared" ref="Q5:Q13" si="5">STDEV(E5,H5,K5)</f>
        <v>1833.9392937971893</v>
      </c>
    </row>
    <row r="6" spans="1:24" x14ac:dyDescent="0.35">
      <c r="A6" t="s">
        <v>25</v>
      </c>
      <c r="B6">
        <v>10</v>
      </c>
      <c r="C6">
        <v>40.299999999999997</v>
      </c>
      <c r="D6">
        <v>22.3</v>
      </c>
      <c r="E6" s="15">
        <v>17700</v>
      </c>
      <c r="F6">
        <v>40.4</v>
      </c>
      <c r="G6">
        <v>20.3</v>
      </c>
      <c r="H6" s="15">
        <v>16100</v>
      </c>
      <c r="I6">
        <v>40</v>
      </c>
      <c r="J6">
        <v>20.399999999999999</v>
      </c>
      <c r="K6" s="15">
        <v>16190</v>
      </c>
      <c r="L6" s="10">
        <f t="shared" si="0"/>
        <v>40.233333333333327</v>
      </c>
      <c r="M6" s="2">
        <f t="shared" si="1"/>
        <v>21</v>
      </c>
      <c r="N6" s="9">
        <f t="shared" si="2"/>
        <v>16663.333333333332</v>
      </c>
      <c r="O6" s="7">
        <f t="shared" si="3"/>
        <v>0.20816659994661224</v>
      </c>
      <c r="P6" s="7">
        <f t="shared" si="4"/>
        <v>1.1269427669584651</v>
      </c>
      <c r="Q6" s="7">
        <f t="shared" si="5"/>
        <v>898.90674340185774</v>
      </c>
    </row>
    <row r="7" spans="1:24" x14ac:dyDescent="0.35">
      <c r="A7" t="s">
        <v>25</v>
      </c>
      <c r="B7">
        <v>50</v>
      </c>
      <c r="C7">
        <v>50</v>
      </c>
      <c r="D7">
        <v>18.7</v>
      </c>
      <c r="E7" s="15">
        <v>2969</v>
      </c>
      <c r="F7">
        <v>50.1</v>
      </c>
      <c r="G7">
        <v>17.600000000000001</v>
      </c>
      <c r="H7" s="15">
        <v>2794</v>
      </c>
      <c r="I7">
        <v>50.2</v>
      </c>
      <c r="J7">
        <v>16.399999999999999</v>
      </c>
      <c r="K7" s="15">
        <v>2604</v>
      </c>
      <c r="L7" s="10">
        <f t="shared" si="0"/>
        <v>50.1</v>
      </c>
      <c r="M7" s="2">
        <f t="shared" si="1"/>
        <v>17.566666666666666</v>
      </c>
      <c r="N7" s="9">
        <f t="shared" si="2"/>
        <v>2789</v>
      </c>
      <c r="O7" s="7">
        <f t="shared" si="3"/>
        <v>0.10000000000000142</v>
      </c>
      <c r="P7" s="7">
        <f t="shared" si="4"/>
        <v>1.1503622617824936</v>
      </c>
      <c r="Q7" s="7">
        <f t="shared" si="5"/>
        <v>182.55136263528684</v>
      </c>
    </row>
    <row r="8" spans="1:24" x14ac:dyDescent="0.35">
      <c r="A8" t="s">
        <v>25</v>
      </c>
      <c r="B8">
        <v>150</v>
      </c>
      <c r="C8">
        <v>60.1</v>
      </c>
      <c r="D8">
        <v>10.8</v>
      </c>
      <c r="E8" s="15">
        <v>571.5</v>
      </c>
      <c r="F8">
        <v>60.1</v>
      </c>
      <c r="G8">
        <v>10.6</v>
      </c>
      <c r="H8" s="15">
        <v>560.9</v>
      </c>
      <c r="I8">
        <v>60.1</v>
      </c>
      <c r="J8">
        <v>10.5</v>
      </c>
      <c r="K8" s="15">
        <v>555.6</v>
      </c>
      <c r="L8" s="10">
        <f t="shared" si="0"/>
        <v>60.1</v>
      </c>
      <c r="M8" s="2">
        <f t="shared" si="1"/>
        <v>10.633333333333333</v>
      </c>
      <c r="N8" s="9">
        <f t="shared" si="2"/>
        <v>562.66666666666663</v>
      </c>
      <c r="O8" s="7">
        <f t="shared" si="3"/>
        <v>0</v>
      </c>
      <c r="P8" s="7">
        <f t="shared" si="4"/>
        <v>0.15275252316519508</v>
      </c>
      <c r="Q8" s="7">
        <f t="shared" si="5"/>
        <v>8.0958837277553108</v>
      </c>
    </row>
    <row r="9" spans="1:24" x14ac:dyDescent="0.35">
      <c r="A9" t="s">
        <v>25</v>
      </c>
      <c r="B9">
        <v>150</v>
      </c>
      <c r="C9">
        <v>65.099999999999994</v>
      </c>
      <c r="D9">
        <v>5.9</v>
      </c>
      <c r="E9" s="15">
        <v>312.2</v>
      </c>
      <c r="F9">
        <v>65.599999999999994</v>
      </c>
      <c r="G9">
        <v>5.6</v>
      </c>
      <c r="H9" s="15">
        <v>296.3</v>
      </c>
      <c r="I9">
        <v>66.099999999999994</v>
      </c>
      <c r="J9">
        <v>5.4</v>
      </c>
      <c r="K9" s="15">
        <v>285.8</v>
      </c>
      <c r="L9" s="10">
        <f t="shared" si="0"/>
        <v>65.599999999999994</v>
      </c>
      <c r="M9" s="2">
        <f t="shared" si="1"/>
        <v>5.6333333333333329</v>
      </c>
      <c r="N9" s="9">
        <f t="shared" si="2"/>
        <v>298.09999999999997</v>
      </c>
      <c r="O9" s="7">
        <f t="shared" si="3"/>
        <v>0.5</v>
      </c>
      <c r="P9" s="7">
        <f t="shared" si="4"/>
        <v>0.25166114784235838</v>
      </c>
      <c r="Q9" s="7">
        <f t="shared" si="5"/>
        <v>13.29172675012542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D9 tigers blood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3.3506449991623391E-3</v>
      </c>
      <c r="D19">
        <f t="shared" ref="D19:D28" si="7">D4</f>
        <v>64.400000000000006</v>
      </c>
      <c r="E19">
        <f t="shared" ref="E19:E28" si="8">LN(E4/1000)</f>
        <v>6.2367609030633249</v>
      </c>
      <c r="F19">
        <f t="shared" ref="F19:F28" si="9">1/(F4+273.15)</f>
        <v>3.3495226930162457E-3</v>
      </c>
      <c r="G19">
        <f t="shared" ref="G19:G28" si="10">G4</f>
        <v>62.9</v>
      </c>
      <c r="H19">
        <f t="shared" ref="H19:H28" si="11">LN(H4/1000)</f>
        <v>6.2132071175065633</v>
      </c>
      <c r="I19">
        <f t="shared" ref="I19:I28" si="12">1/(I4+273.15)</f>
        <v>3.3495226930162457E-3</v>
      </c>
      <c r="J19">
        <f t="shared" ref="J19:J28" si="13">J4</f>
        <v>63.3</v>
      </c>
      <c r="K19">
        <f t="shared" ref="K19:K28" si="14">LN(K4/1000)</f>
        <v>6.2195956399332308</v>
      </c>
      <c r="L19" s="5">
        <f t="shared" ref="L19:L28" si="15">AVERAGE(C19,F19,I19)</f>
        <v>3.3498967950649438E-3</v>
      </c>
      <c r="M19" s="2">
        <f t="shared" ref="M19:M28" si="16">AVERAGE(D19,G19,J19)</f>
        <v>63.533333333333339</v>
      </c>
      <c r="N19" s="4">
        <f t="shared" ref="N19:N28" si="17">AVERAGE(E19,H19,K19)</f>
        <v>6.2231878868343733</v>
      </c>
      <c r="O19" s="5">
        <f t="shared" ref="O19:O28" si="18">STDEV(C19,F19,I19)</f>
        <v>6.4796375556018863E-7</v>
      </c>
      <c r="P19" s="2">
        <f t="shared" ref="P19:P28" si="19">STDEV(D19,G19,J19)</f>
        <v>0.77674534651540705</v>
      </c>
      <c r="Q19" s="4">
        <f t="shared" ref="Q19:Q28" si="20">STDEV(E19,H19,K19)</f>
        <v>1.2180861293954202E-2</v>
      </c>
    </row>
    <row r="20" spans="1:17" x14ac:dyDescent="0.35">
      <c r="B20">
        <f t="shared" ref="B20:B28" si="21">B5</f>
        <v>5</v>
      </c>
      <c r="C20">
        <f t="shared" si="6"/>
        <v>3.2943501894251363E-3</v>
      </c>
      <c r="D20">
        <f t="shared" si="7"/>
        <v>85.7</v>
      </c>
      <c r="E20">
        <f t="shared" si="8"/>
        <v>4.9133899096574201</v>
      </c>
      <c r="F20">
        <f t="shared" si="9"/>
        <v>3.2943501894251363E-3</v>
      </c>
      <c r="G20">
        <f t="shared" si="10"/>
        <v>84</v>
      </c>
      <c r="H20">
        <f t="shared" si="11"/>
        <v>4.8933521334815238</v>
      </c>
      <c r="I20">
        <f t="shared" si="12"/>
        <v>3.2943501894251363E-3</v>
      </c>
      <c r="J20">
        <f t="shared" si="13"/>
        <v>83.5</v>
      </c>
      <c r="K20">
        <f t="shared" si="14"/>
        <v>4.887337077751762</v>
      </c>
      <c r="L20" s="5">
        <f t="shared" si="15"/>
        <v>3.2943501894251363E-3</v>
      </c>
      <c r="M20" s="2">
        <f t="shared" si="16"/>
        <v>84.399999999999991</v>
      </c>
      <c r="N20" s="4">
        <f t="shared" si="17"/>
        <v>4.898026373630235</v>
      </c>
      <c r="O20" s="5">
        <f t="shared" si="18"/>
        <v>0</v>
      </c>
      <c r="P20" s="2">
        <f t="shared" si="19"/>
        <v>1.1532562594670812</v>
      </c>
      <c r="Q20" s="4">
        <f t="shared" si="20"/>
        <v>1.3640890854412299E-2</v>
      </c>
    </row>
    <row r="21" spans="1:17" x14ac:dyDescent="0.35">
      <c r="B21">
        <f t="shared" si="21"/>
        <v>10</v>
      </c>
      <c r="C21">
        <f t="shared" si="6"/>
        <v>3.1903014834901901E-3</v>
      </c>
      <c r="D21">
        <f t="shared" si="7"/>
        <v>22.3</v>
      </c>
      <c r="E21">
        <f t="shared" si="8"/>
        <v>2.8735646395797834</v>
      </c>
      <c r="F21">
        <f t="shared" si="9"/>
        <v>3.1892840057407119E-3</v>
      </c>
      <c r="G21">
        <f t="shared" si="10"/>
        <v>20.3</v>
      </c>
      <c r="H21">
        <f t="shared" si="11"/>
        <v>2.7788192719904172</v>
      </c>
      <c r="I21">
        <f t="shared" si="12"/>
        <v>3.1933578157432542E-3</v>
      </c>
      <c r="J21">
        <f t="shared" si="13"/>
        <v>20.399999999999999</v>
      </c>
      <c r="K21">
        <f t="shared" si="14"/>
        <v>2.7843937676895441</v>
      </c>
      <c r="L21" s="5">
        <f t="shared" si="15"/>
        <v>3.1909811016580525E-3</v>
      </c>
      <c r="M21" s="2">
        <f t="shared" si="16"/>
        <v>21</v>
      </c>
      <c r="N21" s="4">
        <f t="shared" si="17"/>
        <v>2.8122592264199149</v>
      </c>
      <c r="O21" s="5">
        <f t="shared" si="18"/>
        <v>2.1202340966906038E-6</v>
      </c>
      <c r="P21" s="2">
        <f t="shared" si="19"/>
        <v>1.1269427669584651</v>
      </c>
      <c r="Q21" s="4">
        <f t="shared" si="20"/>
        <v>5.3165157881845213E-2</v>
      </c>
    </row>
    <row r="22" spans="1:17" x14ac:dyDescent="0.35">
      <c r="B22">
        <f t="shared" si="21"/>
        <v>50</v>
      </c>
      <c r="C22">
        <f t="shared" si="6"/>
        <v>3.0945381401825778E-3</v>
      </c>
      <c r="D22">
        <f t="shared" si="7"/>
        <v>18.7</v>
      </c>
      <c r="E22">
        <f t="shared" si="8"/>
        <v>1.0882251957816227</v>
      </c>
      <c r="F22">
        <f t="shared" si="9"/>
        <v>3.0935808197989174E-3</v>
      </c>
      <c r="G22">
        <f t="shared" si="10"/>
        <v>17.600000000000001</v>
      </c>
      <c r="H22">
        <f t="shared" si="11"/>
        <v>1.02747426083477</v>
      </c>
      <c r="I22">
        <f t="shared" si="12"/>
        <v>3.0926240915416735E-3</v>
      </c>
      <c r="J22">
        <f t="shared" si="13"/>
        <v>16.399999999999999</v>
      </c>
      <c r="K22">
        <f t="shared" si="14"/>
        <v>0.95704872434632282</v>
      </c>
      <c r="L22" s="5">
        <f t="shared" si="15"/>
        <v>3.0935810171743897E-3</v>
      </c>
      <c r="M22" s="2">
        <f t="shared" si="16"/>
        <v>17.566666666666666</v>
      </c>
      <c r="N22" s="4">
        <f t="shared" si="17"/>
        <v>1.0242493936542385</v>
      </c>
      <c r="O22" s="5">
        <f t="shared" si="18"/>
        <v>9.5702433571704132E-7</v>
      </c>
      <c r="P22" s="2">
        <f t="shared" si="19"/>
        <v>1.1503622617824936</v>
      </c>
      <c r="Q22" s="4">
        <f t="shared" si="20"/>
        <v>6.5647669347837945E-2</v>
      </c>
    </row>
    <row r="23" spans="1:17" x14ac:dyDescent="0.35">
      <c r="B23">
        <f t="shared" si="21"/>
        <v>150</v>
      </c>
      <c r="C23">
        <f t="shared" si="6"/>
        <v>3.0007501875468868E-3</v>
      </c>
      <c r="D23">
        <f t="shared" si="7"/>
        <v>10.8</v>
      </c>
      <c r="E23">
        <f t="shared" si="8"/>
        <v>-0.55949079574727167</v>
      </c>
      <c r="F23">
        <f t="shared" si="9"/>
        <v>3.0007501875468868E-3</v>
      </c>
      <c r="G23">
        <f t="shared" si="10"/>
        <v>10.6</v>
      </c>
      <c r="H23">
        <f t="shared" si="11"/>
        <v>-0.57821264246784587</v>
      </c>
      <c r="I23">
        <f t="shared" si="12"/>
        <v>3.0007501875468868E-3</v>
      </c>
      <c r="J23">
        <f t="shared" si="13"/>
        <v>10.5</v>
      </c>
      <c r="K23">
        <f t="shared" si="14"/>
        <v>-0.58770666810194838</v>
      </c>
      <c r="L23" s="5">
        <f t="shared" si="15"/>
        <v>3.0007501875468864E-3</v>
      </c>
      <c r="M23" s="2">
        <f t="shared" si="16"/>
        <v>10.633333333333333</v>
      </c>
      <c r="N23" s="4">
        <f t="shared" si="17"/>
        <v>-0.57513670210568868</v>
      </c>
      <c r="O23" s="5">
        <f t="shared" si="18"/>
        <v>5.3114842012129618E-19</v>
      </c>
      <c r="P23" s="2">
        <f t="shared" si="19"/>
        <v>0.15275252316519508</v>
      </c>
      <c r="Q23" s="4">
        <f t="shared" si="20"/>
        <v>1.4357225359292557E-2</v>
      </c>
    </row>
    <row r="24" spans="1:17" x14ac:dyDescent="0.35">
      <c r="B24">
        <f t="shared" si="21"/>
        <v>150</v>
      </c>
      <c r="C24">
        <f t="shared" si="6"/>
        <v>2.9563932002956393E-3</v>
      </c>
      <c r="D24">
        <f t="shared" si="7"/>
        <v>5.9</v>
      </c>
      <c r="E24">
        <f t="shared" si="8"/>
        <v>-1.1641112709008055</v>
      </c>
      <c r="F24">
        <f t="shared" si="9"/>
        <v>2.9520295202952029E-3</v>
      </c>
      <c r="G24">
        <f t="shared" si="10"/>
        <v>5.6</v>
      </c>
      <c r="H24">
        <f t="shared" si="11"/>
        <v>-1.2163828244026176</v>
      </c>
      <c r="I24">
        <f t="shared" si="12"/>
        <v>2.9476787030213707E-3</v>
      </c>
      <c r="J24">
        <f t="shared" si="13"/>
        <v>5.4</v>
      </c>
      <c r="K24">
        <f t="shared" si="14"/>
        <v>-1.2524630134863701</v>
      </c>
      <c r="L24" s="5">
        <f t="shared" si="15"/>
        <v>2.9520338078707375E-3</v>
      </c>
      <c r="M24" s="2">
        <f t="shared" si="16"/>
        <v>5.6333333333333329</v>
      </c>
      <c r="N24" s="4">
        <f t="shared" si="17"/>
        <v>-1.2109857029299311</v>
      </c>
      <c r="O24" s="5">
        <f t="shared" si="18"/>
        <v>4.3572502192651973E-6</v>
      </c>
      <c r="P24" s="2">
        <f t="shared" si="19"/>
        <v>0.25166114784235838</v>
      </c>
      <c r="Q24" s="4">
        <f t="shared" si="20"/>
        <v>4.4422452595727656E-2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2024-07-24T18:21:29Z</dcterms:modified>
</cp:coreProperties>
</file>