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8_{C79ED6B5-50EF-4BC5-9AD8-D5F2BA73D79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<sst xmlns="http://schemas.openxmlformats.org/spreadsheetml/2006/main" count="60" uniqueCount="27">
  <si>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</si>
  <si>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</si>
  <si>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</si>
  <si>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</si>
  <si>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</si>
  <si>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</si>
  <si>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</si>
  <si>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</si>
  <si>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</si>
  <si>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</si>
  <si>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</si>
  <si>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</si>
  <si>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</si>
  <si>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</si>
  <si>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</si>
  <si>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</si>
  <si>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</si>
  <si>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</si>
  <si>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</si>
  <si>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</si>
  <si>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</si>
  <si>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</si>
  <si>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</si>
  <si>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</si>
  <si>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</si>
  <si>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</si>
  <si>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GER-D8-Applejacks-80%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</si>
</sst>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1" fillId="3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25.466666666666669</c:v>
                </c:pt>
                <c:pt idx="1">
                  <c:v>30.399999999999995</c:v>
                </c:pt>
                <c:pt idx="2">
                  <c:v>40.133333333333333</c:v>
                </c:pt>
                <c:pt idx="3">
                  <c:v>50.20000000000001</c:v>
                </c:pt>
                <c:pt idx="4">
                  <c:v>61.533333333333331</c:v>
                </c:pt>
                <c:pt idx="5">
                  <c:v>68.3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 formatCode="General">
                  <c:v>9478.6666666666661</c:v>
                </c:pt>
                <c:pt idx="1">
                  <c:v>4688.333333333333</c:v>
                </c:pt>
                <c:pt idx="2">
                  <c:v>1332.6666666666667</c:v>
                </c:pt>
                <c:pt idx="3">
                  <c:v>390.66666666666669</c:v>
                </c:pt>
                <c:pt idx="4">
                  <c:v>150.13333333333333</c:v>
                </c:pt>
                <c:pt idx="5">
                  <c:v>75.223333333333329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72461942257218"/>
          <c:y val="2.1275855106971046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3.3487749899763406E-3</c:v>
                </c:pt>
                <c:pt idx="1">
                  <c:v>3.2943501894251363E-3</c:v>
                </c:pt>
                <c:pt idx="2">
                  <c:v>3.1919987954657455E-3</c:v>
                </c:pt>
                <c:pt idx="3">
                  <c:v>3.0926240915416735E-3</c:v>
                </c:pt>
                <c:pt idx="4">
                  <c:v>2.9879026243715963E-3</c:v>
                </c:pt>
                <c:pt idx="5">
                  <c:v>2.9286886620588496E-3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2.2487343881760142</c:v>
                </c:pt>
                <c:pt idx="1">
                  <c:v>1.5450607497268967</c:v>
                </c:pt>
                <c:pt idx="2">
                  <c:v>0.28717249121355098</c:v>
                </c:pt>
                <c:pt idx="3">
                  <c:v>-0.93990888956404228</c:v>
                </c:pt>
                <c:pt idx="4">
                  <c:v>-1.8967655722786994</c:v>
                </c:pt>
                <c:pt idx="5">
                  <c:v>-2.5876460326303001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B2" sqref="B2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7" t="s">
        <v>11</v>
      </c>
      <c r="D2" s="17"/>
      <c r="E2" s="17"/>
      <c r="F2" s="17" t="s">
        <v>10</v>
      </c>
      <c r="G2" s="17"/>
      <c r="H2" s="17"/>
      <c r="I2" s="17" t="s">
        <v>9</v>
      </c>
      <c r="J2" s="17"/>
      <c r="K2" s="17"/>
      <c r="L2" s="17" t="s">
        <v>21</v>
      </c>
      <c r="M2" s="17"/>
      <c r="N2" s="17"/>
      <c r="O2" s="17" t="s">
        <v>20</v>
      </c>
      <c r="P2" s="17"/>
      <c r="Q2" s="17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1</v>
      </c>
      <c r="C4">
        <v>25.4</v>
      </c>
      <c r="D4">
        <v>35.1</v>
      </c>
      <c r="E4">
        <v>9182</v>
      </c>
      <c r="F4" s="15">
        <v>25.5</v>
      </c>
      <c r="G4">
        <v>36.299999999999997</v>
      </c>
      <c r="H4">
        <v>9496</v>
      </c>
      <c r="I4">
        <v>25.5</v>
      </c>
      <c r="J4">
        <v>37.299999999999997</v>
      </c>
      <c r="K4">
        <v>9758</v>
      </c>
      <c r="L4" s="10">
        <f>AVERAGE(C4,F4,I4)</f>
        <v>25.466666666666669</v>
      </c>
      <c r="M4" s="2">
        <f>AVERAGE(D4,G4,J4)</f>
        <v>36.233333333333334</v>
      </c>
      <c r="N4" s="16">
        <f>AVERAGE(E4,H4,K4)</f>
        <v>9478.6666666666661</v>
      </c>
      <c r="O4" s="7">
        <f>STDEV(C4,F4,I4)</f>
        <v>5.77350269189634E-2</v>
      </c>
      <c r="P4" s="7">
        <f>STDEV(D4,G4,J4)</f>
        <v>1.1015141094572183</v>
      </c>
      <c r="Q4" s="7">
        <f>STDEV(E4,H4,K4)</f>
        <v>288.390938368967</v>
      </c>
    </row>
    <row r="5" spans="1:24" x14ac:dyDescent="0.35">
      <c r="A5" t="s">
        <v>25</v>
      </c>
      <c r="B5">
        <v>3</v>
      </c>
      <c r="C5">
        <v>30.4</v>
      </c>
      <c r="D5">
        <v>53.5</v>
      </c>
      <c r="E5" s="15">
        <v>4665</v>
      </c>
      <c r="F5">
        <v>30.4</v>
      </c>
      <c r="G5">
        <v>5306</v>
      </c>
      <c r="H5">
        <v>4674</v>
      </c>
      <c r="I5">
        <v>30.4</v>
      </c>
      <c r="J5">
        <v>54.2</v>
      </c>
      <c r="K5">
        <v>4726</v>
      </c>
      <c r="L5" s="10">
        <f t="shared" ref="L5:L13" si="0">AVERAGE(C5,F5,I5)</f>
        <v>30.399999999999995</v>
      </c>
      <c r="M5" s="2">
        <f t="shared" ref="M5:M13" si="1">AVERAGE(D5,G5,J5)</f>
        <v>1804.5666666666666</v>
      </c>
      <c r="N5" s="9">
        <f t="shared" ref="N5:N13" si="2">AVERAGE(E5,H5,K5)</f>
        <v>4688.333333333333</v>
      </c>
      <c r="O5" s="7">
        <f t="shared" ref="O5:O13" si="3">STDEV(C5,F5,I5)</f>
        <v>4.3511678576336583E-15</v>
      </c>
      <c r="P5" s="7">
        <f t="shared" ref="P5:P13" si="4">STDEV(D5,G5,J5)</f>
        <v>3032.3302365232803</v>
      </c>
      <c r="Q5" s="7">
        <f t="shared" ref="Q5:Q13" si="5">STDEV(E5,H5,K5)</f>
        <v>32.929217016706204</v>
      </c>
    </row>
    <row r="6" spans="1:24" x14ac:dyDescent="0.35">
      <c r="A6" t="s">
        <v>25</v>
      </c>
      <c r="B6">
        <v>15</v>
      </c>
      <c r="C6">
        <v>40.1</v>
      </c>
      <c r="D6">
        <v>76.8</v>
      </c>
      <c r="E6" s="15">
        <v>1339</v>
      </c>
      <c r="F6">
        <v>40.1</v>
      </c>
      <c r="G6">
        <v>76.5</v>
      </c>
      <c r="H6">
        <v>1334</v>
      </c>
      <c r="I6">
        <v>40.200000000000003</v>
      </c>
      <c r="J6">
        <v>76</v>
      </c>
      <c r="K6">
        <v>1325</v>
      </c>
      <c r="L6" s="10">
        <f t="shared" si="0"/>
        <v>40.133333333333333</v>
      </c>
      <c r="M6" s="2">
        <f t="shared" si="1"/>
        <v>76.433333333333337</v>
      </c>
      <c r="N6" s="9">
        <f t="shared" si="2"/>
        <v>1332.6666666666667</v>
      </c>
      <c r="O6" s="7">
        <f t="shared" si="3"/>
        <v>5.77350269189634E-2</v>
      </c>
      <c r="P6" s="7">
        <f t="shared" si="4"/>
        <v>0.40414518843273678</v>
      </c>
      <c r="Q6" s="7">
        <f t="shared" si="5"/>
        <v>7.0945988845975876</v>
      </c>
    </row>
    <row r="7" spans="1:24" x14ac:dyDescent="0.35">
      <c r="A7" t="s">
        <v>25</v>
      </c>
      <c r="B7">
        <v>50</v>
      </c>
      <c r="C7">
        <v>50.2</v>
      </c>
      <c r="D7">
        <v>74.400000000000006</v>
      </c>
      <c r="E7">
        <v>389.3</v>
      </c>
      <c r="F7">
        <v>50.2</v>
      </c>
      <c r="G7">
        <v>75.099999999999994</v>
      </c>
      <c r="H7">
        <v>392.9</v>
      </c>
      <c r="I7">
        <v>50.2</v>
      </c>
      <c r="J7">
        <v>74.5</v>
      </c>
      <c r="K7">
        <v>389.8</v>
      </c>
      <c r="L7" s="10">
        <f t="shared" si="0"/>
        <v>50.20000000000001</v>
      </c>
      <c r="M7" s="2">
        <f t="shared" si="1"/>
        <v>74.666666666666671</v>
      </c>
      <c r="N7" s="9">
        <f t="shared" si="2"/>
        <v>390.66666666666669</v>
      </c>
      <c r="O7" s="7">
        <f t="shared" si="3"/>
        <v>8.7023357152673167E-15</v>
      </c>
      <c r="P7" s="7">
        <f t="shared" si="4"/>
        <v>0.37859388972001295</v>
      </c>
      <c r="Q7" s="7">
        <f t="shared" si="5"/>
        <v>1.9502136635079905</v>
      </c>
    </row>
    <row r="8" spans="1:24" x14ac:dyDescent="0.35">
      <c r="A8" t="s">
        <v>25</v>
      </c>
      <c r="B8">
        <v>50</v>
      </c>
      <c r="C8">
        <v>61.1</v>
      </c>
      <c r="D8">
        <v>29.9</v>
      </c>
      <c r="E8">
        <v>156.4</v>
      </c>
      <c r="F8">
        <v>61.5</v>
      </c>
      <c r="G8">
        <v>28.6</v>
      </c>
      <c r="H8">
        <v>149.6</v>
      </c>
      <c r="I8">
        <v>62</v>
      </c>
      <c r="J8">
        <v>27.6</v>
      </c>
      <c r="K8">
        <v>144.4</v>
      </c>
      <c r="L8" s="10">
        <f t="shared" si="0"/>
        <v>61.533333333333331</v>
      </c>
      <c r="M8" s="2">
        <f t="shared" si="1"/>
        <v>28.7</v>
      </c>
      <c r="N8" s="9">
        <f t="shared" si="2"/>
        <v>150.13333333333333</v>
      </c>
      <c r="O8" s="7">
        <f t="shared" si="3"/>
        <v>0.45092497528228875</v>
      </c>
      <c r="P8" s="7">
        <f t="shared" si="4"/>
        <v>1.1532562594670781</v>
      </c>
      <c r="Q8" s="7">
        <f t="shared" si="5"/>
        <v>6.0177515180782715</v>
      </c>
    </row>
    <row r="9" spans="1:24" x14ac:dyDescent="0.35">
      <c r="A9" t="s">
        <v>25</v>
      </c>
      <c r="B9">
        <v>75</v>
      </c>
      <c r="C9">
        <v>67.900000000000006</v>
      </c>
      <c r="D9">
        <v>22.3</v>
      </c>
      <c r="E9">
        <v>77.78</v>
      </c>
      <c r="F9">
        <v>68.400000000000006</v>
      </c>
      <c r="G9">
        <v>21.5</v>
      </c>
      <c r="H9">
        <v>74.989999999999995</v>
      </c>
      <c r="I9">
        <v>68.599999999999994</v>
      </c>
      <c r="J9">
        <v>20.9</v>
      </c>
      <c r="K9">
        <v>72.900000000000006</v>
      </c>
      <c r="L9" s="10">
        <f t="shared" si="0"/>
        <v>68.3</v>
      </c>
      <c r="M9" s="2">
        <f t="shared" si="1"/>
        <v>21.566666666666663</v>
      </c>
      <c r="N9" s="9">
        <f t="shared" si="2"/>
        <v>75.223333333333329</v>
      </c>
      <c r="O9" s="7">
        <f t="shared" si="3"/>
        <v>0.36055512754639418</v>
      </c>
      <c r="P9" s="7">
        <f t="shared" si="4"/>
        <v>0.70237691685685033</v>
      </c>
      <c r="Q9" s="7">
        <f t="shared" si="5"/>
        <v>2.4483531880293179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GER-D8-Applejacks-80%</v>
      </c>
      <c r="C17" s="17" t="s">
        <v>11</v>
      </c>
      <c r="D17" s="17"/>
      <c r="E17" s="17"/>
      <c r="F17" s="17" t="s">
        <v>10</v>
      </c>
      <c r="G17" s="17"/>
      <c r="H17" s="17"/>
      <c r="I17" s="17" t="s">
        <v>9</v>
      </c>
      <c r="J17" s="17"/>
      <c r="K17" s="17"/>
      <c r="L17" s="17" t="s">
        <v>8</v>
      </c>
      <c r="M17" s="17"/>
      <c r="N17" s="17"/>
      <c r="O17" s="17" t="s">
        <v>7</v>
      </c>
      <c r="P17" s="17"/>
      <c r="Q17" s="17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1</v>
      </c>
      <c r="C19">
        <f t="shared" ref="C19:C28" si="6">1/(C4+273.15)</f>
        <v>3.3495226930162457E-3</v>
      </c>
      <c r="D19">
        <f t="shared" ref="D19:D28" si="7">D4</f>
        <v>35.1</v>
      </c>
      <c r="E19">
        <f t="shared" ref="E19:E28" si="8">LN(E4/1000)</f>
        <v>2.2172450458270303</v>
      </c>
      <c r="F19">
        <f t="shared" ref="F19:F28" si="9">1/(F4+273.15)</f>
        <v>3.3484011384563874E-3</v>
      </c>
      <c r="G19">
        <f t="shared" ref="G19:G28" si="10">G4</f>
        <v>36.299999999999997</v>
      </c>
      <c r="H19">
        <f t="shared" ref="H19:H28" si="11">LN(H4/1000)</f>
        <v>2.2508706573073671</v>
      </c>
      <c r="I19">
        <f t="shared" ref="I19:I28" si="12">1/(I4+273.15)</f>
        <v>3.3484011384563874E-3</v>
      </c>
      <c r="J19">
        <f t="shared" ref="J19:J28" si="13">J4</f>
        <v>37.299999999999997</v>
      </c>
      <c r="K19">
        <f t="shared" ref="K19:K28" si="14">LN(K4/1000)</f>
        <v>2.2780874613936453</v>
      </c>
      <c r="L19" s="5">
        <f t="shared" ref="L19:L28" si="15">AVERAGE(C19,F19,I19)</f>
        <v>3.3487749899763406E-3</v>
      </c>
      <c r="M19" s="2">
        <f t="shared" ref="M19:M28" si="16">AVERAGE(D19,G19,J19)</f>
        <v>36.233333333333334</v>
      </c>
      <c r="N19" s="4">
        <f t="shared" ref="N19:N28" si="17">AVERAGE(E19,H19,K19)</f>
        <v>2.2487343881760142</v>
      </c>
      <c r="O19" s="5">
        <f t="shared" ref="O19:O28" si="18">STDEV(C19,F19,I19)</f>
        <v>6.4752982704504101E-7</v>
      </c>
      <c r="P19" s="2">
        <f t="shared" ref="P19:P28" si="19">STDEV(D19,G19,J19)</f>
        <v>1.1015141094572183</v>
      </c>
      <c r="Q19" s="4">
        <f t="shared" ref="Q19:Q28" si="20">STDEV(E19,H19,K19)</f>
        <v>3.0477411591969979E-2</v>
      </c>
    </row>
    <row r="20" spans="1:17" x14ac:dyDescent="0.35">
      <c r="B20">
        <f t="shared" ref="B20:B28" si="21">B5</f>
        <v>3</v>
      </c>
      <c r="C20">
        <f t="shared" si="6"/>
        <v>3.2943501894251363E-3</v>
      </c>
      <c r="D20">
        <f t="shared" si="7"/>
        <v>53.5</v>
      </c>
      <c r="E20">
        <f t="shared" si="8"/>
        <v>1.5400878342993072</v>
      </c>
      <c r="F20">
        <f t="shared" si="9"/>
        <v>3.2943501894251363E-3</v>
      </c>
      <c r="G20">
        <f t="shared" si="10"/>
        <v>5306</v>
      </c>
      <c r="H20">
        <f t="shared" si="11"/>
        <v>1.5420152361166664</v>
      </c>
      <c r="I20">
        <f t="shared" si="12"/>
        <v>3.2943501894251363E-3</v>
      </c>
      <c r="J20">
        <f t="shared" si="13"/>
        <v>54.2</v>
      </c>
      <c r="K20">
        <f t="shared" si="14"/>
        <v>1.553079178764716</v>
      </c>
      <c r="L20" s="5">
        <f t="shared" si="15"/>
        <v>3.2943501894251363E-3</v>
      </c>
      <c r="M20" s="2">
        <f t="shared" si="16"/>
        <v>1804.5666666666666</v>
      </c>
      <c r="N20" s="4">
        <f t="shared" si="17"/>
        <v>1.5450607497268967</v>
      </c>
      <c r="O20" s="5">
        <f t="shared" si="18"/>
        <v>0</v>
      </c>
      <c r="P20" s="2">
        <f t="shared" si="19"/>
        <v>3032.3302365232803</v>
      </c>
      <c r="Q20" s="4">
        <f t="shared" si="20"/>
        <v>7.0107148435305851E-3</v>
      </c>
    </row>
    <row r="21" spans="1:17" x14ac:dyDescent="0.35">
      <c r="B21">
        <f t="shared" si="21"/>
        <v>15</v>
      </c>
      <c r="C21">
        <f t="shared" si="6"/>
        <v>3.1923383878691143E-3</v>
      </c>
      <c r="D21">
        <f t="shared" si="7"/>
        <v>76.8</v>
      </c>
      <c r="E21">
        <f t="shared" si="8"/>
        <v>0.29192306670903545</v>
      </c>
      <c r="F21">
        <f t="shared" si="9"/>
        <v>3.1923383878691143E-3</v>
      </c>
      <c r="G21">
        <f t="shared" si="10"/>
        <v>76.5</v>
      </c>
      <c r="H21">
        <f t="shared" si="11"/>
        <v>0.28818194749343201</v>
      </c>
      <c r="I21">
        <f t="shared" si="12"/>
        <v>3.1913196106590079E-3</v>
      </c>
      <c r="J21">
        <f t="shared" si="13"/>
        <v>76</v>
      </c>
      <c r="K21">
        <f t="shared" si="14"/>
        <v>0.28141245943818549</v>
      </c>
      <c r="L21" s="5">
        <f t="shared" si="15"/>
        <v>3.1919987954657455E-3</v>
      </c>
      <c r="M21" s="2">
        <f t="shared" si="16"/>
        <v>76.433333333333337</v>
      </c>
      <c r="N21" s="4">
        <f t="shared" si="17"/>
        <v>0.28717249121355098</v>
      </c>
      <c r="O21" s="5">
        <f t="shared" si="18"/>
        <v>5.8819129649916765E-7</v>
      </c>
      <c r="P21" s="2">
        <f t="shared" si="19"/>
        <v>0.40414518843273678</v>
      </c>
      <c r="Q21" s="4">
        <f t="shared" si="20"/>
        <v>5.3275198532013405E-3</v>
      </c>
    </row>
    <row r="22" spans="1:17" x14ac:dyDescent="0.35">
      <c r="B22">
        <f t="shared" si="21"/>
        <v>50</v>
      </c>
      <c r="C22">
        <f t="shared" si="6"/>
        <v>3.0926240915416735E-3</v>
      </c>
      <c r="D22">
        <f t="shared" si="7"/>
        <v>74.400000000000006</v>
      </c>
      <c r="E22">
        <f t="shared" si="8"/>
        <v>-0.94340502436572693</v>
      </c>
      <c r="F22">
        <f t="shared" si="9"/>
        <v>3.0926240915416735E-3</v>
      </c>
      <c r="G22">
        <f t="shared" si="10"/>
        <v>75.099999999999994</v>
      </c>
      <c r="H22">
        <f t="shared" si="11"/>
        <v>-0.93420015241772303</v>
      </c>
      <c r="I22">
        <f t="shared" si="12"/>
        <v>3.0926240915416735E-3</v>
      </c>
      <c r="J22">
        <f t="shared" si="13"/>
        <v>74.5</v>
      </c>
      <c r="K22">
        <f t="shared" si="14"/>
        <v>-0.94212149190867656</v>
      </c>
      <c r="L22" s="5">
        <f t="shared" si="15"/>
        <v>3.0926240915416735E-3</v>
      </c>
      <c r="M22" s="2">
        <f t="shared" si="16"/>
        <v>74.666666666666671</v>
      </c>
      <c r="N22" s="4">
        <f t="shared" si="17"/>
        <v>-0.93990888956404228</v>
      </c>
      <c r="O22" s="5">
        <f t="shared" si="18"/>
        <v>0</v>
      </c>
      <c r="P22" s="2">
        <f t="shared" si="19"/>
        <v>0.37859388972001295</v>
      </c>
      <c r="Q22" s="4">
        <f t="shared" si="20"/>
        <v>4.9853910324465485E-3</v>
      </c>
    </row>
    <row r="23" spans="1:17" x14ac:dyDescent="0.35">
      <c r="B23">
        <f t="shared" si="21"/>
        <v>50</v>
      </c>
      <c r="C23">
        <f t="shared" si="6"/>
        <v>2.9917726252804786E-3</v>
      </c>
      <c r="D23">
        <f t="shared" si="7"/>
        <v>29.9</v>
      </c>
      <c r="E23">
        <f t="shared" si="8"/>
        <v>-1.8553384508709263</v>
      </c>
      <c r="F23">
        <f t="shared" si="9"/>
        <v>2.9881966233378156E-3</v>
      </c>
      <c r="G23">
        <f t="shared" si="10"/>
        <v>28.6</v>
      </c>
      <c r="H23">
        <f t="shared" si="11"/>
        <v>-1.8997902134417604</v>
      </c>
      <c r="I23">
        <f t="shared" si="12"/>
        <v>2.9837386244964941E-3</v>
      </c>
      <c r="J23">
        <f t="shared" si="13"/>
        <v>27.6</v>
      </c>
      <c r="K23">
        <f t="shared" si="14"/>
        <v>-1.9351680525234112</v>
      </c>
      <c r="L23" s="5">
        <f t="shared" si="15"/>
        <v>2.9879026243715963E-3</v>
      </c>
      <c r="M23" s="2">
        <f t="shared" si="16"/>
        <v>28.7</v>
      </c>
      <c r="N23" s="4">
        <f t="shared" si="17"/>
        <v>-1.8967655722786994</v>
      </c>
      <c r="O23" s="5">
        <f t="shared" si="18"/>
        <v>4.0250613279016638E-6</v>
      </c>
      <c r="P23" s="2">
        <f t="shared" si="19"/>
        <v>1.1532562594670781</v>
      </c>
      <c r="Q23" s="4">
        <f t="shared" si="20"/>
        <v>4.0000658314864851E-2</v>
      </c>
    </row>
    <row r="24" spans="1:17" x14ac:dyDescent="0.35">
      <c r="B24">
        <f t="shared" si="21"/>
        <v>75</v>
      </c>
      <c r="C24">
        <f t="shared" si="6"/>
        <v>2.9321213898255392E-3</v>
      </c>
      <c r="D24">
        <f t="shared" si="7"/>
        <v>22.3</v>
      </c>
      <c r="E24">
        <f t="shared" si="8"/>
        <v>-2.5538709502545358</v>
      </c>
      <c r="F24">
        <f t="shared" si="9"/>
        <v>2.9278290147855368E-3</v>
      </c>
      <c r="G24">
        <f t="shared" si="10"/>
        <v>21.5</v>
      </c>
      <c r="H24">
        <f t="shared" si="11"/>
        <v>-2.5904005076688392</v>
      </c>
      <c r="I24">
        <f t="shared" si="12"/>
        <v>2.926115581565472E-3</v>
      </c>
      <c r="J24">
        <f t="shared" si="13"/>
        <v>20.9</v>
      </c>
      <c r="K24">
        <f t="shared" si="14"/>
        <v>-2.6186666399675245</v>
      </c>
      <c r="L24" s="5">
        <f t="shared" si="15"/>
        <v>2.9286886620588496E-3</v>
      </c>
      <c r="M24" s="2">
        <f t="shared" si="16"/>
        <v>21.566666666666663</v>
      </c>
      <c r="N24" s="4">
        <f t="shared" si="17"/>
        <v>-2.5876460326303001</v>
      </c>
      <c r="O24" s="5">
        <f t="shared" si="18"/>
        <v>3.0938129048244597E-6</v>
      </c>
      <c r="P24" s="2">
        <f t="shared" si="19"/>
        <v>0.70237691685685033</v>
      </c>
      <c r="Q24" s="4">
        <f t="shared" si="20"/>
        <v>3.2485546030487596E-2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2023-12-15T21:24:17Z</dcterms:modified>
</cp:coreProperties>
</file>