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8_{23E5AEE8-4948-4488-93A6-9F81688DDA1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O25" i="2" s="1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1" i="2" l="1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<sst xmlns="http://schemas.openxmlformats.org/spreadsheetml/2006/main" count="60" uniqueCount="27">
  <si>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</si>
  <si>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</si>
  <si>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</si>
  <si>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</si>
  <si>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</si>
  <si>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</si>
  <si>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</si>
  <si>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</si>
  <si>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</si>
  <si>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</si>
  <si>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</si>
  <si>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</si>
  <si>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</si>
  <si>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</si>
  <si>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</si>
  <si>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</si>
  <si>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</si>
  <si>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</si>
  <si>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</si>
  <si>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</si>
  <si>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</si>
  <si>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</si>
  <si>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</si>
  <si>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</si>
  <si>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</si>
  <si>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CPA-40Z</t>
  </si>
  <si>
    <t>GER-D8-SuperLemon-80%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</si>
</sst>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0" fontId="1" fillId="3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25.466666666666669</c:v>
                </c:pt>
                <c:pt idx="1">
                  <c:v>29.8</c:v>
                </c:pt>
                <c:pt idx="2">
                  <c:v>40.43333333333333</c:v>
                </c:pt>
                <c:pt idx="3">
                  <c:v>50.233333333333327</c:v>
                </c:pt>
                <c:pt idx="4">
                  <c:v>60.199999999999996</c:v>
                </c:pt>
                <c:pt idx="5">
                  <c:v>68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 formatCode="General">
                  <c:v>7263.666666666667</c:v>
                </c:pt>
                <c:pt idx="1">
                  <c:v>3760.3333333333335</c:v>
                </c:pt>
                <c:pt idx="2">
                  <c:v>722.73333333333346</c:v>
                </c:pt>
                <c:pt idx="3">
                  <c:v>303.63333333333338</c:v>
                </c:pt>
                <c:pt idx="4">
                  <c:v>125.23333333333333</c:v>
                </c:pt>
                <c:pt idx="5">
                  <c:v>64.993333333333339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72461942257218"/>
          <c:y val="2.1275855106971046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3.3487762423688259E-3</c:v>
                </c:pt>
                <c:pt idx="1">
                  <c:v>3.30087856813969E-3</c:v>
                </c:pt>
                <c:pt idx="2">
                  <c:v>3.1889463597334737E-3</c:v>
                </c:pt>
                <c:pt idx="3">
                  <c:v>3.0923061680848498E-3</c:v>
                </c:pt>
                <c:pt idx="4">
                  <c:v>2.9998507273918951E-3</c:v>
                </c:pt>
                <c:pt idx="5">
                  <c:v>2.9312651007325449E-3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1.9825245115651897</c:v>
                </c:pt>
                <c:pt idx="1">
                  <c:v>1.3236638447063533</c:v>
                </c:pt>
                <c:pt idx="2">
                  <c:v>-0.43893753810131958</c:v>
                </c:pt>
                <c:pt idx="3">
                  <c:v>-1.1921304273130504</c:v>
                </c:pt>
                <c:pt idx="4">
                  <c:v>-2.0779142405842368</c:v>
                </c:pt>
                <c:pt idx="5">
                  <c:v>-2.7404936472875945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workbookViewId="0">
      <selection activeCell="B2" sqref="B2"/>
    </sheetView>
  </sheetViews>
  <sheetFormatPr defaultRowHeight="14.5" x14ac:dyDescent="0.35"/>
  <cols>
    <col min="6" max="6" width="12.453125" customWidth="1"/>
    <col min="14" max="14" width="13.36328125" customWidth="1"/>
  </cols>
  <sheetData>
    <row r="1" spans="1:24" x14ac:dyDescent="0.35">
      <c r="A1" s="14" t="s">
        <v>24</v>
      </c>
      <c r="L1" s="2"/>
      <c r="M1" s="2"/>
      <c r="N1" s="1"/>
      <c r="S1" s="14" t="s">
        <v>23</v>
      </c>
    </row>
    <row r="2" spans="1:24" x14ac:dyDescent="0.35">
      <c r="A2" t="s">
        <v>22</v>
      </c>
      <c r="B2" t="s">
        <v>26</v>
      </c>
      <c r="C2" s="17" t="s">
        <v>11</v>
      </c>
      <c r="D2" s="17"/>
      <c r="E2" s="17"/>
      <c r="F2" s="17" t="s">
        <v>10</v>
      </c>
      <c r="G2" s="17"/>
      <c r="H2" s="17"/>
      <c r="I2" s="17" t="s">
        <v>9</v>
      </c>
      <c r="J2" s="17"/>
      <c r="K2" s="17"/>
      <c r="L2" s="17" t="s">
        <v>21</v>
      </c>
      <c r="M2" s="17"/>
      <c r="N2" s="17"/>
      <c r="O2" s="17" t="s">
        <v>20</v>
      </c>
      <c r="P2" s="17"/>
      <c r="Q2" s="17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25</v>
      </c>
      <c r="B4">
        <v>2</v>
      </c>
      <c r="C4">
        <v>25.2</v>
      </c>
      <c r="D4">
        <v>57.6</v>
      </c>
      <c r="E4">
        <v>7534</v>
      </c>
      <c r="F4" s="15">
        <v>25.6</v>
      </c>
      <c r="G4">
        <v>54.9</v>
      </c>
      <c r="H4">
        <v>7181</v>
      </c>
      <c r="I4">
        <v>25.6</v>
      </c>
      <c r="J4">
        <v>54.1</v>
      </c>
      <c r="K4">
        <v>7076</v>
      </c>
      <c r="L4" s="10">
        <f>AVERAGE(C4,F4,I4)</f>
        <v>25.466666666666669</v>
      </c>
      <c r="M4" s="2">
        <f>AVERAGE(D4,G4,J4)</f>
        <v>55.533333333333331</v>
      </c>
      <c r="N4" s="16">
        <f>AVERAGE(E4,H4,K4)</f>
        <v>7263.666666666667</v>
      </c>
      <c r="O4" s="7">
        <f>STDEV(C4,F4,I4)</f>
        <v>0.23094010767585155</v>
      </c>
      <c r="P4" s="7">
        <f>STDEV(D4,G4,J4)</f>
        <v>1.8339392937971897</v>
      </c>
      <c r="Q4" s="7">
        <f>STDEV(E4,H4,K4)</f>
        <v>239.92985085923203</v>
      </c>
    </row>
    <row r="5" spans="1:24" x14ac:dyDescent="0.35">
      <c r="A5" t="s">
        <v>25</v>
      </c>
      <c r="B5">
        <v>5</v>
      </c>
      <c r="C5">
        <v>30.2</v>
      </c>
      <c r="D5">
        <v>68.5</v>
      </c>
      <c r="E5" s="15">
        <v>3584</v>
      </c>
      <c r="F5">
        <v>29.8</v>
      </c>
      <c r="G5">
        <v>71.400000000000006</v>
      </c>
      <c r="H5">
        <v>3736</v>
      </c>
      <c r="I5">
        <v>29.4</v>
      </c>
      <c r="J5">
        <v>75.7</v>
      </c>
      <c r="K5">
        <v>3961</v>
      </c>
      <c r="L5" s="10">
        <f t="shared" ref="L5:L13" si="0">AVERAGE(C5,F5,I5)</f>
        <v>29.8</v>
      </c>
      <c r="M5" s="2">
        <f t="shared" ref="M5:M13" si="1">AVERAGE(D5,G5,J5)</f>
        <v>71.866666666666674</v>
      </c>
      <c r="N5" s="9">
        <f t="shared" ref="N5:N13" si="2">AVERAGE(E5,H5,K5)</f>
        <v>3760.3333333333335</v>
      </c>
      <c r="O5" s="7">
        <f t="shared" ref="O5:O13" si="3">STDEV(C5,F5,I5)</f>
        <v>0.40000000000000036</v>
      </c>
      <c r="P5" s="7">
        <f t="shared" ref="P5:P13" si="4">STDEV(D5,G5,J5)</f>
        <v>3.6226141573915021</v>
      </c>
      <c r="Q5" s="7">
        <f t="shared" ref="Q5:Q13" si="5">STDEV(E5,H5,K5)</f>
        <v>189.67428221383449</v>
      </c>
    </row>
    <row r="6" spans="1:24" x14ac:dyDescent="0.35">
      <c r="A6" t="s">
        <v>25</v>
      </c>
      <c r="B6">
        <v>25</v>
      </c>
      <c r="C6">
        <v>40.700000000000003</v>
      </c>
      <c r="D6">
        <v>87.3</v>
      </c>
      <c r="E6" s="15">
        <v>913.5</v>
      </c>
      <c r="F6">
        <v>40.4</v>
      </c>
      <c r="G6">
        <v>90.2</v>
      </c>
      <c r="H6">
        <v>943.9</v>
      </c>
      <c r="I6">
        <v>40.200000000000003</v>
      </c>
      <c r="J6">
        <v>92.8</v>
      </c>
      <c r="K6">
        <v>310.8</v>
      </c>
      <c r="L6" s="10">
        <f t="shared" si="0"/>
        <v>40.43333333333333</v>
      </c>
      <c r="M6" s="2">
        <f t="shared" si="1"/>
        <v>90.100000000000009</v>
      </c>
      <c r="N6" s="9">
        <f t="shared" si="2"/>
        <v>722.73333333333346</v>
      </c>
      <c r="O6" s="7">
        <f t="shared" si="3"/>
        <v>0.2516611478423586</v>
      </c>
      <c r="P6" s="7">
        <f t="shared" si="4"/>
        <v>2.7513632984395211</v>
      </c>
      <c r="Q6" s="7">
        <f t="shared" si="5"/>
        <v>357.06840147699035</v>
      </c>
    </row>
    <row r="7" spans="1:24" x14ac:dyDescent="0.35">
      <c r="A7" t="s">
        <v>25</v>
      </c>
      <c r="B7">
        <v>50</v>
      </c>
      <c r="C7">
        <v>50.4</v>
      </c>
      <c r="D7">
        <v>56.6</v>
      </c>
      <c r="E7">
        <v>296.10000000000002</v>
      </c>
      <c r="F7">
        <v>50.3</v>
      </c>
      <c r="G7">
        <v>58.1</v>
      </c>
      <c r="H7">
        <v>304</v>
      </c>
      <c r="I7">
        <v>50</v>
      </c>
      <c r="J7">
        <v>59.4</v>
      </c>
      <c r="K7">
        <v>310.8</v>
      </c>
      <c r="L7" s="10">
        <f t="shared" si="0"/>
        <v>50.233333333333327</v>
      </c>
      <c r="M7" s="2">
        <f t="shared" si="1"/>
        <v>58.033333333333331</v>
      </c>
      <c r="N7" s="9">
        <f t="shared" si="2"/>
        <v>303.63333333333338</v>
      </c>
      <c r="O7" s="7">
        <f t="shared" si="3"/>
        <v>0.20816659994661224</v>
      </c>
      <c r="P7" s="7">
        <f t="shared" si="4"/>
        <v>1.4011899704655788</v>
      </c>
      <c r="Q7" s="7">
        <f t="shared" si="5"/>
        <v>7.356856212631401</v>
      </c>
    </row>
    <row r="8" spans="1:24" x14ac:dyDescent="0.35">
      <c r="A8" t="s">
        <v>25</v>
      </c>
      <c r="B8">
        <v>50</v>
      </c>
      <c r="C8">
        <v>60.4</v>
      </c>
      <c r="D8">
        <v>23.1</v>
      </c>
      <c r="E8">
        <v>120.9</v>
      </c>
      <c r="F8">
        <v>60.2</v>
      </c>
      <c r="G8">
        <v>24.1</v>
      </c>
      <c r="H8">
        <v>126.1</v>
      </c>
      <c r="I8">
        <v>60</v>
      </c>
      <c r="J8">
        <v>24.6</v>
      </c>
      <c r="K8">
        <v>128.69999999999999</v>
      </c>
      <c r="L8" s="10">
        <f t="shared" si="0"/>
        <v>60.199999999999996</v>
      </c>
      <c r="M8" s="2">
        <f t="shared" si="1"/>
        <v>23.933333333333337</v>
      </c>
      <c r="N8" s="9">
        <f t="shared" si="2"/>
        <v>125.23333333333333</v>
      </c>
      <c r="O8" s="7">
        <f t="shared" si="3"/>
        <v>0.19999999999999929</v>
      </c>
      <c r="P8" s="7">
        <f t="shared" si="4"/>
        <v>0.76376261582597338</v>
      </c>
      <c r="Q8" s="7">
        <f t="shared" si="5"/>
        <v>3.9715656022950525</v>
      </c>
    </row>
    <row r="9" spans="1:24" x14ac:dyDescent="0.35">
      <c r="A9" t="s">
        <v>25</v>
      </c>
      <c r="B9">
        <v>75</v>
      </c>
      <c r="C9">
        <v>67.5</v>
      </c>
      <c r="D9">
        <v>21.7</v>
      </c>
      <c r="E9">
        <v>75.69</v>
      </c>
      <c r="F9">
        <v>68.3</v>
      </c>
      <c r="G9">
        <v>17.8</v>
      </c>
      <c r="H9">
        <v>62.09</v>
      </c>
      <c r="I9">
        <v>68.2</v>
      </c>
      <c r="J9">
        <v>16.399999999999999</v>
      </c>
      <c r="K9">
        <v>57.2</v>
      </c>
      <c r="L9" s="10">
        <f t="shared" si="0"/>
        <v>68</v>
      </c>
      <c r="M9" s="2">
        <f t="shared" si="1"/>
        <v>18.633333333333333</v>
      </c>
      <c r="N9" s="9">
        <f t="shared" si="2"/>
        <v>64.993333333333339</v>
      </c>
      <c r="O9" s="7">
        <f t="shared" si="3"/>
        <v>0.43588989435406705</v>
      </c>
      <c r="P9" s="7">
        <f t="shared" si="4"/>
        <v>2.7465129406819493</v>
      </c>
      <c r="Q9" s="7">
        <f t="shared" si="5"/>
        <v>9.5808159012336862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 t="str">
        <f>B2</f>
        <v>GER-D8-SuperLemon-80%</v>
      </c>
      <c r="C17" s="17" t="s">
        <v>11</v>
      </c>
      <c r="D17" s="17"/>
      <c r="E17" s="17"/>
      <c r="F17" s="17" t="s">
        <v>10</v>
      </c>
      <c r="G17" s="17"/>
      <c r="H17" s="17"/>
      <c r="I17" s="17" t="s">
        <v>9</v>
      </c>
      <c r="J17" s="17"/>
      <c r="K17" s="17"/>
      <c r="L17" s="17" t="s">
        <v>8</v>
      </c>
      <c r="M17" s="17"/>
      <c r="N17" s="17"/>
      <c r="O17" s="17" t="s">
        <v>7</v>
      </c>
      <c r="P17" s="17"/>
      <c r="Q17" s="17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2</v>
      </c>
      <c r="C19">
        <f t="shared" ref="C19:C28" si="6">1/(C4+273.15)</f>
        <v>3.3517680576504111E-3</v>
      </c>
      <c r="D19">
        <f t="shared" ref="D19:D28" si="7">D4</f>
        <v>57.6</v>
      </c>
      <c r="E19">
        <f t="shared" ref="E19:E28" si="8">LN(E4/1000)</f>
        <v>2.0194261092698493</v>
      </c>
      <c r="F19">
        <f t="shared" ref="F19:F28" si="9">1/(F4+273.15)</f>
        <v>3.3472803347280333E-3</v>
      </c>
      <c r="G19">
        <f t="shared" ref="G19:G28" si="10">G4</f>
        <v>54.9</v>
      </c>
      <c r="H19">
        <f t="shared" ref="H19:H28" si="11">LN(H4/1000)</f>
        <v>1.9714386491281806</v>
      </c>
      <c r="I19">
        <f t="shared" ref="I19:I28" si="12">1/(I4+273.15)</f>
        <v>3.3472803347280333E-3</v>
      </c>
      <c r="J19">
        <f t="shared" ref="J19:J28" si="13">J4</f>
        <v>54.1</v>
      </c>
      <c r="K19">
        <f t="shared" ref="K19:K28" si="14">LN(K4/1000)</f>
        <v>1.9567087762975388</v>
      </c>
      <c r="L19" s="5">
        <f t="shared" ref="L19:L28" si="15">AVERAGE(C19,F19,I19)</f>
        <v>3.3487762423688259E-3</v>
      </c>
      <c r="M19" s="2">
        <f t="shared" ref="M19:M28" si="16">AVERAGE(D19,G19,J19)</f>
        <v>55.533333333333331</v>
      </c>
      <c r="N19" s="4">
        <f t="shared" ref="N19:N28" si="17">AVERAGE(E19,H19,K19)</f>
        <v>1.9825245115651897</v>
      </c>
      <c r="O19" s="5">
        <f t="shared" ref="O19:O28" si="18">STDEV(C19,F19,I19)</f>
        <v>2.590988037283302E-6</v>
      </c>
      <c r="P19" s="2">
        <f t="shared" ref="P19:P28" si="19">STDEV(D19,G19,J19)</f>
        <v>1.8339392937971897</v>
      </c>
      <c r="Q19" s="4">
        <f t="shared" ref="Q19:Q28" si="20">STDEV(E19,H19,K19)</f>
        <v>3.2795399422314291E-2</v>
      </c>
    </row>
    <row r="20" spans="1:17" x14ac:dyDescent="0.35">
      <c r="B20">
        <f t="shared" ref="B20:B28" si="21">B5</f>
        <v>5</v>
      </c>
      <c r="C20">
        <f t="shared" si="6"/>
        <v>3.2965221691115877E-3</v>
      </c>
      <c r="D20">
        <f t="shared" si="7"/>
        <v>68.5</v>
      </c>
      <c r="E20">
        <f t="shared" si="8"/>
        <v>1.2764794951126841</v>
      </c>
      <c r="F20">
        <f t="shared" si="9"/>
        <v>3.3008747318039283E-3</v>
      </c>
      <c r="G20">
        <f t="shared" si="10"/>
        <v>71.400000000000006</v>
      </c>
      <c r="H20">
        <f t="shared" si="11"/>
        <v>1.3180155203665962</v>
      </c>
      <c r="I20">
        <f t="shared" si="12"/>
        <v>3.3052388035035535E-3</v>
      </c>
      <c r="J20">
        <f t="shared" si="13"/>
        <v>75.7</v>
      </c>
      <c r="K20">
        <f t="shared" si="14"/>
        <v>1.3764965186397795</v>
      </c>
      <c r="L20" s="5">
        <f t="shared" si="15"/>
        <v>3.30087856813969E-3</v>
      </c>
      <c r="M20" s="2">
        <f t="shared" si="16"/>
        <v>71.866666666666674</v>
      </c>
      <c r="N20" s="4">
        <f t="shared" si="17"/>
        <v>1.3236638447063533</v>
      </c>
      <c r="O20" s="5">
        <f t="shared" si="18"/>
        <v>4.3583184623090939E-6</v>
      </c>
      <c r="P20" s="2">
        <f t="shared" si="19"/>
        <v>3.6226141573915021</v>
      </c>
      <c r="Q20" s="4">
        <f t="shared" si="20"/>
        <v>5.0247178275901305E-2</v>
      </c>
    </row>
    <row r="21" spans="1:17" x14ac:dyDescent="0.35">
      <c r="B21">
        <f t="shared" si="21"/>
        <v>25</v>
      </c>
      <c r="C21">
        <f t="shared" si="6"/>
        <v>3.1862354628007013E-3</v>
      </c>
      <c r="D21">
        <f t="shared" si="7"/>
        <v>87.3</v>
      </c>
      <c r="E21">
        <f t="shared" si="8"/>
        <v>-9.0471903164075676E-2</v>
      </c>
      <c r="F21">
        <f t="shared" si="9"/>
        <v>3.1892840057407119E-3</v>
      </c>
      <c r="G21">
        <f t="shared" si="10"/>
        <v>90.2</v>
      </c>
      <c r="H21">
        <f t="shared" si="11"/>
        <v>-5.7735050651238372E-2</v>
      </c>
      <c r="I21">
        <f t="shared" si="12"/>
        <v>3.1913196106590079E-3</v>
      </c>
      <c r="J21">
        <f t="shared" si="13"/>
        <v>92.8</v>
      </c>
      <c r="K21">
        <f t="shared" si="14"/>
        <v>-1.1686056604886446</v>
      </c>
      <c r="L21" s="5">
        <f t="shared" si="15"/>
        <v>3.1889463597334737E-3</v>
      </c>
      <c r="M21" s="2">
        <f t="shared" si="16"/>
        <v>90.100000000000009</v>
      </c>
      <c r="N21" s="4">
        <f t="shared" si="17"/>
        <v>-0.43893753810131958</v>
      </c>
      <c r="O21" s="5">
        <f t="shared" si="18"/>
        <v>2.5588363529021825E-6</v>
      </c>
      <c r="P21" s="2">
        <f t="shared" si="19"/>
        <v>2.7513632984395211</v>
      </c>
      <c r="Q21" s="4">
        <f t="shared" si="20"/>
        <v>0.63212309086070806</v>
      </c>
    </row>
    <row r="22" spans="1:17" x14ac:dyDescent="0.35">
      <c r="B22">
        <f t="shared" si="21"/>
        <v>50</v>
      </c>
      <c r="C22">
        <f t="shared" si="6"/>
        <v>3.0907124092103234E-3</v>
      </c>
      <c r="D22">
        <f t="shared" si="7"/>
        <v>56.6</v>
      </c>
      <c r="E22">
        <f t="shared" si="8"/>
        <v>-1.2170580438745913</v>
      </c>
      <c r="F22">
        <f t="shared" si="9"/>
        <v>3.0916679548616478E-3</v>
      </c>
      <c r="G22">
        <f t="shared" si="10"/>
        <v>58.1</v>
      </c>
      <c r="H22">
        <f t="shared" si="11"/>
        <v>-1.1907275775759154</v>
      </c>
      <c r="I22">
        <f t="shared" si="12"/>
        <v>3.0945381401825778E-3</v>
      </c>
      <c r="J22">
        <f t="shared" si="13"/>
        <v>59.4</v>
      </c>
      <c r="K22">
        <f t="shared" si="14"/>
        <v>-1.1686056604886446</v>
      </c>
      <c r="L22" s="5">
        <f t="shared" si="15"/>
        <v>3.0923061680848498E-3</v>
      </c>
      <c r="M22" s="2">
        <f t="shared" si="16"/>
        <v>58.033333333333331</v>
      </c>
      <c r="N22" s="4">
        <f t="shared" si="17"/>
        <v>-1.1921304273130504</v>
      </c>
      <c r="O22" s="5">
        <f t="shared" si="18"/>
        <v>1.9911156311773555E-6</v>
      </c>
      <c r="P22" s="2">
        <f t="shared" si="19"/>
        <v>1.4011899704655788</v>
      </c>
      <c r="Q22" s="4">
        <f t="shared" si="20"/>
        <v>2.4256635267147542E-2</v>
      </c>
    </row>
    <row r="23" spans="1:17" x14ac:dyDescent="0.35">
      <c r="B23">
        <f t="shared" si="21"/>
        <v>50</v>
      </c>
      <c r="C23">
        <f t="shared" si="6"/>
        <v>2.9980512666766606E-3</v>
      </c>
      <c r="D23">
        <f t="shared" si="7"/>
        <v>23.1</v>
      </c>
      <c r="E23">
        <f t="shared" si="8"/>
        <v>-2.1127915213613901</v>
      </c>
      <c r="F23">
        <f t="shared" si="9"/>
        <v>2.9998500074996251E-3</v>
      </c>
      <c r="G23">
        <f t="shared" si="10"/>
        <v>24.1</v>
      </c>
      <c r="H23">
        <f t="shared" si="11"/>
        <v>-2.0706800360112632</v>
      </c>
      <c r="I23">
        <f t="shared" si="12"/>
        <v>3.0016509079993999E-3</v>
      </c>
      <c r="J23">
        <f t="shared" si="13"/>
        <v>24.6</v>
      </c>
      <c r="K23">
        <f t="shared" si="14"/>
        <v>-2.0502711643800562</v>
      </c>
      <c r="L23" s="5">
        <f t="shared" si="15"/>
        <v>2.9998507273918951E-3</v>
      </c>
      <c r="M23" s="2">
        <f t="shared" si="16"/>
        <v>23.933333333333337</v>
      </c>
      <c r="N23" s="4">
        <f t="shared" si="17"/>
        <v>-2.0779142405842368</v>
      </c>
      <c r="O23" s="5">
        <f t="shared" si="18"/>
        <v>1.799820769348056E-6</v>
      </c>
      <c r="P23" s="2">
        <f t="shared" si="19"/>
        <v>0.76376261582597338</v>
      </c>
      <c r="Q23" s="4">
        <f t="shared" si="20"/>
        <v>3.1881798037768819E-2</v>
      </c>
    </row>
    <row r="24" spans="1:17" x14ac:dyDescent="0.35">
      <c r="B24">
        <f t="shared" si="21"/>
        <v>75</v>
      </c>
      <c r="C24">
        <f t="shared" si="6"/>
        <v>2.9355643622486424E-3</v>
      </c>
      <c r="D24">
        <f t="shared" si="7"/>
        <v>21.7</v>
      </c>
      <c r="E24">
        <f t="shared" si="8"/>
        <v>-2.5811092276610612</v>
      </c>
      <c r="F24">
        <f t="shared" si="9"/>
        <v>2.9286864841118758E-3</v>
      </c>
      <c r="G24">
        <f t="shared" si="10"/>
        <v>17.8</v>
      </c>
      <c r="H24">
        <f t="shared" si="11"/>
        <v>-2.7791703336053355</v>
      </c>
      <c r="I24">
        <f t="shared" si="12"/>
        <v>2.9295444558371177E-3</v>
      </c>
      <c r="J24">
        <f t="shared" si="13"/>
        <v>16.399999999999999</v>
      </c>
      <c r="K24">
        <f t="shared" si="14"/>
        <v>-2.861201380596385</v>
      </c>
      <c r="L24" s="5">
        <f t="shared" si="15"/>
        <v>2.9312651007325449E-3</v>
      </c>
      <c r="M24" s="2">
        <f t="shared" si="16"/>
        <v>18.633333333333333</v>
      </c>
      <c r="N24" s="4">
        <f t="shared" si="17"/>
        <v>-2.7404936472875945</v>
      </c>
      <c r="O24" s="5">
        <f t="shared" si="18"/>
        <v>3.7479015539597461E-6</v>
      </c>
      <c r="P24" s="2">
        <f t="shared" si="19"/>
        <v>2.7465129406819493</v>
      </c>
      <c r="Q24" s="4">
        <f t="shared" si="20"/>
        <v>0.14399589606088409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2:E2"/>
    <mergeCell ref="F2:H2"/>
    <mergeCell ref="I2:K2"/>
    <mergeCell ref="L2:N2"/>
    <mergeCell ref="O2:Q2"/>
    <mergeCell ref="C17:E17"/>
    <mergeCell ref="F17:H17"/>
    <mergeCell ref="I17:K17"/>
    <mergeCell ref="L17:N17"/>
    <mergeCell ref="O17:Q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2023-12-15T21:30:00Z</dcterms:modified>
</cp:coreProperties>
</file>