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13_ncr:1_{43ED99B0-3631-4011-AF54-327863999BD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<sst xmlns="http://schemas.openxmlformats.org/spreadsheetml/2006/main" count="60" uniqueCount="27">
  <si>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</si>
  <si>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</si>
  <si>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</si>
  <si>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</si>
  <si>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</si>
  <si>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</si>
  <si>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</si>
  <si>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</si>
  <si>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</si>
  <si>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</si>
  <si>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</si>
  <si>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</si>
  <si>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</si>
  <si>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</si>
  <si>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</si>
  <si>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</si>
  <si>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</si>
  <si>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</si>
  <si>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</si>
  <si>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</si>
  <si>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</si>
  <si>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</si>
  <si>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</si>
  <si>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</si>
  <si>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</si>
  <si>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</si>
  <si>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GER-D8-skittlez-93%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</si>
</sst>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1" fillId="3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24.533333333333331</c:v>
                </c:pt>
                <c:pt idx="1">
                  <c:v>29.166666666666668</c:v>
                </c:pt>
                <c:pt idx="2">
                  <c:v>39.6</c:v>
                </c:pt>
                <c:pt idx="3">
                  <c:v>49.633333333333333</c:v>
                </c:pt>
                <c:pt idx="4">
                  <c:v>59.70000000000001</c:v>
                </c:pt>
                <c:pt idx="5">
                  <c:v>67.533333333333346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 formatCode="General">
                  <c:v>16463.333333333332</c:v>
                </c:pt>
                <c:pt idx="1">
                  <c:v>8096.666666666667</c:v>
                </c:pt>
                <c:pt idx="2">
                  <c:v>2007.3333333333333</c:v>
                </c:pt>
                <c:pt idx="3">
                  <c:v>610.03333333333342</c:v>
                </c:pt>
                <c:pt idx="4">
                  <c:v>222</c:v>
                </c:pt>
                <c:pt idx="5">
                  <c:v>122.26666666666667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72461942257218"/>
          <c:y val="2.1275855106971046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3.3592830650111109E-3</c:v>
                </c:pt>
                <c:pt idx="1">
                  <c:v>3.3077901667217953E-3</c:v>
                </c:pt>
                <c:pt idx="2">
                  <c:v>3.1974420463629096E-3</c:v>
                </c:pt>
                <c:pt idx="3">
                  <c:v>3.098053455857517E-3</c:v>
                </c:pt>
                <c:pt idx="4">
                  <c:v>3.0043563166591556E-3</c:v>
                </c:pt>
                <c:pt idx="5">
                  <c:v>2.9352866355054747E-3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2.7894294269834554</c:v>
                </c:pt>
                <c:pt idx="1">
                  <c:v>2.0914497395121665</c:v>
                </c:pt>
                <c:pt idx="2">
                  <c:v>0.69680645162940424</c:v>
                </c:pt>
                <c:pt idx="3">
                  <c:v>-0.49426884793664216</c:v>
                </c:pt>
                <c:pt idx="4">
                  <c:v>-1.5050787082458168</c:v>
                </c:pt>
                <c:pt idx="5">
                  <c:v>-2.1023556926546014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J52" sqref="J52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26</v>
      </c>
      <c r="C2" s="17" t="s">
        <v>11</v>
      </c>
      <c r="D2" s="17"/>
      <c r="E2" s="17"/>
      <c r="F2" s="17" t="s">
        <v>10</v>
      </c>
      <c r="G2" s="17"/>
      <c r="H2" s="17"/>
      <c r="I2" s="17" t="s">
        <v>9</v>
      </c>
      <c r="J2" s="17"/>
      <c r="K2" s="17"/>
      <c r="L2" s="17" t="s">
        <v>21</v>
      </c>
      <c r="M2" s="17"/>
      <c r="N2" s="17"/>
      <c r="O2" s="17" t="s">
        <v>20</v>
      </c>
      <c r="P2" s="17"/>
      <c r="Q2" s="17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25</v>
      </c>
      <c r="B4">
        <v>1</v>
      </c>
      <c r="C4">
        <v>25.2</v>
      </c>
      <c r="D4">
        <v>49.9</v>
      </c>
      <c r="E4">
        <v>13050</v>
      </c>
      <c r="F4">
        <v>24.3</v>
      </c>
      <c r="G4">
        <v>69</v>
      </c>
      <c r="H4">
        <v>18050</v>
      </c>
      <c r="I4">
        <v>24.1</v>
      </c>
      <c r="J4">
        <v>69.900000000000006</v>
      </c>
      <c r="K4">
        <v>18290</v>
      </c>
      <c r="L4" s="10">
        <f>AVERAGE(C4,F4,I4)</f>
        <v>24.533333333333331</v>
      </c>
      <c r="M4" s="2">
        <f>AVERAGE(D4,G4,J4)</f>
        <v>62.933333333333337</v>
      </c>
      <c r="N4" s="16">
        <f>AVERAGE(E4,H4,K4)</f>
        <v>16463.333333333332</v>
      </c>
      <c r="O4" s="7">
        <f>STDEV(C4,F4,I4)</f>
        <v>0.58594652770823052</v>
      </c>
      <c r="P4" s="7">
        <f>STDEV(D4,G4,J4)</f>
        <v>11.296164540822405</v>
      </c>
      <c r="Q4" s="7">
        <f>STDEV(E4,H4,K4)</f>
        <v>2958.4680720489978</v>
      </c>
    </row>
    <row r="5" spans="1:24" x14ac:dyDescent="0.35">
      <c r="A5" t="s">
        <v>25</v>
      </c>
      <c r="B5">
        <v>2</v>
      </c>
      <c r="C5">
        <v>29.3</v>
      </c>
      <c r="D5">
        <v>61.7</v>
      </c>
      <c r="E5" s="15">
        <v>8070</v>
      </c>
      <c r="F5">
        <v>29.1</v>
      </c>
      <c r="G5">
        <v>62</v>
      </c>
      <c r="H5">
        <v>8110</v>
      </c>
      <c r="I5">
        <v>29.1</v>
      </c>
      <c r="J5">
        <v>62</v>
      </c>
      <c r="K5">
        <v>8110</v>
      </c>
      <c r="L5" s="10">
        <f t="shared" ref="L5:L13" si="0">AVERAGE(C5,F5,I5)</f>
        <v>29.166666666666668</v>
      </c>
      <c r="M5" s="2">
        <f t="shared" ref="M5:M13" si="1">AVERAGE(D5,G5,J5)</f>
        <v>61.9</v>
      </c>
      <c r="N5" s="9">
        <f t="shared" ref="N5:N13" si="2">AVERAGE(E5,H5,K5)</f>
        <v>8096.666666666667</v>
      </c>
      <c r="O5" s="7">
        <f t="shared" ref="O5:O13" si="3">STDEV(C5,F5,I5)</f>
        <v>0.11547005383792475</v>
      </c>
      <c r="P5" s="7">
        <f t="shared" ref="P5:P13" si="4">STDEV(D5,G5,J5)</f>
        <v>0.17320508075688609</v>
      </c>
      <c r="Q5" s="7">
        <f t="shared" ref="Q5:Q13" si="5">STDEV(E5,H5,K5)</f>
        <v>23.094010767585029</v>
      </c>
    </row>
    <row r="6" spans="1:24" x14ac:dyDescent="0.35">
      <c r="A6" t="s">
        <v>25</v>
      </c>
      <c r="B6">
        <v>5</v>
      </c>
      <c r="C6">
        <v>39.6</v>
      </c>
      <c r="D6">
        <v>38.299999999999997</v>
      </c>
      <c r="E6" s="15">
        <v>2004</v>
      </c>
      <c r="F6">
        <v>39.6</v>
      </c>
      <c r="G6">
        <v>38.4</v>
      </c>
      <c r="H6">
        <v>2009</v>
      </c>
      <c r="I6">
        <v>39.6</v>
      </c>
      <c r="J6">
        <v>38.4</v>
      </c>
      <c r="K6">
        <v>2009</v>
      </c>
      <c r="L6" s="10">
        <f t="shared" si="0"/>
        <v>39.6</v>
      </c>
      <c r="M6" s="2">
        <f t="shared" si="1"/>
        <v>38.366666666666667</v>
      </c>
      <c r="N6" s="9">
        <f t="shared" si="2"/>
        <v>2007.3333333333333</v>
      </c>
      <c r="O6" s="7">
        <f t="shared" si="3"/>
        <v>0</v>
      </c>
      <c r="P6" s="7">
        <f t="shared" si="4"/>
        <v>5.77350269189634E-2</v>
      </c>
      <c r="Q6" s="7">
        <f t="shared" si="5"/>
        <v>2.8867513459481291</v>
      </c>
    </row>
    <row r="7" spans="1:24" x14ac:dyDescent="0.35">
      <c r="A7" t="s">
        <v>25</v>
      </c>
      <c r="B7">
        <v>25</v>
      </c>
      <c r="C7">
        <v>49.7</v>
      </c>
      <c r="D7">
        <v>57.7</v>
      </c>
      <c r="E7">
        <v>603.79999999999995</v>
      </c>
      <c r="F7">
        <v>49.6</v>
      </c>
      <c r="G7">
        <v>58.5</v>
      </c>
      <c r="H7">
        <v>612.1</v>
      </c>
      <c r="I7">
        <v>49.6</v>
      </c>
      <c r="J7">
        <v>58.7</v>
      </c>
      <c r="K7">
        <v>614.20000000000005</v>
      </c>
      <c r="L7" s="10">
        <f t="shared" si="0"/>
        <v>49.633333333333333</v>
      </c>
      <c r="M7" s="2">
        <f t="shared" si="1"/>
        <v>58.300000000000004</v>
      </c>
      <c r="N7" s="9">
        <f t="shared" si="2"/>
        <v>610.03333333333342</v>
      </c>
      <c r="O7" s="7">
        <f t="shared" si="3"/>
        <v>5.77350269189634E-2</v>
      </c>
      <c r="P7" s="7">
        <f t="shared" si="4"/>
        <v>0.52915026221291761</v>
      </c>
      <c r="Q7" s="7">
        <f t="shared" si="5"/>
        <v>5.4993939059985379</v>
      </c>
    </row>
    <row r="8" spans="1:24" x14ac:dyDescent="0.35">
      <c r="A8" t="s">
        <v>25</v>
      </c>
      <c r="B8">
        <v>50</v>
      </c>
      <c r="C8">
        <v>59.7</v>
      </c>
      <c r="D8">
        <v>42.4</v>
      </c>
      <c r="E8">
        <v>221.8</v>
      </c>
      <c r="F8">
        <v>59.7</v>
      </c>
      <c r="G8">
        <v>42.5</v>
      </c>
      <c r="H8">
        <v>222.4</v>
      </c>
      <c r="I8">
        <v>59.7</v>
      </c>
      <c r="J8">
        <v>42.4</v>
      </c>
      <c r="K8">
        <v>221.8</v>
      </c>
      <c r="L8" s="10">
        <f t="shared" si="0"/>
        <v>59.70000000000001</v>
      </c>
      <c r="M8" s="2">
        <f t="shared" si="1"/>
        <v>42.433333333333337</v>
      </c>
      <c r="N8" s="9">
        <f t="shared" si="2"/>
        <v>222</v>
      </c>
      <c r="O8" s="7">
        <f t="shared" si="3"/>
        <v>8.7023357152673167E-15</v>
      </c>
      <c r="P8" s="7">
        <f t="shared" si="4"/>
        <v>5.7735026918963393E-2</v>
      </c>
      <c r="Q8" s="7">
        <f t="shared" si="5"/>
        <v>0.34641016151377219</v>
      </c>
    </row>
    <row r="9" spans="1:24" x14ac:dyDescent="0.35">
      <c r="A9" t="s">
        <v>25</v>
      </c>
      <c r="B9">
        <v>50</v>
      </c>
      <c r="C9">
        <v>66.8</v>
      </c>
      <c r="D9">
        <v>24.5</v>
      </c>
      <c r="E9">
        <v>128.19999999999999</v>
      </c>
      <c r="F9">
        <v>67.5</v>
      </c>
      <c r="G9">
        <v>23.4</v>
      </c>
      <c r="H9">
        <v>122.4</v>
      </c>
      <c r="I9">
        <v>68.3</v>
      </c>
      <c r="J9">
        <v>22.2</v>
      </c>
      <c r="K9">
        <v>116.2</v>
      </c>
      <c r="L9" s="10">
        <f t="shared" si="0"/>
        <v>67.533333333333346</v>
      </c>
      <c r="M9" s="2">
        <f t="shared" si="1"/>
        <v>23.366666666666664</v>
      </c>
      <c r="N9" s="9">
        <f t="shared" si="2"/>
        <v>122.26666666666667</v>
      </c>
      <c r="O9" s="7">
        <f t="shared" si="3"/>
        <v>0.75055534994651341</v>
      </c>
      <c r="P9" s="7">
        <f t="shared" si="4"/>
        <v>1.1503622617824936</v>
      </c>
      <c r="Q9" s="7">
        <f t="shared" si="5"/>
        <v>6.0011110082494934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GER-D8-skittlez-93%</v>
      </c>
      <c r="C17" s="17" t="s">
        <v>11</v>
      </c>
      <c r="D17" s="17"/>
      <c r="E17" s="17"/>
      <c r="F17" s="17" t="s">
        <v>10</v>
      </c>
      <c r="G17" s="17"/>
      <c r="H17" s="17"/>
      <c r="I17" s="17" t="s">
        <v>9</v>
      </c>
      <c r="J17" s="17"/>
      <c r="K17" s="17"/>
      <c r="L17" s="17" t="s">
        <v>8</v>
      </c>
      <c r="M17" s="17"/>
      <c r="N17" s="17"/>
      <c r="O17" s="17" t="s">
        <v>7</v>
      </c>
      <c r="P17" s="17"/>
      <c r="Q17" s="17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1</v>
      </c>
      <c r="C19">
        <f t="shared" ref="C19:C28" si="6">1/(C4+273.15)</f>
        <v>3.3517680576504111E-3</v>
      </c>
      <c r="D19">
        <f t="shared" ref="D19:D28" si="7">D4</f>
        <v>49.9</v>
      </c>
      <c r="E19">
        <f t="shared" ref="E19:E28" si="8">LN(E4/1000)</f>
        <v>2.5687881337687024</v>
      </c>
      <c r="F19">
        <f t="shared" ref="F19:F28" si="9">1/(F4+273.15)</f>
        <v>3.3619095646327114E-3</v>
      </c>
      <c r="G19">
        <f t="shared" ref="G19:G28" si="10">G4</f>
        <v>69</v>
      </c>
      <c r="H19">
        <f t="shared" ref="H19:H28" si="11">LN(H4/1000)</f>
        <v>2.8931456847788901</v>
      </c>
      <c r="I19">
        <f t="shared" ref="I19:I28" si="12">1/(I4+273.15)</f>
        <v>3.3641715727502101E-3</v>
      </c>
      <c r="J19">
        <f t="shared" ref="J19:J28" si="13">J4</f>
        <v>69.900000000000006</v>
      </c>
      <c r="K19">
        <f t="shared" ref="K19:K28" si="14">LN(K4/1000)</f>
        <v>2.9063544624027742</v>
      </c>
      <c r="L19" s="5">
        <f t="shared" ref="L19:L28" si="15">AVERAGE(C19,F19,I19)</f>
        <v>3.3592830650111109E-3</v>
      </c>
      <c r="M19" s="2">
        <f t="shared" ref="M19:M28" si="16">AVERAGE(D19,G19,J19)</f>
        <v>62.933333333333337</v>
      </c>
      <c r="N19" s="4">
        <f t="shared" ref="N19:N28" si="17">AVERAGE(E19,H19,K19)</f>
        <v>2.7894294269834554</v>
      </c>
      <c r="O19" s="5">
        <f t="shared" ref="O19:O28" si="18">STDEV(C19,F19,I19)</f>
        <v>6.6057302324902886E-6</v>
      </c>
      <c r="P19" s="2">
        <f t="shared" ref="P19:P28" si="19">STDEV(D19,G19,J19)</f>
        <v>11.296164540822405</v>
      </c>
      <c r="Q19" s="4">
        <f t="shared" ref="Q19:Q28" si="20">STDEV(E19,H19,K19)</f>
        <v>0.19119506571872694</v>
      </c>
    </row>
    <row r="20" spans="1:17" x14ac:dyDescent="0.35">
      <c r="B20">
        <f t="shared" ref="B20:B28" si="21">B5</f>
        <v>2</v>
      </c>
      <c r="C20">
        <f t="shared" si="6"/>
        <v>3.3063316250619939E-3</v>
      </c>
      <c r="D20">
        <f t="shared" si="7"/>
        <v>61.7</v>
      </c>
      <c r="E20">
        <f t="shared" si="8"/>
        <v>2.0881534822818573</v>
      </c>
      <c r="F20">
        <f t="shared" si="9"/>
        <v>3.3085194375516956E-3</v>
      </c>
      <c r="G20">
        <f t="shared" si="10"/>
        <v>62</v>
      </c>
      <c r="H20">
        <f t="shared" si="11"/>
        <v>2.0930978681273213</v>
      </c>
      <c r="I20">
        <f t="shared" si="12"/>
        <v>3.3085194375516956E-3</v>
      </c>
      <c r="J20">
        <f t="shared" si="13"/>
        <v>62</v>
      </c>
      <c r="K20">
        <f t="shared" si="14"/>
        <v>2.0930978681273213</v>
      </c>
      <c r="L20" s="5">
        <f t="shared" si="15"/>
        <v>3.3077901667217953E-3</v>
      </c>
      <c r="M20" s="2">
        <f t="shared" si="16"/>
        <v>61.9</v>
      </c>
      <c r="N20" s="4">
        <f t="shared" si="17"/>
        <v>2.0914497395121665</v>
      </c>
      <c r="O20" s="5">
        <f t="shared" si="18"/>
        <v>1.2631341298656838E-6</v>
      </c>
      <c r="P20" s="2">
        <f t="shared" si="19"/>
        <v>0.17320508075688609</v>
      </c>
      <c r="Q20" s="4">
        <f t="shared" si="20"/>
        <v>2.8546424988560642E-3</v>
      </c>
    </row>
    <row r="21" spans="1:17" x14ac:dyDescent="0.35">
      <c r="B21">
        <f t="shared" si="21"/>
        <v>5</v>
      </c>
      <c r="C21">
        <f t="shared" si="6"/>
        <v>3.1974420463629096E-3</v>
      </c>
      <c r="D21">
        <f t="shared" si="7"/>
        <v>38.299999999999997</v>
      </c>
      <c r="E21">
        <f t="shared" si="8"/>
        <v>0.69514518322261831</v>
      </c>
      <c r="F21">
        <f t="shared" si="9"/>
        <v>3.1974420463629096E-3</v>
      </c>
      <c r="G21">
        <f t="shared" si="10"/>
        <v>38.4</v>
      </c>
      <c r="H21">
        <f t="shared" si="11"/>
        <v>0.69763708583279727</v>
      </c>
      <c r="I21">
        <f t="shared" si="12"/>
        <v>3.1974420463629096E-3</v>
      </c>
      <c r="J21">
        <f t="shared" si="13"/>
        <v>38.4</v>
      </c>
      <c r="K21">
        <f t="shared" si="14"/>
        <v>0.69763708583279727</v>
      </c>
      <c r="L21" s="5">
        <f t="shared" si="15"/>
        <v>3.1974420463629096E-3</v>
      </c>
      <c r="M21" s="2">
        <f t="shared" si="16"/>
        <v>38.366666666666667</v>
      </c>
      <c r="N21" s="4">
        <f t="shared" si="17"/>
        <v>0.69680645162940424</v>
      </c>
      <c r="O21" s="5">
        <f t="shared" si="18"/>
        <v>0</v>
      </c>
      <c r="P21" s="2">
        <f t="shared" si="19"/>
        <v>5.77350269189634E-2</v>
      </c>
      <c r="Q21" s="4">
        <f t="shared" si="20"/>
        <v>1.4387006427811497E-3</v>
      </c>
    </row>
    <row r="22" spans="1:17" x14ac:dyDescent="0.35">
      <c r="B22">
        <f t="shared" si="21"/>
        <v>25</v>
      </c>
      <c r="C22">
        <f t="shared" si="6"/>
        <v>3.0974136595942393E-3</v>
      </c>
      <c r="D22">
        <f t="shared" si="7"/>
        <v>57.7</v>
      </c>
      <c r="E22">
        <f t="shared" si="8"/>
        <v>-0.50451226170939867</v>
      </c>
      <c r="F22">
        <f t="shared" si="9"/>
        <v>3.0983733539891559E-3</v>
      </c>
      <c r="G22">
        <f t="shared" si="10"/>
        <v>58.5</v>
      </c>
      <c r="H22">
        <f t="shared" si="11"/>
        <v>-0.49085961112511295</v>
      </c>
      <c r="I22">
        <f t="shared" si="12"/>
        <v>3.0983733539891559E-3</v>
      </c>
      <c r="J22">
        <f t="shared" si="13"/>
        <v>58.7</v>
      </c>
      <c r="K22">
        <f t="shared" si="14"/>
        <v>-0.48743467097541493</v>
      </c>
      <c r="L22" s="5">
        <f t="shared" si="15"/>
        <v>3.098053455857517E-3</v>
      </c>
      <c r="M22" s="2">
        <f t="shared" si="16"/>
        <v>58.300000000000004</v>
      </c>
      <c r="N22" s="4">
        <f t="shared" si="17"/>
        <v>-0.49426884793664216</v>
      </c>
      <c r="O22" s="5">
        <f t="shared" si="18"/>
        <v>5.54079817244872E-7</v>
      </c>
      <c r="P22" s="2">
        <f t="shared" si="19"/>
        <v>0.52915026221291761</v>
      </c>
      <c r="Q22" s="4">
        <f t="shared" si="20"/>
        <v>9.0348324858392556E-3</v>
      </c>
    </row>
    <row r="23" spans="1:17" x14ac:dyDescent="0.35">
      <c r="B23">
        <f t="shared" si="21"/>
        <v>50</v>
      </c>
      <c r="C23">
        <f t="shared" si="6"/>
        <v>3.0043563166591561E-3</v>
      </c>
      <c r="D23">
        <f t="shared" si="7"/>
        <v>42.4</v>
      </c>
      <c r="E23">
        <f t="shared" si="8"/>
        <v>-1.5059792040658704</v>
      </c>
      <c r="F23">
        <f t="shared" si="9"/>
        <v>3.0043563166591561E-3</v>
      </c>
      <c r="G23">
        <f t="shared" si="10"/>
        <v>42.5</v>
      </c>
      <c r="H23">
        <f t="shared" si="11"/>
        <v>-1.5032777166057096</v>
      </c>
      <c r="I23">
        <f t="shared" si="12"/>
        <v>3.0043563166591561E-3</v>
      </c>
      <c r="J23">
        <f t="shared" si="13"/>
        <v>42.4</v>
      </c>
      <c r="K23">
        <f t="shared" si="14"/>
        <v>-1.5059792040658704</v>
      </c>
      <c r="L23" s="5">
        <f t="shared" si="15"/>
        <v>3.0043563166591556E-3</v>
      </c>
      <c r="M23" s="2">
        <f t="shared" si="16"/>
        <v>42.433333333333337</v>
      </c>
      <c r="N23" s="4">
        <f t="shared" si="17"/>
        <v>-1.5050787082458168</v>
      </c>
      <c r="O23" s="5">
        <f t="shared" si="18"/>
        <v>5.3114842012129618E-19</v>
      </c>
      <c r="P23" s="2">
        <f t="shared" si="19"/>
        <v>5.7735026918963393E-2</v>
      </c>
      <c r="Q23" s="4">
        <f t="shared" si="20"/>
        <v>1.5597045123362048E-3</v>
      </c>
    </row>
    <row r="24" spans="1:17" x14ac:dyDescent="0.35">
      <c r="B24">
        <f t="shared" si="21"/>
        <v>50</v>
      </c>
      <c r="C24">
        <f t="shared" si="6"/>
        <v>2.9416090601559054E-3</v>
      </c>
      <c r="D24">
        <f t="shared" si="7"/>
        <v>24.5</v>
      </c>
      <c r="E24">
        <f t="shared" si="8"/>
        <v>-2.0541637344955674</v>
      </c>
      <c r="F24">
        <f t="shared" si="9"/>
        <v>2.9355643622486424E-3</v>
      </c>
      <c r="G24">
        <f t="shared" si="10"/>
        <v>23.4</v>
      </c>
      <c r="H24">
        <f t="shared" si="11"/>
        <v>-2.1004609089039112</v>
      </c>
      <c r="I24">
        <f t="shared" si="12"/>
        <v>2.9286864841118758E-3</v>
      </c>
      <c r="J24">
        <f t="shared" si="13"/>
        <v>22.2</v>
      </c>
      <c r="K24">
        <f t="shared" si="14"/>
        <v>-2.152442434564326</v>
      </c>
      <c r="L24" s="5">
        <f t="shared" si="15"/>
        <v>2.9352866355054747E-3</v>
      </c>
      <c r="M24" s="2">
        <f t="shared" si="16"/>
        <v>23.366666666666664</v>
      </c>
      <c r="N24" s="4">
        <f t="shared" si="17"/>
        <v>-2.1023556926546014</v>
      </c>
      <c r="O24" s="5">
        <f t="shared" si="18"/>
        <v>6.4657630648930284E-6</v>
      </c>
      <c r="P24" s="2">
        <f t="shared" si="19"/>
        <v>1.1503622617824936</v>
      </c>
      <c r="Q24" s="4">
        <f t="shared" si="20"/>
        <v>4.9166740545796436E-2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2023-12-15T19:58:54Z</dcterms:modified>
</cp:coreProperties>
</file>