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8339B9AD-6CBC-482E-B208-A491F440F7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O25" i="2" s="1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1" i="2" l="1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<sst xmlns="http://schemas.openxmlformats.org/spreadsheetml/2006/main" count="60" uniqueCount="28">
  <si>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</si>
  <si>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</si>
  <si>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</si>
  <si>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</si>
  <si>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</si>
  <si>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</si>
  <si>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</si>
  <si>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</si>
  <si>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</si>
  <si>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</si>
  <si>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</si>
  <si>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</si>
  <si>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</si>
  <si>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</si>
  <si>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</si>
  <si>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</si>
  <si>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</si>
  <si>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</si>
  <si>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</si>
  <si>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</si>
  <si>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</si>
  <si>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</si>
  <si>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</si>
  <si>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</si>
  <si>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</si>
  <si>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CPA-40Z</t>
  </si>
  <si>
    <t>CPA-52Z</t>
  </si>
  <si>
    <t>D8 peanut KYNN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</si>
</sst>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25.033333333333331</c:v>
                </c:pt>
                <c:pt idx="1">
                  <c:v>29.633333333333336</c:v>
                </c:pt>
                <c:pt idx="2">
                  <c:v>39.766666666666666</c:v>
                </c:pt>
                <c:pt idx="3">
                  <c:v>49.566666666666663</c:v>
                </c:pt>
                <c:pt idx="4">
                  <c:v>58.6</c:v>
                </c:pt>
                <c:pt idx="5">
                  <c:v>67.166666666666671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>
                  <c:v>164566.66666666666</c:v>
                </c:pt>
                <c:pt idx="1">
                  <c:v>77263.333333333328</c:v>
                </c:pt>
                <c:pt idx="2">
                  <c:v>13256.666666666666</c:v>
                </c:pt>
                <c:pt idx="3">
                  <c:v>2810</c:v>
                </c:pt>
                <c:pt idx="4">
                  <c:v>115.36666666666667</c:v>
                </c:pt>
                <c:pt idx="5">
                  <c:v>38.020000000000003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3.3536415795327595E-3</c:v>
                </c:pt>
                <c:pt idx="1">
                  <c:v>3.3026922540314346E-3</c:v>
                </c:pt>
                <c:pt idx="2">
                  <c:v>3.1957464920139914E-3</c:v>
                </c:pt>
                <c:pt idx="3">
                  <c:v>3.09870058903049E-3</c:v>
                </c:pt>
                <c:pt idx="4">
                  <c:v>3.0143187409086259E-3</c:v>
                </c:pt>
                <c:pt idx="5">
                  <c:v>2.9384407599320783E-3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5.1030933100067779</c:v>
                </c:pt>
                <c:pt idx="1">
                  <c:v>4.3463690699418143</c:v>
                </c:pt>
                <c:pt idx="2">
                  <c:v>2.5796707227217532</c:v>
                </c:pt>
                <c:pt idx="3">
                  <c:v>1.0309484250992746</c:v>
                </c:pt>
                <c:pt idx="4">
                  <c:v>-2.1601550519986463</c:v>
                </c:pt>
                <c:pt idx="5">
                  <c:v>-3.2697559538328691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workbookViewId="0">
      <selection activeCell="H1" sqref="H1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L1" s="2"/>
      <c r="M1" s="2"/>
      <c r="N1" s="1"/>
      <c r="S1" s="14" t="s">
        <v>23</v>
      </c>
    </row>
    <row r="2" spans="1:24" x14ac:dyDescent="0.35">
      <c r="A2" t="s">
        <v>22</v>
      </c>
      <c r="B2" t="s">
        <v>27</v>
      </c>
      <c r="C2" s="16" t="s">
        <v>11</v>
      </c>
      <c r="D2" s="16"/>
      <c r="E2" s="16"/>
      <c r="F2" s="16" t="s">
        <v>10</v>
      </c>
      <c r="G2" s="16"/>
      <c r="H2" s="16"/>
      <c r="I2" s="16" t="s">
        <v>9</v>
      </c>
      <c r="J2" s="16"/>
      <c r="K2" s="16"/>
      <c r="L2" s="16" t="s">
        <v>21</v>
      </c>
      <c r="M2" s="16"/>
      <c r="N2" s="16"/>
      <c r="O2" s="16" t="s">
        <v>20</v>
      </c>
      <c r="P2" s="16"/>
      <c r="Q2" s="16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26</v>
      </c>
      <c r="B4">
        <v>3</v>
      </c>
      <c r="C4">
        <v>25</v>
      </c>
      <c r="D4">
        <v>60.6</v>
      </c>
      <c r="E4" s="15">
        <v>160300</v>
      </c>
      <c r="F4">
        <v>25</v>
      </c>
      <c r="G4">
        <v>62.2</v>
      </c>
      <c r="H4" s="15">
        <v>164600</v>
      </c>
      <c r="I4">
        <v>25.1</v>
      </c>
      <c r="J4">
        <v>63.8</v>
      </c>
      <c r="K4" s="15">
        <v>168800</v>
      </c>
      <c r="L4" s="10">
        <f>AVERAGE(C4,F4,I4)</f>
        <v>25.033333333333331</v>
      </c>
      <c r="M4" s="2">
        <f>AVERAGE(D4,G4,J4)</f>
        <v>62.20000000000001</v>
      </c>
      <c r="N4" s="9">
        <f>AVERAGE(E4,H4,K4)</f>
        <v>164566.66666666666</v>
      </c>
      <c r="O4" s="7">
        <f>STDEV(C4,F4,I4)</f>
        <v>5.77350269189634E-2</v>
      </c>
      <c r="P4" s="7">
        <f>STDEV(D4,G4,J4)</f>
        <v>1.5999999999999979</v>
      </c>
      <c r="Q4" s="7">
        <f>STDEV(E4,H4,K4)</f>
        <v>4250.098038084926</v>
      </c>
    </row>
    <row r="5" spans="1:24" x14ac:dyDescent="0.35">
      <c r="A5" t="s">
        <v>26</v>
      </c>
      <c r="B5">
        <v>5</v>
      </c>
      <c r="C5">
        <v>29.5</v>
      </c>
      <c r="D5">
        <v>50.8</v>
      </c>
      <c r="E5" s="15">
        <v>80650</v>
      </c>
      <c r="F5">
        <v>29.6</v>
      </c>
      <c r="G5">
        <v>49.2</v>
      </c>
      <c r="H5" s="15">
        <v>78110</v>
      </c>
      <c r="I5">
        <v>29.8</v>
      </c>
      <c r="J5">
        <v>46</v>
      </c>
      <c r="K5" s="15">
        <v>73030</v>
      </c>
      <c r="L5" s="10">
        <f t="shared" ref="L5:L13" si="0">AVERAGE(C5,F5,I5)</f>
        <v>29.633333333333336</v>
      </c>
      <c r="M5" s="2">
        <f t="shared" ref="M5:M13" si="1">AVERAGE(D5,G5,J5)</f>
        <v>48.666666666666664</v>
      </c>
      <c r="N5" s="9">
        <f t="shared" ref="N5:N13" si="2">AVERAGE(E5,H5,K5)</f>
        <v>77263.333333333328</v>
      </c>
      <c r="O5" s="7">
        <f t="shared" ref="O5:O13" si="3">STDEV(C5,F5,I5)</f>
        <v>0.15275252316519491</v>
      </c>
      <c r="P5" s="7">
        <f t="shared" ref="P5:P13" si="4">STDEV(D5,G5,J5)</f>
        <v>2.4440403706431137</v>
      </c>
      <c r="Q5" s="7">
        <f t="shared" ref="Q5:Q13" si="5">STDEV(E5,H5,K5)</f>
        <v>3879.9140883959444</v>
      </c>
    </row>
    <row r="6" spans="1:24" x14ac:dyDescent="0.35">
      <c r="A6" t="s">
        <v>26</v>
      </c>
      <c r="B6">
        <v>10</v>
      </c>
      <c r="C6">
        <v>39.1</v>
      </c>
      <c r="D6">
        <v>18.899999999999999</v>
      </c>
      <c r="E6" s="15">
        <v>15000</v>
      </c>
      <c r="F6">
        <v>40</v>
      </c>
      <c r="G6">
        <v>16.3</v>
      </c>
      <c r="H6" s="15">
        <v>12940</v>
      </c>
      <c r="I6">
        <v>40.200000000000003</v>
      </c>
      <c r="J6">
        <v>14.9</v>
      </c>
      <c r="K6" s="15">
        <v>11830</v>
      </c>
      <c r="L6" s="10">
        <f t="shared" si="0"/>
        <v>39.766666666666666</v>
      </c>
      <c r="M6" s="2">
        <f t="shared" si="1"/>
        <v>16.7</v>
      </c>
      <c r="N6" s="9">
        <f t="shared" si="2"/>
        <v>13256.666666666666</v>
      </c>
      <c r="O6" s="7">
        <f t="shared" si="3"/>
        <v>0.58594652770823175</v>
      </c>
      <c r="P6" s="7">
        <f t="shared" si="4"/>
        <v>2.029778313018443</v>
      </c>
      <c r="Q6" s="7">
        <f t="shared" si="5"/>
        <v>1608.5500717519903</v>
      </c>
    </row>
    <row r="7" spans="1:24" x14ac:dyDescent="0.35">
      <c r="A7" t="s">
        <v>26</v>
      </c>
      <c r="B7">
        <v>50</v>
      </c>
      <c r="C7">
        <v>49</v>
      </c>
      <c r="D7">
        <v>19.2</v>
      </c>
      <c r="E7" s="15">
        <v>3048</v>
      </c>
      <c r="F7">
        <v>49.5</v>
      </c>
      <c r="G7">
        <v>17.600000000000001</v>
      </c>
      <c r="H7" s="15">
        <v>2794</v>
      </c>
      <c r="I7">
        <v>50.2</v>
      </c>
      <c r="J7">
        <v>16.3</v>
      </c>
      <c r="K7" s="15">
        <v>2588</v>
      </c>
      <c r="L7" s="10">
        <f t="shared" si="0"/>
        <v>49.566666666666663</v>
      </c>
      <c r="M7" s="2">
        <f t="shared" si="1"/>
        <v>17.7</v>
      </c>
      <c r="N7" s="9">
        <f t="shared" si="2"/>
        <v>2810</v>
      </c>
      <c r="O7" s="7">
        <f t="shared" si="3"/>
        <v>0.6027713773341723</v>
      </c>
      <c r="P7" s="7">
        <f t="shared" si="4"/>
        <v>1.4525839046333942</v>
      </c>
      <c r="Q7" s="7">
        <f t="shared" si="5"/>
        <v>230.41701326073994</v>
      </c>
    </row>
    <row r="8" spans="1:24" x14ac:dyDescent="0.35">
      <c r="A8" t="s">
        <v>25</v>
      </c>
      <c r="B8">
        <v>35</v>
      </c>
      <c r="C8">
        <v>58.4</v>
      </c>
      <c r="D8">
        <v>16</v>
      </c>
      <c r="E8" s="15">
        <v>119.6</v>
      </c>
      <c r="F8">
        <v>58.6</v>
      </c>
      <c r="G8">
        <v>15.5</v>
      </c>
      <c r="H8" s="15">
        <v>115.9</v>
      </c>
      <c r="I8">
        <v>58.8</v>
      </c>
      <c r="J8">
        <v>14.8</v>
      </c>
      <c r="K8" s="15">
        <v>110.6</v>
      </c>
      <c r="L8" s="10">
        <f t="shared" si="0"/>
        <v>58.6</v>
      </c>
      <c r="M8" s="2">
        <f t="shared" si="1"/>
        <v>15.433333333333332</v>
      </c>
      <c r="N8" s="9">
        <f t="shared" si="2"/>
        <v>115.36666666666667</v>
      </c>
      <c r="O8" s="7">
        <f t="shared" si="3"/>
        <v>0.19999999999999929</v>
      </c>
      <c r="P8" s="7">
        <f t="shared" si="4"/>
        <v>0.60277137733417041</v>
      </c>
      <c r="Q8" s="7">
        <f t="shared" si="5"/>
        <v>4.5236416008933933</v>
      </c>
    </row>
    <row r="9" spans="1:24" x14ac:dyDescent="0.35">
      <c r="A9" t="s">
        <v>25</v>
      </c>
      <c r="B9">
        <v>75</v>
      </c>
      <c r="C9">
        <v>66.900000000000006</v>
      </c>
      <c r="D9">
        <v>11.1</v>
      </c>
      <c r="E9" s="15">
        <v>38.72</v>
      </c>
      <c r="F9">
        <v>67.2</v>
      </c>
      <c r="G9">
        <v>10.9</v>
      </c>
      <c r="H9" s="15">
        <v>38.020000000000003</v>
      </c>
      <c r="I9">
        <v>67.400000000000006</v>
      </c>
      <c r="J9">
        <v>10.7</v>
      </c>
      <c r="K9" s="15">
        <v>37.32</v>
      </c>
      <c r="L9" s="10">
        <f t="shared" si="0"/>
        <v>67.166666666666671</v>
      </c>
      <c r="M9" s="2">
        <f t="shared" si="1"/>
        <v>10.9</v>
      </c>
      <c r="N9" s="9">
        <f t="shared" si="2"/>
        <v>38.020000000000003</v>
      </c>
      <c r="O9" s="7">
        <f t="shared" si="3"/>
        <v>0.25166114784235816</v>
      </c>
      <c r="P9" s="7">
        <f t="shared" si="4"/>
        <v>0.20000000000000018</v>
      </c>
      <c r="Q9" s="7">
        <f t="shared" si="5"/>
        <v>0.69999999999999929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 t="str">
        <f>B2</f>
        <v>D8 peanut KYNN</v>
      </c>
      <c r="C17" s="16" t="s">
        <v>11</v>
      </c>
      <c r="D17" s="16"/>
      <c r="E17" s="16"/>
      <c r="F17" s="16" t="s">
        <v>10</v>
      </c>
      <c r="G17" s="16"/>
      <c r="H17" s="16"/>
      <c r="I17" s="16" t="s">
        <v>9</v>
      </c>
      <c r="J17" s="16"/>
      <c r="K17" s="16"/>
      <c r="L17" s="16" t="s">
        <v>8</v>
      </c>
      <c r="M17" s="16"/>
      <c r="N17" s="16"/>
      <c r="O17" s="16" t="s">
        <v>7</v>
      </c>
      <c r="P17" s="16"/>
      <c r="Q17" s="16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3</v>
      </c>
      <c r="C19">
        <f t="shared" ref="C19:C28" si="6">1/(C4+273.15)</f>
        <v>3.3540164346805303E-3</v>
      </c>
      <c r="D19">
        <f t="shared" ref="D19:D28" si="7">D4</f>
        <v>60.6</v>
      </c>
      <c r="E19">
        <f t="shared" ref="E19:E28" si="8">LN(E4/1000)</f>
        <v>5.0770470596155075</v>
      </c>
      <c r="F19">
        <f t="shared" ref="F19:F28" si="9">1/(F4+273.15)</f>
        <v>3.3540164346805303E-3</v>
      </c>
      <c r="G19">
        <f t="shared" ref="G19:G28" si="10">G4</f>
        <v>62.2</v>
      </c>
      <c r="H19">
        <f t="shared" ref="H19:H28" si="11">LN(H4/1000)</f>
        <v>5.1035182882429693</v>
      </c>
      <c r="I19">
        <f t="shared" ref="I19:I28" si="12">1/(I4+273.15)</f>
        <v>3.3528918692372171E-3</v>
      </c>
      <c r="J19">
        <f t="shared" ref="J19:J28" si="13">J4</f>
        <v>63.8</v>
      </c>
      <c r="K19">
        <f t="shared" ref="K19:K28" si="14">LN(K4/1000)</f>
        <v>5.1287145821618569</v>
      </c>
      <c r="L19" s="5">
        <f t="shared" ref="L19:L28" si="15">AVERAGE(C19,F19,I19)</f>
        <v>3.3536415795327595E-3</v>
      </c>
      <c r="M19" s="2">
        <f t="shared" ref="M19:M28" si="16">AVERAGE(D19,G19,J19)</f>
        <v>62.20000000000001</v>
      </c>
      <c r="N19" s="4">
        <f t="shared" ref="N19:N28" si="17">AVERAGE(E19,H19,K19)</f>
        <v>5.1030933100067779</v>
      </c>
      <c r="O19" s="5">
        <f t="shared" ref="O19:O28" si="18">STDEV(C19,F19,I19)</f>
        <v>6.4926816141821658E-7</v>
      </c>
      <c r="P19" s="2">
        <f t="shared" ref="P19:P28" si="19">STDEV(D19,G19,J19)</f>
        <v>1.5999999999999979</v>
      </c>
      <c r="Q19" s="4">
        <f t="shared" ref="Q19:Q28" si="20">STDEV(E19,H19,K19)</f>
        <v>2.5836382804009326E-2</v>
      </c>
    </row>
    <row r="20" spans="1:17" x14ac:dyDescent="0.35">
      <c r="B20">
        <f t="shared" ref="B20:B28" si="21">B5</f>
        <v>5</v>
      </c>
      <c r="C20">
        <f t="shared" si="6"/>
        <v>3.3041467041136628E-3</v>
      </c>
      <c r="D20">
        <f t="shared" si="7"/>
        <v>50.8</v>
      </c>
      <c r="E20">
        <f t="shared" si="8"/>
        <v>4.3901188045712178</v>
      </c>
      <c r="F20">
        <f t="shared" si="9"/>
        <v>3.3030553261767133E-3</v>
      </c>
      <c r="G20">
        <f t="shared" si="10"/>
        <v>49.2</v>
      </c>
      <c r="H20">
        <f t="shared" si="11"/>
        <v>4.3581180896222058</v>
      </c>
      <c r="I20">
        <f t="shared" si="12"/>
        <v>3.3008747318039283E-3</v>
      </c>
      <c r="J20">
        <f t="shared" si="13"/>
        <v>46</v>
      </c>
      <c r="K20">
        <f t="shared" si="14"/>
        <v>4.2908703156320183</v>
      </c>
      <c r="L20" s="5">
        <f t="shared" si="15"/>
        <v>3.3026922540314346E-3</v>
      </c>
      <c r="M20" s="2">
        <f t="shared" si="16"/>
        <v>48.666666666666664</v>
      </c>
      <c r="N20" s="4">
        <f t="shared" si="17"/>
        <v>4.3463690699418143</v>
      </c>
      <c r="O20" s="5">
        <f t="shared" si="18"/>
        <v>1.6659281905067597E-6</v>
      </c>
      <c r="P20" s="2">
        <f t="shared" si="19"/>
        <v>2.4440403706431137</v>
      </c>
      <c r="Q20" s="4">
        <f t="shared" si="20"/>
        <v>5.0656640598901556E-2</v>
      </c>
    </row>
    <row r="21" spans="1:17" x14ac:dyDescent="0.35">
      <c r="B21">
        <f t="shared" si="21"/>
        <v>10</v>
      </c>
      <c r="C21">
        <f t="shared" si="6"/>
        <v>3.2025620496397116E-3</v>
      </c>
      <c r="D21">
        <f t="shared" si="7"/>
        <v>18.899999999999999</v>
      </c>
      <c r="E21">
        <f t="shared" si="8"/>
        <v>2.7080502011022101</v>
      </c>
      <c r="F21">
        <f t="shared" si="9"/>
        <v>3.1933578157432542E-3</v>
      </c>
      <c r="G21">
        <f t="shared" si="10"/>
        <v>16.3</v>
      </c>
      <c r="H21">
        <f t="shared" si="11"/>
        <v>2.5603232890727545</v>
      </c>
      <c r="I21">
        <f t="shared" si="12"/>
        <v>3.1913196106590079E-3</v>
      </c>
      <c r="J21">
        <f t="shared" si="13"/>
        <v>14.9</v>
      </c>
      <c r="K21">
        <f t="shared" si="14"/>
        <v>2.4706386779902956</v>
      </c>
      <c r="L21" s="5">
        <f t="shared" si="15"/>
        <v>3.1957464920139914E-3</v>
      </c>
      <c r="M21" s="2">
        <f t="shared" si="16"/>
        <v>16.7</v>
      </c>
      <c r="N21" s="4">
        <f t="shared" si="17"/>
        <v>2.5796707227217532</v>
      </c>
      <c r="O21" s="5">
        <f t="shared" si="18"/>
        <v>5.9897779010158497E-6</v>
      </c>
      <c r="P21" s="2">
        <f t="shared" si="19"/>
        <v>2.029778313018443</v>
      </c>
      <c r="Q21" s="4">
        <f t="shared" si="20"/>
        <v>0.11988244332754312</v>
      </c>
    </row>
    <row r="22" spans="1:17" x14ac:dyDescent="0.35">
      <c r="B22">
        <f t="shared" si="21"/>
        <v>50</v>
      </c>
      <c r="C22">
        <f t="shared" si="6"/>
        <v>3.1041440322830982E-3</v>
      </c>
      <c r="D22">
        <f t="shared" si="7"/>
        <v>19.2</v>
      </c>
      <c r="E22">
        <f t="shared" si="8"/>
        <v>1.1144856378243999</v>
      </c>
      <c r="F22">
        <f t="shared" si="9"/>
        <v>3.0993336432666978E-3</v>
      </c>
      <c r="G22">
        <f t="shared" si="10"/>
        <v>17.600000000000001</v>
      </c>
      <c r="H22">
        <f t="shared" si="11"/>
        <v>1.02747426083477</v>
      </c>
      <c r="I22">
        <f t="shared" si="12"/>
        <v>3.0926240915416735E-3</v>
      </c>
      <c r="J22">
        <f t="shared" si="13"/>
        <v>16.3</v>
      </c>
      <c r="K22">
        <f t="shared" si="14"/>
        <v>0.95088537663865413</v>
      </c>
      <c r="L22" s="5">
        <f t="shared" si="15"/>
        <v>3.09870058903049E-3</v>
      </c>
      <c r="M22" s="2">
        <f t="shared" si="16"/>
        <v>17.7</v>
      </c>
      <c r="N22" s="4">
        <f t="shared" si="17"/>
        <v>1.0309484250992746</v>
      </c>
      <c r="O22" s="5">
        <f t="shared" si="18"/>
        <v>5.7860026720499738E-6</v>
      </c>
      <c r="P22" s="2">
        <f t="shared" si="19"/>
        <v>1.4525839046333942</v>
      </c>
      <c r="Q22" s="4">
        <f t="shared" si="20"/>
        <v>8.1855444095146349E-2</v>
      </c>
    </row>
    <row r="23" spans="1:17" x14ac:dyDescent="0.35">
      <c r="B23">
        <f t="shared" si="21"/>
        <v>35</v>
      </c>
      <c r="C23">
        <f t="shared" si="6"/>
        <v>3.0161363293620875E-3</v>
      </c>
      <c r="D23">
        <f t="shared" si="7"/>
        <v>16</v>
      </c>
      <c r="E23">
        <f t="shared" si="8"/>
        <v>-2.1236024374656055</v>
      </c>
      <c r="F23">
        <f t="shared" si="9"/>
        <v>3.0143180105501131E-3</v>
      </c>
      <c r="G23">
        <f t="shared" si="10"/>
        <v>15.5</v>
      </c>
      <c r="H23">
        <f t="shared" si="11"/>
        <v>-2.1550275286364311</v>
      </c>
      <c r="I23">
        <f t="shared" si="12"/>
        <v>3.0125018828136767E-3</v>
      </c>
      <c r="J23">
        <f t="shared" si="13"/>
        <v>14.8</v>
      </c>
      <c r="K23">
        <f t="shared" si="14"/>
        <v>-2.2018351898939028</v>
      </c>
      <c r="L23" s="5">
        <f t="shared" si="15"/>
        <v>3.0143187409086259E-3</v>
      </c>
      <c r="M23" s="2">
        <f t="shared" si="16"/>
        <v>15.433333333333332</v>
      </c>
      <c r="N23" s="4">
        <f t="shared" si="17"/>
        <v>-2.1601550519986463</v>
      </c>
      <c r="O23" s="5">
        <f t="shared" si="18"/>
        <v>1.8172233842820631E-6</v>
      </c>
      <c r="P23" s="2">
        <f t="shared" si="19"/>
        <v>0.60277137733417041</v>
      </c>
      <c r="Q23" s="4">
        <f t="shared" si="20"/>
        <v>3.9367620070298419E-2</v>
      </c>
    </row>
    <row r="24" spans="1:17" x14ac:dyDescent="0.35">
      <c r="B24">
        <f t="shared" si="21"/>
        <v>75</v>
      </c>
      <c r="C24">
        <f t="shared" si="6"/>
        <v>2.9407440082340835E-3</v>
      </c>
      <c r="D24">
        <f t="shared" si="7"/>
        <v>11.1</v>
      </c>
      <c r="E24">
        <f t="shared" si="8"/>
        <v>-3.2513990165737607</v>
      </c>
      <c r="F24">
        <f t="shared" si="9"/>
        <v>2.9381519024533572E-3</v>
      </c>
      <c r="G24">
        <f t="shared" si="10"/>
        <v>10.9</v>
      </c>
      <c r="H24">
        <f t="shared" si="11"/>
        <v>-3.269642941921854</v>
      </c>
      <c r="I24">
        <f t="shared" si="12"/>
        <v>2.936426369108795E-3</v>
      </c>
      <c r="J24">
        <f t="shared" si="13"/>
        <v>10.7</v>
      </c>
      <c r="K24">
        <f t="shared" si="14"/>
        <v>-3.2882259030029939</v>
      </c>
      <c r="L24" s="5">
        <f t="shared" si="15"/>
        <v>2.9384407599320783E-3</v>
      </c>
      <c r="M24" s="2">
        <f t="shared" si="16"/>
        <v>10.9</v>
      </c>
      <c r="N24" s="4">
        <f t="shared" si="17"/>
        <v>-3.2697559538328691</v>
      </c>
      <c r="O24" s="5">
        <f t="shared" si="18"/>
        <v>2.1732650290094458E-6</v>
      </c>
      <c r="P24" s="2">
        <f t="shared" si="19"/>
        <v>0.20000000000000018</v>
      </c>
      <c r="Q24" s="4">
        <f t="shared" si="20"/>
        <v>1.8413703315382616E-2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2023-06-27T17:01:59Z</dcterms:modified>
</cp:coreProperties>
</file>