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SynologyDrive\SDR\Device Group\Projects\Viscosity Curves\"/>
    </mc:Choice>
  </mc:AlternateContent>
  <xr:revisionPtr revIDLastSave="0" documentId="13_ncr:1_{43E353AD-5FED-403E-89F1-874C5FA13BA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<sst xmlns="http://schemas.openxmlformats.org/spreadsheetml/2006/main" count="60" uniqueCount="28">
  <si>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</si>
  <si>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</si>
  <si>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</si>
  <si>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</si>
  <si>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</si>
  <si>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</si>
  <si>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</si>
  <si>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</si>
  <si>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</si>
  <si>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</si>
  <si>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</si>
  <si>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</si>
  <si>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</si>
  <si>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</si>
  <si>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</si>
  <si>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</si>
  <si>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</si>
  <si>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</si>
  <si>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</si>
  <si>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</si>
  <si>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</si>
  <si>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</si>
  <si>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</si>
  <si>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</si>
  <si>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</si>
  <si>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</si>
  <si>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D8- 1.6.2023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</si>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</sst>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2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25.399999999999995</c:v>
                </c:pt>
                <c:pt idx="1">
                  <c:v>30.400000000000002</c:v>
                </c:pt>
                <c:pt idx="2">
                  <c:v>40.266666666666673</c:v>
                </c:pt>
                <c:pt idx="3">
                  <c:v>50.133333333333333</c:v>
                </c:pt>
                <c:pt idx="4">
                  <c:v>59.666666666666664</c:v>
                </c:pt>
                <c:pt idx="5">
                  <c:v>66.2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0.00">
                  <c:v>408533.33333333331</c:v>
                </c:pt>
                <c:pt idx="1">
                  <c:v>126800</c:v>
                </c:pt>
                <c:pt idx="2">
                  <c:v>17340</c:v>
                </c:pt>
                <c:pt idx="3">
                  <c:v>3298.6666666666665</c:v>
                </c:pt>
                <c:pt idx="4">
                  <c:v>304.76666666666665</c:v>
                </c:pt>
                <c:pt idx="5">
                  <c:v>137.53333333333333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3.3495226930162457E-3</c:v>
                </c:pt>
                <c:pt idx="1">
                  <c:v>3.2943504277767391E-3</c:v>
                </c:pt>
                <c:pt idx="2">
                  <c:v>3.1906419424082258E-3</c:v>
                </c:pt>
                <c:pt idx="3">
                  <c:v>3.093262107755308E-3</c:v>
                </c:pt>
                <c:pt idx="4">
                  <c:v>3.004664685982331E-3</c:v>
                </c:pt>
                <c:pt idx="5">
                  <c:v>2.9468174105168857E-3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6.0125679778323446</c:v>
                </c:pt>
                <c:pt idx="1">
                  <c:v>4.8420457329227018</c:v>
                </c:pt>
                <c:pt idx="2">
                  <c:v>2.8519655952955656</c:v>
                </c:pt>
                <c:pt idx="3">
                  <c:v>1.1932696133481964</c:v>
                </c:pt>
                <c:pt idx="4">
                  <c:v>-1.1905444719827445</c:v>
                </c:pt>
                <c:pt idx="5">
                  <c:v>-1.9858449419430226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7" workbookViewId="0">
      <selection activeCell="E15" sqref="E15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1</v>
      </c>
      <c r="C4">
        <v>25.4</v>
      </c>
      <c r="D4">
        <v>51.7</v>
      </c>
      <c r="E4" s="15">
        <v>410400</v>
      </c>
      <c r="F4">
        <v>25.4</v>
      </c>
      <c r="G4">
        <v>51.4</v>
      </c>
      <c r="H4" s="15">
        <v>408000</v>
      </c>
      <c r="I4">
        <v>25.4</v>
      </c>
      <c r="J4">
        <v>51.3</v>
      </c>
      <c r="K4" s="15">
        <v>407200</v>
      </c>
      <c r="L4" s="10">
        <f>AVERAGE(C4,F4,I4)</f>
        <v>25.399999999999995</v>
      </c>
      <c r="M4" s="2">
        <f>AVERAGE(D4,G4,J4)</f>
        <v>51.466666666666661</v>
      </c>
      <c r="N4" s="16">
        <f>AVERAGE(E4,H4,K4)</f>
        <v>408533.33333333331</v>
      </c>
      <c r="O4" s="7">
        <f>STDEV(C4,F4,I4)</f>
        <v>4.3511678576336583E-15</v>
      </c>
      <c r="P4" s="7">
        <f>STDEV(D4,G4,J4)</f>
        <v>0.20816659994661624</v>
      </c>
      <c r="Q4" s="7">
        <f>STDEV(E4,H4,K4)</f>
        <v>1665.3327995729062</v>
      </c>
    </row>
    <row r="5" spans="1:24" x14ac:dyDescent="0.35">
      <c r="A5" t="s">
        <v>27</v>
      </c>
      <c r="B5">
        <v>3</v>
      </c>
      <c r="C5">
        <v>30.5</v>
      </c>
      <c r="D5">
        <v>50.2</v>
      </c>
      <c r="E5" s="15">
        <v>132800</v>
      </c>
      <c r="F5">
        <v>30.4</v>
      </c>
      <c r="G5">
        <v>47.1</v>
      </c>
      <c r="H5" s="15">
        <v>124600</v>
      </c>
      <c r="I5">
        <v>30.3</v>
      </c>
      <c r="J5">
        <v>46.5</v>
      </c>
      <c r="K5">
        <v>123000</v>
      </c>
      <c r="L5" s="10">
        <f t="shared" ref="L5:L13" si="0">AVERAGE(C5,F5,I5)</f>
        <v>30.400000000000002</v>
      </c>
      <c r="M5" s="2">
        <f t="shared" ref="M5:M13" si="1">AVERAGE(D5,G5,J5)</f>
        <v>47.933333333333337</v>
      </c>
      <c r="N5" s="9">
        <f t="shared" ref="N5:N13" si="2">AVERAGE(E5,H5,K5)</f>
        <v>126800</v>
      </c>
      <c r="O5" s="7">
        <f t="shared" ref="O5:O13" si="3">STDEV(C5,F5,I5)</f>
        <v>9.9999999999999645E-2</v>
      </c>
      <c r="P5" s="7">
        <f t="shared" ref="P5:P13" si="4">STDEV(D5,G5,J5)</f>
        <v>1.985782801147532</v>
      </c>
      <c r="Q5" s="7">
        <f t="shared" ref="Q5:Q13" si="5">STDEV(E5,H5,K5)</f>
        <v>5257.3757712379665</v>
      </c>
    </row>
    <row r="6" spans="1:24" x14ac:dyDescent="0.35">
      <c r="A6" t="s">
        <v>27</v>
      </c>
      <c r="B6">
        <v>15</v>
      </c>
      <c r="C6">
        <v>40</v>
      </c>
      <c r="D6">
        <v>34.799999999999997</v>
      </c>
      <c r="E6" s="15">
        <v>18420</v>
      </c>
      <c r="F6">
        <v>40.4</v>
      </c>
      <c r="G6">
        <v>32.299999999999997</v>
      </c>
      <c r="H6">
        <v>17090</v>
      </c>
      <c r="I6">
        <v>40.4</v>
      </c>
      <c r="J6">
        <v>31.2</v>
      </c>
      <c r="K6">
        <v>16510</v>
      </c>
      <c r="L6" s="10">
        <f t="shared" si="0"/>
        <v>40.266666666666673</v>
      </c>
      <c r="M6" s="2">
        <f t="shared" si="1"/>
        <v>32.766666666666666</v>
      </c>
      <c r="N6" s="9">
        <f t="shared" si="2"/>
        <v>17340</v>
      </c>
      <c r="O6" s="7">
        <f t="shared" si="3"/>
        <v>0.23094010767584949</v>
      </c>
      <c r="P6" s="7">
        <f t="shared" si="4"/>
        <v>1.8448125469362273</v>
      </c>
      <c r="Q6" s="7">
        <f t="shared" si="5"/>
        <v>979.23439482077015</v>
      </c>
    </row>
    <row r="7" spans="1:24" x14ac:dyDescent="0.35">
      <c r="A7" t="s">
        <v>27</v>
      </c>
      <c r="B7">
        <v>75</v>
      </c>
      <c r="C7">
        <v>50</v>
      </c>
      <c r="D7">
        <v>32</v>
      </c>
      <c r="E7">
        <v>3387</v>
      </c>
      <c r="F7">
        <v>50.2</v>
      </c>
      <c r="G7">
        <v>31.2</v>
      </c>
      <c r="H7">
        <v>3302</v>
      </c>
      <c r="I7">
        <v>50.2</v>
      </c>
      <c r="J7">
        <v>30.2</v>
      </c>
      <c r="K7">
        <v>3207</v>
      </c>
      <c r="L7" s="10">
        <f t="shared" si="0"/>
        <v>50.133333333333333</v>
      </c>
      <c r="M7" s="2">
        <f t="shared" si="1"/>
        <v>31.133333333333336</v>
      </c>
      <c r="N7" s="9">
        <f t="shared" si="2"/>
        <v>3298.6666666666665</v>
      </c>
      <c r="O7" s="7">
        <f t="shared" si="3"/>
        <v>0.1154700538379268</v>
      </c>
      <c r="P7" s="7">
        <f t="shared" si="4"/>
        <v>0.90184995056457917</v>
      </c>
      <c r="Q7" s="7">
        <f t="shared" si="5"/>
        <v>90.046284394933991</v>
      </c>
    </row>
    <row r="8" spans="1:24" x14ac:dyDescent="0.35">
      <c r="A8" t="s">
        <v>25</v>
      </c>
      <c r="B8">
        <v>20</v>
      </c>
      <c r="C8">
        <v>59.2</v>
      </c>
      <c r="D8">
        <v>25</v>
      </c>
      <c r="E8">
        <v>327</v>
      </c>
      <c r="F8">
        <v>59.4</v>
      </c>
      <c r="G8">
        <v>23.7</v>
      </c>
      <c r="H8">
        <v>310</v>
      </c>
      <c r="I8">
        <v>60.4</v>
      </c>
      <c r="J8">
        <v>21.2</v>
      </c>
      <c r="K8">
        <v>277.3</v>
      </c>
      <c r="L8" s="10">
        <f t="shared" si="0"/>
        <v>59.666666666666664</v>
      </c>
      <c r="M8" s="2">
        <f t="shared" si="1"/>
        <v>23.3</v>
      </c>
      <c r="N8" s="9">
        <f t="shared" si="2"/>
        <v>304.76666666666665</v>
      </c>
      <c r="O8" s="7">
        <f t="shared" si="3"/>
        <v>0.64291005073286212</v>
      </c>
      <c r="P8" s="7">
        <f t="shared" si="4"/>
        <v>1.931320791582797</v>
      </c>
      <c r="Q8" s="7">
        <f t="shared" si="5"/>
        <v>25.259915544857488</v>
      </c>
    </row>
    <row r="9" spans="1:24" x14ac:dyDescent="0.35">
      <c r="A9" t="s">
        <v>25</v>
      </c>
      <c r="B9">
        <v>50</v>
      </c>
      <c r="C9">
        <v>65.599999999999994</v>
      </c>
      <c r="D9">
        <v>28.2</v>
      </c>
      <c r="E9">
        <v>147.5</v>
      </c>
      <c r="F9">
        <v>66.099999999999994</v>
      </c>
      <c r="G9">
        <v>26.5</v>
      </c>
      <c r="H9">
        <v>138.5</v>
      </c>
      <c r="I9">
        <v>66.900000000000006</v>
      </c>
      <c r="J9">
        <v>24.2</v>
      </c>
      <c r="K9">
        <v>126.6</v>
      </c>
      <c r="L9" s="10">
        <f t="shared" si="0"/>
        <v>66.2</v>
      </c>
      <c r="M9" s="2">
        <f t="shared" si="1"/>
        <v>26.3</v>
      </c>
      <c r="N9" s="9">
        <f t="shared" si="2"/>
        <v>137.53333333333333</v>
      </c>
      <c r="O9" s="7">
        <f t="shared" si="3"/>
        <v>0.65574385243020616</v>
      </c>
      <c r="P9" s="7">
        <f t="shared" si="4"/>
        <v>2.0074859899884734</v>
      </c>
      <c r="Q9" s="7">
        <f t="shared" si="5"/>
        <v>10.483479066289654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3.3495226930162457E-3</v>
      </c>
      <c r="D19">
        <f t="shared" ref="D19:D28" si="7">D4</f>
        <v>51.7</v>
      </c>
      <c r="E19">
        <f t="shared" ref="E19:E28" si="8">LN(E4/1000)</f>
        <v>6.0171322938565597</v>
      </c>
      <c r="F19">
        <f t="shared" ref="F19:F28" si="9">1/(F4+273.15)</f>
        <v>3.3495226930162457E-3</v>
      </c>
      <c r="G19">
        <f t="shared" ref="G19:G28" si="10">G4</f>
        <v>51.4</v>
      </c>
      <c r="H19">
        <f t="shared" ref="H19:H28" si="11">LN(H4/1000)</f>
        <v>6.0112671744041615</v>
      </c>
      <c r="I19">
        <f t="shared" ref="I19:I28" si="12">1/(I4+273.15)</f>
        <v>3.3495226930162457E-3</v>
      </c>
      <c r="J19">
        <f t="shared" ref="J19:J28" si="13">J4</f>
        <v>51.3</v>
      </c>
      <c r="K19">
        <f t="shared" ref="K19:K28" si="14">LN(K4/1000)</f>
        <v>6.0093044652363128</v>
      </c>
      <c r="L19" s="5">
        <f t="shared" ref="L19:L28" si="15">AVERAGE(C19,F19,I19)</f>
        <v>3.3495226930162457E-3</v>
      </c>
      <c r="M19" s="2">
        <f t="shared" ref="M19:M28" si="16">AVERAGE(D19,G19,J19)</f>
        <v>51.466666666666661</v>
      </c>
      <c r="N19" s="4">
        <f t="shared" ref="N19:N28" si="17">AVERAGE(E19,H19,K19)</f>
        <v>6.0125679778323446</v>
      </c>
      <c r="O19" s="5">
        <f t="shared" ref="O19:O28" si="18">STDEV(C19,F19,I19)</f>
        <v>0</v>
      </c>
      <c r="P19" s="2">
        <f t="shared" ref="P19:P28" si="19">STDEV(D19,G19,J19)</f>
        <v>0.20816659994661624</v>
      </c>
      <c r="Q19" s="4">
        <f t="shared" ref="Q19:Q28" si="20">STDEV(E19,H19,K19)</f>
        <v>4.0728113626914888E-3</v>
      </c>
    </row>
    <row r="20" spans="1:17" x14ac:dyDescent="0.35">
      <c r="B20">
        <f t="shared" ref="B20:B28" si="21">B5</f>
        <v>3</v>
      </c>
      <c r="C20">
        <f t="shared" si="6"/>
        <v>3.2932652725177016E-3</v>
      </c>
      <c r="D20">
        <f t="shared" si="7"/>
        <v>50.2</v>
      </c>
      <c r="E20">
        <f t="shared" si="8"/>
        <v>4.888844237042334</v>
      </c>
      <c r="F20">
        <f t="shared" si="9"/>
        <v>3.2943501894251363E-3</v>
      </c>
      <c r="G20">
        <f t="shared" si="10"/>
        <v>47.1</v>
      </c>
      <c r="H20">
        <f t="shared" si="11"/>
        <v>4.8251086063533526</v>
      </c>
      <c r="I20">
        <f t="shared" si="12"/>
        <v>3.2954358213873785E-3</v>
      </c>
      <c r="J20">
        <f t="shared" si="13"/>
        <v>46.5</v>
      </c>
      <c r="K20">
        <f t="shared" si="14"/>
        <v>4.8121843553724171</v>
      </c>
      <c r="L20" s="5">
        <f t="shared" si="15"/>
        <v>3.2943504277767391E-3</v>
      </c>
      <c r="M20" s="2">
        <f t="shared" si="16"/>
        <v>47.933333333333337</v>
      </c>
      <c r="N20" s="4">
        <f t="shared" si="17"/>
        <v>4.8420457329227018</v>
      </c>
      <c r="O20" s="5">
        <f t="shared" si="18"/>
        <v>1.0852744544687551E-6</v>
      </c>
      <c r="P20" s="2">
        <f t="shared" si="19"/>
        <v>1.985782801147532</v>
      </c>
      <c r="Q20" s="4">
        <f t="shared" si="20"/>
        <v>4.1040639087750762E-2</v>
      </c>
    </row>
    <row r="21" spans="1:17" x14ac:dyDescent="0.35">
      <c r="B21">
        <f t="shared" si="21"/>
        <v>15</v>
      </c>
      <c r="C21">
        <f t="shared" si="6"/>
        <v>3.1933578157432542E-3</v>
      </c>
      <c r="D21">
        <f t="shared" si="7"/>
        <v>34.799999999999997</v>
      </c>
      <c r="E21">
        <f t="shared" si="8"/>
        <v>2.9134370308271609</v>
      </c>
      <c r="F21">
        <f t="shared" si="9"/>
        <v>3.1892840057407119E-3</v>
      </c>
      <c r="G21">
        <f t="shared" si="10"/>
        <v>32.299999999999997</v>
      </c>
      <c r="H21">
        <f t="shared" si="11"/>
        <v>2.8384934971274993</v>
      </c>
      <c r="I21">
        <f t="shared" si="12"/>
        <v>3.1892840057407119E-3</v>
      </c>
      <c r="J21">
        <f t="shared" si="13"/>
        <v>31.2</v>
      </c>
      <c r="K21">
        <f t="shared" si="14"/>
        <v>2.8039662579320366</v>
      </c>
      <c r="L21" s="5">
        <f t="shared" si="15"/>
        <v>3.1906419424082258E-3</v>
      </c>
      <c r="M21" s="2">
        <f t="shared" si="16"/>
        <v>32.766666666666666</v>
      </c>
      <c r="N21" s="4">
        <f t="shared" si="17"/>
        <v>2.8519655952955656</v>
      </c>
      <c r="O21" s="5">
        <f t="shared" si="18"/>
        <v>2.352015301595191E-6</v>
      </c>
      <c r="P21" s="2">
        <f t="shared" si="19"/>
        <v>1.8448125469362273</v>
      </c>
      <c r="Q21" s="4">
        <f t="shared" si="20"/>
        <v>5.5965039098990019E-2</v>
      </c>
    </row>
    <row r="22" spans="1:17" x14ac:dyDescent="0.35">
      <c r="B22">
        <f t="shared" si="21"/>
        <v>75</v>
      </c>
      <c r="C22">
        <f t="shared" si="6"/>
        <v>3.0945381401825778E-3</v>
      </c>
      <c r="D22">
        <f t="shared" si="7"/>
        <v>32</v>
      </c>
      <c r="E22">
        <f t="shared" si="8"/>
        <v>1.2199445738356347</v>
      </c>
      <c r="F22">
        <f t="shared" si="9"/>
        <v>3.0926240915416735E-3</v>
      </c>
      <c r="G22">
        <f t="shared" si="10"/>
        <v>31.2</v>
      </c>
      <c r="H22">
        <f t="shared" si="11"/>
        <v>1.1945283454979363</v>
      </c>
      <c r="I22">
        <f t="shared" si="12"/>
        <v>3.0926240915416735E-3</v>
      </c>
      <c r="J22">
        <f t="shared" si="13"/>
        <v>30.2</v>
      </c>
      <c r="K22">
        <f t="shared" si="14"/>
        <v>1.1653359207110179</v>
      </c>
      <c r="L22" s="5">
        <f t="shared" si="15"/>
        <v>3.093262107755308E-3</v>
      </c>
      <c r="M22" s="2">
        <f t="shared" si="16"/>
        <v>31.133333333333336</v>
      </c>
      <c r="N22" s="4">
        <f t="shared" si="17"/>
        <v>1.1932696133481964</v>
      </c>
      <c r="O22" s="5">
        <f t="shared" si="18"/>
        <v>1.1050764980680969E-6</v>
      </c>
      <c r="P22" s="2">
        <f t="shared" si="19"/>
        <v>0.90184995056457917</v>
      </c>
      <c r="Q22" s="4">
        <f t="shared" si="20"/>
        <v>2.7326078276799483E-2</v>
      </c>
    </row>
    <row r="23" spans="1:17" x14ac:dyDescent="0.35">
      <c r="B23">
        <f t="shared" si="21"/>
        <v>20</v>
      </c>
      <c r="C23">
        <f t="shared" si="6"/>
        <v>3.0088761847449981E-3</v>
      </c>
      <c r="D23">
        <f t="shared" si="7"/>
        <v>25</v>
      </c>
      <c r="E23">
        <f t="shared" si="8"/>
        <v>-1.1177951080848836</v>
      </c>
      <c r="F23">
        <f t="shared" si="9"/>
        <v>3.0070666065253348E-3</v>
      </c>
      <c r="G23">
        <f t="shared" si="10"/>
        <v>23.7</v>
      </c>
      <c r="H23">
        <f t="shared" si="11"/>
        <v>-1.1711829815029451</v>
      </c>
      <c r="I23">
        <f t="shared" si="12"/>
        <v>2.9980512666766606E-3</v>
      </c>
      <c r="J23">
        <f t="shared" si="13"/>
        <v>21.2</v>
      </c>
      <c r="K23">
        <f t="shared" si="14"/>
        <v>-1.2826553263604048</v>
      </c>
      <c r="L23" s="5">
        <f t="shared" si="15"/>
        <v>3.004664685982331E-3</v>
      </c>
      <c r="M23" s="2">
        <f t="shared" si="16"/>
        <v>23.3</v>
      </c>
      <c r="N23" s="4">
        <f t="shared" si="17"/>
        <v>-1.1905444719827445</v>
      </c>
      <c r="O23" s="5">
        <f t="shared" si="18"/>
        <v>5.7984161214707561E-6</v>
      </c>
      <c r="P23" s="2">
        <f t="shared" si="19"/>
        <v>1.931320791582797</v>
      </c>
      <c r="Q23" s="4">
        <f t="shared" si="20"/>
        <v>8.411821073740601E-2</v>
      </c>
    </row>
    <row r="24" spans="1:17" x14ac:dyDescent="0.35">
      <c r="B24">
        <f t="shared" si="21"/>
        <v>50</v>
      </c>
      <c r="C24">
        <f t="shared" si="6"/>
        <v>2.9520295202952029E-3</v>
      </c>
      <c r="D24">
        <f t="shared" si="7"/>
        <v>28.2</v>
      </c>
      <c r="E24">
        <f t="shared" si="8"/>
        <v>-1.9139271032022627</v>
      </c>
      <c r="F24">
        <f t="shared" si="9"/>
        <v>2.9476787030213707E-3</v>
      </c>
      <c r="G24">
        <f t="shared" si="10"/>
        <v>26.5</v>
      </c>
      <c r="H24">
        <f t="shared" si="11"/>
        <v>-1.9768849533547437</v>
      </c>
      <c r="I24">
        <f t="shared" si="12"/>
        <v>2.9407440082340835E-3</v>
      </c>
      <c r="J24">
        <f t="shared" si="13"/>
        <v>24.2</v>
      </c>
      <c r="K24">
        <f t="shared" si="14"/>
        <v>-2.0667227692720611</v>
      </c>
      <c r="L24" s="5">
        <f t="shared" si="15"/>
        <v>2.9468174105168857E-3</v>
      </c>
      <c r="M24" s="2">
        <f t="shared" si="16"/>
        <v>26.3</v>
      </c>
      <c r="N24" s="4">
        <f t="shared" si="17"/>
        <v>-1.9858449419430226</v>
      </c>
      <c r="O24" s="5">
        <f t="shared" si="18"/>
        <v>5.6918418990806019E-6</v>
      </c>
      <c r="P24" s="2">
        <f t="shared" si="19"/>
        <v>2.0074859899884734</v>
      </c>
      <c r="Q24" s="4">
        <f t="shared" si="20"/>
        <v>7.6790884478920435E-2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Xiaomeng LI</cp:lastModifiedBy>
  <dcterms:created xsi:type="dcterms:W3CDTF">2022-04-25T22:18:19Z</dcterms:created>
  <dcterms:modified xsi:type="dcterms:W3CDTF">2025-02-24T18:01:17Z</dcterms:modified>
</cp:coreProperties>
</file>