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9C782365-29DF-4C73-851E-4274E98B2B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<sst xmlns="http://schemas.openxmlformats.org/spreadsheetml/2006/main" count="60" uniqueCount="28">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</sst>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</c:v>
                </c:pt>
                <c:pt idx="1">
                  <c:v>29.266666666666666</c:v>
                </c:pt>
                <c:pt idx="2">
                  <c:v>39.733333333333334</c:v>
                </c:pt>
                <c:pt idx="3">
                  <c:v>51.466666666666661</c:v>
                </c:pt>
                <c:pt idx="4">
                  <c:v>59.699999999999996</c:v>
                </c:pt>
                <c:pt idx="5">
                  <c:v>68.8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700633.33333333337</c:v>
                </c:pt>
                <c:pt idx="1">
                  <c:v>280466.66666666669</c:v>
                </c:pt>
                <c:pt idx="2">
                  <c:v>24396.666666666668</c:v>
                </c:pt>
                <c:pt idx="3">
                  <c:v>3545.3333333333335</c:v>
                </c:pt>
                <c:pt idx="4">
                  <c:v>99.763333333333335</c:v>
                </c:pt>
                <c:pt idx="5">
                  <c:v>6.3133333333333335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3.3517690617823957E-3</c:v>
                </c:pt>
                <c:pt idx="1">
                  <c:v>3.306704343364178E-3</c:v>
                </c:pt>
                <c:pt idx="2">
                  <c:v>3.1960806361563576E-3</c:v>
                </c:pt>
                <c:pt idx="3">
                  <c:v>3.0805589579344377E-3</c:v>
                </c:pt>
                <c:pt idx="4">
                  <c:v>3.0043570398005219E-3</c:v>
                </c:pt>
                <c:pt idx="5">
                  <c:v>2.9244048195851305E-3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6.550808071447098</c:v>
                </c:pt>
                <c:pt idx="1">
                  <c:v>5.6304937721420627</c:v>
                </c:pt>
                <c:pt idx="2">
                  <c:v>3.1941014528568785</c:v>
                </c:pt>
                <c:pt idx="3">
                  <c:v>1.2649560251407008</c:v>
                </c:pt>
                <c:pt idx="4">
                  <c:v>-2.3065768317061615</c:v>
                </c:pt>
                <c:pt idx="5">
                  <c:v>-5.0651192595431658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H12" sqref="H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1</v>
      </c>
      <c r="C4">
        <v>25.2</v>
      </c>
      <c r="D4">
        <v>88.8</v>
      </c>
      <c r="E4" s="15">
        <v>704900</v>
      </c>
      <c r="F4">
        <v>25.4</v>
      </c>
      <c r="G4">
        <v>82.8</v>
      </c>
      <c r="H4" s="15">
        <v>657200</v>
      </c>
      <c r="I4">
        <v>25</v>
      </c>
      <c r="J4">
        <v>87.3</v>
      </c>
      <c r="K4" s="15">
        <v>739800</v>
      </c>
      <c r="L4" s="10">
        <f>AVERAGE(C4,F4,I4)</f>
        <v>25.2</v>
      </c>
      <c r="M4" s="2">
        <f>AVERAGE(D4,G4,J4)</f>
        <v>86.3</v>
      </c>
      <c r="N4" s="9">
        <f>AVERAGE(E4,H4,K4)</f>
        <v>700633.33333333337</v>
      </c>
      <c r="O4" s="7">
        <f>STDEV(C4,F4,I4)</f>
        <v>0.19999999999999929</v>
      </c>
      <c r="P4" s="7">
        <f>STDEV(D4,G4,J4)</f>
        <v>3.1224989991991992</v>
      </c>
      <c r="Q4" s="7">
        <f>STDEV(E4,H4,K4)</f>
        <v>41464.965131220517</v>
      </c>
    </row>
    <row r="5" spans="1:24" x14ac:dyDescent="0.35">
      <c r="A5" t="s">
        <v>27</v>
      </c>
      <c r="B5">
        <v>1.5</v>
      </c>
      <c r="C5">
        <v>28.6</v>
      </c>
      <c r="D5">
        <v>61.1</v>
      </c>
      <c r="E5" s="15">
        <v>323300</v>
      </c>
      <c r="F5">
        <v>29.5</v>
      </c>
      <c r="G5">
        <v>50.6</v>
      </c>
      <c r="H5" s="15">
        <v>267800</v>
      </c>
      <c r="I5">
        <v>29.7</v>
      </c>
      <c r="J5">
        <v>47.3</v>
      </c>
      <c r="K5" s="15">
        <v>250300</v>
      </c>
      <c r="L5" s="10">
        <f t="shared" ref="L5:L13" si="0">AVERAGE(C5,F5,I5)</f>
        <v>29.266666666666666</v>
      </c>
      <c r="M5" s="2">
        <f t="shared" ref="M5:M13" si="1">AVERAGE(D5,G5,J5)</f>
        <v>53</v>
      </c>
      <c r="N5" s="9">
        <f t="shared" ref="N5:N13" si="2">AVERAGE(E5,H5,K5)</f>
        <v>280466.66666666669</v>
      </c>
      <c r="O5" s="7">
        <f t="shared" ref="O5:O13" si="3">STDEV(C5,F5,I5)</f>
        <v>0.58594652770823052</v>
      </c>
      <c r="P5" s="7">
        <f t="shared" ref="P5:P13" si="4">STDEV(D5,G5,J5)</f>
        <v>7.2062472896785454</v>
      </c>
      <c r="Q5" s="7">
        <f t="shared" ref="Q5:Q13" si="5">STDEV(E5,H5,K5)</f>
        <v>38112.771262836926</v>
      </c>
    </row>
    <row r="6" spans="1:24" x14ac:dyDescent="0.35">
      <c r="A6" t="s">
        <v>27</v>
      </c>
      <c r="B6">
        <v>5</v>
      </c>
      <c r="C6">
        <v>39.6</v>
      </c>
      <c r="D6">
        <v>15.7</v>
      </c>
      <c r="E6" s="15">
        <v>24920</v>
      </c>
      <c r="F6">
        <v>39.6</v>
      </c>
      <c r="G6">
        <v>15.6</v>
      </c>
      <c r="H6" s="15">
        <v>24770</v>
      </c>
      <c r="I6">
        <v>40</v>
      </c>
      <c r="J6">
        <v>14.8</v>
      </c>
      <c r="K6" s="15">
        <v>23500</v>
      </c>
      <c r="L6" s="10">
        <f t="shared" si="0"/>
        <v>39.733333333333334</v>
      </c>
      <c r="M6" s="2">
        <f t="shared" si="1"/>
        <v>15.366666666666665</v>
      </c>
      <c r="N6" s="9">
        <f t="shared" si="2"/>
        <v>24396.666666666668</v>
      </c>
      <c r="O6" s="7">
        <f t="shared" si="3"/>
        <v>0.23094010767584949</v>
      </c>
      <c r="P6" s="7">
        <f t="shared" si="4"/>
        <v>0.49328828623162402</v>
      </c>
      <c r="Q6" s="7">
        <f t="shared" si="5"/>
        <v>780.14955831131078</v>
      </c>
    </row>
    <row r="7" spans="1:24" x14ac:dyDescent="0.35">
      <c r="A7" t="s">
        <v>27</v>
      </c>
      <c r="B7">
        <v>25</v>
      </c>
      <c r="C7">
        <v>51.1</v>
      </c>
      <c r="D7">
        <v>11.7</v>
      </c>
      <c r="E7" s="15">
        <v>3715</v>
      </c>
      <c r="F7">
        <v>51.5</v>
      </c>
      <c r="G7">
        <v>11.1</v>
      </c>
      <c r="H7" s="15">
        <v>3524</v>
      </c>
      <c r="I7">
        <v>51.8</v>
      </c>
      <c r="J7">
        <v>10.7</v>
      </c>
      <c r="K7" s="15">
        <v>3397</v>
      </c>
      <c r="L7" s="10">
        <f t="shared" si="0"/>
        <v>51.466666666666661</v>
      </c>
      <c r="M7" s="2">
        <f t="shared" si="1"/>
        <v>11.166666666666666</v>
      </c>
      <c r="N7" s="9">
        <f t="shared" si="2"/>
        <v>3545.3333333333335</v>
      </c>
      <c r="O7" s="7">
        <f t="shared" si="3"/>
        <v>0.35118845842842256</v>
      </c>
      <c r="P7" s="7">
        <f t="shared" si="4"/>
        <v>0.50332229568471665</v>
      </c>
      <c r="Q7" s="7">
        <f t="shared" si="5"/>
        <v>160.06977645181283</v>
      </c>
    </row>
    <row r="8" spans="1:24" x14ac:dyDescent="0.35">
      <c r="A8" t="s">
        <v>25</v>
      </c>
      <c r="B8">
        <v>50</v>
      </c>
      <c r="C8">
        <v>59.7</v>
      </c>
      <c r="D8">
        <v>20.6</v>
      </c>
      <c r="E8" s="15">
        <v>107.8</v>
      </c>
      <c r="F8">
        <v>59.9</v>
      </c>
      <c r="G8">
        <v>18.100000000000001</v>
      </c>
      <c r="H8" s="15">
        <v>94.7</v>
      </c>
      <c r="I8">
        <v>59.5</v>
      </c>
      <c r="J8">
        <v>18.5</v>
      </c>
      <c r="K8" s="15">
        <v>96.79</v>
      </c>
      <c r="L8" s="10">
        <f t="shared" si="0"/>
        <v>59.699999999999996</v>
      </c>
      <c r="M8" s="2">
        <f t="shared" si="1"/>
        <v>19.066666666666666</v>
      </c>
      <c r="N8" s="9">
        <f t="shared" si="2"/>
        <v>99.763333333333335</v>
      </c>
      <c r="O8" s="7">
        <f t="shared" si="3"/>
        <v>0.19999999999999929</v>
      </c>
      <c r="P8" s="7">
        <f t="shared" si="4"/>
        <v>1.3428824718989127</v>
      </c>
      <c r="Q8" s="7">
        <f t="shared" si="5"/>
        <v>7.0379708249845194</v>
      </c>
    </row>
    <row r="9" spans="1:24" x14ac:dyDescent="0.35">
      <c r="A9" t="s">
        <v>25</v>
      </c>
      <c r="B9">
        <v>250</v>
      </c>
      <c r="C9">
        <v>69</v>
      </c>
      <c r="D9">
        <v>6</v>
      </c>
      <c r="E9" s="15">
        <v>6.28</v>
      </c>
      <c r="F9">
        <v>68.8</v>
      </c>
      <c r="G9">
        <v>6.1</v>
      </c>
      <c r="H9" s="15">
        <v>6.38</v>
      </c>
      <c r="I9">
        <v>68.599999999999994</v>
      </c>
      <c r="J9">
        <v>6</v>
      </c>
      <c r="K9" s="15">
        <v>6.28</v>
      </c>
      <c r="L9" s="10">
        <f t="shared" si="0"/>
        <v>68.8</v>
      </c>
      <c r="M9" s="2">
        <f t="shared" si="1"/>
        <v>6.0333333333333341</v>
      </c>
      <c r="N9" s="9">
        <f t="shared" si="2"/>
        <v>6.3133333333333335</v>
      </c>
      <c r="O9" s="7">
        <f t="shared" si="3"/>
        <v>0.20000000000000284</v>
      </c>
      <c r="P9" s="7">
        <f t="shared" si="4"/>
        <v>5.7735026918962373E-2</v>
      </c>
      <c r="Q9" s="7">
        <f t="shared" si="5"/>
        <v>5.7735026918962373E-2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3.3517680576504111E-3</v>
      </c>
      <c r="D19">
        <f t="shared" ref="D19:D28" si="7">D4</f>
        <v>88.8</v>
      </c>
      <c r="E19">
        <f t="shared" ref="E19:E28" si="8">LN(E4/1000)</f>
        <v>6.5580559487798302</v>
      </c>
      <c r="F19">
        <f t="shared" ref="F19:F28" si="9">1/(F4+273.15)</f>
        <v>3.3495226930162457E-3</v>
      </c>
      <c r="G19">
        <f t="shared" ref="G19:G28" si="10">G4</f>
        <v>82.8</v>
      </c>
      <c r="H19">
        <f t="shared" ref="H19:H28" si="11">LN(H4/1000)</f>
        <v>6.4879883861631127</v>
      </c>
      <c r="I19">
        <f t="shared" ref="I19:I28" si="12">1/(I4+273.15)</f>
        <v>3.3540164346805303E-3</v>
      </c>
      <c r="J19">
        <f t="shared" ref="J19:J28" si="13">J4</f>
        <v>87.3</v>
      </c>
      <c r="K19">
        <f t="shared" ref="K19:K28" si="14">LN(K4/1000)</f>
        <v>6.6063798793983537</v>
      </c>
      <c r="L19" s="5">
        <f t="shared" ref="L19:L28" si="15">AVERAGE(C19,F19,I19)</f>
        <v>3.3517690617823957E-3</v>
      </c>
      <c r="M19" s="2">
        <f t="shared" ref="M19:M28" si="16">AVERAGE(D19,G19,J19)</f>
        <v>86.3</v>
      </c>
      <c r="N19" s="4">
        <f t="shared" ref="N19:N28" si="17">AVERAGE(E19,H19,K19)</f>
        <v>6.550808071447098</v>
      </c>
      <c r="O19" s="5">
        <f t="shared" ref="O19:O28" si="18">STDEV(C19,F19,I19)</f>
        <v>2.2468710004231792E-6</v>
      </c>
      <c r="P19" s="2">
        <f t="shared" ref="P19:P28" si="19">STDEV(D19,G19,J19)</f>
        <v>3.1224989991991992</v>
      </c>
      <c r="Q19" s="4">
        <f t="shared" ref="Q19:Q28" si="20">STDEV(E19,H19,K19)</f>
        <v>5.9527600421907405E-2</v>
      </c>
    </row>
    <row r="20" spans="1:17" x14ac:dyDescent="0.35">
      <c r="B20">
        <f t="shared" ref="B20:B28" si="21">B5</f>
        <v>1.5</v>
      </c>
      <c r="C20">
        <f t="shared" si="6"/>
        <v>3.3140016570008283E-3</v>
      </c>
      <c r="D20">
        <f t="shared" si="7"/>
        <v>61.1</v>
      </c>
      <c r="E20">
        <f t="shared" si="8"/>
        <v>5.7785806847313879</v>
      </c>
      <c r="F20">
        <f t="shared" si="9"/>
        <v>3.3041467041136628E-3</v>
      </c>
      <c r="G20">
        <f t="shared" si="10"/>
        <v>50.6</v>
      </c>
      <c r="H20">
        <f t="shared" si="11"/>
        <v>5.5902404332570725</v>
      </c>
      <c r="I20">
        <f t="shared" si="12"/>
        <v>3.3019646689780423E-3</v>
      </c>
      <c r="J20">
        <f t="shared" si="13"/>
        <v>47.3</v>
      </c>
      <c r="K20">
        <f t="shared" si="14"/>
        <v>5.5226601984377286</v>
      </c>
      <c r="L20" s="5">
        <f t="shared" si="15"/>
        <v>3.306704343364178E-3</v>
      </c>
      <c r="M20" s="2">
        <f t="shared" si="16"/>
        <v>53</v>
      </c>
      <c r="N20" s="4">
        <f t="shared" si="17"/>
        <v>5.6304937721420627</v>
      </c>
      <c r="O20" s="5">
        <f t="shared" si="18"/>
        <v>6.4131434622191799E-6</v>
      </c>
      <c r="P20" s="2">
        <f t="shared" si="19"/>
        <v>7.2062472896785454</v>
      </c>
      <c r="Q20" s="4">
        <f t="shared" si="20"/>
        <v>0.13262379988048215</v>
      </c>
    </row>
    <row r="21" spans="1:17" x14ac:dyDescent="0.35">
      <c r="B21">
        <f t="shared" si="21"/>
        <v>5</v>
      </c>
      <c r="C21">
        <f t="shared" si="6"/>
        <v>3.1974420463629096E-3</v>
      </c>
      <c r="D21">
        <f t="shared" si="7"/>
        <v>15.7</v>
      </c>
      <c r="E21">
        <f t="shared" si="8"/>
        <v>3.2156706939192525</v>
      </c>
      <c r="F21">
        <f t="shared" si="9"/>
        <v>3.1974420463629096E-3</v>
      </c>
      <c r="G21">
        <f t="shared" si="10"/>
        <v>15.6</v>
      </c>
      <c r="H21">
        <f t="shared" si="11"/>
        <v>3.2096332435012682</v>
      </c>
      <c r="I21">
        <f t="shared" si="12"/>
        <v>3.1933578157432542E-3</v>
      </c>
      <c r="J21">
        <f t="shared" si="13"/>
        <v>14.8</v>
      </c>
      <c r="K21">
        <f t="shared" si="14"/>
        <v>3.1570004211501135</v>
      </c>
      <c r="L21" s="5">
        <f t="shared" si="15"/>
        <v>3.1960806361563576E-3</v>
      </c>
      <c r="M21" s="2">
        <f t="shared" si="16"/>
        <v>15.366666666666665</v>
      </c>
      <c r="N21" s="4">
        <f t="shared" si="17"/>
        <v>3.1941014528568785</v>
      </c>
      <c r="O21" s="5">
        <f t="shared" si="18"/>
        <v>2.3580316476905777E-6</v>
      </c>
      <c r="P21" s="2">
        <f t="shared" si="19"/>
        <v>0.49328828623162402</v>
      </c>
      <c r="Q21" s="4">
        <f t="shared" si="20"/>
        <v>3.2271932343247885E-2</v>
      </c>
    </row>
    <row r="22" spans="1:17" x14ac:dyDescent="0.35">
      <c r="B22">
        <f t="shared" si="21"/>
        <v>25</v>
      </c>
      <c r="C22">
        <f t="shared" si="6"/>
        <v>3.0840400925212026E-3</v>
      </c>
      <c r="D22">
        <f t="shared" si="7"/>
        <v>11.7</v>
      </c>
      <c r="E22">
        <f t="shared" si="8"/>
        <v>1.3123786781697224</v>
      </c>
      <c r="F22">
        <f t="shared" si="9"/>
        <v>3.0802402587401818E-3</v>
      </c>
      <c r="G22">
        <f t="shared" si="10"/>
        <v>11.1</v>
      </c>
      <c r="H22">
        <f t="shared" si="11"/>
        <v>1.259596708073933</v>
      </c>
      <c r="I22">
        <f t="shared" si="12"/>
        <v>3.0773965225419295E-3</v>
      </c>
      <c r="J22">
        <f t="shared" si="13"/>
        <v>10.7</v>
      </c>
      <c r="K22">
        <f t="shared" si="14"/>
        <v>1.2228926891784468</v>
      </c>
      <c r="L22" s="5">
        <f t="shared" si="15"/>
        <v>3.0805589579344377E-3</v>
      </c>
      <c r="M22" s="2">
        <f t="shared" si="16"/>
        <v>11.166666666666666</v>
      </c>
      <c r="N22" s="4">
        <f t="shared" si="17"/>
        <v>1.2649560251407008</v>
      </c>
      <c r="O22" s="5">
        <f t="shared" si="18"/>
        <v>3.3332315250653647E-6</v>
      </c>
      <c r="P22" s="2">
        <f t="shared" si="19"/>
        <v>0.50332229568471665</v>
      </c>
      <c r="Q22" s="4">
        <f t="shared" si="20"/>
        <v>4.4983077551489122E-2</v>
      </c>
    </row>
    <row r="23" spans="1:17" x14ac:dyDescent="0.35">
      <c r="B23">
        <f t="shared" si="21"/>
        <v>50</v>
      </c>
      <c r="C23">
        <f t="shared" si="6"/>
        <v>3.0043563166591561E-3</v>
      </c>
      <c r="D23">
        <f t="shared" si="7"/>
        <v>20.6</v>
      </c>
      <c r="E23">
        <f t="shared" si="8"/>
        <v>-2.2274776205072402</v>
      </c>
      <c r="F23">
        <f t="shared" si="9"/>
        <v>3.0025521693439429E-3</v>
      </c>
      <c r="G23">
        <f t="shared" si="10"/>
        <v>18.100000000000001</v>
      </c>
      <c r="H23">
        <f t="shared" si="11"/>
        <v>-2.3570412787901045</v>
      </c>
      <c r="I23">
        <f t="shared" si="12"/>
        <v>3.0061626333984671E-3</v>
      </c>
      <c r="J23">
        <f t="shared" si="13"/>
        <v>18.5</v>
      </c>
      <c r="K23">
        <f t="shared" si="14"/>
        <v>-2.3352115958211397</v>
      </c>
      <c r="L23" s="5">
        <f t="shared" si="15"/>
        <v>3.0043570398005219E-3</v>
      </c>
      <c r="M23" s="2">
        <f t="shared" si="16"/>
        <v>19.066666666666666</v>
      </c>
      <c r="N23" s="4">
        <f t="shared" si="17"/>
        <v>-2.3065768317061615</v>
      </c>
      <c r="O23" s="5">
        <f t="shared" si="18"/>
        <v>1.8052321358908227E-6</v>
      </c>
      <c r="P23" s="2">
        <f t="shared" si="19"/>
        <v>1.3428824718989127</v>
      </c>
      <c r="Q23" s="4">
        <f t="shared" si="20"/>
        <v>6.9366041215064608E-2</v>
      </c>
    </row>
    <row r="24" spans="1:17" x14ac:dyDescent="0.35">
      <c r="B24">
        <f t="shared" si="21"/>
        <v>250</v>
      </c>
      <c r="C24">
        <f t="shared" si="6"/>
        <v>2.9226947245360223E-3</v>
      </c>
      <c r="D24">
        <f t="shared" si="7"/>
        <v>6</v>
      </c>
      <c r="E24">
        <f t="shared" si="8"/>
        <v>-5.0703852985020301</v>
      </c>
      <c r="F24">
        <f t="shared" si="9"/>
        <v>2.9244041526538967E-3</v>
      </c>
      <c r="G24">
        <f t="shared" si="10"/>
        <v>6.1</v>
      </c>
      <c r="H24">
        <f t="shared" si="11"/>
        <v>-5.0545871816254389</v>
      </c>
      <c r="I24">
        <f t="shared" si="12"/>
        <v>2.926115581565472E-3</v>
      </c>
      <c r="J24">
        <f t="shared" si="13"/>
        <v>6</v>
      </c>
      <c r="K24">
        <f t="shared" si="14"/>
        <v>-5.0703852985020301</v>
      </c>
      <c r="L24" s="5">
        <f t="shared" si="15"/>
        <v>2.9244048195851305E-3</v>
      </c>
      <c r="M24" s="2">
        <f t="shared" si="16"/>
        <v>6.0333333333333341</v>
      </c>
      <c r="N24" s="4">
        <f t="shared" si="17"/>
        <v>-5.0651192595431658</v>
      </c>
      <c r="O24" s="5">
        <f t="shared" si="18"/>
        <v>1.7104286122436458E-6</v>
      </c>
      <c r="P24" s="2">
        <f t="shared" si="19"/>
        <v>5.7735026918962373E-2</v>
      </c>
      <c r="Q24" s="4">
        <f t="shared" si="20"/>
        <v>9.1210470313891415E-3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2023-03-07T16:38:42Z</dcterms:modified>
</cp:coreProperties>
</file>