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561044DE-420C-4EB3-814F-7E508687489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<sst xmlns="http://schemas.openxmlformats.org/spreadsheetml/2006/main" count="60" uniqueCount="28">
  <si>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</si>
  <si>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</si>
  <si>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</si>
  <si>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</si>
  <si>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</si>
  <si>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</si>
  <si>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</si>
  <si>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</si>
  <si>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</si>
  <si>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</si>
  <si>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</si>
  <si>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</si>
  <si>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</si>
  <si>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</si>
  <si>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</si>
  <si>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</si>
  <si>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</si>
  <si>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</si>
  <si>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</si>
  <si>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</si>
  <si>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</si>
  <si>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</si>
  <si>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</si>
  <si>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</si>
  <si>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</si>
  <si>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</si>
  <si>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D9+wtmln 11.13.23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</si>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</sst>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23.733333333333331</c:v>
                </c:pt>
                <c:pt idx="1">
                  <c:v>30.2</c:v>
                </c:pt>
                <c:pt idx="2">
                  <c:v>39.699999999999996</c:v>
                </c:pt>
                <c:pt idx="3">
                  <c:v>47.366666666666667</c:v>
                </c:pt>
                <c:pt idx="4">
                  <c:v>59.066666666666663</c:v>
                </c:pt>
                <c:pt idx="5">
                  <c:v>66.466666666666654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704100</c:v>
                </c:pt>
                <c:pt idx="1">
                  <c:v>89010</c:v>
                </c:pt>
                <c:pt idx="2">
                  <c:v>12093.333333333334</c:v>
                </c:pt>
                <c:pt idx="3">
                  <c:v>672.06666666666672</c:v>
                </c:pt>
                <c:pt idx="4">
                  <c:v>92.52</c:v>
                </c:pt>
                <c:pt idx="5">
                  <c:v>16.253333333333334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3.3683372866936986E-3</c:v>
                </c:pt>
                <c:pt idx="1">
                  <c:v>3.2965224079349402E-3</c:v>
                </c:pt>
                <c:pt idx="2">
                  <c:v>3.1964202273102537E-3</c:v>
                </c:pt>
                <c:pt idx="3">
                  <c:v>3.1199626279457063E-3</c:v>
                </c:pt>
                <c:pt idx="4">
                  <c:v>3.010083841278374E-3</c:v>
                </c:pt>
                <c:pt idx="5">
                  <c:v>2.9445102665002173E-3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6.5551562468179405</c:v>
                </c:pt>
                <c:pt idx="1">
                  <c:v>4.4885958114767499</c:v>
                </c:pt>
                <c:pt idx="2">
                  <c:v>2.4925938356324049</c:v>
                </c:pt>
                <c:pt idx="3">
                  <c:v>-0.39764243733164645</c:v>
                </c:pt>
                <c:pt idx="4">
                  <c:v>-2.3804109541898968</c:v>
                </c:pt>
                <c:pt idx="5">
                  <c:v>-4.1213235414401055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F13" sqref="F13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1</v>
      </c>
      <c r="C4">
        <v>23.1</v>
      </c>
      <c r="D4">
        <v>82.4</v>
      </c>
      <c r="E4">
        <v>654100</v>
      </c>
      <c r="F4">
        <v>23.7</v>
      </c>
      <c r="G4">
        <v>88.4</v>
      </c>
      <c r="H4">
        <v>701700</v>
      </c>
      <c r="I4">
        <v>24.4</v>
      </c>
      <c r="J4">
        <v>85.3</v>
      </c>
      <c r="K4">
        <v>756500</v>
      </c>
      <c r="L4" s="10">
        <f>AVERAGE(C4,F4,I4)</f>
        <v>23.733333333333331</v>
      </c>
      <c r="M4" s="2">
        <f>AVERAGE(D4,G4,J4)</f>
        <v>85.366666666666674</v>
      </c>
      <c r="N4" s="17">
        <f>AVERAGE(E4,H4,K4)</f>
        <v>704100</v>
      </c>
      <c r="O4" s="7">
        <f>STDEV(C4,F4,I4)</f>
        <v>0.65064070986476985</v>
      </c>
      <c r="P4" s="7">
        <f>STDEV(D4,G4,J4)</f>
        <v>3.0005555041247503</v>
      </c>
      <c r="Q4" s="7">
        <f>STDEV(E4,H4,K4)</f>
        <v>51242.170133592117</v>
      </c>
    </row>
    <row r="5" spans="1:24" x14ac:dyDescent="0.35">
      <c r="A5" t="s">
        <v>27</v>
      </c>
      <c r="B5">
        <v>5</v>
      </c>
      <c r="C5">
        <v>30.1</v>
      </c>
      <c r="D5">
        <v>57.3</v>
      </c>
      <c r="E5" s="15">
        <v>90970</v>
      </c>
      <c r="F5">
        <v>30.2</v>
      </c>
      <c r="G5">
        <v>56</v>
      </c>
      <c r="H5" s="15">
        <v>88900</v>
      </c>
      <c r="I5">
        <v>30.3</v>
      </c>
      <c r="J5">
        <v>54.9</v>
      </c>
      <c r="K5">
        <v>87160</v>
      </c>
      <c r="L5" s="10">
        <f t="shared" ref="L5:L13" si="0">AVERAGE(C5,F5,I5)</f>
        <v>30.2</v>
      </c>
      <c r="M5" s="2">
        <f t="shared" ref="M5:M13" si="1">AVERAGE(D5,G5,J5)</f>
        <v>56.066666666666663</v>
      </c>
      <c r="N5" s="9">
        <f t="shared" ref="N5:N13" si="2">AVERAGE(E5,H5,K5)</f>
        <v>89010</v>
      </c>
      <c r="O5" s="7">
        <f t="shared" ref="O5:O13" si="3">STDEV(C5,F5,I5)</f>
        <v>9.9999999999999645E-2</v>
      </c>
      <c r="P5" s="7">
        <f t="shared" ref="P5:P13" si="4">STDEV(D5,G5,J5)</f>
        <v>1.2013880860626727</v>
      </c>
      <c r="Q5" s="7">
        <f t="shared" ref="Q5:Q13" si="5">STDEV(E5,H5,K5)</f>
        <v>1907.3804025416639</v>
      </c>
    </row>
    <row r="6" spans="1:24" x14ac:dyDescent="0.35">
      <c r="A6" t="s">
        <v>27</v>
      </c>
      <c r="B6">
        <v>10</v>
      </c>
      <c r="C6">
        <v>39.799999999999997</v>
      </c>
      <c r="D6">
        <v>15.4</v>
      </c>
      <c r="E6" s="15">
        <v>12220</v>
      </c>
      <c r="F6">
        <v>39.700000000000003</v>
      </c>
      <c r="G6">
        <v>15.3</v>
      </c>
      <c r="H6" s="15">
        <v>12150</v>
      </c>
      <c r="I6">
        <v>39.6</v>
      </c>
      <c r="J6">
        <v>15</v>
      </c>
      <c r="K6">
        <v>11910</v>
      </c>
      <c r="L6" s="10">
        <f t="shared" si="0"/>
        <v>39.699999999999996</v>
      </c>
      <c r="M6" s="2">
        <f t="shared" si="1"/>
        <v>15.233333333333334</v>
      </c>
      <c r="N6" s="9">
        <f t="shared" si="2"/>
        <v>12093.333333333334</v>
      </c>
      <c r="O6" s="7">
        <f t="shared" si="3"/>
        <v>9.9999999999997882E-2</v>
      </c>
      <c r="P6" s="7">
        <f t="shared" si="4"/>
        <v>0.20816659994661352</v>
      </c>
      <c r="Q6" s="7">
        <f t="shared" si="5"/>
        <v>162.58331197676264</v>
      </c>
    </row>
    <row r="7" spans="1:24" x14ac:dyDescent="0.35">
      <c r="A7" t="s">
        <v>27</v>
      </c>
      <c r="B7">
        <v>15</v>
      </c>
      <c r="C7">
        <v>47.3</v>
      </c>
      <c r="D7">
        <v>12.5</v>
      </c>
      <c r="E7">
        <v>661.5</v>
      </c>
      <c r="F7">
        <v>47.4</v>
      </c>
      <c r="G7">
        <v>13.1</v>
      </c>
      <c r="H7">
        <v>693.2</v>
      </c>
      <c r="I7">
        <v>47.4</v>
      </c>
      <c r="J7">
        <v>12.5</v>
      </c>
      <c r="K7">
        <v>661.5</v>
      </c>
      <c r="L7" s="10">
        <f t="shared" si="0"/>
        <v>47.366666666666667</v>
      </c>
      <c r="M7" s="2">
        <f t="shared" si="1"/>
        <v>12.700000000000001</v>
      </c>
      <c r="N7" s="9">
        <f t="shared" si="2"/>
        <v>672.06666666666672</v>
      </c>
      <c r="O7" s="7">
        <f t="shared" si="3"/>
        <v>5.77350269189634E-2</v>
      </c>
      <c r="P7" s="7">
        <f t="shared" si="4"/>
        <v>0.34641016151377524</v>
      </c>
      <c r="Q7" s="7">
        <f t="shared" si="5"/>
        <v>18.302003533311161</v>
      </c>
    </row>
    <row r="8" spans="1:24" x14ac:dyDescent="0.35">
      <c r="A8" t="s">
        <v>25</v>
      </c>
      <c r="B8">
        <v>100</v>
      </c>
      <c r="C8">
        <v>59</v>
      </c>
      <c r="D8">
        <v>35.9</v>
      </c>
      <c r="E8">
        <v>93.91</v>
      </c>
      <c r="F8">
        <v>59.1</v>
      </c>
      <c r="G8">
        <v>34.799999999999997</v>
      </c>
      <c r="H8">
        <v>91.04</v>
      </c>
      <c r="I8">
        <v>59.1</v>
      </c>
      <c r="J8">
        <v>35.4</v>
      </c>
      <c r="K8">
        <v>92.61</v>
      </c>
      <c r="L8" s="10">
        <f t="shared" si="0"/>
        <v>59.066666666666663</v>
      </c>
      <c r="M8" s="2">
        <f t="shared" si="1"/>
        <v>35.366666666666667</v>
      </c>
      <c r="N8" s="9">
        <f t="shared" si="2"/>
        <v>92.52</v>
      </c>
      <c r="O8" s="7">
        <f t="shared" si="3"/>
        <v>5.7735026918963393E-2</v>
      </c>
      <c r="P8" s="7">
        <f t="shared" si="4"/>
        <v>0.55075705472861092</v>
      </c>
      <c r="Q8" s="7">
        <f t="shared" si="5"/>
        <v>1.437115165879195</v>
      </c>
    </row>
    <row r="9" spans="1:24" x14ac:dyDescent="0.35">
      <c r="A9" t="s">
        <v>25</v>
      </c>
      <c r="B9">
        <v>250</v>
      </c>
      <c r="C9">
        <v>65.5</v>
      </c>
      <c r="D9">
        <v>16.8</v>
      </c>
      <c r="E9">
        <v>17.579999999999998</v>
      </c>
      <c r="F9">
        <v>66.599999999999994</v>
      </c>
      <c r="G9">
        <v>15.3</v>
      </c>
      <c r="H9">
        <v>16.010000000000002</v>
      </c>
      <c r="I9">
        <v>67.3</v>
      </c>
      <c r="J9">
        <v>14.5</v>
      </c>
      <c r="K9">
        <v>15.17</v>
      </c>
      <c r="L9" s="10">
        <f t="shared" si="0"/>
        <v>66.466666666666654</v>
      </c>
      <c r="M9" s="2">
        <f t="shared" si="1"/>
        <v>15.533333333333333</v>
      </c>
      <c r="N9" s="9">
        <f t="shared" si="2"/>
        <v>16.253333333333334</v>
      </c>
      <c r="O9" s="7">
        <f t="shared" si="3"/>
        <v>0.90737717258774486</v>
      </c>
      <c r="P9" s="7">
        <f t="shared" si="4"/>
        <v>1.1676186592091333</v>
      </c>
      <c r="Q9" s="7">
        <f t="shared" si="5"/>
        <v>1.2232879192297008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D9+wtmln 11.13.23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3.3755274261603376E-3</v>
      </c>
      <c r="D19">
        <f t="shared" ref="D19:D28" si="7">D4</f>
        <v>82.4</v>
      </c>
      <c r="E19">
        <f t="shared" ref="E19:E28" si="8">LN(E4/1000)</f>
        <v>6.483260244967167</v>
      </c>
      <c r="F19">
        <f t="shared" ref="F19:F28" si="9">1/(F4+273.15)</f>
        <v>3.3687047330301502E-3</v>
      </c>
      <c r="G19">
        <f t="shared" ref="G19:G28" si="10">G4</f>
        <v>88.4</v>
      </c>
      <c r="H19">
        <f t="shared" ref="H19:H28" si="11">LN(H4/1000)</f>
        <v>6.5535059622582432</v>
      </c>
      <c r="I19">
        <f t="shared" ref="I19:I28" si="12">1/(I4+273.15)</f>
        <v>3.3607797008906072E-3</v>
      </c>
      <c r="J19">
        <f t="shared" ref="J19:J28" si="13">J4</f>
        <v>85.3</v>
      </c>
      <c r="K19">
        <f t="shared" ref="K19:K28" si="14">LN(K4/1000)</f>
        <v>6.6287025332284104</v>
      </c>
      <c r="L19" s="5">
        <f t="shared" ref="L19:L28" si="15">AVERAGE(C19,F19,I19)</f>
        <v>3.3683372866936986E-3</v>
      </c>
      <c r="M19" s="2">
        <f t="shared" ref="M19:M28" si="16">AVERAGE(D19,G19,J19)</f>
        <v>85.366666666666674</v>
      </c>
      <c r="N19" s="4">
        <f t="shared" ref="N19:N28" si="17">AVERAGE(E19,H19,K19)</f>
        <v>6.5551562468179405</v>
      </c>
      <c r="O19" s="5">
        <f t="shared" ref="O19:O28" si="18">STDEV(C19,F19,I19)</f>
        <v>7.3807257614336352E-6</v>
      </c>
      <c r="P19" s="2">
        <f t="shared" ref="P19:P28" si="19">STDEV(D19,G19,J19)</f>
        <v>3.0005555041247503</v>
      </c>
      <c r="Q19" s="4">
        <f t="shared" ref="Q19:Q28" si="20">STDEV(E19,H19,K19)</f>
        <v>7.2735186691261305E-2</v>
      </c>
    </row>
    <row r="20" spans="1:17" x14ac:dyDescent="0.35">
      <c r="B20">
        <f t="shared" ref="B20:B28" si="21">B5</f>
        <v>5</v>
      </c>
      <c r="C20">
        <f t="shared" si="6"/>
        <v>3.2976092333058533E-3</v>
      </c>
      <c r="D20">
        <f t="shared" si="7"/>
        <v>57.3</v>
      </c>
      <c r="E20">
        <f t="shared" si="8"/>
        <v>4.5105297818339709</v>
      </c>
      <c r="F20">
        <f t="shared" si="9"/>
        <v>3.2965221691115877E-3</v>
      </c>
      <c r="G20">
        <f t="shared" si="10"/>
        <v>56</v>
      </c>
      <c r="H20">
        <f t="shared" si="11"/>
        <v>4.4875121425198587</v>
      </c>
      <c r="I20">
        <f t="shared" si="12"/>
        <v>3.2954358213873785E-3</v>
      </c>
      <c r="J20">
        <f t="shared" si="13"/>
        <v>54.9</v>
      </c>
      <c r="K20">
        <f t="shared" si="14"/>
        <v>4.4677455100764192</v>
      </c>
      <c r="L20" s="5">
        <f t="shared" si="15"/>
        <v>3.2965224079349402E-3</v>
      </c>
      <c r="M20" s="2">
        <f t="shared" si="16"/>
        <v>56.066666666666663</v>
      </c>
      <c r="N20" s="4">
        <f t="shared" si="17"/>
        <v>4.4885958114767499</v>
      </c>
      <c r="O20" s="5">
        <f t="shared" si="18"/>
        <v>1.0867059789195963E-6</v>
      </c>
      <c r="P20" s="2">
        <f t="shared" si="19"/>
        <v>1.2013880860626727</v>
      </c>
      <c r="Q20" s="4">
        <f t="shared" si="20"/>
        <v>2.1412711908165821E-2</v>
      </c>
    </row>
    <row r="21" spans="1:17" x14ac:dyDescent="0.35">
      <c r="B21">
        <f t="shared" si="21"/>
        <v>10</v>
      </c>
      <c r="C21">
        <f t="shared" si="6"/>
        <v>3.1953986259785909E-3</v>
      </c>
      <c r="D21">
        <f t="shared" si="7"/>
        <v>15.4</v>
      </c>
      <c r="E21">
        <f t="shared" si="8"/>
        <v>2.5030739537434492</v>
      </c>
      <c r="F21">
        <f t="shared" si="9"/>
        <v>3.1964200095892605E-3</v>
      </c>
      <c r="G21">
        <f t="shared" si="10"/>
        <v>15.3</v>
      </c>
      <c r="H21">
        <f t="shared" si="11"/>
        <v>2.4973291697865574</v>
      </c>
      <c r="I21">
        <f t="shared" si="12"/>
        <v>3.1974420463629096E-3</v>
      </c>
      <c r="J21">
        <f t="shared" si="13"/>
        <v>15</v>
      </c>
      <c r="K21">
        <f t="shared" si="14"/>
        <v>2.4773783833672089</v>
      </c>
      <c r="L21" s="5">
        <f t="shared" si="15"/>
        <v>3.1964202273102537E-3</v>
      </c>
      <c r="M21" s="2">
        <f t="shared" si="16"/>
        <v>15.233333333333334</v>
      </c>
      <c r="N21" s="4">
        <f t="shared" si="17"/>
        <v>2.4925938356324049</v>
      </c>
      <c r="O21" s="5">
        <f t="shared" si="18"/>
        <v>1.0217102095575357E-6</v>
      </c>
      <c r="P21" s="2">
        <f t="shared" si="19"/>
        <v>0.20816659994661352</v>
      </c>
      <c r="Q21" s="4">
        <f t="shared" si="20"/>
        <v>1.3486405243936923E-2</v>
      </c>
    </row>
    <row r="22" spans="1:17" x14ac:dyDescent="0.35">
      <c r="B22">
        <f t="shared" si="21"/>
        <v>15</v>
      </c>
      <c r="C22">
        <f t="shared" si="6"/>
        <v>3.1206116398814171E-3</v>
      </c>
      <c r="D22">
        <f t="shared" si="7"/>
        <v>12.5</v>
      </c>
      <c r="E22">
        <f t="shared" si="8"/>
        <v>-0.41324529542712674</v>
      </c>
      <c r="F22">
        <f t="shared" si="9"/>
        <v>3.1196381219778511E-3</v>
      </c>
      <c r="G22">
        <f t="shared" si="10"/>
        <v>13.1</v>
      </c>
      <c r="H22">
        <f t="shared" si="11"/>
        <v>-0.36643672114068598</v>
      </c>
      <c r="I22">
        <f t="shared" si="12"/>
        <v>3.1196381219778511E-3</v>
      </c>
      <c r="J22">
        <f t="shared" si="13"/>
        <v>12.5</v>
      </c>
      <c r="K22">
        <f t="shared" si="14"/>
        <v>-0.41324529542712674</v>
      </c>
      <c r="L22" s="5">
        <f t="shared" si="15"/>
        <v>3.1199626279457063E-3</v>
      </c>
      <c r="M22" s="2">
        <f t="shared" si="16"/>
        <v>12.700000000000001</v>
      </c>
      <c r="N22" s="4">
        <f t="shared" si="17"/>
        <v>-0.39764243733164645</v>
      </c>
      <c r="O22" s="5">
        <f t="shared" si="18"/>
        <v>5.6206082368474214E-7</v>
      </c>
      <c r="P22" s="2">
        <f t="shared" si="19"/>
        <v>0.34641016151377524</v>
      </c>
      <c r="Q22" s="4">
        <f t="shared" si="20"/>
        <v>2.7024942964659161E-2</v>
      </c>
    </row>
    <row r="23" spans="1:17" x14ac:dyDescent="0.35">
      <c r="B23">
        <f t="shared" si="21"/>
        <v>100</v>
      </c>
      <c r="C23">
        <f t="shared" si="6"/>
        <v>3.0106879421947915E-3</v>
      </c>
      <c r="D23">
        <f t="shared" si="7"/>
        <v>35.9</v>
      </c>
      <c r="E23">
        <f t="shared" si="8"/>
        <v>-2.3654184021656151</v>
      </c>
      <c r="F23">
        <f t="shared" si="9"/>
        <v>3.0097817908201654E-3</v>
      </c>
      <c r="G23">
        <f t="shared" si="10"/>
        <v>34.799999999999997</v>
      </c>
      <c r="H23">
        <f t="shared" si="11"/>
        <v>-2.3964563086041162</v>
      </c>
      <c r="I23">
        <f t="shared" si="12"/>
        <v>3.0097817908201654E-3</v>
      </c>
      <c r="J23">
        <f t="shared" si="13"/>
        <v>35.4</v>
      </c>
      <c r="K23">
        <f t="shared" si="14"/>
        <v>-2.3793581517999596</v>
      </c>
      <c r="L23" s="5">
        <f t="shared" si="15"/>
        <v>3.010083841278374E-3</v>
      </c>
      <c r="M23" s="2">
        <f t="shared" si="16"/>
        <v>35.366666666666667</v>
      </c>
      <c r="N23" s="4">
        <f t="shared" si="17"/>
        <v>-2.3804109541898968</v>
      </c>
      <c r="O23" s="5">
        <f t="shared" si="18"/>
        <v>5.2316674006693527E-7</v>
      </c>
      <c r="P23" s="2">
        <f t="shared" si="19"/>
        <v>0.55075705472861092</v>
      </c>
      <c r="Q23" s="4">
        <f t="shared" si="20"/>
        <v>1.5545713353702391E-2</v>
      </c>
    </row>
    <row r="24" spans="1:17" x14ac:dyDescent="0.35">
      <c r="B24">
        <f t="shared" si="21"/>
        <v>250</v>
      </c>
      <c r="C24">
        <f t="shared" si="6"/>
        <v>2.9529012254540087E-3</v>
      </c>
      <c r="D24">
        <f t="shared" si="7"/>
        <v>16.8</v>
      </c>
      <c r="E24">
        <f t="shared" si="8"/>
        <v>-4.0409933867251064</v>
      </c>
      <c r="F24">
        <f t="shared" si="9"/>
        <v>2.9433406916850625E-3</v>
      </c>
      <c r="G24">
        <f t="shared" si="10"/>
        <v>15.3</v>
      </c>
      <c r="H24">
        <f t="shared" si="11"/>
        <v>-4.1345417519735141</v>
      </c>
      <c r="I24">
        <f t="shared" si="12"/>
        <v>2.9372888823615802E-3</v>
      </c>
      <c r="J24">
        <f t="shared" si="13"/>
        <v>14.5</v>
      </c>
      <c r="K24">
        <f t="shared" si="14"/>
        <v>-4.1884354856216959</v>
      </c>
      <c r="L24" s="5">
        <f t="shared" si="15"/>
        <v>2.9445102665002173E-3</v>
      </c>
      <c r="M24" s="2">
        <f t="shared" si="16"/>
        <v>15.533333333333333</v>
      </c>
      <c r="N24" s="4">
        <f t="shared" si="17"/>
        <v>-4.1213235414401055</v>
      </c>
      <c r="O24" s="5">
        <f t="shared" si="18"/>
        <v>7.8716099461995741E-6</v>
      </c>
      <c r="P24" s="2">
        <f t="shared" si="19"/>
        <v>1.1676186592091333</v>
      </c>
      <c r="Q24" s="4">
        <f t="shared" si="20"/>
        <v>7.4604516947950617E-2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2023-11-13T23:11:21Z</dcterms:modified>
</cp:coreProperties>
</file>