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CPS2920 Quick Screening 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CPS2920 Quick Screening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CPS2920BL QC1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CPS2920 Quick Screening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CPS2920BL QC2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Intense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n"/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Intense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n"/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Intense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n"/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2.1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2.1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/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/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/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200kcp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200kcp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/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/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/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23.507</v>
      </c>
      <c r="C4" t="n">
        <v>23.4882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1.880000000000237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23.6198</v>
      </c>
      <c r="O4" t="n">
        <v>23.5845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3.5300000000003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23.4882</v>
      </c>
      <c r="C5" t="n">
        <v>23.4634</v>
      </c>
      <c r="F5" t="inlineStr">
        <is>
          <t>None</t>
        </is>
      </c>
      <c r="H5" t="inlineStr">
        <is>
          <t>None</t>
        </is>
      </c>
      <c r="I5" t="n">
        <v>2.479999999999905</v>
      </c>
      <c r="J5" s="121">
        <f>I5/F$2</f>
        <v/>
      </c>
      <c r="K5" s="17" t="n"/>
      <c r="M5" t="n">
        <v>20</v>
      </c>
      <c r="N5" t="n">
        <v>23.5845</v>
      </c>
      <c r="O5" t="n">
        <v>23.5421</v>
      </c>
      <c r="R5" t="inlineStr">
        <is>
          <t>None</t>
        </is>
      </c>
      <c r="T5" t="inlineStr">
        <is>
          <t>None</t>
        </is>
      </c>
      <c r="U5" t="n">
        <v>4.239999999999711</v>
      </c>
      <c r="V5" s="121">
        <f>U5/R$2</f>
        <v/>
      </c>
      <c r="W5" s="17" t="n"/>
      <c r="Y5" t="n">
        <v>10</v>
      </c>
      <c r="AG5">
        <f>IF(AA5="", "", (Z5-AA5)*1000/Y5)</f>
        <v/>
      </c>
      <c r="AH5" s="121">
        <f>AG5/AD$2</f>
        <v/>
      </c>
      <c r="AI5" s="17" t="n"/>
      <c r="AK5" t="n">
        <v>10</v>
      </c>
      <c r="AS5">
        <f>IF(AM5="", "", (AL5-AM5)*1000/AK5)</f>
        <v/>
      </c>
      <c r="AT5" s="121">
        <f>AS5/AP$2</f>
        <v/>
      </c>
      <c r="AU5" s="17" t="n"/>
      <c r="AW5" t="n">
        <v>10</v>
      </c>
      <c r="BE5">
        <f>IF(AY5="", "", (AX5-AY5)*1000/AW5)</f>
        <v/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23.4634</v>
      </c>
      <c r="C6" t="n">
        <v>23.4395</v>
      </c>
      <c r="F6" t="inlineStr">
        <is>
          <t>None</t>
        </is>
      </c>
      <c r="H6" t="inlineStr">
        <is>
          <t>None</t>
        </is>
      </c>
      <c r="I6" t="n">
        <v>2.390000000000114</v>
      </c>
      <c r="J6" s="121">
        <f>I6/F$2</f>
        <v/>
      </c>
      <c r="K6" s="17" t="n"/>
      <c r="M6" t="n">
        <v>30</v>
      </c>
      <c r="N6" t="n">
        <v>23.5421</v>
      </c>
      <c r="O6" t="n">
        <v>23.502</v>
      </c>
      <c r="R6" t="inlineStr">
        <is>
          <t>None</t>
        </is>
      </c>
      <c r="T6" t="inlineStr">
        <is>
          <t>None</t>
        </is>
      </c>
      <c r="U6" t="n">
        <v>4.010000000000247</v>
      </c>
      <c r="V6" s="121">
        <f>U6/R$2</f>
        <v/>
      </c>
      <c r="W6" s="17" t="n"/>
      <c r="Y6">
        <f>Y5+10</f>
        <v/>
      </c>
      <c r="Z6">
        <f>AA5</f>
        <v/>
      </c>
      <c r="AG6">
        <f>IF(AA6="", "", (Z6-AA6)*1000/(Y6-Y5))</f>
        <v/>
      </c>
      <c r="AH6" s="121">
        <f>AG6/AD$2</f>
        <v/>
      </c>
      <c r="AI6" s="17" t="n"/>
      <c r="AK6">
        <f>AK5+10</f>
        <v/>
      </c>
      <c r="AL6">
        <f>AM5</f>
        <v/>
      </c>
      <c r="AS6">
        <f>IF(AM6="", "", (AL6-AM6)*1000/(AK6-AK5))</f>
        <v/>
      </c>
      <c r="AT6" s="121">
        <f>AS6/AP$2</f>
        <v/>
      </c>
      <c r="AU6" s="17" t="n"/>
      <c r="AW6">
        <f>AW5+10</f>
        <v/>
      </c>
      <c r="AX6">
        <f>AY5</f>
        <v/>
      </c>
      <c r="BE6">
        <f>IF(AY6="", "", (AX6-AY6)*1000/(AW6-AW5))</f>
        <v/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23.4395</v>
      </c>
      <c r="C7" t="n">
        <v>23.4077</v>
      </c>
      <c r="F7" t="inlineStr">
        <is>
          <t>None</t>
        </is>
      </c>
      <c r="H7" t="inlineStr">
        <is>
          <t>None</t>
        </is>
      </c>
      <c r="I7" t="n">
        <v>3.180000000000049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23.502</v>
      </c>
      <c r="O7" t="n">
        <v>23.4664</v>
      </c>
      <c r="R7" t="inlineStr">
        <is>
          <t>None</t>
        </is>
      </c>
      <c r="T7" t="inlineStr">
        <is>
          <t>None</t>
        </is>
      </c>
      <c r="U7" t="n">
        <v>3.559999999999874</v>
      </c>
      <c r="V7" s="121">
        <f>U7/R$2</f>
        <v/>
      </c>
      <c r="W7">
        <f>_xlfn.STDEV.P(U5:U7)/AVERAGE(U5:U7)</f>
        <v/>
      </c>
      <c r="X7">
        <f>AVERAGE(U5:U7)</f>
        <v/>
      </c>
      <c r="Y7">
        <f>Y6+10</f>
        <v/>
      </c>
      <c r="Z7">
        <f>AA6</f>
        <v/>
      </c>
      <c r="AG7">
        <f>IF(AA7="", "", (Z7-AA7)*1000/(Y7-Y6))</f>
        <v/>
      </c>
      <c r="AH7" s="121">
        <f>AG7/AD$2</f>
        <v/>
      </c>
      <c r="AI7">
        <f>_xlfn.STDEV.P(AG5:AG7)/AVERAGE(AG5:AG7)</f>
        <v/>
      </c>
      <c r="AJ7">
        <f>AVERAGE(AG5:AG7)</f>
        <v/>
      </c>
      <c r="AK7">
        <f>AK6+10</f>
        <v/>
      </c>
      <c r="AL7">
        <f>AM6</f>
        <v/>
      </c>
      <c r="AS7">
        <f>IF(AM7="", "", (AL7-AM7)*1000/(AK7-AK6))</f>
        <v/>
      </c>
      <c r="AT7" s="121">
        <f>AS7/AP$2</f>
        <v/>
      </c>
      <c r="AU7">
        <f>_xlfn.STDEV.P(AS5:AS7)/AVERAGE(AS5:AS7)</f>
        <v/>
      </c>
      <c r="AV7">
        <f>AVERAGE(AS5:AS7)</f>
        <v/>
      </c>
      <c r="AW7">
        <f>AW6+10</f>
        <v/>
      </c>
      <c r="AX7">
        <f>AY6</f>
        <v/>
      </c>
      <c r="BE7">
        <f>IF(AY7="", "", (AX7-AY7)*1000/(AW7-AW6))</f>
        <v/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23.4077</v>
      </c>
      <c r="C8" t="n">
        <v>23.3753</v>
      </c>
      <c r="F8" t="inlineStr">
        <is>
          <t>None</t>
        </is>
      </c>
      <c r="H8" t="inlineStr">
        <is>
          <t>None</t>
        </is>
      </c>
      <c r="I8" t="n">
        <v>3.23999999999991</v>
      </c>
      <c r="J8" s="121">
        <f>I8/F$2</f>
        <v/>
      </c>
      <c r="M8" t="n">
        <v>50</v>
      </c>
      <c r="N8" t="n">
        <v>23.4664</v>
      </c>
      <c r="O8" t="n">
        <v>23.4299</v>
      </c>
      <c r="R8" t="inlineStr">
        <is>
          <t>None</t>
        </is>
      </c>
      <c r="T8" t="inlineStr">
        <is>
          <t>None</t>
        </is>
      </c>
      <c r="U8" t="n">
        <v>3.65000000000002</v>
      </c>
      <c r="V8" s="121">
        <f>U8/R$2</f>
        <v/>
      </c>
      <c r="Y8">
        <f>Y7+10</f>
        <v/>
      </c>
      <c r="Z8">
        <f>AA7</f>
        <v/>
      </c>
      <c r="AG8">
        <f>IF(AA8="", "", (Z8-AA8)*1000/(Y8-Y7))</f>
        <v/>
      </c>
      <c r="AH8" s="121">
        <f>AG8/AD$2</f>
        <v/>
      </c>
      <c r="AK8">
        <f>AK7+10</f>
        <v/>
      </c>
      <c r="AL8">
        <f>AM7</f>
        <v/>
      </c>
      <c r="AS8">
        <f>IF(AM8="", "", (AL8-AM8)*1000/(AK8-AK7))</f>
        <v/>
      </c>
      <c r="AT8" s="121">
        <f>AS8/AP$2</f>
        <v/>
      </c>
      <c r="AW8">
        <f>AW7+10</f>
        <v/>
      </c>
      <c r="AX8">
        <f>AY7</f>
        <v/>
      </c>
      <c r="BE8">
        <f>IF(AY8="", "", (AX8-AY8)*1000/(AW8-AW7))</f>
        <v/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23.3753</v>
      </c>
      <c r="C9" t="n">
        <v>23.3546</v>
      </c>
      <c r="F9" t="inlineStr">
        <is>
          <t>None</t>
        </is>
      </c>
      <c r="H9" t="inlineStr">
        <is>
          <t>None</t>
        </is>
      </c>
      <c r="I9" t="n">
        <v>2.069999999999794</v>
      </c>
      <c r="J9" s="121">
        <f>I9/F$2</f>
        <v/>
      </c>
      <c r="M9" t="n">
        <v>60</v>
      </c>
      <c r="N9" t="n">
        <v>23.4299</v>
      </c>
      <c r="O9" t="n">
        <v>23.3872</v>
      </c>
      <c r="R9" t="inlineStr">
        <is>
          <t>None</t>
        </is>
      </c>
      <c r="T9" t="inlineStr">
        <is>
          <t>None</t>
        </is>
      </c>
      <c r="U9" t="n">
        <v>4.269999999999996</v>
      </c>
      <c r="V9" s="121">
        <f>U9/R$2</f>
        <v/>
      </c>
      <c r="Y9">
        <f>Y8+10</f>
        <v/>
      </c>
      <c r="Z9">
        <f>AA8</f>
        <v/>
      </c>
      <c r="AG9">
        <f>IF(AA9="", "", (Z9-AA9)*1000/(Y9-Y8))</f>
        <v/>
      </c>
      <c r="AH9" s="121">
        <f>AG9/AD$2</f>
        <v/>
      </c>
      <c r="AK9">
        <f>AK8+10</f>
        <v/>
      </c>
      <c r="AL9">
        <f>AM8</f>
        <v/>
      </c>
      <c r="AS9">
        <f>IF(AM9="", "", (AL9-AM9)*1000/(AK9-AK8))</f>
        <v/>
      </c>
      <c r="AT9" s="121">
        <f>AS9/AP$2</f>
        <v/>
      </c>
      <c r="AW9">
        <f>AW8+10</f>
        <v/>
      </c>
      <c r="AX9">
        <f>AY8</f>
        <v/>
      </c>
      <c r="BE9">
        <f>IF(AY9="", "", (AX9-AY9)*1000/(AW9-AW8))</f>
        <v/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23.6054</v>
      </c>
      <c r="C10" t="n">
        <v>23.5672</v>
      </c>
      <c r="F10" t="inlineStr">
        <is>
          <t>None</t>
        </is>
      </c>
      <c r="H10" t="inlineStr">
        <is>
          <t>None</t>
        </is>
      </c>
      <c r="I10" t="n">
        <v>3.819999999999979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23.0828</v>
      </c>
      <c r="O10" t="n">
        <v>23.0517</v>
      </c>
      <c r="R10" t="inlineStr">
        <is>
          <t>None</t>
        </is>
      </c>
      <c r="T10" t="inlineStr">
        <is>
          <t>None</t>
        </is>
      </c>
      <c r="U10" t="n">
        <v>3.109999999999857</v>
      </c>
      <c r="V10" s="121">
        <f>U10/R$2</f>
        <v/>
      </c>
      <c r="W10">
        <f>_xlfn.STDEV.P(U8:U10)/AVERAGE(U8:U10)</f>
        <v/>
      </c>
      <c r="X10">
        <f>AVERAGE(U8:U10)</f>
        <v/>
      </c>
      <c r="Y10">
        <f>Y9+10</f>
        <v/>
      </c>
      <c r="Z10">
        <f>AA9</f>
        <v/>
      </c>
      <c r="AG10">
        <f>IF(AA10="", "", (Z10-AA10)*1000/(Y10-Y9))</f>
        <v/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23.5672</v>
      </c>
      <c r="C11" t="n">
        <v>23.5448</v>
      </c>
      <c r="F11" t="inlineStr">
        <is>
          <t>None</t>
        </is>
      </c>
      <c r="H11" t="inlineStr">
        <is>
          <t>None</t>
        </is>
      </c>
      <c r="I11" t="n">
        <v>2.240000000000109</v>
      </c>
      <c r="J11" s="121">
        <f>I11/F$2</f>
        <v/>
      </c>
      <c r="M11" t="n">
        <v>80</v>
      </c>
      <c r="N11" t="n">
        <v>23.0517</v>
      </c>
      <c r="O11" t="n">
        <v>23.0067</v>
      </c>
      <c r="R11" t="inlineStr">
        <is>
          <t>None</t>
        </is>
      </c>
      <c r="T11" t="inlineStr">
        <is>
          <t>None</t>
        </is>
      </c>
      <c r="U11" t="n">
        <v>4.500000000000171</v>
      </c>
      <c r="V11" s="121">
        <f>U11/R$2</f>
        <v/>
      </c>
      <c r="Y11">
        <f>Y10+10</f>
        <v/>
      </c>
      <c r="Z11">
        <f>AA10</f>
        <v/>
      </c>
      <c r="AG11">
        <f>IF(AA11="", "", (Z11-AA11)*1000/(Y11-Y10))</f>
        <v/>
      </c>
      <c r="AH11" s="121">
        <f>AG11/AD$2</f>
        <v/>
      </c>
      <c r="AK11">
        <f>AK10+10</f>
        <v/>
      </c>
      <c r="AL11">
        <f>AM10</f>
        <v/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23.5448</v>
      </c>
      <c r="C12" t="n">
        <v>23.5311</v>
      </c>
      <c r="F12" t="inlineStr">
        <is>
          <t>None</t>
        </is>
      </c>
      <c r="H12" t="inlineStr">
        <is>
          <t>None</t>
        </is>
      </c>
      <c r="I12" t="n">
        <v>1.370000000000005</v>
      </c>
      <c r="J12" s="121">
        <f>I12/F$2</f>
        <v/>
      </c>
      <c r="M12" t="n">
        <v>90</v>
      </c>
      <c r="N12" t="n">
        <v>23.0067</v>
      </c>
      <c r="O12" t="n">
        <v>22.9703</v>
      </c>
      <c r="R12" t="inlineStr">
        <is>
          <t>None</t>
        </is>
      </c>
      <c r="T12" t="inlineStr">
        <is>
          <t>None</t>
        </is>
      </c>
      <c r="U12" t="n">
        <v>3.639999999999688</v>
      </c>
      <c r="V12" s="121">
        <f>U12/R$2</f>
        <v/>
      </c>
      <c r="Y12">
        <f>Y11+10</f>
        <v/>
      </c>
      <c r="Z12">
        <f>AA11</f>
        <v/>
      </c>
      <c r="AG12">
        <f>IF(AA12="", "", (Z12-AA12)*1000/(Y12-Y11))</f>
        <v/>
      </c>
      <c r="AH12" s="121">
        <f>AG12/AD$2</f>
        <v/>
      </c>
      <c r="AK12">
        <f>AK11+10</f>
        <v/>
      </c>
      <c r="AL12">
        <f>AM11</f>
        <v/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23.5311</v>
      </c>
      <c r="C13" t="n">
        <v>23.5173</v>
      </c>
      <c r="F13" t="inlineStr">
        <is>
          <t>None</t>
        </is>
      </c>
      <c r="H13" t="inlineStr">
        <is>
          <t>None</t>
        </is>
      </c>
      <c r="I13" t="n">
        <v>1.379999999999981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22.9703</v>
      </c>
      <c r="O13" t="n">
        <v>22.9217</v>
      </c>
      <c r="R13" t="inlineStr">
        <is>
          <t>None</t>
        </is>
      </c>
      <c r="T13" t="inlineStr">
        <is>
          <t>None</t>
        </is>
      </c>
      <c r="U13" t="n">
        <v>4.860000000000042</v>
      </c>
      <c r="V13" s="121">
        <f>U13/R$2</f>
        <v/>
      </c>
      <c r="W13">
        <f>_xlfn.STDEV.P(U11:U13)/AVERAGE(U11:U13)</f>
        <v/>
      </c>
      <c r="X13">
        <f>AVERAGE(U11:U13)</f>
        <v/>
      </c>
      <c r="Y13">
        <f>Y12+10</f>
        <v/>
      </c>
      <c r="Z13">
        <f>AA12</f>
        <v/>
      </c>
      <c r="AG13">
        <f>IF(AA13="", "", (Z13-AA13)*1000/(Y13-Y12))</f>
        <v/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110</v>
      </c>
      <c r="B14" t="n">
        <v>23.5173</v>
      </c>
      <c r="C14" t="n">
        <v>23.4922</v>
      </c>
      <c r="F14" t="inlineStr">
        <is>
          <t>None</t>
        </is>
      </c>
      <c r="H14" t="inlineStr">
        <is>
          <t>None</t>
        </is>
      </c>
      <c r="I14" t="n">
        <v>2.509999999999835</v>
      </c>
      <c r="J14" s="121">
        <f>I14/F$2</f>
        <v/>
      </c>
      <c r="M14" t="n">
        <v>110</v>
      </c>
      <c r="N14" t="n">
        <v>22.9217</v>
      </c>
      <c r="O14" t="n">
        <v>22.8749</v>
      </c>
      <c r="R14" t="inlineStr">
        <is>
          <t>None</t>
        </is>
      </c>
      <c r="T14" t="inlineStr">
        <is>
          <t>None</t>
        </is>
      </c>
      <c r="U14" t="n">
        <v>4.680000000000106</v>
      </c>
      <c r="V14" s="121">
        <f>U14/R$2</f>
        <v/>
      </c>
      <c r="Y14">
        <f>Y13+10</f>
        <v/>
      </c>
      <c r="Z14">
        <f>AA13</f>
        <v/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120</v>
      </c>
      <c r="B15" t="n">
        <v>23.4922</v>
      </c>
      <c r="C15" t="n">
        <v>23.4621</v>
      </c>
      <c r="F15" t="inlineStr">
        <is>
          <t>None</t>
        </is>
      </c>
      <c r="H15" t="inlineStr">
        <is>
          <t>None</t>
        </is>
      </c>
      <c r="I15" t="n">
        <v>3.01000000000009</v>
      </c>
      <c r="J15" s="121">
        <f>I15/F$2</f>
        <v/>
      </c>
      <c r="M15" t="n">
        <v>120</v>
      </c>
      <c r="N15" t="n">
        <v>22.8749</v>
      </c>
      <c r="O15" t="n">
        <v>22.8234</v>
      </c>
      <c r="R15" t="inlineStr">
        <is>
          <t>None</t>
        </is>
      </c>
      <c r="T15" t="inlineStr">
        <is>
          <t>None</t>
        </is>
      </c>
      <c r="U15" t="n">
        <v>5.150000000000077</v>
      </c>
      <c r="V15" s="121">
        <f>U15/R$2</f>
        <v/>
      </c>
      <c r="Y15">
        <f>Y14+10</f>
        <v/>
      </c>
      <c r="Z15">
        <f>AA14</f>
        <v/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2025-08-19T18:17:00Z</dcterms:modified>
  <cp:lastModifiedBy>Alexander Becquet</cp:lastModifiedBy>
</cp:coreProperties>
</file>