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2010 Intense March 8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0_);[Red]\(0\)"/>
    <numFmt numFmtId="166" formatCode="yyyy-mm-dd h:mm:ss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1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6" fontId="0" fillId="0" borderId="0" applyAlignment="1" pivotButton="0" quotePrefix="0" xfId="0">
      <alignment horizontal="left" vertical="center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CGS2010 Intense March 8</t>
        </is>
      </c>
      <c r="C1" s="89" t="inlineStr">
        <is>
          <t>Date:</t>
        </is>
      </c>
      <c r="D1" s="119" t="n">
        <v>45359</v>
      </c>
      <c r="E1" s="89" t="inlineStr">
        <is>
          <t>Sample ID:</t>
        </is>
      </c>
      <c r="F1" s="62" t="inlineStr">
        <is>
          <t>CGS2010-257kcp-1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CGS2010 Intense March 8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CGS2010-257kcp-2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CGS2010 Intense March 8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CGS2010-655kcp-1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CGS2010 Intense March 8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CGS2010-655kcp-2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CGS2010 Intense March 8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CGS2010-1.8MCP-1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CGS2010 Intense March 8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inlineStr">
        <is>
          <t>CGS2010-1.8mcp-2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</row>
    <row r="2">
      <c r="A2" s="82" t="inlineStr">
        <is>
          <t>Media:</t>
        </is>
      </c>
      <c r="B2" t="inlineStr">
        <is>
          <t>D8</t>
        </is>
      </c>
      <c r="C2" s="89" t="inlineStr">
        <is>
          <t>Resistance (Ohms):</t>
        </is>
      </c>
      <c r="D2" s="62" t="n">
        <v>1.4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N2" t="inlineStr">
        <is>
          <t>D8</t>
        </is>
      </c>
      <c r="O2" s="89" t="inlineStr">
        <is>
          <t>Resistance (Ohms):</t>
        </is>
      </c>
      <c r="P2" s="62" t="n">
        <v>1.46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200mL/3s/30w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Z2" t="inlineStr">
        <is>
          <t>D8</t>
        </is>
      </c>
      <c r="AA2" s="89" t="inlineStr">
        <is>
          <t>Resistance (Ohms):</t>
        </is>
      </c>
      <c r="AB2" s="62" t="n">
        <v>1.43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1.47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X2" t="inlineStr">
        <is>
          <t>D8</t>
        </is>
      </c>
      <c r="AY2" s="89" t="inlineStr">
        <is>
          <t>Resistance (Ohms):</t>
        </is>
      </c>
      <c r="AZ2" s="62" t="n">
        <v>1.51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J2" t="inlineStr">
        <is>
          <t>D8</t>
        </is>
      </c>
      <c r="BK2" s="89" t="inlineStr">
        <is>
          <t>Resistance (Ohms):</t>
        </is>
      </c>
      <c r="BL2" s="62" t="n">
        <v>1.45</v>
      </c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</row>
    <row r="3">
      <c r="A3" s="82" t="inlineStr">
        <is>
          <t>Viscosity:</t>
        </is>
      </c>
      <c r="B3" t="inlineStr">
        <is>
          <t>257kcp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3.4</v>
      </c>
      <c r="G3" s="89" t="inlineStr">
        <is>
          <t>Initial Oil Mass:</t>
        </is>
      </c>
      <c r="H3" s="62" t="n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257kcp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3.4</v>
      </c>
      <c r="S3" s="89" t="inlineStr">
        <is>
          <t>Initial Oil Mass:</t>
        </is>
      </c>
      <c r="T3" s="62" t="n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655kcp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3.4</v>
      </c>
      <c r="AE3" s="89" t="inlineStr">
        <is>
          <t>Initial Oil Mass:</t>
        </is>
      </c>
      <c r="AF3" s="62" t="n"/>
      <c r="AG3" s="118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655kcp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inlineStr">
        <is>
          <t>3.4V</t>
        </is>
      </c>
      <c r="AQ3" s="89" t="inlineStr">
        <is>
          <t>Initial Oil Mass:</t>
        </is>
      </c>
      <c r="AR3" s="62" t="n"/>
      <c r="AS3" s="118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1.8MCP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3.4</v>
      </c>
      <c r="BC3" s="89" t="inlineStr">
        <is>
          <t>Initial Oil Mass:</t>
        </is>
      </c>
      <c r="BD3" s="62" t="n"/>
      <c r="BE3" s="118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J3" t="inlineStr">
        <is>
          <t>1.8mcp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>
        <v>3.4</v>
      </c>
      <c r="BO3" s="89" t="inlineStr">
        <is>
          <t>Initial Oil Mass:</t>
        </is>
      </c>
      <c r="BP3" s="62" t="n"/>
      <c r="BQ3" s="118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inlineStr">
        <is>
          <t>puffs</t>
        </is>
      </c>
      <c r="Z4" t="inlineStr">
        <is>
          <t>Before weight/g</t>
        </is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inlineStr">
        <is>
          <t>TPM (mg/puff)</t>
        </is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</row>
    <row r="5">
      <c r="A5" t="n">
        <v>20</v>
      </c>
      <c r="B5" t="n">
        <v>27.8409</v>
      </c>
      <c r="C5" t="n">
        <v>27.7141</v>
      </c>
      <c r="F5" t="inlineStr"/>
      <c r="H5" t="inlineStr"/>
      <c r="I5" t="n">
        <v>6.340000000000146</v>
      </c>
      <c r="J5" s="120">
        <f>I5/F$2</f>
        <v/>
      </c>
      <c r="K5" s="17" t="n"/>
      <c r="M5" t="n">
        <v>20</v>
      </c>
      <c r="N5" t="n">
        <v>28.2049</v>
      </c>
      <c r="O5" t="n">
        <v>28.0853</v>
      </c>
      <c r="R5" t="inlineStr"/>
      <c r="T5" t="inlineStr"/>
      <c r="U5" t="n">
        <v>5.979999999999919</v>
      </c>
      <c r="V5" s="120">
        <f>U5/R$2</f>
        <v/>
      </c>
      <c r="W5" s="17" t="n"/>
      <c r="Y5" t="n">
        <v>20</v>
      </c>
      <c r="Z5" t="n">
        <v>27.2246</v>
      </c>
      <c r="AA5" t="n">
        <v>27.109</v>
      </c>
      <c r="AD5" t="inlineStr"/>
      <c r="AF5" t="inlineStr"/>
      <c r="AG5" t="n">
        <v>5.779999999999852</v>
      </c>
      <c r="AH5" s="120">
        <f>AG5/AD$2</f>
        <v/>
      </c>
      <c r="AI5" s="17" t="n"/>
      <c r="AK5" t="n">
        <v>20</v>
      </c>
      <c r="AL5" t="n">
        <v>27.8231</v>
      </c>
      <c r="AM5" t="n">
        <v>27.735</v>
      </c>
      <c r="AP5" t="inlineStr"/>
      <c r="AR5" t="inlineStr"/>
      <c r="AS5" t="n">
        <v>4.405000000000037</v>
      </c>
      <c r="AT5" s="120">
        <f>AS5/AP$2</f>
        <v/>
      </c>
      <c r="AU5" s="17" t="n"/>
      <c r="AW5" t="n">
        <v>20</v>
      </c>
      <c r="AX5" t="n">
        <v>27.4842</v>
      </c>
      <c r="AY5" t="n">
        <v>27.4294</v>
      </c>
      <c r="BB5" t="inlineStr"/>
      <c r="BD5" t="inlineStr"/>
      <c r="BE5" t="n">
        <v>2.740000000000009</v>
      </c>
      <c r="BF5" s="120">
        <f>BE5/BB$2</f>
        <v/>
      </c>
      <c r="BG5" s="17" t="n"/>
      <c r="BI5" t="n">
        <v>20</v>
      </c>
      <c r="BJ5" t="n">
        <v>27.5076</v>
      </c>
      <c r="BK5" t="n">
        <v>27.4039</v>
      </c>
      <c r="BN5" t="inlineStr"/>
      <c r="BP5" t="inlineStr"/>
      <c r="BQ5" t="n">
        <v>5.184999999999995</v>
      </c>
      <c r="BR5" s="120">
        <f>BQ5/BN$2</f>
        <v/>
      </c>
      <c r="BS5" s="17" t="n"/>
    </row>
    <row r="6">
      <c r="A6" t="n">
        <v>40</v>
      </c>
      <c r="B6" t="n">
        <v>27.7141</v>
      </c>
      <c r="C6" t="n">
        <v>27.6204</v>
      </c>
      <c r="F6" t="inlineStr"/>
      <c r="H6" t="inlineStr"/>
      <c r="I6" t="n">
        <v>4.684999999999917</v>
      </c>
      <c r="J6" s="120">
        <f>I6/F$2</f>
        <v/>
      </c>
      <c r="K6" s="17" t="n"/>
      <c r="M6" t="n">
        <v>40</v>
      </c>
      <c r="N6" t="n">
        <v>28.0853</v>
      </c>
      <c r="O6" t="n">
        <v>27.9639</v>
      </c>
      <c r="R6" t="inlineStr"/>
      <c r="T6" t="inlineStr"/>
      <c r="U6" t="n">
        <v>6.070000000000064</v>
      </c>
      <c r="V6" s="120">
        <f>U6/R$2</f>
        <v/>
      </c>
      <c r="W6" s="17" t="n"/>
      <c r="Y6" t="n">
        <v>40</v>
      </c>
      <c r="Z6" t="n">
        <v>27.109</v>
      </c>
      <c r="AA6" t="n">
        <v>26.9879</v>
      </c>
      <c r="AD6" t="inlineStr"/>
      <c r="AF6" t="inlineStr"/>
      <c r="AG6" t="n">
        <v>6.055000000000099</v>
      </c>
      <c r="AH6" s="120">
        <f>AG6/AD$2</f>
        <v/>
      </c>
      <c r="AI6" s="17" t="n"/>
      <c r="AK6" t="n">
        <v>40</v>
      </c>
      <c r="AL6" t="n">
        <v>27.735</v>
      </c>
      <c r="AM6" t="n">
        <v>27.6659</v>
      </c>
      <c r="AP6" t="inlineStr"/>
      <c r="AR6" t="inlineStr"/>
      <c r="AS6" t="n">
        <v>3.454999999999941</v>
      </c>
      <c r="AT6" s="120">
        <f>AS6/AP$2</f>
        <v/>
      </c>
      <c r="AU6" s="17" t="n"/>
      <c r="AW6" t="n">
        <v>40</v>
      </c>
      <c r="AX6" t="n">
        <v>27.4294</v>
      </c>
      <c r="AY6" t="n">
        <v>27.3652</v>
      </c>
      <c r="BB6" t="inlineStr"/>
      <c r="BD6" t="inlineStr"/>
      <c r="BE6" t="n">
        <v>3.20999999999998</v>
      </c>
      <c r="BF6" s="120">
        <f>BE6/BB$2</f>
        <v/>
      </c>
      <c r="BG6" s="17" t="n"/>
      <c r="BI6" t="n">
        <v>40</v>
      </c>
      <c r="BJ6" t="n">
        <v>27.4039</v>
      </c>
      <c r="BK6" t="n">
        <v>27.3014</v>
      </c>
      <c r="BN6" t="inlineStr"/>
      <c r="BP6" t="inlineStr"/>
      <c r="BQ6" t="n">
        <v>5.124999999999957</v>
      </c>
      <c r="BR6" s="120">
        <f>BQ6/BN$2</f>
        <v/>
      </c>
      <c r="BS6" s="17" t="n"/>
    </row>
    <row r="7">
      <c r="A7" t="n">
        <v>60</v>
      </c>
      <c r="B7" t="n">
        <v>27.6204</v>
      </c>
      <c r="C7" t="n">
        <v>27.5459</v>
      </c>
      <c r="F7" t="inlineStr"/>
      <c r="H7" t="inlineStr"/>
      <c r="I7" t="n">
        <v>3.725000000000023</v>
      </c>
      <c r="J7" s="120">
        <f>I7/F$2</f>
        <v/>
      </c>
      <c r="K7">
        <f>_xlfn.STDEV.P(I5:I7)/AVERAGE(I5:I7)</f>
        <v/>
      </c>
      <c r="L7">
        <f>AVERAGE(I5:I7)</f>
        <v/>
      </c>
      <c r="M7" t="n">
        <v>60</v>
      </c>
      <c r="N7" t="n">
        <v>27.9639</v>
      </c>
      <c r="O7" t="n">
        <v>27.8449</v>
      </c>
      <c r="R7" t="inlineStr"/>
      <c r="T7" t="inlineStr"/>
      <c r="U7" t="n">
        <v>5.949999999999989</v>
      </c>
      <c r="V7" s="120">
        <f>U7/R$2</f>
        <v/>
      </c>
      <c r="W7">
        <f>_xlfn.STDEV.P(U5:U7)/AVERAGE(U5:U7)</f>
        <v/>
      </c>
      <c r="X7">
        <f>AVERAGE(U5:U7)</f>
        <v/>
      </c>
      <c r="Y7" t="n">
        <v>60</v>
      </c>
      <c r="Z7" t="n">
        <v>26.9879</v>
      </c>
      <c r="AA7" t="n">
        <v>26.8664</v>
      </c>
      <c r="AD7" t="inlineStr"/>
      <c r="AF7" t="inlineStr"/>
      <c r="AG7" t="n">
        <v>6.075000000000053</v>
      </c>
      <c r="AH7" s="120">
        <f>AG7/AD$2</f>
        <v/>
      </c>
      <c r="AI7">
        <f>_xlfn.STDEV.P(AG5:AG7)/AVERAGE(AG5:AG7)</f>
        <v/>
      </c>
      <c r="AJ7">
        <f>AVERAGE(AG5:AG7)</f>
        <v/>
      </c>
      <c r="AK7" t="n">
        <v>60</v>
      </c>
      <c r="AL7" t="n">
        <v>27.6659</v>
      </c>
      <c r="AM7" t="n">
        <v>27.6081</v>
      </c>
      <c r="AP7" t="inlineStr"/>
      <c r="AR7" t="inlineStr"/>
      <c r="AS7" t="n">
        <v>2.890000000000015</v>
      </c>
      <c r="AT7" s="120">
        <f>AS7/AP$2</f>
        <v/>
      </c>
      <c r="AU7">
        <f>_xlfn.STDEV.P(AS5:AS7)/AVERAGE(AS5:AS7)</f>
        <v/>
      </c>
      <c r="AV7">
        <f>AVERAGE(AS5:AS7)</f>
        <v/>
      </c>
      <c r="AW7" t="n">
        <v>60</v>
      </c>
      <c r="AX7" t="n">
        <v>27.3652</v>
      </c>
      <c r="AY7" t="n">
        <v>27.3138</v>
      </c>
      <c r="BB7" t="inlineStr"/>
      <c r="BD7" t="inlineStr"/>
      <c r="BE7" t="n">
        <v>2.57000000000005</v>
      </c>
      <c r="BF7" s="120">
        <f>BE7/BB$2</f>
        <v/>
      </c>
      <c r="BG7">
        <f>_xlfn.STDEV.P(BE5:BE7)/AVERAGE(BE5:BE7)</f>
        <v/>
      </c>
      <c r="BH7">
        <f>AVERAGE(BE5:BE7)</f>
        <v/>
      </c>
      <c r="BI7" t="n">
        <v>60</v>
      </c>
      <c r="BJ7" t="n">
        <v>27.3014</v>
      </c>
      <c r="BK7" t="n">
        <v>27.2107</v>
      </c>
      <c r="BN7" t="inlineStr"/>
      <c r="BP7" t="inlineStr"/>
      <c r="BQ7" t="n">
        <v>4.535000000000089</v>
      </c>
      <c r="BR7" s="120">
        <f>BQ7/BN$2</f>
        <v/>
      </c>
      <c r="BS7">
        <f>_xlfn.STDEV.P(BQ5:BQ7)/AVERAGE(BQ5:BQ7)</f>
        <v/>
      </c>
      <c r="BT7">
        <f>AVERAGE(BQ5:BQ7)</f>
        <v/>
      </c>
    </row>
    <row r="8">
      <c r="A8" t="n">
        <v>80</v>
      </c>
      <c r="B8" t="n">
        <v>27.4224</v>
      </c>
      <c r="C8" t="n">
        <v>27.3364</v>
      </c>
      <c r="F8" t="inlineStr"/>
      <c r="H8" t="inlineStr"/>
      <c r="I8" t="n">
        <v>4.299999999999926</v>
      </c>
      <c r="J8" s="120">
        <f>I8/F$2</f>
        <v/>
      </c>
      <c r="M8" t="n">
        <v>80</v>
      </c>
      <c r="N8" t="n">
        <v>27.6917</v>
      </c>
      <c r="O8" t="n">
        <v>27.5259</v>
      </c>
      <c r="R8" t="inlineStr"/>
      <c r="T8" t="inlineStr"/>
      <c r="U8" t="n">
        <v>8.290000000000042</v>
      </c>
      <c r="V8" s="120">
        <f>U8/R$2</f>
        <v/>
      </c>
      <c r="Y8" t="n">
        <v>80</v>
      </c>
      <c r="Z8" t="n">
        <v>26.9577</v>
      </c>
      <c r="AA8" t="n">
        <v>26.8268</v>
      </c>
      <c r="AD8" t="inlineStr"/>
      <c r="AF8" t="inlineStr"/>
      <c r="AG8" t="n">
        <v>6.545000000000023</v>
      </c>
      <c r="AH8" s="120">
        <f>AG8/AD$2</f>
        <v/>
      </c>
      <c r="AK8" t="n">
        <v>80</v>
      </c>
      <c r="AL8" t="n">
        <v>27.2087</v>
      </c>
      <c r="AM8" t="n">
        <v>27.1476</v>
      </c>
      <c r="AP8" t="inlineStr"/>
      <c r="AR8" t="inlineStr"/>
      <c r="AS8" t="n">
        <v>3.054999999999986</v>
      </c>
      <c r="AT8" s="120">
        <f>AS8/AP$2</f>
        <v/>
      </c>
      <c r="AW8" t="n">
        <v>80</v>
      </c>
      <c r="AX8" t="n">
        <v>27.4158</v>
      </c>
      <c r="AY8" t="n">
        <v>27.3554</v>
      </c>
      <c r="BB8" t="inlineStr"/>
      <c r="BD8" t="inlineStr"/>
      <c r="BE8" t="n">
        <v>3.020000000000067</v>
      </c>
      <c r="BF8" s="120">
        <f>BE8/BB$2</f>
        <v/>
      </c>
      <c r="BI8" t="n">
        <v>80</v>
      </c>
      <c r="BJ8" t="n">
        <v>27.433</v>
      </c>
      <c r="BK8" t="n">
        <v>27.3381</v>
      </c>
      <c r="BN8" t="inlineStr"/>
      <c r="BP8" t="inlineStr"/>
      <c r="BQ8" t="n">
        <v>4.744999999999955</v>
      </c>
      <c r="BR8" s="120">
        <f>BQ8/BN$2</f>
        <v/>
      </c>
    </row>
    <row r="9">
      <c r="A9" t="n">
        <v>120</v>
      </c>
      <c r="B9" t="n">
        <v>27.3364</v>
      </c>
      <c r="C9" t="n">
        <v>27.2147</v>
      </c>
      <c r="F9" t="inlineStr"/>
      <c r="H9" t="inlineStr"/>
      <c r="I9" t="n">
        <v>3.042500000000015</v>
      </c>
      <c r="J9" s="120">
        <f>I9/F$2</f>
        <v/>
      </c>
      <c r="M9" t="n">
        <v>120</v>
      </c>
      <c r="N9" t="n">
        <v>27.5259</v>
      </c>
      <c r="O9" t="n">
        <v>27.2755</v>
      </c>
      <c r="R9" t="inlineStr"/>
      <c r="T9" t="inlineStr">
        <is>
          <t>Cartridge is empty, stopping test. TPM Crazy high! Possibly shooting oil?</t>
        </is>
      </c>
      <c r="U9" t="n">
        <v>6.259999999999977</v>
      </c>
      <c r="V9" s="120">
        <f>U9/R$2</f>
        <v/>
      </c>
      <c r="Y9" t="n">
        <v>120</v>
      </c>
      <c r="Z9" t="n">
        <v>26.8268</v>
      </c>
      <c r="AA9" t="n">
        <v>26.5745</v>
      </c>
      <c r="AD9" t="inlineStr"/>
      <c r="AF9" t="inlineStr"/>
      <c r="AG9" t="n">
        <v>6.307499999999955</v>
      </c>
      <c r="AH9" s="120">
        <f>AG9/AD$2</f>
        <v/>
      </c>
      <c r="AK9" t="n">
        <v>120</v>
      </c>
      <c r="AL9" t="n">
        <v>27.1476</v>
      </c>
      <c r="AM9" t="n">
        <v>27.0668</v>
      </c>
      <c r="AP9" t="inlineStr"/>
      <c r="AR9" t="inlineStr"/>
      <c r="AS9" t="n">
        <v>2.02</v>
      </c>
      <c r="AT9" s="120">
        <f>AS9/AP$2</f>
        <v/>
      </c>
      <c r="AW9" t="n">
        <v>120</v>
      </c>
      <c r="AX9" t="n">
        <v>27.3554</v>
      </c>
      <c r="AY9" t="n">
        <v>27.1996</v>
      </c>
      <c r="BB9" t="inlineStr"/>
      <c r="BD9" t="inlineStr"/>
      <c r="BE9" t="n">
        <v>3.894999999999982</v>
      </c>
      <c r="BF9" s="120">
        <f>BE9/BB$2</f>
        <v/>
      </c>
      <c r="BI9" t="n">
        <v>120</v>
      </c>
      <c r="BJ9" t="n">
        <v>27.3381</v>
      </c>
      <c r="BK9" t="n">
        <v>27.1455</v>
      </c>
      <c r="BN9" t="inlineStr"/>
      <c r="BP9" t="inlineStr"/>
      <c r="BQ9" t="n">
        <v>4.815000000000058</v>
      </c>
      <c r="BR9" s="120">
        <f>BQ9/BN$2</f>
        <v/>
      </c>
    </row>
    <row r="10">
      <c r="A10" t="n">
        <v>140</v>
      </c>
      <c r="B10" t="n">
        <v>27.2147</v>
      </c>
      <c r="C10" t="n">
        <v>27.153</v>
      </c>
      <c r="F10" t="inlineStr"/>
      <c r="H10" t="inlineStr"/>
      <c r="I10" t="n">
        <v>3.085000000000093</v>
      </c>
      <c r="J10" s="120">
        <f>I10/F$2</f>
        <v/>
      </c>
      <c r="K10">
        <f>_xlfn.STDEV.P(I8:I10)/AVERAGE(I8:I10)</f>
        <v/>
      </c>
      <c r="L10">
        <f>AVERAGE(I8:I10)</f>
        <v/>
      </c>
      <c r="V10" s="120" t="n"/>
      <c r="Y10" t="n">
        <v>140</v>
      </c>
      <c r="Z10" t="n">
        <v>26.5745</v>
      </c>
      <c r="AA10" t="n">
        <v>26.4604</v>
      </c>
      <c r="AD10" t="inlineStr"/>
      <c r="AF10" t="inlineStr">
        <is>
          <t>Cartridge is empty, stopping test</t>
        </is>
      </c>
      <c r="AG10" t="n">
        <v>5.705000000000027</v>
      </c>
      <c r="AH10" s="120">
        <f>AG10/AD$2</f>
        <v/>
      </c>
      <c r="AI10">
        <f>_xlfn.STDEV.P(AG8:AG10)/AVERAGE(AG8:AG10)</f>
        <v/>
      </c>
      <c r="AJ10">
        <f>AVERAGE(AG8:AG10)</f>
        <v/>
      </c>
      <c r="AK10" t="n">
        <v>140</v>
      </c>
      <c r="AL10" t="n">
        <v>27.0668</v>
      </c>
      <c r="AM10" t="n">
        <v>26.9772</v>
      </c>
      <c r="AP10" t="inlineStr"/>
      <c r="AR10" t="inlineStr"/>
      <c r="AS10" t="n">
        <v>4.48000000000004</v>
      </c>
      <c r="AT10" s="120">
        <f>AS10/AP$2</f>
        <v/>
      </c>
      <c r="AU10">
        <f>_xlfn.STDEV.P(AS8:AS10)/AVERAGE(AS8:AS10)</f>
        <v/>
      </c>
      <c r="AV10">
        <f>AVERAGE(AS8:AS10)</f>
        <v/>
      </c>
      <c r="AW10" t="n">
        <v>140</v>
      </c>
      <c r="AX10" t="n">
        <v>27.1996</v>
      </c>
      <c r="AY10" t="n">
        <v>27.1582</v>
      </c>
      <c r="BB10" t="inlineStr"/>
      <c r="BD10" t="inlineStr"/>
      <c r="BE10" t="n">
        <v>2.069999999999972</v>
      </c>
      <c r="BF10" s="120">
        <f>BE10/BB$2</f>
        <v/>
      </c>
      <c r="BG10">
        <f>_xlfn.STDEV.P(BE8:BE10)/AVERAGE(BE8:BE10)</f>
        <v/>
      </c>
      <c r="BH10">
        <f>AVERAGE(BE8:BE10)</f>
        <v/>
      </c>
      <c r="BI10" t="n">
        <v>140</v>
      </c>
      <c r="BJ10" t="n">
        <v>27.1455</v>
      </c>
      <c r="BK10" t="n">
        <v>27.0386</v>
      </c>
      <c r="BN10" t="inlineStr"/>
      <c r="BP10" t="inlineStr">
        <is>
          <t>Cartridge is empty, stopping test</t>
        </is>
      </c>
      <c r="BQ10" t="n">
        <v>5.344999999999978</v>
      </c>
      <c r="BR10" s="120">
        <f>BQ10/BN$2</f>
        <v/>
      </c>
      <c r="BS10">
        <f>_xlfn.STDEV.P(BQ8:BQ10)/AVERAGE(BQ8:BQ10)</f>
        <v/>
      </c>
      <c r="BT10">
        <f>AVERAGE(BQ8:BQ10)</f>
        <v/>
      </c>
    </row>
    <row r="11">
      <c r="A11" t="n">
        <v>160</v>
      </c>
      <c r="B11" t="n">
        <v>27.153</v>
      </c>
      <c r="C11" t="n">
        <v>27.1043</v>
      </c>
      <c r="F11" t="inlineStr"/>
      <c r="H11" t="inlineStr"/>
      <c r="I11" t="n">
        <v>2.435000000000009</v>
      </c>
      <c r="J11" s="120">
        <f>I11/F$2</f>
        <v/>
      </c>
      <c r="V11" s="120" t="n"/>
      <c r="AH11" s="120" t="n"/>
      <c r="AK11" t="n">
        <v>160</v>
      </c>
      <c r="AL11" t="n">
        <v>26.9772</v>
      </c>
      <c r="AM11" t="n">
        <v>26.883</v>
      </c>
      <c r="AP11" t="inlineStr"/>
      <c r="AR11" t="inlineStr"/>
      <c r="AS11" t="n">
        <v>4.710000000000036</v>
      </c>
      <c r="AT11" s="120">
        <f>AS11/AP$2</f>
        <v/>
      </c>
      <c r="AW11" t="n">
        <v>160</v>
      </c>
      <c r="AX11" t="n">
        <v>27.1582</v>
      </c>
      <c r="AY11" t="n">
        <v>27.0865</v>
      </c>
      <c r="BB11" t="inlineStr"/>
      <c r="BD11" t="inlineStr"/>
      <c r="BE11" t="n">
        <v>3.584999999999994</v>
      </c>
      <c r="BF11" s="120">
        <f>BE11/BB$2</f>
        <v/>
      </c>
      <c r="BR11" s="120" t="n"/>
    </row>
    <row r="12">
      <c r="A12" t="n">
        <v>180</v>
      </c>
      <c r="B12" t="n">
        <v>26.8676</v>
      </c>
      <c r="C12" t="n">
        <v>26.8243</v>
      </c>
      <c r="F12" t="inlineStr"/>
      <c r="H12" t="inlineStr"/>
      <c r="I12" t="n">
        <v>2.164999999999928</v>
      </c>
      <c r="J12" s="120">
        <f>I12/F$2</f>
        <v/>
      </c>
      <c r="V12" s="120" t="n"/>
      <c r="AH12" s="120" t="n"/>
      <c r="AK12" t="n">
        <v>180</v>
      </c>
      <c r="AL12" t="n">
        <v>26.9128</v>
      </c>
      <c r="AM12" t="n">
        <v>26.8316</v>
      </c>
      <c r="AP12" t="inlineStr"/>
      <c r="AR12" t="inlineStr"/>
      <c r="AS12" t="n">
        <v>4.059999999999953</v>
      </c>
      <c r="AT12" s="120">
        <f>AS12/AP$2</f>
        <v/>
      </c>
      <c r="AW12" t="n">
        <v>180</v>
      </c>
      <c r="AX12" t="n">
        <v>26.9549</v>
      </c>
      <c r="AY12" t="n">
        <v>26.8505</v>
      </c>
      <c r="BB12" t="inlineStr"/>
      <c r="BD12" t="inlineStr"/>
      <c r="BE12" t="n">
        <v>5.219999999999914</v>
      </c>
      <c r="BF12" s="120">
        <f>BE12/BB$2</f>
        <v/>
      </c>
      <c r="BR12" s="120" t="n"/>
    </row>
    <row r="13">
      <c r="A13" t="n">
        <v>200</v>
      </c>
      <c r="B13" t="n">
        <v>26.8243</v>
      </c>
      <c r="C13" t="n">
        <v>26.7338</v>
      </c>
      <c r="F13" t="inlineStr"/>
      <c r="H13" t="inlineStr">
        <is>
          <t>Cart empty, stopping test</t>
        </is>
      </c>
      <c r="I13" t="n">
        <v>4.525000000000112</v>
      </c>
      <c r="J13" s="120">
        <f>I13/F$2</f>
        <v/>
      </c>
      <c r="K13">
        <f>_xlfn.STDEV.P(I11:I13)/AVERAGE(I11:I13)</f>
        <v/>
      </c>
      <c r="L13">
        <f>AVERAGE(I11:I13)</f>
        <v/>
      </c>
      <c r="V13" s="120" t="n"/>
      <c r="AH13" s="120" t="n"/>
      <c r="AK13" t="n">
        <v>200</v>
      </c>
      <c r="AL13" t="n">
        <v>26.8316</v>
      </c>
      <c r="AM13" t="n">
        <v>26.7464</v>
      </c>
      <c r="AP13" t="inlineStr"/>
      <c r="AR13" t="inlineStr"/>
      <c r="AS13" t="n">
        <v>4.260000000000019</v>
      </c>
      <c r="AT13" s="120">
        <f>AS13/AP$2</f>
        <v/>
      </c>
      <c r="AU13">
        <f>_xlfn.STDEV.P(AS11:AS13)/AVERAGE(AS11:AS13)</f>
        <v/>
      </c>
      <c r="AV13">
        <f>AVERAGE(AS11:AS13)</f>
        <v/>
      </c>
      <c r="AW13" t="n">
        <v>200</v>
      </c>
      <c r="AX13" t="n">
        <v>26.8505</v>
      </c>
      <c r="AY13" t="n">
        <v>26.8439</v>
      </c>
      <c r="BB13" t="inlineStr"/>
      <c r="BD13" t="inlineStr">
        <is>
          <t>Impinger disconnected - omit</t>
        </is>
      </c>
      <c r="BE13" t="n">
        <v>0.3299999999999415</v>
      </c>
      <c r="BF13" s="120">
        <f>BE13/BB$2</f>
        <v/>
      </c>
      <c r="BG13">
        <f>_xlfn.STDEV.P(BE11:BE13)/AVERAGE(BE11:BE13)</f>
        <v/>
      </c>
      <c r="BH13">
        <f>AVERAGE(BE11:BE13)</f>
        <v/>
      </c>
      <c r="BR13" s="120" t="n"/>
    </row>
    <row r="14">
      <c r="J14" s="120" t="n"/>
      <c r="V14" s="120" t="n"/>
      <c r="AH14" s="120" t="n"/>
      <c r="AK14" t="n">
        <v>220</v>
      </c>
      <c r="AL14" t="n">
        <v>26.7464</v>
      </c>
      <c r="AM14" t="n">
        <v>26.6463</v>
      </c>
      <c r="AP14" t="inlineStr"/>
      <c r="AR14" t="inlineStr">
        <is>
          <t>Cartridge is empty, stopping test</t>
        </is>
      </c>
      <c r="AS14" t="n">
        <v>5.005000000000059</v>
      </c>
      <c r="AT14" s="120">
        <f>AS14/AP$2</f>
        <v/>
      </c>
      <c r="AW14" t="n">
        <v>220</v>
      </c>
      <c r="AX14" t="n">
        <v>26.8439</v>
      </c>
      <c r="AY14" t="n">
        <v>26.7868</v>
      </c>
      <c r="BB14" t="inlineStr"/>
      <c r="BD14" t="inlineStr"/>
      <c r="BE14" t="n">
        <v>2.855000000000096</v>
      </c>
      <c r="BF14" s="120">
        <f>BE14/BB$2</f>
        <v/>
      </c>
      <c r="BR14" s="120" t="n"/>
    </row>
    <row r="15">
      <c r="J15" s="120" t="n"/>
      <c r="V15" s="120" t="n"/>
      <c r="AH15" s="120" t="n"/>
      <c r="AT15" s="120" t="n"/>
      <c r="AW15" t="n">
        <v>240</v>
      </c>
      <c r="AX15" t="n">
        <v>26.7868</v>
      </c>
      <c r="AY15" t="n">
        <v>26.7126</v>
      </c>
      <c r="BB15" t="inlineStr"/>
      <c r="BD15" t="inlineStr">
        <is>
          <t>Cartridge is empty, stopping test</t>
        </is>
      </c>
      <c r="BE15" t="n">
        <v>3.710000000000058</v>
      </c>
      <c r="BF15" s="120">
        <f>BE15/BB$2</f>
        <v/>
      </c>
      <c r="BR15" s="120" t="n"/>
    </row>
    <row r="16">
      <c r="J16" s="120" t="n"/>
      <c r="V16" s="120" t="n"/>
      <c r="AH16" s="120" t="n"/>
      <c r="AT16" s="120" t="n"/>
      <c r="BF16" s="120" t="n"/>
      <c r="BR16" s="120" t="n"/>
    </row>
    <row r="17">
      <c r="J17" s="120" t="n"/>
      <c r="V17" s="120" t="n"/>
      <c r="AH17" s="120" t="n"/>
      <c r="AT17" s="120" t="n"/>
      <c r="BF17" s="120" t="n"/>
      <c r="BR17" s="120" t="n"/>
    </row>
    <row r="18">
      <c r="J18" s="120" t="n"/>
      <c r="V18" s="120" t="n"/>
      <c r="AH18" s="120" t="n"/>
      <c r="AT18" s="120" t="n"/>
      <c r="BF18" s="120" t="n"/>
      <c r="BR18" s="120" t="n"/>
    </row>
    <row r="19">
      <c r="J19" s="120" t="n"/>
      <c r="V19" s="120" t="n"/>
      <c r="AH19" s="120" t="n"/>
      <c r="AT19" s="120" t="n"/>
      <c r="BF19" s="120" t="n"/>
      <c r="BR19" s="120" t="n"/>
    </row>
    <row r="20">
      <c r="J20" s="120" t="n"/>
      <c r="V20" s="120" t="n"/>
      <c r="AH20" s="120" t="n"/>
      <c r="AT20" s="120" t="n"/>
      <c r="BF20" s="120" t="n"/>
      <c r="BR20" s="120" t="n"/>
    </row>
    <row r="21">
      <c r="J21" s="120" t="n"/>
      <c r="V21" s="120" t="n"/>
      <c r="AH21" s="120" t="n"/>
      <c r="AT21" s="120" t="n"/>
      <c r="BF21" s="120" t="n"/>
      <c r="BR21" s="120" t="n"/>
    </row>
    <row r="22">
      <c r="J22" s="120" t="n"/>
      <c r="V22" s="120" t="n"/>
      <c r="AH22" s="120" t="n"/>
      <c r="AT22" s="120" t="n"/>
      <c r="BF22" s="120" t="n"/>
      <c r="BR22" s="120" t="n"/>
    </row>
    <row r="23">
      <c r="J23" s="120" t="n"/>
      <c r="V23" s="120" t="n"/>
      <c r="AH23" s="120" t="n"/>
      <c r="AT23" s="120" t="n"/>
      <c r="BF23" s="120" t="n"/>
      <c r="BR23" s="120" t="n"/>
    </row>
    <row r="24">
      <c r="J24" s="120" t="n"/>
      <c r="V24" s="120" t="n"/>
      <c r="AH24" s="120" t="n"/>
      <c r="AT24" s="120" t="n"/>
      <c r="BF24" s="120" t="n"/>
      <c r="BR24" s="120" t="n"/>
    </row>
    <row r="25">
      <c r="J25" s="120" t="n"/>
      <c r="V25" s="120" t="n"/>
      <c r="AH25" s="120" t="n"/>
      <c r="AT25" s="120" t="n"/>
      <c r="BF25" s="120" t="n"/>
      <c r="BR25" s="120" t="n"/>
    </row>
    <row r="26">
      <c r="J26" s="120" t="n"/>
      <c r="V26" s="120" t="n"/>
      <c r="AH26" s="120" t="n"/>
      <c r="AT26" s="120" t="n"/>
      <c r="BF26" s="120" t="n"/>
      <c r="BR26" s="120" t="n"/>
    </row>
    <row r="27">
      <c r="J27" s="120" t="n"/>
      <c r="V27" s="120" t="n"/>
      <c r="AH27" s="120" t="n"/>
      <c r="AT27" s="120" t="n"/>
      <c r="BF27" s="120" t="n"/>
      <c r="BR27" s="120" t="n"/>
    </row>
    <row r="28">
      <c r="J28" s="120" t="n"/>
      <c r="V28" s="120" t="n"/>
      <c r="AH28" s="120" t="n"/>
      <c r="AT28" s="120" t="n"/>
      <c r="BF28" s="120" t="n"/>
      <c r="BR28" s="120" t="n"/>
    </row>
    <row r="29">
      <c r="J29" s="120" t="n"/>
      <c r="V29" s="120" t="n"/>
      <c r="AH29" s="120" t="n"/>
      <c r="AT29" s="120" t="n"/>
      <c r="BF29" s="120" t="n"/>
      <c r="BR29" s="120" t="n"/>
    </row>
    <row r="30">
      <c r="J30" s="120" t="n"/>
      <c r="V30" s="120" t="n"/>
      <c r="AH30" s="120" t="n"/>
      <c r="AT30" s="120" t="n"/>
      <c r="BF30" s="120" t="n"/>
      <c r="BR30" s="120" t="n"/>
    </row>
    <row r="31">
      <c r="J31" s="120" t="n"/>
      <c r="V31" s="120" t="n"/>
      <c r="AH31" s="120" t="n"/>
      <c r="AT31" s="120" t="n"/>
      <c r="BF31" s="120" t="n"/>
      <c r="BR31" s="120" t="n"/>
    </row>
    <row r="32">
      <c r="J32" s="120" t="n"/>
      <c r="V32" s="120" t="n"/>
      <c r="AH32" s="120" t="n"/>
      <c r="AT32" s="120" t="n"/>
      <c r="BF32" s="120" t="n"/>
      <c r="BR32" s="120" t="n"/>
    </row>
    <row r="33">
      <c r="J33" s="120" t="n"/>
      <c r="V33" s="120" t="n"/>
      <c r="AH33" s="120" t="n"/>
      <c r="AT33" s="120" t="n"/>
      <c r="BF33" s="120" t="n"/>
      <c r="BR33" s="120" t="n"/>
    </row>
    <row r="34">
      <c r="J34" s="120" t="n"/>
      <c r="V34" s="120" t="n"/>
      <c r="AH34" s="120" t="n"/>
      <c r="AT34" s="120" t="n"/>
      <c r="BF34" s="120" t="n"/>
      <c r="BR34" s="120" t="n"/>
    </row>
    <row r="35">
      <c r="J35" s="120" t="n"/>
      <c r="V35" s="120" t="n"/>
      <c r="AH35" s="120" t="n"/>
      <c r="AT35" s="120" t="n"/>
      <c r="BF35" s="120" t="n"/>
      <c r="BR35" s="120" t="n"/>
    </row>
    <row r="36">
      <c r="J36" s="120" t="n"/>
      <c r="V36" s="120" t="n"/>
      <c r="AH36" s="120" t="n"/>
      <c r="AT36" s="120" t="n"/>
      <c r="BF36" s="120" t="n"/>
      <c r="BR36" s="120" t="n"/>
    </row>
    <row r="37">
      <c r="J37" s="120" t="n"/>
      <c r="V37" s="120" t="n"/>
      <c r="AH37" s="120" t="n"/>
      <c r="AT37" s="120" t="n"/>
      <c r="BF37" s="120" t="n"/>
      <c r="BR37" s="120" t="n"/>
    </row>
    <row r="38">
      <c r="J38" s="120" t="n"/>
      <c r="V38" s="120" t="n"/>
      <c r="AH38" s="120" t="n"/>
      <c r="AT38" s="120" t="n"/>
      <c r="BF38" s="120" t="n"/>
      <c r="BR38" s="120" t="n"/>
    </row>
    <row r="39">
      <c r="J39" s="120" t="n"/>
      <c r="V39" s="120" t="n"/>
      <c r="AH39" s="120" t="n"/>
      <c r="AT39" s="120" t="n"/>
      <c r="BF39" s="120" t="n"/>
      <c r="BR39" s="120" t="n"/>
    </row>
    <row r="40">
      <c r="J40" s="120" t="n"/>
      <c r="V40" s="120" t="n"/>
      <c r="AH40" s="120" t="n"/>
      <c r="AT40" s="120" t="n"/>
      <c r="BF40" s="120" t="n"/>
      <c r="BR40" s="120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2025-02-14T23:29:23Z</dcterms:modified>
  <cp:lastModifiedBy>Alexander Becquet</cp:lastModifiedBy>
</cp:coreProperties>
</file>