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PS1410 Intense sept 13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CPS1410 Intense sept 13</t>
        </is>
      </c>
      <c r="C1" s="89" t="inlineStr">
        <is>
          <t>Date:</t>
        </is>
      </c>
      <c r="D1" s="62" t="inlineStr"/>
      <c r="E1" s="89" t="inlineStr">
        <is>
          <t>Sample ID:</t>
        </is>
      </c>
      <c r="F1" s="62" t="inlineStr">
        <is>
          <t>1.4R-200kcp-2 Intense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CPS1410 Intense sept 13</t>
        </is>
      </c>
      <c r="O1" s="89" t="inlineStr">
        <is>
          <t>Date:</t>
        </is>
      </c>
      <c r="P1" s="62" t="inlineStr"/>
      <c r="Q1" s="89" t="inlineStr">
        <is>
          <t>Sample ID:</t>
        </is>
      </c>
      <c r="R1" s="62" t="inlineStr">
        <is>
          <t>1.4R-200kcp-1 Intense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inlineStr">
        <is>
          <t>1.40</t>
        </is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inlineStr">
        <is>
          <t>1.39</t>
        </is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B3" t="inlineStr">
        <is>
          <t>200kcp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inlineStr">
        <is>
          <t>3.4</t>
        </is>
      </c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inlineStr">
        <is>
          <t>3.4</t>
        </is>
      </c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5</v>
      </c>
      <c r="B5" t="n">
        <v>0.5175</v>
      </c>
      <c r="C5" t="n">
        <v>0.5342</v>
      </c>
      <c r="F5" t="inlineStr">
        <is>
          <t>0</t>
        </is>
      </c>
      <c r="H5" t="inlineStr"/>
      <c r="I5" t="n">
        <v>3.34000000000001</v>
      </c>
      <c r="J5" s="119">
        <f>I5/F$2</f>
        <v/>
      </c>
      <c r="K5" s="17" t="n"/>
      <c r="M5" t="n">
        <v>5</v>
      </c>
      <c r="N5" t="n">
        <v>0.3505</v>
      </c>
      <c r="O5" t="n">
        <v>0.3699</v>
      </c>
      <c r="R5" t="inlineStr">
        <is>
          <t>0</t>
        </is>
      </c>
      <c r="T5" t="inlineStr"/>
      <c r="U5" t="n">
        <v>3.880000000000005</v>
      </c>
      <c r="V5" s="119">
        <f>U5/R$2</f>
        <v/>
      </c>
      <c r="W5" s="17" t="n"/>
    </row>
    <row r="6">
      <c r="A6" t="n">
        <v>10</v>
      </c>
      <c r="B6" t="n">
        <v>0.5094</v>
      </c>
      <c r="C6" t="n">
        <v>0.521</v>
      </c>
      <c r="F6" t="inlineStr">
        <is>
          <t>0</t>
        </is>
      </c>
      <c r="H6" t="inlineStr"/>
      <c r="I6" t="n">
        <v>2.320000000000011</v>
      </c>
      <c r="J6" s="119">
        <f>I6/F$2</f>
        <v/>
      </c>
      <c r="K6" s="17" t="n"/>
      <c r="M6" t="n">
        <v>10</v>
      </c>
      <c r="N6" t="n">
        <v>0.3415</v>
      </c>
      <c r="O6" t="n">
        <v>0.3543</v>
      </c>
      <c r="R6" t="inlineStr">
        <is>
          <t>0</t>
        </is>
      </c>
      <c r="T6" t="inlineStr"/>
      <c r="U6" t="n">
        <v>2.559999999999996</v>
      </c>
      <c r="V6" s="119">
        <f>U6/R$2</f>
        <v/>
      </c>
      <c r="W6" s="17" t="n"/>
    </row>
    <row r="7">
      <c r="A7" t="n">
        <v>15</v>
      </c>
      <c r="B7" t="n">
        <v>0.5083</v>
      </c>
      <c r="C7" t="n">
        <v>0.5169</v>
      </c>
      <c r="F7" t="inlineStr">
        <is>
          <t>0</t>
        </is>
      </c>
      <c r="H7" t="inlineStr"/>
      <c r="I7" t="n">
        <v>1.72000000000001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15</v>
      </c>
      <c r="N7" t="n">
        <v>0.3423</v>
      </c>
      <c r="O7" t="n">
        <v>0.3421</v>
      </c>
      <c r="R7" t="inlineStr">
        <is>
          <t>0</t>
        </is>
      </c>
      <c r="T7" t="inlineStr">
        <is>
          <t>TPM is 0, possible battery issue?</t>
        </is>
      </c>
      <c r="U7" t="n">
        <v>-0.03999999999999559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20</v>
      </c>
      <c r="B8" t="n">
        <v>0.5113</v>
      </c>
      <c r="C8" t="n">
        <v>0.5199</v>
      </c>
      <c r="F8" t="inlineStr">
        <is>
          <t>0</t>
        </is>
      </c>
      <c r="H8" t="inlineStr"/>
      <c r="I8" t="n">
        <v>1.72000000000001</v>
      </c>
      <c r="J8" s="119">
        <f>I8/F$2</f>
        <v/>
      </c>
      <c r="M8" t="n">
        <v>20</v>
      </c>
      <c r="N8" t="n">
        <v>0.3424</v>
      </c>
      <c r="O8" t="n">
        <v>0.3531</v>
      </c>
      <c r="R8" t="inlineStr">
        <is>
          <t>0</t>
        </is>
      </c>
      <c r="T8" t="inlineStr"/>
      <c r="U8" t="n">
        <v>2.140000000000009</v>
      </c>
      <c r="V8" s="119">
        <f>U8/R$2</f>
        <v/>
      </c>
    </row>
    <row r="9">
      <c r="A9" t="n">
        <v>25</v>
      </c>
      <c r="B9" t="n">
        <v>0.5199</v>
      </c>
      <c r="C9" t="n">
        <v>0.5299</v>
      </c>
      <c r="F9" t="inlineStr">
        <is>
          <t>0</t>
        </is>
      </c>
      <c r="H9" t="inlineStr"/>
      <c r="I9" t="n">
        <v>2.000000000000002</v>
      </c>
      <c r="J9" s="119">
        <f>I9/F$2</f>
        <v/>
      </c>
      <c r="M9" t="n">
        <v>25</v>
      </c>
      <c r="N9" t="n">
        <v>0.3531</v>
      </c>
      <c r="O9" t="n">
        <v>0.3618</v>
      </c>
      <c r="R9" t="inlineStr">
        <is>
          <t>0</t>
        </is>
      </c>
      <c r="T9" t="inlineStr"/>
      <c r="U9" t="n">
        <v>1.739999999999997</v>
      </c>
      <c r="V9" s="119">
        <f>U9/R$2</f>
        <v/>
      </c>
    </row>
    <row r="10">
      <c r="A10" t="n">
        <v>30</v>
      </c>
      <c r="B10" t="n">
        <v>0.5299</v>
      </c>
      <c r="C10" t="n">
        <v>0.5399</v>
      </c>
      <c r="F10" t="inlineStr">
        <is>
          <t>0</t>
        </is>
      </c>
      <c r="H10" t="inlineStr">
        <is>
          <t>Slight burn smell</t>
        </is>
      </c>
      <c r="I10" t="n">
        <v>2.000000000000002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30</v>
      </c>
      <c r="N10" t="n">
        <v>0.3618</v>
      </c>
      <c r="O10" t="n">
        <v>0.3699</v>
      </c>
      <c r="R10" t="inlineStr">
        <is>
          <t>0</t>
        </is>
      </c>
      <c r="T10" t="inlineStr"/>
      <c r="U10" t="n">
        <v>1.619999999999999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35</v>
      </c>
      <c r="B11" t="n">
        <v>0.51</v>
      </c>
      <c r="C11" t="n">
        <v>0.524</v>
      </c>
      <c r="F11" t="inlineStr">
        <is>
          <t>0</t>
        </is>
      </c>
      <c r="H11" t="inlineStr"/>
      <c r="I11" t="n">
        <v>2.800000000000002</v>
      </c>
      <c r="J11" s="119">
        <f>I11/F$2</f>
        <v/>
      </c>
      <c r="M11" t="n">
        <v>35</v>
      </c>
      <c r="N11" t="n">
        <v>0.3414</v>
      </c>
      <c r="O11" t="n">
        <v>0.3412</v>
      </c>
      <c r="R11" t="inlineStr">
        <is>
          <t>0</t>
        </is>
      </c>
      <c r="T11" t="inlineStr"/>
      <c r="U11" t="n">
        <v>-0.03999999999999559</v>
      </c>
      <c r="V11" s="119">
        <f>U11/R$2</f>
        <v/>
      </c>
    </row>
    <row r="12">
      <c r="A12" t="n">
        <v>40</v>
      </c>
      <c r="B12" t="n">
        <v>0.524</v>
      </c>
      <c r="C12" t="n">
        <v>0.5385</v>
      </c>
      <c r="F12" t="inlineStr">
        <is>
          <t>0</t>
        </is>
      </c>
      <c r="H12" t="inlineStr"/>
      <c r="I12" t="n">
        <v>2.899999999999991</v>
      </c>
      <c r="J12" s="119">
        <f>I12/F$2</f>
        <v/>
      </c>
      <c r="M12" t="n">
        <v>40</v>
      </c>
      <c r="N12" t="n">
        <v>0.3412</v>
      </c>
      <c r="O12" t="n">
        <v>0.3518</v>
      </c>
      <c r="R12" t="inlineStr">
        <is>
          <t>0</t>
        </is>
      </c>
      <c r="T12" t="inlineStr"/>
      <c r="U12" t="n">
        <v>2.12</v>
      </c>
      <c r="V12" s="119">
        <f>U12/R$2</f>
        <v/>
      </c>
    </row>
    <row r="13">
      <c r="A13" t="n">
        <v>45</v>
      </c>
      <c r="B13" t="n">
        <v>0.5385</v>
      </c>
      <c r="C13" t="n">
        <v>0.551</v>
      </c>
      <c r="F13" t="inlineStr">
        <is>
          <t>0</t>
        </is>
      </c>
      <c r="H13" t="inlineStr"/>
      <c r="I13" t="n">
        <v>2.500000000000013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45</v>
      </c>
      <c r="N13" t="n">
        <v>0.3518</v>
      </c>
      <c r="O13" t="n">
        <v>0.36</v>
      </c>
      <c r="R13" t="inlineStr">
        <is>
          <t>0</t>
        </is>
      </c>
      <c r="T13" t="inlineStr"/>
      <c r="U13" t="n">
        <v>1.639999999999997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50</v>
      </c>
      <c r="B14" t="n">
        <v>0.5123</v>
      </c>
      <c r="C14" t="n">
        <v>0.5202</v>
      </c>
      <c r="F14" t="inlineStr">
        <is>
          <t>0</t>
        </is>
      </c>
      <c r="H14" t="inlineStr"/>
      <c r="I14" t="n">
        <v>1.580000000000004</v>
      </c>
      <c r="J14" s="119">
        <f>I14/F$2</f>
        <v/>
      </c>
      <c r="M14" t="n">
        <v>50</v>
      </c>
      <c r="N14" t="n">
        <v>0.3462</v>
      </c>
      <c r="O14" t="n">
        <v>0.3606</v>
      </c>
      <c r="R14" t="inlineStr">
        <is>
          <t>0</t>
        </is>
      </c>
      <c r="T14" t="inlineStr"/>
      <c r="U14" t="n">
        <v>2.879999999999994</v>
      </c>
      <c r="V14" s="119">
        <f>U14/R$2</f>
        <v/>
      </c>
    </row>
    <row r="15">
      <c r="A15" t="n">
        <v>55</v>
      </c>
      <c r="B15" t="n">
        <v>0.5202</v>
      </c>
      <c r="C15" t="n">
        <v>0.5359</v>
      </c>
      <c r="F15" t="inlineStr">
        <is>
          <t>0</t>
        </is>
      </c>
      <c r="H15" t="inlineStr"/>
      <c r="I15" t="n">
        <v>3.140000000000009</v>
      </c>
      <c r="J15" s="119">
        <f>I15/F$2</f>
        <v/>
      </c>
      <c r="M15" t="n">
        <v>55</v>
      </c>
      <c r="N15" t="n">
        <v>0.3606</v>
      </c>
      <c r="O15" t="n">
        <v>0.3714</v>
      </c>
      <c r="R15" t="inlineStr">
        <is>
          <t>0</t>
        </is>
      </c>
      <c r="T15" t="inlineStr"/>
      <c r="U15" t="n">
        <v>2.160000000000006</v>
      </c>
      <c r="V15" s="119">
        <f>U15/R$2</f>
        <v/>
      </c>
    </row>
    <row r="16">
      <c r="A16" t="n">
        <v>60</v>
      </c>
      <c r="B16" t="n">
        <v>0.5359</v>
      </c>
      <c r="C16" t="n">
        <v>0.551</v>
      </c>
      <c r="F16" t="inlineStr">
        <is>
          <t>0</t>
        </is>
      </c>
      <c r="H16" t="inlineStr"/>
      <c r="I16" t="n">
        <v>3.02</v>
      </c>
      <c r="J16" s="119">
        <f>I16/F$2</f>
        <v/>
      </c>
      <c r="K16">
        <f>_xlfn.STDEV.P(I14:I16)/AVERAGE(I14:I16)</f>
        <v/>
      </c>
      <c r="L16">
        <f>AVERAGE(I14:I16)</f>
        <v/>
      </c>
      <c r="M16" t="n">
        <v>60</v>
      </c>
      <c r="N16" t="n">
        <v>0.3714</v>
      </c>
      <c r="O16" t="n">
        <v>0.3811</v>
      </c>
      <c r="R16" t="inlineStr">
        <is>
          <t>0</t>
        </is>
      </c>
      <c r="T16" t="inlineStr"/>
      <c r="U16" t="n">
        <v>1.939999999999997</v>
      </c>
      <c r="V16" s="119">
        <f>U16/R$2</f>
        <v/>
      </c>
      <c r="W16">
        <f>_xlfn.STDEV.P(U14:U16)/AVERAGE(U14:U16)</f>
        <v/>
      </c>
      <c r="X16">
        <f>AVERAGE(U14:U16)</f>
        <v/>
      </c>
    </row>
    <row r="17">
      <c r="A17" t="n">
        <v>65</v>
      </c>
      <c r="B17" t="n">
        <v>0.5155</v>
      </c>
      <c r="C17" t="n">
        <v>0.5276999999999999</v>
      </c>
      <c r="F17" t="inlineStr">
        <is>
          <t>0</t>
        </is>
      </c>
      <c r="H17" t="inlineStr"/>
      <c r="I17" t="n">
        <v>2.439999999999998</v>
      </c>
      <c r="J17" s="119">
        <f>I17/F$2</f>
        <v/>
      </c>
      <c r="M17" t="n">
        <v>65</v>
      </c>
      <c r="N17" t="n">
        <v>0.3503</v>
      </c>
      <c r="O17" t="n">
        <v>0.3564</v>
      </c>
      <c r="R17" t="inlineStr">
        <is>
          <t>0</t>
        </is>
      </c>
      <c r="T17" t="inlineStr">
        <is>
          <t>Very low TPM, not sure why</t>
        </is>
      </c>
      <c r="U17" t="n">
        <v>1.219999999999999</v>
      </c>
      <c r="V17" s="119">
        <f>U17/R$2</f>
        <v/>
      </c>
    </row>
    <row r="18">
      <c r="A18" t="n">
        <v>70</v>
      </c>
      <c r="B18" t="n">
        <v>0.5276999999999999</v>
      </c>
      <c r="C18" t="n">
        <v>0.5425</v>
      </c>
      <c r="F18" t="inlineStr">
        <is>
          <t>0</t>
        </is>
      </c>
      <c r="H18" t="inlineStr"/>
      <c r="I18" t="n">
        <v>2.960000000000007</v>
      </c>
      <c r="J18" s="119">
        <f>I18/F$2</f>
        <v/>
      </c>
      <c r="M18" t="n">
        <v>70</v>
      </c>
      <c r="N18" t="n">
        <v>0.3564</v>
      </c>
      <c r="O18" t="n">
        <v>0.3664</v>
      </c>
      <c r="R18" t="inlineStr">
        <is>
          <t>0</t>
        </is>
      </c>
      <c r="T18" t="inlineStr"/>
      <c r="U18" t="n">
        <v>2.000000000000002</v>
      </c>
      <c r="V18" s="119">
        <f>U18/R$2</f>
        <v/>
      </c>
    </row>
    <row r="19">
      <c r="A19" t="n">
        <v>75</v>
      </c>
      <c r="B19" t="n">
        <v>0.5425</v>
      </c>
      <c r="C19" t="n">
        <v>0.5585</v>
      </c>
      <c r="F19" t="inlineStr">
        <is>
          <t>0</t>
        </is>
      </c>
      <c r="H19" t="inlineStr"/>
      <c r="I19" t="n">
        <v>3.200000000000003</v>
      </c>
      <c r="J19" s="119">
        <f>I19/F$2</f>
        <v/>
      </c>
      <c r="K19">
        <f>_xlfn.STDEV.P(I17:I19)/AVERAGE(I17:I19)</f>
        <v/>
      </c>
      <c r="L19">
        <f>AVERAGE(I17:I19)</f>
        <v/>
      </c>
      <c r="M19" t="n">
        <v>75</v>
      </c>
      <c r="N19" t="n">
        <v>0.3664</v>
      </c>
      <c r="O19" t="n">
        <v>0.3667</v>
      </c>
      <c r="R19" t="inlineStr">
        <is>
          <t>0</t>
        </is>
      </c>
      <c r="T19" t="inlineStr">
        <is>
          <t>TPM very low, battery may have turned off again</t>
        </is>
      </c>
      <c r="U19" t="n">
        <v>0.06000000000000449</v>
      </c>
      <c r="V19" s="119">
        <f>U19/R$2</f>
        <v/>
      </c>
      <c r="W19">
        <f>_xlfn.STDEV.P(U17:U19)/AVERAGE(U17:U19)</f>
        <v/>
      </c>
      <c r="X19">
        <f>AVERAGE(U17:U19)</f>
        <v/>
      </c>
    </row>
    <row r="20">
      <c r="A20" t="n">
        <v>80</v>
      </c>
      <c r="B20" t="n">
        <v>0.5585</v>
      </c>
      <c r="C20" t="n">
        <v>0.575</v>
      </c>
      <c r="F20" t="inlineStr">
        <is>
          <t>0</t>
        </is>
      </c>
      <c r="H20" t="inlineStr"/>
      <c r="I20" t="n">
        <v>3.299999999999991</v>
      </c>
      <c r="J20" s="119">
        <f>I20/F$2</f>
        <v/>
      </c>
      <c r="M20" t="n">
        <v>80</v>
      </c>
      <c r="N20" t="n">
        <v>0.3667</v>
      </c>
      <c r="O20" t="n">
        <v>0.3788</v>
      </c>
      <c r="R20" t="inlineStr">
        <is>
          <t>0</t>
        </is>
      </c>
      <c r="T20" t="inlineStr"/>
      <c r="U20" t="n">
        <v>2.42</v>
      </c>
      <c r="V20" s="119">
        <f>U20/R$2</f>
        <v/>
      </c>
    </row>
    <row r="21">
      <c r="A21" t="n">
        <v>85</v>
      </c>
      <c r="B21" t="n">
        <v>0.5162</v>
      </c>
      <c r="C21" t="n">
        <v>0.532</v>
      </c>
      <c r="F21" t="inlineStr">
        <is>
          <t>0</t>
        </is>
      </c>
      <c r="H21" t="inlineStr"/>
      <c r="I21" t="n">
        <v>3.160000000000007</v>
      </c>
      <c r="J21" s="119">
        <f>I21/F$2</f>
        <v/>
      </c>
      <c r="M21" t="n">
        <v>85</v>
      </c>
      <c r="N21" t="n">
        <v>0.3489</v>
      </c>
      <c r="O21" t="n">
        <v>0.3613</v>
      </c>
      <c r="R21" t="inlineStr">
        <is>
          <t>0</t>
        </is>
      </c>
      <c r="T21" t="inlineStr"/>
      <c r="U21" t="n">
        <v>2.480000000000004</v>
      </c>
      <c r="V21" s="119">
        <f>U21/R$2</f>
        <v/>
      </c>
    </row>
    <row r="22">
      <c r="A22" t="n">
        <v>90</v>
      </c>
      <c r="B22" t="n">
        <v>0.532</v>
      </c>
      <c r="C22" t="n">
        <v>0.5467</v>
      </c>
      <c r="F22" t="inlineStr">
        <is>
          <t>0</t>
        </is>
      </c>
      <c r="H22" t="inlineStr"/>
      <c r="I22" t="n">
        <v>2.939999999999987</v>
      </c>
      <c r="J22" s="119">
        <f>I22/F$2</f>
        <v/>
      </c>
      <c r="K22">
        <f>_xlfn.STDEV.P(I20:I22)/AVERAGE(I20:I22)</f>
        <v/>
      </c>
      <c r="L22">
        <f>AVERAGE(I20:I22)</f>
        <v/>
      </c>
      <c r="M22" t="n">
        <v>90</v>
      </c>
      <c r="N22" t="n">
        <v>0.3613</v>
      </c>
      <c r="O22" t="n">
        <v>0.3729</v>
      </c>
      <c r="R22" t="inlineStr">
        <is>
          <t>0</t>
        </is>
      </c>
      <c r="T22" t="inlineStr"/>
      <c r="U22" t="n">
        <v>2.32</v>
      </c>
      <c r="V22" s="119">
        <f>U22/R$2</f>
        <v/>
      </c>
      <c r="W22">
        <f>_xlfn.STDEV.P(U20:U22)/AVERAGE(U20:U22)</f>
        <v/>
      </c>
      <c r="X22">
        <f>AVERAGE(U20:U22)</f>
        <v/>
      </c>
    </row>
    <row r="23">
      <c r="A23" t="n">
        <v>95</v>
      </c>
      <c r="B23" t="n">
        <v>0.5467</v>
      </c>
      <c r="C23" t="n">
        <v>0.5636</v>
      </c>
      <c r="F23" t="inlineStr">
        <is>
          <t>0</t>
        </is>
      </c>
      <c r="H23" t="inlineStr"/>
      <c r="I23" t="n">
        <v>3.380000000000005</v>
      </c>
      <c r="J23" s="119">
        <f>I23/F$2</f>
        <v/>
      </c>
      <c r="M23" t="n">
        <v>95</v>
      </c>
      <c r="N23" t="n">
        <v>0.3729</v>
      </c>
      <c r="O23" t="n">
        <v>0.3809</v>
      </c>
      <c r="R23" t="inlineStr">
        <is>
          <t>0</t>
        </is>
      </c>
      <c r="T23" t="inlineStr"/>
      <c r="U23" t="n">
        <v>1.600000000000001</v>
      </c>
      <c r="V23" s="119">
        <f>U23/R$2</f>
        <v/>
      </c>
    </row>
    <row r="24">
      <c r="A24" t="n">
        <v>100</v>
      </c>
      <c r="B24" t="n">
        <v>0.5636</v>
      </c>
      <c r="C24" t="n">
        <v>0.5849</v>
      </c>
      <c r="F24" t="inlineStr">
        <is>
          <t>0</t>
        </is>
      </c>
      <c r="H24" t="inlineStr"/>
      <c r="I24" t="n">
        <v>4.259999999999997</v>
      </c>
      <c r="J24" s="119">
        <f>I24/F$2</f>
        <v/>
      </c>
      <c r="M24" t="n">
        <v>100</v>
      </c>
      <c r="N24" t="n">
        <v>0.3809</v>
      </c>
      <c r="O24" t="n">
        <v>0.405</v>
      </c>
      <c r="R24" t="inlineStr">
        <is>
          <t>0</t>
        </is>
      </c>
      <c r="T24" t="inlineStr"/>
      <c r="U24" t="n">
        <v>4.820000000000002</v>
      </c>
      <c r="V24" s="119">
        <f>U24/R$2</f>
        <v/>
      </c>
    </row>
    <row r="25">
      <c r="A25" t="n">
        <v>105</v>
      </c>
      <c r="B25" t="n">
        <v>0.5162</v>
      </c>
      <c r="C25" t="n">
        <v>0.5327</v>
      </c>
      <c r="F25" t="inlineStr">
        <is>
          <t>0</t>
        </is>
      </c>
      <c r="H25" t="inlineStr"/>
      <c r="I25" t="n">
        <v>3.299999999999991</v>
      </c>
      <c r="J25" s="119">
        <f>I25/F$2</f>
        <v/>
      </c>
      <c r="K25">
        <f>_xlfn.STDEV.P(I23:I25)/AVERAGE(I23:I25)</f>
        <v/>
      </c>
      <c r="L25">
        <f>AVERAGE(I23:I25)</f>
        <v/>
      </c>
      <c r="M25" t="n">
        <v>105</v>
      </c>
      <c r="N25" t="n">
        <v>0.3459</v>
      </c>
      <c r="O25" t="n">
        <v>0.3626</v>
      </c>
      <c r="R25" t="inlineStr">
        <is>
          <t>0</t>
        </is>
      </c>
      <c r="T25" t="inlineStr"/>
      <c r="U25" t="n">
        <v>3.339999999999999</v>
      </c>
      <c r="V25" s="119">
        <f>U25/R$2</f>
        <v/>
      </c>
      <c r="W25">
        <f>_xlfn.STDEV.P(U23:U25)/AVERAGE(U23:U25)</f>
        <v/>
      </c>
      <c r="X25">
        <f>AVERAGE(U23:U25)</f>
        <v/>
      </c>
    </row>
    <row r="26">
      <c r="A26" t="n">
        <v>110</v>
      </c>
      <c r="B26" t="n">
        <v>0.5327</v>
      </c>
      <c r="C26" t="n">
        <v>0.549</v>
      </c>
      <c r="F26" t="inlineStr">
        <is>
          <t>0</t>
        </is>
      </c>
      <c r="H26" t="inlineStr"/>
      <c r="I26" t="n">
        <v>3.260000000000018</v>
      </c>
      <c r="J26" s="119">
        <f>I26/F$2</f>
        <v/>
      </c>
      <c r="M26" t="n">
        <v>110</v>
      </c>
      <c r="N26" t="n">
        <v>0.3626</v>
      </c>
      <c r="O26" t="n">
        <v>0.3732</v>
      </c>
      <c r="R26" t="inlineStr">
        <is>
          <t>0</t>
        </is>
      </c>
      <c r="T26" t="inlineStr"/>
      <c r="U26" t="n">
        <v>2.12</v>
      </c>
      <c r="V26" s="119">
        <f>U26/R$2</f>
        <v/>
      </c>
    </row>
    <row r="27">
      <c r="A27" t="n">
        <v>115</v>
      </c>
      <c r="B27" t="n">
        <v>0.549</v>
      </c>
      <c r="C27" t="n">
        <v>0.5635</v>
      </c>
      <c r="F27" t="inlineStr">
        <is>
          <t>0</t>
        </is>
      </c>
      <c r="H27" t="inlineStr"/>
      <c r="I27" t="n">
        <v>2.899999999999991</v>
      </c>
      <c r="J27" s="119">
        <f>I27/F$2</f>
        <v/>
      </c>
      <c r="M27" t="n">
        <v>115</v>
      </c>
      <c r="N27" t="n">
        <v>0.3732</v>
      </c>
      <c r="O27" t="n">
        <v>0.3856</v>
      </c>
      <c r="R27" t="inlineStr">
        <is>
          <t>0</t>
        </is>
      </c>
      <c r="T27" t="inlineStr"/>
      <c r="U27" t="n">
        <v>2.480000000000004</v>
      </c>
      <c r="V27" s="119">
        <f>U27/R$2</f>
        <v/>
      </c>
    </row>
    <row r="28">
      <c r="A28" t="n">
        <v>120</v>
      </c>
      <c r="B28" t="n">
        <v>0.5635</v>
      </c>
      <c r="C28" t="n">
        <v>0.5777</v>
      </c>
      <c r="F28" t="inlineStr">
        <is>
          <t>0</t>
        </is>
      </c>
      <c r="H28" t="inlineStr"/>
      <c r="I28" t="n">
        <v>2.839999999999998</v>
      </c>
      <c r="J28" s="119">
        <f>I28/F$2</f>
        <v/>
      </c>
      <c r="K28">
        <f>_xlfn.STDEV.P(I26:I28)/AVERAGE(I26:I28)</f>
        <v/>
      </c>
      <c r="L28">
        <f>AVERAGE(I26:I28)</f>
        <v/>
      </c>
      <c r="M28" t="n">
        <v>120</v>
      </c>
      <c r="N28" t="n">
        <v>0.3856</v>
      </c>
      <c r="O28" t="n">
        <v>0.3989</v>
      </c>
      <c r="R28" t="inlineStr">
        <is>
          <t>0</t>
        </is>
      </c>
      <c r="T28" t="inlineStr"/>
      <c r="U28" t="n">
        <v>2.659999999999996</v>
      </c>
      <c r="V28" s="119">
        <f>U28/R$2</f>
        <v/>
      </c>
      <c r="W28">
        <f>_xlfn.STDEV.P(U26:U28)/AVERAGE(U26:U28)</f>
        <v/>
      </c>
      <c r="X28">
        <f>AVERAGE(U26:U28)</f>
        <v/>
      </c>
    </row>
    <row r="29">
      <c r="A29" t="n">
        <v>125</v>
      </c>
      <c r="B29" t="n">
        <v>0.5777</v>
      </c>
      <c r="C29" t="n">
        <v>0.5901999999999999</v>
      </c>
      <c r="F29" t="inlineStr">
        <is>
          <t>0</t>
        </is>
      </c>
      <c r="H29" t="inlineStr"/>
      <c r="I29" t="n">
        <v>2.499999999999991</v>
      </c>
      <c r="J29" s="119">
        <f>I29/F$2</f>
        <v/>
      </c>
      <c r="M29" t="n">
        <v>125</v>
      </c>
      <c r="N29" t="n">
        <v>0.3989</v>
      </c>
      <c r="O29" t="n">
        <v>0.4118</v>
      </c>
      <c r="R29" t="inlineStr">
        <is>
          <t>0</t>
        </is>
      </c>
      <c r="T29" t="inlineStr"/>
      <c r="U29" t="n">
        <v>2.580000000000005</v>
      </c>
      <c r="V29" s="119">
        <f>U29/R$2</f>
        <v/>
      </c>
    </row>
    <row r="30">
      <c r="A30" t="n">
        <v>130</v>
      </c>
      <c r="B30" t="n">
        <v>0.5222</v>
      </c>
      <c r="C30" t="n">
        <v>0.5338000000000001</v>
      </c>
      <c r="F30" t="inlineStr">
        <is>
          <t>0</t>
        </is>
      </c>
      <c r="H30" t="inlineStr"/>
      <c r="I30" t="n">
        <v>2.320000000000011</v>
      </c>
      <c r="J30" s="119">
        <f>I30/F$2</f>
        <v/>
      </c>
      <c r="M30" t="n">
        <v>130</v>
      </c>
      <c r="N30" t="n">
        <v>0.3474</v>
      </c>
      <c r="O30" t="n">
        <v>0.3602</v>
      </c>
      <c r="R30" t="inlineStr">
        <is>
          <t>0</t>
        </is>
      </c>
      <c r="T30" t="inlineStr"/>
      <c r="U30" t="n">
        <v>2.560000000000007</v>
      </c>
      <c r="V30" s="119">
        <f>U30/R$2</f>
        <v/>
      </c>
    </row>
    <row r="31">
      <c r="A31" t="n">
        <v>140</v>
      </c>
      <c r="B31" t="n">
        <v>0.5338000000000001</v>
      </c>
      <c r="C31" t="n">
        <v>0.5598</v>
      </c>
      <c r="F31" t="inlineStr">
        <is>
          <t>0</t>
        </is>
      </c>
      <c r="H31" t="inlineStr"/>
      <c r="I31" t="n">
        <v>2.599999999999991</v>
      </c>
      <c r="J31" s="119">
        <f>I31/F$2</f>
        <v/>
      </c>
      <c r="K31">
        <f>_xlfn.STDEV.P(I29:I31)/AVERAGE(I29:I31)</f>
        <v/>
      </c>
      <c r="L31">
        <f>AVERAGE(I29:I31)</f>
        <v/>
      </c>
      <c r="M31" t="n">
        <v>140</v>
      </c>
      <c r="N31" t="n">
        <v>0.3602</v>
      </c>
      <c r="O31" t="n">
        <v>0.3909</v>
      </c>
      <c r="R31" t="inlineStr">
        <is>
          <t>0</t>
        </is>
      </c>
      <c r="T31" t="inlineStr"/>
      <c r="U31" t="n">
        <v>3.070000000000001</v>
      </c>
      <c r="V31" s="119">
        <f>U31/R$2</f>
        <v/>
      </c>
      <c r="W31">
        <f>_xlfn.STDEV.P(U29:U31)/AVERAGE(U29:U31)</f>
        <v/>
      </c>
      <c r="X31">
        <f>AVERAGE(U29:U31)</f>
        <v/>
      </c>
    </row>
    <row r="32">
      <c r="A32" t="n">
        <v>150</v>
      </c>
      <c r="B32" t="n">
        <v>0.5598</v>
      </c>
      <c r="C32" t="n">
        <v>0.5835</v>
      </c>
      <c r="F32" t="inlineStr">
        <is>
          <t>0</t>
        </is>
      </c>
      <c r="H32" t="inlineStr"/>
      <c r="I32" t="n">
        <v>2.370000000000005</v>
      </c>
      <c r="J32" s="119">
        <f>I32/F$2</f>
        <v/>
      </c>
      <c r="M32" t="n">
        <v>150</v>
      </c>
      <c r="N32" t="n">
        <v>0.3909</v>
      </c>
      <c r="O32" t="n">
        <v>0.4165</v>
      </c>
      <c r="R32" t="inlineStr">
        <is>
          <t>0</t>
        </is>
      </c>
      <c r="T32" t="inlineStr"/>
      <c r="U32" t="n">
        <v>2.559999999999996</v>
      </c>
      <c r="V32" s="119">
        <f>U32/R$2</f>
        <v/>
      </c>
    </row>
    <row r="33">
      <c r="A33" t="n">
        <v>160</v>
      </c>
      <c r="B33" t="n">
        <v>0.5835</v>
      </c>
      <c r="C33" t="n">
        <v>0.6079</v>
      </c>
      <c r="F33" t="inlineStr">
        <is>
          <t>0</t>
        </is>
      </c>
      <c r="H33" t="inlineStr"/>
      <c r="I33" t="n">
        <v>2.439999999999998</v>
      </c>
      <c r="J33" s="119">
        <f>I33/F$2</f>
        <v/>
      </c>
      <c r="M33" t="n">
        <v>160</v>
      </c>
      <c r="N33" t="n">
        <v>0.4165</v>
      </c>
      <c r="O33" t="n">
        <v>0.4425</v>
      </c>
      <c r="R33" t="inlineStr">
        <is>
          <t>0</t>
        </is>
      </c>
      <c r="T33" t="inlineStr"/>
      <c r="U33" t="n">
        <v>2.600000000000002</v>
      </c>
      <c r="V33" s="119">
        <f>U33/R$2</f>
        <v/>
      </c>
    </row>
    <row r="34">
      <c r="A34" t="n">
        <v>170</v>
      </c>
      <c r="B34" t="n">
        <v>0.6079</v>
      </c>
      <c r="C34" t="n">
        <v>0.6454</v>
      </c>
      <c r="F34" t="inlineStr">
        <is>
          <t>0</t>
        </is>
      </c>
      <c r="H34" t="inlineStr"/>
      <c r="I34" t="n">
        <v>3.749999999999998</v>
      </c>
      <c r="J34" s="119">
        <f>I34/F$2</f>
        <v/>
      </c>
      <c r="K34">
        <f>_xlfn.STDEV.P(I32:I34)/AVERAGE(I32:I34)</f>
        <v/>
      </c>
      <c r="L34">
        <f>AVERAGE(I32:I34)</f>
        <v/>
      </c>
      <c r="M34" t="n">
        <v>170</v>
      </c>
      <c r="N34" t="n">
        <v>0.4425</v>
      </c>
      <c r="O34" t="n">
        <v>0.4823</v>
      </c>
      <c r="R34" t="inlineStr">
        <is>
          <t>0</t>
        </is>
      </c>
      <c r="T34" t="inlineStr"/>
      <c r="U34" t="n">
        <v>3.98</v>
      </c>
      <c r="V34" s="119">
        <f>U34/R$2</f>
        <v/>
      </c>
      <c r="W34">
        <f>_xlfn.STDEV.P(U32:U34)/AVERAGE(U32:U34)</f>
        <v/>
      </c>
      <c r="X34">
        <f>AVERAGE(U32:U34)</f>
        <v/>
      </c>
    </row>
    <row r="35">
      <c r="A35" t="n">
        <v>180</v>
      </c>
      <c r="B35" t="n">
        <v>0.5255</v>
      </c>
      <c r="C35" t="n">
        <v>0.5571</v>
      </c>
      <c r="F35" t="inlineStr">
        <is>
          <t>0</t>
        </is>
      </c>
      <c r="H35" t="inlineStr"/>
      <c r="I35" t="n">
        <v>3.160000000000007</v>
      </c>
      <c r="J35" s="119">
        <f>I35/F$2</f>
        <v/>
      </c>
      <c r="M35" t="n">
        <v>180</v>
      </c>
      <c r="N35" t="n">
        <v>0.3525</v>
      </c>
      <c r="O35" t="n">
        <v>0.3888</v>
      </c>
      <c r="R35" t="inlineStr">
        <is>
          <t>0</t>
        </is>
      </c>
      <c r="T35" t="inlineStr"/>
      <c r="U35" t="n">
        <v>3.63</v>
      </c>
      <c r="V35" s="119">
        <f>U35/R$2</f>
        <v/>
      </c>
    </row>
    <row r="36">
      <c r="A36" t="n">
        <v>190</v>
      </c>
      <c r="B36" t="n">
        <v>0.5571</v>
      </c>
      <c r="C36" t="n">
        <v>0.5864</v>
      </c>
      <c r="F36" t="inlineStr">
        <is>
          <t>0</t>
        </is>
      </c>
      <c r="H36" t="inlineStr"/>
      <c r="I36" t="n">
        <v>2.929999999999999</v>
      </c>
      <c r="J36" s="119">
        <f>I36/F$2</f>
        <v/>
      </c>
      <c r="M36" t="n">
        <v>190</v>
      </c>
      <c r="N36" t="n">
        <v>0.3888</v>
      </c>
      <c r="O36" t="n">
        <v>0.428</v>
      </c>
      <c r="R36" t="inlineStr">
        <is>
          <t>0</t>
        </is>
      </c>
      <c r="T36" t="inlineStr"/>
      <c r="U36" t="n">
        <v>3.920000000000001</v>
      </c>
      <c r="V36" s="119">
        <f>U36/R$2</f>
        <v/>
      </c>
    </row>
    <row r="37">
      <c r="A37" t="n">
        <v>200</v>
      </c>
      <c r="B37" t="n">
        <v>0.5864</v>
      </c>
      <c r="C37" t="n">
        <v>0.6157</v>
      </c>
      <c r="F37" t="inlineStr">
        <is>
          <t>0</t>
        </is>
      </c>
      <c r="H37" t="inlineStr"/>
      <c r="I37" t="n">
        <v>2.929999999999999</v>
      </c>
      <c r="J37" s="119">
        <f>I37/F$2</f>
        <v/>
      </c>
      <c r="K37">
        <f>_xlfn.STDEV.P(I35:I37)/AVERAGE(I35:I37)</f>
        <v/>
      </c>
      <c r="L37">
        <f>AVERAGE(I35:I37)</f>
        <v/>
      </c>
      <c r="M37" t="n">
        <v>200</v>
      </c>
      <c r="N37" t="n">
        <v>0.428</v>
      </c>
      <c r="O37" t="n">
        <v>0.4624</v>
      </c>
      <c r="R37" t="inlineStr">
        <is>
          <t>0</t>
        </is>
      </c>
      <c r="T37" t="inlineStr"/>
      <c r="U37" t="n">
        <v>3.439999999999999</v>
      </c>
      <c r="V37" s="119">
        <f>U37/R$2</f>
        <v/>
      </c>
      <c r="W37">
        <f>_xlfn.STDEV.P(U35:U37)/AVERAGE(U35:U37)</f>
        <v/>
      </c>
      <c r="X37">
        <f>AVERAGE(U35:U37)</f>
        <v/>
      </c>
    </row>
    <row r="38">
      <c r="A38" t="n">
        <v>210</v>
      </c>
      <c r="B38" t="n">
        <v>0.6157</v>
      </c>
      <c r="C38" t="n">
        <v>0.6441</v>
      </c>
      <c r="F38" t="inlineStr">
        <is>
          <t>0</t>
        </is>
      </c>
      <c r="H38" t="inlineStr"/>
      <c r="I38" t="n">
        <v>2.839999999999998</v>
      </c>
      <c r="J38" s="119">
        <f>I38/F$2</f>
        <v/>
      </c>
      <c r="M38" t="n">
        <v>210</v>
      </c>
      <c r="N38" t="n">
        <v>0.4624</v>
      </c>
      <c r="O38" t="n">
        <v>0.4939</v>
      </c>
      <c r="R38" t="inlineStr">
        <is>
          <t>0</t>
        </is>
      </c>
      <c r="T38" t="inlineStr"/>
      <c r="U38" t="n">
        <v>3.150000000000003</v>
      </c>
      <c r="V38" s="119">
        <f>U38/R$2</f>
        <v/>
      </c>
    </row>
    <row r="39">
      <c r="A39" t="n">
        <v>220</v>
      </c>
      <c r="B39" t="n">
        <v>0.6441</v>
      </c>
      <c r="C39" t="n">
        <v>0.6723</v>
      </c>
      <c r="F39" t="inlineStr">
        <is>
          <t>0</t>
        </is>
      </c>
      <c r="H39" t="inlineStr"/>
      <c r="I39" t="n">
        <v>2.82</v>
      </c>
      <c r="J39" s="119">
        <f>I39/F$2</f>
        <v/>
      </c>
      <c r="M39" t="n">
        <v>220</v>
      </c>
      <c r="N39" t="n">
        <v>0.4939</v>
      </c>
      <c r="O39" t="n">
        <v>0.527</v>
      </c>
      <c r="R39" t="inlineStr">
        <is>
          <t>0</t>
        </is>
      </c>
      <c r="T39" t="inlineStr"/>
      <c r="U39" t="n">
        <v>3.310000000000001</v>
      </c>
      <c r="V39" s="119">
        <f>U39/R$2</f>
        <v/>
      </c>
    </row>
    <row r="40">
      <c r="A40" t="n">
        <v>230</v>
      </c>
      <c r="B40" t="n">
        <v>0.6723</v>
      </c>
      <c r="C40" t="n">
        <v>0.694</v>
      </c>
      <c r="F40" t="inlineStr">
        <is>
          <t>0</t>
        </is>
      </c>
      <c r="H40" t="inlineStr"/>
      <c r="I40" t="n">
        <v>2.169999999999994</v>
      </c>
      <c r="J40" s="119">
        <f>I40/F$2</f>
        <v/>
      </c>
      <c r="K40">
        <f>_xlfn.STDEV.P(I38:I40)/AVERAGE(I38:I40)</f>
        <v/>
      </c>
      <c r="L40">
        <f>AVERAGE(I38:I40)</f>
        <v/>
      </c>
      <c r="M40" t="n">
        <v>230</v>
      </c>
      <c r="N40" t="n">
        <v>0.527</v>
      </c>
      <c r="O40" t="n">
        <v>0.5855</v>
      </c>
      <c r="R40" t="inlineStr">
        <is>
          <t>0</t>
        </is>
      </c>
      <c r="T40" t="inlineStr"/>
      <c r="U40" t="n">
        <v>5.85</v>
      </c>
      <c r="V40" s="119">
        <f>U40/R$2</f>
        <v/>
      </c>
      <c r="W40">
        <f>_xlfn.STDEV.P(U38:U40)/AVERAGE(U38:U40)</f>
        <v/>
      </c>
      <c r="X40">
        <f>AVERAGE(U38:U40)</f>
        <v/>
      </c>
    </row>
    <row r="41">
      <c r="A41" t="n">
        <v>240</v>
      </c>
      <c r="B41" t="n">
        <v>0.694</v>
      </c>
      <c r="C41" t="n">
        <v>0.7495000000000001</v>
      </c>
      <c r="F41" t="inlineStr">
        <is>
          <t>0</t>
        </is>
      </c>
      <c r="H41" t="inlineStr">
        <is>
          <t>Very high TPM, possible double counting or leaking</t>
        </is>
      </c>
      <c r="I41" t="n">
        <v>5.55000000000001</v>
      </c>
      <c r="M41" t="n">
        <v>240</v>
      </c>
      <c r="N41" t="n">
        <v>0.5855</v>
      </c>
      <c r="O41" t="n">
        <v>1.6384</v>
      </c>
      <c r="R41" t="inlineStr">
        <is>
          <t>0</t>
        </is>
      </c>
      <c r="T41" t="inlineStr">
        <is>
          <t>Really bad leak, TPM is actually close to 100 !!!</t>
        </is>
      </c>
      <c r="U41" t="n">
        <v>105.29</v>
      </c>
    </row>
    <row r="42">
      <c r="A42" t="n">
        <v>250</v>
      </c>
      <c r="B42" t="n">
        <v>0.5355</v>
      </c>
      <c r="C42" t="n">
        <v>0.5594</v>
      </c>
      <c r="F42" t="inlineStr">
        <is>
          <t>0</t>
        </is>
      </c>
      <c r="H42" t="inlineStr"/>
      <c r="I42" t="n">
        <v>2.390000000000003</v>
      </c>
      <c r="M42" t="n">
        <v>250</v>
      </c>
      <c r="N42" t="n">
        <v>0.3753</v>
      </c>
      <c r="O42" t="n">
        <v>0.4099</v>
      </c>
      <c r="R42" t="inlineStr">
        <is>
          <t>0</t>
        </is>
      </c>
      <c r="T42" t="inlineStr">
        <is>
          <t>Leaking through mouthpiece continues, stopping test for this sample to protect machine.</t>
        </is>
      </c>
      <c r="U42" t="n">
        <v>3.459999999999996</v>
      </c>
    </row>
    <row r="43">
      <c r="A43" t="n">
        <v>260</v>
      </c>
      <c r="B43" t="n">
        <v>0.5339</v>
      </c>
      <c r="C43" t="n">
        <v>0.5538</v>
      </c>
      <c r="F43" t="inlineStr">
        <is>
          <t>0</t>
        </is>
      </c>
      <c r="H43" t="inlineStr">
        <is>
          <t>TPM dropping, stopping test</t>
        </is>
      </c>
      <c r="I43" t="n">
        <v>1.989999999999992</v>
      </c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2025-02-18T16:47:08Z</dcterms:modified>
  <cp:lastModifiedBy>Alexander Becquet</cp:lastModifiedBy>
</cp:coreProperties>
</file>