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921" firstSheet="7" autoFilterDateGrouping="1"/>
  </bookViews>
  <sheets>
    <sheet xmlns:r="http://schemas.openxmlformats.org/officeDocument/2006/relationships" name="Legacy_Gembar Intense Test 12-2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_);[Red]\(0\)"/>
  </numFmts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Calibri"/>
      <family val="2"/>
      <b val="1"/>
      <color theme="1"/>
      <sz val="12"/>
    </font>
    <font>
      <name val="Calibri"/>
      <family val="2"/>
      <b val="1"/>
      <color theme="1"/>
      <sz val="16"/>
    </font>
    <font>
      <name val="Calibri"/>
      <family val="2"/>
      <color theme="1"/>
      <sz val="12"/>
    </font>
    <font>
      <name val="Aptos Narrow"/>
      <family val="2"/>
      <color rgb="FF000000"/>
      <sz val="11"/>
      <scheme val="minor"/>
    </font>
    <font>
      <name val="Calibri"/>
      <family val="2"/>
      <sz val="12"/>
    </font>
    <font>
      <name val="Calibri"/>
      <family val="2"/>
      <b val="1"/>
      <color rgb="FFFF0000"/>
      <sz val="12"/>
    </font>
    <font>
      <name val="Aptos Narrow"/>
      <color rgb="FF000000"/>
      <sz val="10"/>
    </font>
    <font>
      <name val="Aptos Narrow"/>
      <family val="2"/>
      <b val="1"/>
      <color theme="1"/>
      <sz val="11"/>
      <scheme val="minor"/>
    </font>
    <font>
      <name val="Calibri"/>
      <family val="2"/>
      <b val="1"/>
      <sz val="12"/>
    </font>
    <font>
      <name val="Aptos Narrow"/>
      <family val="2"/>
      <sz val="8"/>
      <scheme val="minor"/>
    </font>
    <font>
      <name val="Aptos Narrow"/>
      <family val="2"/>
      <b val="1"/>
      <color theme="1"/>
      <sz val="11"/>
      <u val="single"/>
      <scheme val="minor"/>
    </font>
    <font>
      <name val="Aptos Narrow"/>
      <family val="2"/>
      <b val="1"/>
      <color rgb="FF000000"/>
      <sz val="11"/>
      <u val="single"/>
      <scheme val="minor"/>
    </font>
    <font>
      <name val="Arial"/>
      <family val="2"/>
      <sz val="11"/>
    </font>
    <font>
      <name val="Consolas"/>
      <family val="3"/>
      <color rgb="FF242424"/>
      <sz val="11"/>
    </font>
  </fonts>
  <fills count="18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0" fontId="2" fillId="2" borderId="0"/>
    <xf numFmtId="0" fontId="3" fillId="3" borderId="0"/>
    <xf numFmtId="0" fontId="1" fillId="0" borderId="0" applyAlignment="1">
      <alignment vertical="center"/>
    </xf>
    <xf numFmtId="0" fontId="1" fillId="0" borderId="0"/>
  </cellStyleXfs>
  <cellXfs count="122">
    <xf numFmtId="0" fontId="0" fillId="0" borderId="0" pivotButton="0" quotePrefix="0" xfId="0"/>
    <xf numFmtId="0" fontId="1" fillId="3" borderId="1" applyAlignment="1" pivotButton="0" quotePrefix="0" xfId="2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2" borderId="1" applyAlignment="1" pivotButton="0" quotePrefix="0" xfId="1">
      <alignment horizontal="center" vertical="center"/>
    </xf>
    <xf numFmtId="0" fontId="0" fillId="0" borderId="0" pivotButton="0" quotePrefix="1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1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1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14" fontId="0" fillId="0" borderId="1" applyAlignment="1" pivotButton="0" quotePrefix="0" xfId="0">
      <alignment horizontal="center" vertical="center" wrapText="1"/>
    </xf>
    <xf numFmtId="0" fontId="1" fillId="3" borderId="1" applyAlignment="1" pivotButton="0" quotePrefix="0" xfId="2">
      <alignment horizontal="center" vertical="center" wrapText="1"/>
    </xf>
    <xf numFmtId="0" fontId="0" fillId="0" borderId="0" applyAlignment="1" pivotButton="0" quotePrefix="1" xfId="0">
      <alignment horizontal="center" vertical="center" wrapText="1"/>
    </xf>
    <xf numFmtId="0" fontId="2" fillId="2" borderId="0" applyAlignment="1" pivotButton="0" quotePrefix="0" xfId="1">
      <alignment horizontal="center" vertical="center"/>
    </xf>
    <xf numFmtId="0" fontId="2" fillId="2" borderId="0" pivotButton="0" quotePrefix="0" xfId="1"/>
    <xf numFmtId="0" fontId="0" fillId="0" borderId="0" applyAlignment="1" pivotButton="0" quotePrefix="0" xfId="0">
      <alignment horizont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2" borderId="1" pivotButton="0" quotePrefix="0" xfId="1"/>
    <xf numFmtId="0" fontId="2" fillId="0" borderId="0" pivotButton="0" quotePrefix="0" xfId="1"/>
    <xf numFmtId="0" fontId="1" fillId="4" borderId="1" applyAlignment="1" pivotButton="0" quotePrefix="0" xfId="2">
      <alignment horizontal="center" vertical="center" wrapText="1"/>
    </xf>
    <xf numFmtId="9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3" borderId="1" applyAlignment="1" pivotButton="0" quotePrefix="0" xfId="2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6" fillId="0" borderId="0" applyAlignment="1" pivotButton="0" quotePrefix="0" xfId="3">
      <alignment vertical="center"/>
    </xf>
    <xf numFmtId="0" fontId="6" fillId="0" borderId="0" applyAlignment="1" pivotButton="0" quotePrefix="0" xfId="3">
      <alignment horizontal="center" vertical="center"/>
    </xf>
    <xf numFmtId="0" fontId="6" fillId="0" borderId="0" applyAlignment="1" pivotButton="0" quotePrefix="0" xfId="3">
      <alignment vertical="center" wrapText="1"/>
    </xf>
    <xf numFmtId="0" fontId="6" fillId="0" borderId="0" applyAlignment="1" pivotButton="0" quotePrefix="0" xfId="3">
      <alignment horizontal="center" vertical="center" wrapText="1"/>
    </xf>
    <xf numFmtId="0" fontId="4" fillId="0" borderId="0" applyAlignment="1" pivotButton="0" quotePrefix="0" xfId="3">
      <alignment horizontal="center" vertical="center" wrapText="1"/>
    </xf>
    <xf numFmtId="0" fontId="6" fillId="0" borderId="0" applyAlignment="1" pivotButton="0" quotePrefix="0" xfId="3">
      <alignment horizontal="left" vertical="center" wrapText="1"/>
    </xf>
    <xf numFmtId="0" fontId="6" fillId="0" borderId="0" applyAlignment="1" pivotButton="0" quotePrefix="0" xfId="3">
      <alignment horizontal="left" vertical="center"/>
    </xf>
    <xf numFmtId="164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7" fillId="12" borderId="1" applyAlignment="1" pivotButton="0" quotePrefix="0" xfId="0">
      <alignment horizontal="center" vertical="center" wrapText="1"/>
    </xf>
    <xf numFmtId="0" fontId="7" fillId="13" borderId="1" applyAlignment="1" pivotButton="0" quotePrefix="0" xfId="0">
      <alignment horizontal="center" vertical="center" wrapText="1"/>
    </xf>
    <xf numFmtId="0" fontId="2" fillId="14" borderId="1" applyAlignment="1" pivotButton="0" quotePrefix="0" xfId="0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 wrapText="1"/>
    </xf>
    <xf numFmtId="0" fontId="4" fillId="0" borderId="1" applyAlignment="1" pivotButton="0" quotePrefix="0" xfId="3">
      <alignment vertical="center"/>
    </xf>
    <xf numFmtId="0" fontId="4" fillId="0" borderId="1" applyAlignment="1" pivotButton="0" quotePrefix="0" xfId="3">
      <alignment vertical="center" wrapText="1"/>
    </xf>
    <xf numFmtId="0" fontId="4" fillId="5" borderId="1" applyAlignment="1" pivotButton="0" quotePrefix="0" xfId="3">
      <alignment horizontal="center" vertical="center" wrapText="1"/>
    </xf>
    <xf numFmtId="0" fontId="4" fillId="4" borderId="1" applyAlignment="1" pivotButton="0" quotePrefix="0" xfId="3">
      <alignment horizontal="center" vertical="center"/>
    </xf>
    <xf numFmtId="0" fontId="6" fillId="0" borderId="1" applyAlignment="1" pivotButton="0" quotePrefix="0" xfId="3">
      <alignment horizontal="left" vertical="center" wrapText="1"/>
    </xf>
    <xf numFmtId="0" fontId="6" fillId="0" borderId="1" applyAlignment="1" pivotButton="0" quotePrefix="0" xfId="3">
      <alignment horizontal="center" vertical="center" wrapText="1"/>
    </xf>
    <xf numFmtId="0" fontId="6" fillId="0" borderId="1" applyAlignment="1" pivotButton="0" quotePrefix="0" xfId="3">
      <alignment vertical="center" wrapText="1"/>
    </xf>
    <xf numFmtId="0" fontId="6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4">
      <alignment vertical="center" wrapText="1"/>
    </xf>
    <xf numFmtId="0" fontId="4" fillId="0" borderId="1" applyAlignment="1" pivotButton="0" quotePrefix="0" xfId="4">
      <alignment horizontal="center" vertical="center" wrapText="1"/>
    </xf>
    <xf numFmtId="0" fontId="9" fillId="8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horizontal="left" vertical="center" wrapText="1"/>
    </xf>
    <xf numFmtId="0" fontId="8" fillId="0" borderId="1" applyAlignment="1" pivotButton="0" quotePrefix="0" xfId="4">
      <alignment horizontal="left" vertical="center" wrapText="1"/>
    </xf>
    <xf numFmtId="0" fontId="6" fillId="0" borderId="1" applyAlignment="1" pivotButton="0" quotePrefix="0" xfId="3">
      <alignment vertical="center"/>
    </xf>
    <xf numFmtId="0" fontId="8" fillId="4" borderId="1" applyAlignment="1" pivotButton="0" quotePrefix="0" xfId="4">
      <alignment vertical="center" wrapText="1"/>
    </xf>
    <xf numFmtId="0" fontId="8" fillId="0" borderId="1" applyAlignment="1" pivotButton="0" quotePrefix="0" xfId="4">
      <alignment horizontal="center" vertical="center" wrapText="1"/>
    </xf>
    <xf numFmtId="0" fontId="4" fillId="0" borderId="1" applyAlignment="1" pivotButton="0" quotePrefix="0" xfId="4">
      <alignment horizontal="center" vertical="center"/>
    </xf>
    <xf numFmtId="0" fontId="4" fillId="11" borderId="1" applyAlignment="1" pivotButton="0" quotePrefix="0" xfId="3">
      <alignment horizontal="center" vertical="center" wrapText="1"/>
    </xf>
    <xf numFmtId="0" fontId="4" fillId="4" borderId="1" applyAlignment="1" pivotButton="0" quotePrefix="0" xfId="4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0" fontId="8" fillId="0" borderId="1" applyAlignment="1" pivotButton="0" quotePrefix="0" xfId="3">
      <alignment horizontal="center" vertical="center" wrapText="1"/>
    </xf>
    <xf numFmtId="165" fontId="8" fillId="0" borderId="1" applyAlignment="1" pivotButton="0" quotePrefix="0" xfId="4">
      <alignment horizontal="center" vertical="center"/>
    </xf>
    <xf numFmtId="0" fontId="12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vertical="center" wrapText="1"/>
    </xf>
    <xf numFmtId="0" fontId="8" fillId="0" borderId="0" applyAlignment="1" pivotButton="0" quotePrefix="0" xfId="3">
      <alignment vertical="center" wrapText="1"/>
    </xf>
    <xf numFmtId="0" fontId="8" fillId="0" borderId="0" applyAlignment="1" pivotButton="0" quotePrefix="0" xfId="3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/>
    </xf>
    <xf numFmtId="0" fontId="11" fillId="0" borderId="1" applyAlignment="1" pivotButton="0" quotePrefix="0" xfId="0">
      <alignment horizontal="left" vertical="center"/>
    </xf>
    <xf numFmtId="0" fontId="11" fillId="0" borderId="1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center" vertical="center"/>
    </xf>
    <xf numFmtId="0" fontId="11" fillId="0" borderId="1" pivotButton="0" quotePrefix="0" xfId="0"/>
    <xf numFmtId="0" fontId="14" fillId="0" borderId="0" applyAlignment="1" pivotButton="0" quotePrefix="0" xfId="0">
      <alignment horizontal="left" vertical="center" wrapText="1"/>
    </xf>
    <xf numFmtId="0" fontId="0" fillId="11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14" fillId="0" borderId="0" pivotButton="0" quotePrefix="0" xfId="0"/>
    <xf numFmtId="0" fontId="0" fillId="11" borderId="0" pivotButton="0" quotePrefix="0" xfId="0"/>
    <xf numFmtId="0" fontId="0" fillId="11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14" fillId="0" borderId="0" applyAlignment="1" pivotButton="0" quotePrefix="0" xfId="0">
      <alignment horizontal="center" vertical="center" wrapText="1"/>
    </xf>
    <xf numFmtId="0" fontId="0" fillId="16" borderId="0" applyAlignment="1" pivotButton="0" quotePrefix="0" xfId="0">
      <alignment horizontal="center"/>
    </xf>
    <xf numFmtId="0" fontId="0" fillId="11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left"/>
    </xf>
    <xf numFmtId="0" fontId="0" fillId="11" borderId="0" applyAlignment="1" pivotButton="0" quotePrefix="0" xfId="0">
      <alignment horizontal="left" vertical="center"/>
    </xf>
    <xf numFmtId="0" fontId="0" fillId="11" borderId="0" applyAlignment="1" pivotButton="0" quotePrefix="0" xfId="0">
      <alignment horizontal="left"/>
    </xf>
    <xf numFmtId="0" fontId="0" fillId="4" borderId="1" applyAlignment="1" pivotButton="0" quotePrefix="0" xfId="2">
      <alignment horizontal="center" vertical="center"/>
    </xf>
    <xf numFmtId="0" fontId="14" fillId="11" borderId="1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 wrapText="1"/>
    </xf>
    <xf numFmtId="0" fontId="7" fillId="11" borderId="0" applyAlignment="1" pivotButton="0" quotePrefix="0" xfId="0">
      <alignment horizontal="center" vertical="center" wrapText="1"/>
    </xf>
    <xf numFmtId="0" fontId="7" fillId="9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/>
    </xf>
    <xf numFmtId="0" fontId="11" fillId="15" borderId="1" pivotButton="0" quotePrefix="0" xfId="0"/>
    <xf numFmtId="0" fontId="16" fillId="0" borderId="1" pivotButton="0" quotePrefix="0" xfId="0"/>
    <xf numFmtId="0" fontId="0" fillId="17" borderId="1" pivotButton="0" quotePrefix="0" xfId="0"/>
    <xf numFmtId="0" fontId="0" fillId="8" borderId="1" applyAlignment="1" pivotButton="0" quotePrefix="0" xfId="0">
      <alignment horizontal="center" vertical="center" wrapText="1"/>
    </xf>
    <xf numFmtId="0" fontId="17" fillId="0" borderId="0" pivotButton="0" quotePrefix="0" xfId="0"/>
    <xf numFmtId="0" fontId="0" fillId="11" borderId="1" applyAlignment="1" pivotButton="0" quotePrefix="0" xfId="0">
      <alignment horizontal="center" vertical="center" wrapText="1"/>
    </xf>
    <xf numFmtId="0" fontId="5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14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center" vertical="center"/>
    </xf>
    <xf numFmtId="0" fontId="4" fillId="6" borderId="2" applyAlignment="1" pivotButton="0" quotePrefix="0" xfId="3">
      <alignment horizontal="center" vertical="center" wrapText="1"/>
    </xf>
    <xf numFmtId="0" fontId="4" fillId="6" borderId="3" applyAlignment="1" pivotButton="0" quotePrefix="0" xfId="3">
      <alignment horizontal="center" vertical="center" wrapText="1"/>
    </xf>
    <xf numFmtId="0" fontId="4" fillId="6" borderId="4" applyAlignment="1" pivotButton="0" quotePrefix="0" xfId="3">
      <alignment horizontal="center" vertical="center" wrapText="1"/>
    </xf>
    <xf numFmtId="0" fontId="4" fillId="7" borderId="1" applyAlignment="1" pivotButton="0" quotePrefix="0" xfId="3">
      <alignment horizontal="center" vertical="center" wrapText="1"/>
    </xf>
    <xf numFmtId="0" fontId="4" fillId="9" borderId="1" applyAlignment="1" pivotButton="0" quotePrefix="0" xfId="3">
      <alignment horizontal="center" vertical="center" wrapText="1"/>
    </xf>
    <xf numFmtId="0" fontId="4" fillId="10" borderId="2" applyAlignment="1" pivotButton="0" quotePrefix="0" xfId="3">
      <alignment horizontal="center" vertical="center" wrapText="1"/>
    </xf>
    <xf numFmtId="0" fontId="4" fillId="10" borderId="3" applyAlignment="1" pivotButton="0" quotePrefix="0" xfId="3">
      <alignment horizontal="center" vertical="center" wrapText="1"/>
    </xf>
    <xf numFmtId="0" fontId="4" fillId="10" borderId="4" applyAlignment="1" pivotButton="0" quotePrefix="0" xfId="3">
      <alignment horizontal="center" vertical="center" wrapText="1"/>
    </xf>
    <xf numFmtId="0" fontId="4" fillId="8" borderId="1" applyAlignment="1" pivotButton="0" quotePrefix="0" xfId="3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wrapText="1"/>
    </xf>
    <xf numFmtId="164" fontId="0" fillId="0" borderId="0" pivotButton="0" quotePrefix="0" xfId="0"/>
  </cellXfs>
  <cellStyles count="5">
    <cellStyle name="Normal" xfId="0" builtinId="0"/>
    <cellStyle name="Good" xfId="1" builtinId="26"/>
    <cellStyle name="Bad" xfId="2" builtinId="27"/>
    <cellStyle name="常规 3 4" xfId="3"/>
    <cellStyle name="Normal 2" xfId="4"/>
  </cellStyles>
  <dxfs count="60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numFmt numFmtId="30" formatCode="@"/>
      <fill>
        <patternFill>
          <bgColor rgb="FFF6FCE8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9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CCFEE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theme="9" tint="0.7999816888943144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D66"/>
  <sheetViews>
    <sheetView topLeftCell="IM1" zoomScale="70" zoomScaleNormal="70" workbookViewId="0">
      <selection activeCell="K36" sqref="A1:XFD1048576"/>
    </sheetView>
  </sheetViews>
  <sheetFormatPr baseColWidth="8" defaultRowHeight="15"/>
  <cols>
    <col width="11.7109375" customWidth="1" min="1" max="1"/>
    <col width="18.7109375" customWidth="1" min="2" max="2"/>
    <col width="15.140625" customWidth="1" min="3" max="3"/>
    <col width="23" customWidth="1" min="4" max="5"/>
    <col width="12.85546875" customWidth="1" min="6" max="6"/>
    <col width="24.140625" customWidth="1" min="7" max="7"/>
    <col width="12.85546875" customWidth="1" min="8" max="8"/>
    <col width="14.85546875" customWidth="1" min="9" max="9"/>
    <col width="35.7109375" customWidth="1" min="10" max="10"/>
    <col width="38.140625" customWidth="1" min="11" max="11"/>
    <col width="19" customWidth="1" min="12" max="12"/>
    <col width="11.7109375" customWidth="1" min="13" max="13"/>
    <col width="18.7109375" customWidth="1" min="14" max="14"/>
    <col width="15.140625" customWidth="1" min="15" max="15"/>
    <col width="23" customWidth="1" min="16" max="17"/>
    <col width="12.85546875" customWidth="1" min="18" max="18"/>
    <col width="24.140625" customWidth="1" min="19" max="19"/>
    <col width="12.85546875" customWidth="1" min="20" max="20"/>
    <col width="14.85546875" customWidth="1" min="21" max="21"/>
    <col width="35.7109375" customWidth="1" min="22" max="22"/>
    <col width="38.140625" customWidth="1" min="23" max="23"/>
    <col width="19" customWidth="1" min="24" max="24"/>
    <col width="11.7109375" customWidth="1" min="25" max="25"/>
    <col width="18.7109375" customWidth="1" min="26" max="26"/>
    <col width="15.140625" customWidth="1" min="27" max="27"/>
    <col width="23" customWidth="1" min="28" max="29"/>
    <col width="12.85546875" customWidth="1" min="30" max="30"/>
    <col width="24.140625" customWidth="1" min="31" max="31"/>
    <col width="12.85546875" customWidth="1" min="32" max="32"/>
    <col width="14.85546875" customWidth="1" min="33" max="33"/>
    <col width="35.7109375" customWidth="1" min="34" max="34"/>
    <col width="38.140625" customWidth="1" min="35" max="35"/>
    <col width="19" customWidth="1" min="36" max="36"/>
    <col width="11.7109375" customWidth="1" min="37" max="37"/>
    <col width="18.7109375" customWidth="1" min="38" max="38"/>
    <col width="15.140625" customWidth="1" min="39" max="39"/>
    <col width="23" customWidth="1" min="40" max="41"/>
    <col width="12.85546875" customWidth="1" min="42" max="42"/>
    <col width="24.140625" customWidth="1" min="43" max="43"/>
    <col width="12.85546875" customWidth="1" min="44" max="44"/>
    <col width="14.85546875" customWidth="1" min="45" max="45"/>
    <col width="35.7109375" customWidth="1" min="46" max="46"/>
    <col width="38.140625" customWidth="1" min="47" max="47"/>
    <col width="19" customWidth="1" min="48" max="48"/>
    <col width="11.7109375" customWidth="1" min="49" max="49"/>
    <col width="18.7109375" customWidth="1" min="50" max="50"/>
    <col width="15.140625" customWidth="1" min="51" max="51"/>
    <col width="23" customWidth="1" min="52" max="53"/>
    <col width="12.85546875" customWidth="1" min="54" max="54"/>
    <col width="24.140625" customWidth="1" min="55" max="55"/>
    <col width="12.85546875" customWidth="1" min="56" max="56"/>
    <col width="14.85546875" customWidth="1" min="57" max="57"/>
    <col width="35.7109375" customWidth="1" min="58" max="58"/>
    <col width="38.140625" customWidth="1" min="59" max="59"/>
    <col width="19" customWidth="1" min="60" max="60"/>
    <col width="11.7109375" customWidth="1" min="61" max="61"/>
    <col width="18.7109375" customWidth="1" min="62" max="62"/>
    <col width="15.140625" customWidth="1" min="63" max="63"/>
    <col width="23" customWidth="1" min="64" max="65"/>
    <col width="12.85546875" customWidth="1" min="66" max="66"/>
    <col width="24.140625" customWidth="1" min="67" max="67"/>
    <col width="12.85546875" customWidth="1" min="68" max="68"/>
    <col width="14.85546875" customWidth="1" min="69" max="69"/>
    <col width="35.7109375" customWidth="1" min="70" max="70"/>
    <col width="38.140625" customWidth="1" min="71" max="71"/>
    <col width="19" customWidth="1" min="72" max="72"/>
    <col width="11.7109375" customWidth="1" min="73" max="73"/>
    <col width="18.7109375" customWidth="1" min="74" max="74"/>
    <col width="15.140625" customWidth="1" min="75" max="75"/>
    <col width="23" customWidth="1" min="76" max="77"/>
    <col width="12.85546875" customWidth="1" min="78" max="78"/>
    <col width="24.140625" customWidth="1" min="79" max="79"/>
    <col width="12.85546875" customWidth="1" min="80" max="80"/>
    <col width="14.85546875" customWidth="1" min="81" max="81"/>
    <col width="35.7109375" customWidth="1" min="82" max="82"/>
    <col width="38.140625" customWidth="1" min="83" max="83"/>
    <col width="19" customWidth="1" min="84" max="84"/>
    <col width="11.7109375" customWidth="1" min="85" max="85"/>
    <col width="18.7109375" customWidth="1" min="86" max="86"/>
    <col width="15.140625" customWidth="1" min="87" max="87"/>
    <col width="23" customWidth="1" min="88" max="89"/>
    <col width="12.85546875" customWidth="1" min="90" max="90"/>
    <col width="24.140625" customWidth="1" min="91" max="91"/>
    <col width="12.85546875" customWidth="1" min="92" max="92"/>
    <col width="14.85546875" customWidth="1" min="93" max="93"/>
    <col width="35.7109375" customWidth="1" min="94" max="94"/>
    <col width="38.140625" customWidth="1" min="95" max="95"/>
    <col width="19" customWidth="1" min="96" max="96"/>
    <col width="11.7109375" customWidth="1" min="97" max="97"/>
    <col width="18.7109375" customWidth="1" min="98" max="98"/>
    <col width="15.140625" customWidth="1" min="99" max="99"/>
    <col width="23" customWidth="1" min="100" max="101"/>
    <col width="12.85546875" customWidth="1" min="102" max="102"/>
    <col width="24.140625" customWidth="1" min="103" max="103"/>
    <col width="12.85546875" customWidth="1" min="104" max="104"/>
    <col width="14.85546875" customWidth="1" min="105" max="105"/>
    <col width="35.7109375" customWidth="1" min="106" max="106"/>
    <col width="38.140625" customWidth="1" min="107" max="107"/>
    <col width="19" customWidth="1" min="108" max="108"/>
    <col width="11.7109375" customWidth="1" min="109" max="109"/>
    <col width="18.7109375" customWidth="1" min="110" max="110"/>
    <col width="15.140625" customWidth="1" min="111" max="111"/>
    <col width="23" customWidth="1" min="112" max="113"/>
    <col width="12.85546875" customWidth="1" min="114" max="114"/>
    <col width="24.140625" customWidth="1" min="115" max="115"/>
    <col width="12.85546875" customWidth="1" min="116" max="116"/>
    <col width="14.85546875" customWidth="1" min="117" max="117"/>
    <col width="35.7109375" customWidth="1" min="118" max="118"/>
    <col width="38.140625" customWidth="1" min="119" max="119"/>
    <col width="19" customWidth="1" min="120" max="120"/>
    <col width="11.7109375" customWidth="1" min="121" max="121"/>
    <col width="18.7109375" customWidth="1" min="122" max="122"/>
    <col width="15.140625" customWidth="1" min="123" max="123"/>
    <col width="23" customWidth="1" min="124" max="125"/>
    <col width="12.85546875" customWidth="1" min="126" max="126"/>
    <col width="24.140625" customWidth="1" min="127" max="127"/>
    <col width="12.85546875" customWidth="1" min="128" max="128"/>
    <col width="14.85546875" customWidth="1" min="129" max="129"/>
    <col width="35.7109375" customWidth="1" min="130" max="130"/>
    <col width="38.140625" customWidth="1" min="131" max="131"/>
    <col width="19" customWidth="1" min="132" max="132"/>
    <col width="11.7109375" customWidth="1" min="133" max="133"/>
    <col width="18.7109375" customWidth="1" min="134" max="134"/>
    <col width="15.140625" customWidth="1" min="135" max="135"/>
    <col width="23" customWidth="1" min="136" max="137"/>
    <col width="12.85546875" customWidth="1" min="138" max="138"/>
    <col width="24.140625" customWidth="1" min="139" max="139"/>
    <col width="12.85546875" customWidth="1" min="140" max="140"/>
    <col width="14.85546875" customWidth="1" min="141" max="141"/>
    <col width="35.7109375" customWidth="1" min="142" max="142"/>
    <col width="38.140625" customWidth="1" min="143" max="143"/>
    <col width="19" customWidth="1" min="144" max="144"/>
    <col width="11.7109375" customWidth="1" min="145" max="145"/>
    <col width="18.7109375" customWidth="1" min="146" max="146"/>
    <col width="15.140625" customWidth="1" min="147" max="147"/>
    <col width="23" customWidth="1" min="148" max="149"/>
    <col width="12.85546875" customWidth="1" min="150" max="150"/>
    <col width="24.140625" customWidth="1" min="151" max="151"/>
    <col width="12.85546875" customWidth="1" min="152" max="152"/>
    <col width="14.85546875" customWidth="1" min="153" max="153"/>
    <col width="35.7109375" customWidth="1" min="154" max="154"/>
    <col width="38.140625" customWidth="1" min="155" max="155"/>
    <col width="19" customWidth="1" min="156" max="156"/>
    <col width="11.7109375" customWidth="1" min="157" max="157"/>
    <col width="18.7109375" customWidth="1" min="158" max="158"/>
    <col width="15.140625" customWidth="1" min="159" max="159"/>
    <col width="23" customWidth="1" min="160" max="161"/>
    <col width="12.85546875" customWidth="1" min="162" max="162"/>
    <col width="24.140625" customWidth="1" min="163" max="163"/>
    <col width="12.85546875" customWidth="1" min="164" max="164"/>
    <col width="14.85546875" customWidth="1" min="165" max="165"/>
    <col width="35.7109375" customWidth="1" min="166" max="166"/>
    <col width="38.140625" customWidth="1" min="167" max="167"/>
    <col width="19" customWidth="1" min="168" max="168"/>
    <col width="11.7109375" customWidth="1" min="169" max="169"/>
    <col width="18.7109375" customWidth="1" min="170" max="170"/>
    <col width="15.140625" customWidth="1" min="171" max="171"/>
    <col width="23" customWidth="1" min="172" max="173"/>
    <col width="12.85546875" customWidth="1" min="174" max="174"/>
    <col width="24.140625" customWidth="1" min="175" max="175"/>
    <col width="12.85546875" customWidth="1" min="176" max="176"/>
    <col width="14.85546875" customWidth="1" min="177" max="177"/>
    <col width="35.7109375" customWidth="1" min="178" max="178"/>
    <col width="38.140625" customWidth="1" min="179" max="179"/>
    <col width="19" customWidth="1" min="180" max="180"/>
    <col width="11.7109375" customWidth="1" min="181" max="181"/>
    <col width="18.7109375" customWidth="1" min="182" max="182"/>
    <col width="15.140625" customWidth="1" min="183" max="183"/>
    <col width="23" customWidth="1" min="184" max="185"/>
    <col width="12.85546875" customWidth="1" min="186" max="186"/>
    <col width="24.140625" customWidth="1" min="187" max="187"/>
    <col width="12.85546875" customWidth="1" min="188" max="188"/>
    <col width="14.85546875" customWidth="1" min="189" max="189"/>
    <col width="35.7109375" customWidth="1" min="190" max="190"/>
    <col width="38.140625" customWidth="1" min="191" max="191"/>
    <col width="19" customWidth="1" min="192" max="192"/>
    <col width="11.7109375" customWidth="1" min="193" max="193"/>
    <col width="18.7109375" customWidth="1" min="194" max="194"/>
    <col width="15.140625" customWidth="1" min="195" max="195"/>
    <col width="23" customWidth="1" min="196" max="197"/>
    <col width="12.85546875" customWidth="1" min="198" max="198"/>
    <col width="24.140625" customWidth="1" min="199" max="199"/>
    <col width="12.85546875" customWidth="1" min="200" max="200"/>
    <col width="14.85546875" customWidth="1" min="201" max="201"/>
    <col width="35.7109375" customWidth="1" min="202" max="202"/>
    <col width="38.140625" customWidth="1" min="203" max="203"/>
    <col width="19" customWidth="1" min="204" max="204"/>
    <col width="11.7109375" customWidth="1" min="205" max="205"/>
    <col width="18.7109375" customWidth="1" min="206" max="206"/>
    <col width="15.140625" customWidth="1" min="207" max="207"/>
    <col width="23" customWidth="1" min="208" max="209"/>
    <col width="12.85546875" customWidth="1" min="210" max="210"/>
    <col width="24.140625" customWidth="1" min="211" max="211"/>
    <col width="12.85546875" customWidth="1" min="212" max="212"/>
    <col width="14.85546875" customWidth="1" min="213" max="213"/>
    <col width="35.7109375" customWidth="1" min="214" max="214"/>
    <col width="38.140625" customWidth="1" min="215" max="215"/>
    <col width="19" customWidth="1" min="216" max="216"/>
    <col width="11.7109375" customWidth="1" min="217" max="217"/>
    <col width="18.7109375" customWidth="1" min="218" max="218"/>
    <col width="15.140625" customWidth="1" min="219" max="219"/>
    <col width="23" customWidth="1" min="220" max="221"/>
    <col width="12.85546875" customWidth="1" min="222" max="222"/>
    <col width="24.140625" customWidth="1" min="223" max="223"/>
    <col width="12.85546875" customWidth="1" min="224" max="224"/>
    <col width="14.85546875" customWidth="1" min="225" max="225"/>
    <col width="35.7109375" customWidth="1" min="226" max="226"/>
    <col width="38.140625" customWidth="1" min="227" max="227"/>
    <col width="19" customWidth="1" min="228" max="228"/>
    <col width="11.7109375" customWidth="1" min="229" max="229"/>
    <col width="18.7109375" customWidth="1" min="230" max="230"/>
    <col width="15.140625" customWidth="1" min="231" max="231"/>
    <col width="23" customWidth="1" min="232" max="233"/>
    <col width="12.85546875" customWidth="1" min="234" max="234"/>
    <col width="24.140625" customWidth="1" min="235" max="235"/>
    <col width="12.85546875" customWidth="1" min="236" max="236"/>
    <col width="14.85546875" customWidth="1" min="237" max="237"/>
    <col width="35.7109375" customWidth="1" min="238" max="238"/>
    <col width="38.140625" customWidth="1" min="239" max="239"/>
    <col width="19" customWidth="1" min="240" max="240"/>
    <col width="11.7109375" customWidth="1" min="241" max="241"/>
    <col width="18.7109375" customWidth="1" min="242" max="242"/>
    <col width="15.140625" customWidth="1" min="243" max="243"/>
    <col width="23" customWidth="1" min="244" max="245"/>
    <col width="12.85546875" customWidth="1" min="246" max="246"/>
    <col width="24.140625" customWidth="1" min="247" max="247"/>
    <col width="12.85546875" customWidth="1" min="248" max="248"/>
    <col width="14.85546875" customWidth="1" min="249" max="249"/>
    <col width="35.7109375" customWidth="1" min="250" max="250"/>
    <col width="38.140625" customWidth="1" min="251" max="251"/>
    <col width="19" customWidth="1" min="252" max="252"/>
    <col width="11.7109375" customWidth="1" min="253" max="253"/>
    <col width="18.7109375" customWidth="1" min="254" max="254"/>
    <col width="15.140625" customWidth="1" min="255" max="255"/>
    <col width="23" customWidth="1" min="256" max="257"/>
    <col width="12.85546875" customWidth="1" min="258" max="258"/>
    <col width="24.140625" customWidth="1" min="259" max="259"/>
    <col width="12.85546875" customWidth="1" min="260" max="260"/>
    <col width="14.85546875" customWidth="1" min="261" max="261"/>
    <col width="35.7109375" customWidth="1" min="262" max="262"/>
    <col width="38.140625" customWidth="1" min="263" max="263"/>
    <col width="19" customWidth="1" min="264" max="264"/>
  </cols>
  <sheetData>
    <row r="1">
      <c r="A1" s="81" t="inlineStr">
        <is>
          <t>Gembar Intense Test 12-20-2024</t>
        </is>
      </c>
      <c r="C1" s="89" t="inlineStr">
        <is>
          <t>Date:</t>
        </is>
      </c>
      <c r="D1" s="62" t="n"/>
      <c r="E1" s="89" t="inlineStr">
        <is>
          <t>Sample ID:</t>
        </is>
      </c>
      <c r="F1" s="62" t="inlineStr">
        <is>
          <t>Gem Bar Intense 1</t>
        </is>
      </c>
      <c r="G1" s="62" t="n"/>
      <c r="H1" s="62" t="n"/>
      <c r="I1" s="62" t="n"/>
      <c r="J1" s="89" t="inlineStr">
        <is>
          <t>Did this burn?</t>
        </is>
      </c>
      <c r="K1" s="8" t="n"/>
      <c r="L1" s="82" t="inlineStr">
        <is>
          <t>Average TPM and Standard deviation</t>
        </is>
      </c>
      <c r="M1" s="81" t="inlineStr">
        <is>
          <t>Gembar Intense Test 12-20-2024</t>
        </is>
      </c>
      <c r="O1" s="89" t="inlineStr">
        <is>
          <t>Date:</t>
        </is>
      </c>
      <c r="P1" s="62" t="n"/>
      <c r="Q1" s="89" t="inlineStr">
        <is>
          <t>Sample ID:</t>
        </is>
      </c>
      <c r="R1" s="62" t="inlineStr">
        <is>
          <t>Gem Bar Intense 2</t>
        </is>
      </c>
      <c r="S1" s="62" t="n"/>
      <c r="T1" s="62" t="n"/>
      <c r="U1" s="62" t="n"/>
      <c r="V1" s="89" t="inlineStr">
        <is>
          <t>Did this burn?</t>
        </is>
      </c>
      <c r="W1" s="8" t="n"/>
      <c r="X1" s="82" t="inlineStr">
        <is>
          <t>Average TPM and Standard deviation</t>
        </is>
      </c>
      <c r="Y1" s="81" t="inlineStr">
        <is>
          <t>Gembar Intense Test 12-20-2024</t>
        </is>
      </c>
      <c r="AA1" s="89" t="inlineStr">
        <is>
          <t>Date:</t>
        </is>
      </c>
      <c r="AB1" s="62" t="n"/>
      <c r="AC1" s="89" t="inlineStr">
        <is>
          <t>Sample ID:</t>
        </is>
      </c>
      <c r="AD1" s="62" t="inlineStr">
        <is>
          <t>Gem Bar Intense 3</t>
        </is>
      </c>
      <c r="AE1" s="62" t="n"/>
      <c r="AF1" s="62" t="n"/>
      <c r="AG1" s="62" t="n"/>
      <c r="AH1" s="89" t="inlineStr">
        <is>
          <t>Did this burn?</t>
        </is>
      </c>
      <c r="AI1" s="8" t="n"/>
      <c r="AJ1" s="82" t="inlineStr">
        <is>
          <t>Average TPM and Standard deviation</t>
        </is>
      </c>
      <c r="AK1" s="81" t="inlineStr">
        <is>
          <t>Gembar Intense Test 12-20-2024</t>
        </is>
      </c>
      <c r="AM1" s="89" t="inlineStr">
        <is>
          <t>Date:</t>
        </is>
      </c>
      <c r="AN1" s="62" t="n"/>
      <c r="AO1" s="89" t="inlineStr">
        <is>
          <t>Sample ID:</t>
        </is>
      </c>
      <c r="AP1" s="62" t="inlineStr">
        <is>
          <t>Gem Bar Intense 4</t>
        </is>
      </c>
      <c r="AQ1" s="62" t="n"/>
      <c r="AR1" s="62" t="n"/>
      <c r="AS1" s="62" t="n"/>
      <c r="AT1" s="89" t="inlineStr">
        <is>
          <t>Did this burn?</t>
        </is>
      </c>
      <c r="AU1" s="8" t="n"/>
      <c r="AV1" s="82" t="inlineStr">
        <is>
          <t>Average TPM and Standard deviation</t>
        </is>
      </c>
      <c r="AW1" s="81" t="inlineStr">
        <is>
          <t>Intense Test</t>
        </is>
      </c>
      <c r="AY1" s="89" t="inlineStr">
        <is>
          <t>Date:</t>
        </is>
      </c>
      <c r="AZ1" s="62" t="n"/>
      <c r="BA1" s="89" t="inlineStr">
        <is>
          <t>Sample ID:</t>
        </is>
      </c>
      <c r="BB1" s="62" t="n"/>
      <c r="BC1" s="62" t="n"/>
      <c r="BD1" s="62" t="n"/>
      <c r="BE1" s="62" t="n"/>
      <c r="BF1" s="89" t="inlineStr">
        <is>
          <t>Did this burn?</t>
        </is>
      </c>
      <c r="BG1" s="8" t="n"/>
      <c r="BH1" s="82" t="inlineStr">
        <is>
          <t>Average TPM and Standard deviation</t>
        </is>
      </c>
      <c r="BI1" s="81" t="inlineStr">
        <is>
          <t>Intense Test</t>
        </is>
      </c>
      <c r="BK1" s="89" t="inlineStr">
        <is>
          <t>Date:</t>
        </is>
      </c>
      <c r="BL1" s="62" t="n"/>
      <c r="BM1" s="89" t="inlineStr">
        <is>
          <t>Sample ID:</t>
        </is>
      </c>
      <c r="BN1" s="62" t="n"/>
      <c r="BO1" s="62" t="n"/>
      <c r="BP1" s="62" t="n"/>
      <c r="BQ1" s="62" t="n"/>
      <c r="BR1" s="89" t="inlineStr">
        <is>
          <t>Did this burn?</t>
        </is>
      </c>
      <c r="BS1" s="8" t="n"/>
      <c r="BT1" s="82" t="inlineStr">
        <is>
          <t>Average TPM and Standard deviation</t>
        </is>
      </c>
      <c r="BU1" s="81" t="inlineStr">
        <is>
          <t>Intense Test</t>
        </is>
      </c>
      <c r="BW1" s="89" t="inlineStr">
        <is>
          <t>Date:</t>
        </is>
      </c>
      <c r="BX1" s="62" t="n"/>
      <c r="BY1" s="89" t="inlineStr">
        <is>
          <t>Sample ID:</t>
        </is>
      </c>
      <c r="BZ1" s="62" t="n"/>
      <c r="CA1" s="62" t="n"/>
      <c r="CB1" s="62" t="n"/>
      <c r="CC1" s="62" t="n"/>
      <c r="CD1" s="89" t="inlineStr">
        <is>
          <t>Did this burn?</t>
        </is>
      </c>
      <c r="CE1" s="8" t="n"/>
      <c r="CF1" s="82" t="inlineStr">
        <is>
          <t>Average TPM and Standard deviation</t>
        </is>
      </c>
      <c r="CG1" s="81" t="inlineStr">
        <is>
          <t>Intense Test</t>
        </is>
      </c>
      <c r="CI1" s="89" t="inlineStr">
        <is>
          <t>Date:</t>
        </is>
      </c>
      <c r="CJ1" s="62" t="n"/>
      <c r="CK1" s="89" t="inlineStr">
        <is>
          <t>Sample ID:</t>
        </is>
      </c>
      <c r="CL1" s="62" t="n"/>
      <c r="CM1" s="62" t="n"/>
      <c r="CN1" s="62" t="n"/>
      <c r="CO1" s="62" t="n"/>
      <c r="CP1" s="89" t="inlineStr">
        <is>
          <t>Did this burn?</t>
        </is>
      </c>
      <c r="CQ1" s="8" t="n"/>
      <c r="CR1" s="82" t="inlineStr">
        <is>
          <t>Average TPM and Standard deviation</t>
        </is>
      </c>
      <c r="CS1" s="81" t="inlineStr">
        <is>
          <t>Intense Test</t>
        </is>
      </c>
      <c r="CU1" s="89" t="inlineStr">
        <is>
          <t>Date:</t>
        </is>
      </c>
      <c r="CV1" s="62" t="n"/>
      <c r="CW1" s="89" t="inlineStr">
        <is>
          <t>Sample ID:</t>
        </is>
      </c>
      <c r="CX1" s="62" t="n"/>
      <c r="CY1" s="62" t="n"/>
      <c r="CZ1" s="62" t="n"/>
      <c r="DA1" s="62" t="n"/>
      <c r="DB1" s="89" t="inlineStr">
        <is>
          <t>Did this burn?</t>
        </is>
      </c>
      <c r="DC1" s="8" t="n"/>
      <c r="DD1" s="82" t="inlineStr">
        <is>
          <t>Average TPM and Standard deviation</t>
        </is>
      </c>
      <c r="DE1" s="81" t="inlineStr">
        <is>
          <t>Intense Test</t>
        </is>
      </c>
      <c r="DG1" s="89" t="inlineStr">
        <is>
          <t>Date:</t>
        </is>
      </c>
      <c r="DH1" s="62" t="n"/>
      <c r="DI1" s="89" t="inlineStr">
        <is>
          <t>Sample ID:</t>
        </is>
      </c>
      <c r="DJ1" s="62" t="n"/>
      <c r="DK1" s="62" t="n"/>
      <c r="DL1" s="62" t="n"/>
      <c r="DM1" s="62" t="n"/>
      <c r="DN1" s="89" t="inlineStr">
        <is>
          <t>Did this burn?</t>
        </is>
      </c>
      <c r="DO1" s="8" t="n"/>
      <c r="DP1" s="82" t="inlineStr">
        <is>
          <t>Average TPM and Standard deviation</t>
        </is>
      </c>
      <c r="DQ1" s="81" t="inlineStr">
        <is>
          <t>Intense Test</t>
        </is>
      </c>
      <c r="DS1" s="89" t="inlineStr">
        <is>
          <t>Date:</t>
        </is>
      </c>
      <c r="DT1" s="62" t="n"/>
      <c r="DU1" s="89" t="inlineStr">
        <is>
          <t>Sample ID:</t>
        </is>
      </c>
      <c r="DV1" s="62" t="n"/>
      <c r="DW1" s="62" t="n"/>
      <c r="DX1" s="62" t="n"/>
      <c r="DY1" s="62" t="n"/>
      <c r="DZ1" s="89" t="inlineStr">
        <is>
          <t>Did this burn?</t>
        </is>
      </c>
      <c r="EA1" s="8" t="n"/>
      <c r="EB1" s="82" t="inlineStr">
        <is>
          <t>Average TPM and Standard deviation</t>
        </is>
      </c>
      <c r="EC1" s="81" t="inlineStr">
        <is>
          <t>Intense Test</t>
        </is>
      </c>
      <c r="EE1" s="89" t="inlineStr">
        <is>
          <t>Date:</t>
        </is>
      </c>
      <c r="EF1" s="62" t="n"/>
      <c r="EG1" s="89" t="inlineStr">
        <is>
          <t>Sample ID:</t>
        </is>
      </c>
      <c r="EH1" s="62" t="n"/>
      <c r="EI1" s="62" t="n"/>
      <c r="EJ1" s="62" t="n"/>
      <c r="EK1" s="62" t="n"/>
      <c r="EL1" s="89" t="inlineStr">
        <is>
          <t>Did this burn?</t>
        </is>
      </c>
      <c r="EM1" s="8" t="n"/>
      <c r="EN1" s="82" t="inlineStr">
        <is>
          <t>Average TPM and Standard deviation</t>
        </is>
      </c>
      <c r="EO1" s="81" t="inlineStr">
        <is>
          <t>Intense Test</t>
        </is>
      </c>
      <c r="EQ1" s="89" t="inlineStr">
        <is>
          <t>Date:</t>
        </is>
      </c>
      <c r="ER1" s="62" t="n"/>
      <c r="ES1" s="89" t="inlineStr">
        <is>
          <t>Sample ID:</t>
        </is>
      </c>
      <c r="ET1" s="62" t="n"/>
      <c r="EU1" s="62" t="n"/>
      <c r="EV1" s="62" t="n"/>
      <c r="EW1" s="62" t="n"/>
      <c r="EX1" s="89" t="inlineStr">
        <is>
          <t>Did this burn?</t>
        </is>
      </c>
      <c r="EY1" s="8" t="n"/>
      <c r="EZ1" s="82" t="inlineStr">
        <is>
          <t>Average TPM and Standard deviation</t>
        </is>
      </c>
      <c r="FA1" s="81" t="inlineStr">
        <is>
          <t>Intense Test</t>
        </is>
      </c>
      <c r="FC1" s="89" t="inlineStr">
        <is>
          <t>Date:</t>
        </is>
      </c>
      <c r="FD1" s="62" t="n"/>
      <c r="FE1" s="89" t="inlineStr">
        <is>
          <t>Sample ID:</t>
        </is>
      </c>
      <c r="FF1" s="62" t="n"/>
      <c r="FG1" s="62" t="n"/>
      <c r="FH1" s="62" t="n"/>
      <c r="FI1" s="62" t="n"/>
      <c r="FJ1" s="89" t="inlineStr">
        <is>
          <t>Did this burn?</t>
        </is>
      </c>
      <c r="FK1" s="8" t="n"/>
      <c r="FL1" s="82" t="inlineStr">
        <is>
          <t>Average TPM and Standard deviation</t>
        </is>
      </c>
      <c r="FM1" s="81" t="inlineStr">
        <is>
          <t>Intense Test</t>
        </is>
      </c>
      <c r="FO1" s="89" t="inlineStr">
        <is>
          <t>Date:</t>
        </is>
      </c>
      <c r="FP1" s="62" t="n"/>
      <c r="FQ1" s="89" t="inlineStr">
        <is>
          <t>Sample ID:</t>
        </is>
      </c>
      <c r="FR1" s="62" t="n"/>
      <c r="FS1" s="62" t="n"/>
      <c r="FT1" s="62" t="n"/>
      <c r="FU1" s="62" t="n"/>
      <c r="FV1" s="89" t="inlineStr">
        <is>
          <t>Did this burn?</t>
        </is>
      </c>
      <c r="FW1" s="8" t="n"/>
      <c r="FX1" s="82" t="inlineStr">
        <is>
          <t>Average TPM and Standard deviation</t>
        </is>
      </c>
      <c r="FY1" s="81" t="inlineStr">
        <is>
          <t>Intense Test</t>
        </is>
      </c>
      <c r="GA1" s="89" t="inlineStr">
        <is>
          <t>Date:</t>
        </is>
      </c>
      <c r="GB1" s="62" t="n"/>
      <c r="GC1" s="89" t="inlineStr">
        <is>
          <t>Sample ID:</t>
        </is>
      </c>
      <c r="GD1" s="62" t="n"/>
      <c r="GE1" s="62" t="n"/>
      <c r="GF1" s="62" t="n"/>
      <c r="GG1" s="62" t="n"/>
      <c r="GH1" s="89" t="inlineStr">
        <is>
          <t>Did this burn?</t>
        </is>
      </c>
      <c r="GI1" s="8" t="n"/>
      <c r="GJ1" s="82" t="inlineStr">
        <is>
          <t>Average TPM and Standard deviation</t>
        </is>
      </c>
      <c r="GK1" s="81" t="inlineStr">
        <is>
          <t>Intense Test</t>
        </is>
      </c>
      <c r="GM1" s="89" t="inlineStr">
        <is>
          <t>Date:</t>
        </is>
      </c>
      <c r="GN1" s="62" t="n"/>
      <c r="GO1" s="89" t="inlineStr">
        <is>
          <t>Sample ID:</t>
        </is>
      </c>
      <c r="GP1" s="62" t="n"/>
      <c r="GQ1" s="62" t="n"/>
      <c r="GR1" s="62" t="n"/>
      <c r="GS1" s="62" t="n"/>
      <c r="GT1" s="89" t="inlineStr">
        <is>
          <t>Did this burn?</t>
        </is>
      </c>
      <c r="GU1" s="8" t="n"/>
      <c r="GV1" s="82" t="inlineStr">
        <is>
          <t>Average TPM and Standard deviation</t>
        </is>
      </c>
      <c r="GW1" s="81" t="inlineStr">
        <is>
          <t>Intense Test</t>
        </is>
      </c>
      <c r="GY1" s="89" t="inlineStr">
        <is>
          <t>Date:</t>
        </is>
      </c>
      <c r="GZ1" s="62" t="n"/>
      <c r="HA1" s="89" t="inlineStr">
        <is>
          <t>Sample ID:</t>
        </is>
      </c>
      <c r="HB1" s="62" t="n"/>
      <c r="HC1" s="62" t="n"/>
      <c r="HD1" s="62" t="n"/>
      <c r="HE1" s="62" t="n"/>
      <c r="HF1" s="89" t="inlineStr">
        <is>
          <t>Did this burn?</t>
        </is>
      </c>
      <c r="HG1" s="8" t="n"/>
      <c r="HH1" s="82" t="inlineStr">
        <is>
          <t>Average TPM and Standard deviation</t>
        </is>
      </c>
      <c r="HI1" s="81" t="inlineStr">
        <is>
          <t>Intense Test</t>
        </is>
      </c>
      <c r="HK1" s="89" t="inlineStr">
        <is>
          <t>Date:</t>
        </is>
      </c>
      <c r="HL1" s="62" t="n"/>
      <c r="HM1" s="89" t="inlineStr">
        <is>
          <t>Sample ID:</t>
        </is>
      </c>
      <c r="HN1" s="62" t="n"/>
      <c r="HO1" s="62" t="n"/>
      <c r="HP1" s="62" t="n"/>
      <c r="HQ1" s="62" t="n"/>
      <c r="HR1" s="89" t="inlineStr">
        <is>
          <t>Did this burn?</t>
        </is>
      </c>
      <c r="HS1" s="8" t="n"/>
      <c r="HT1" s="82" t="inlineStr">
        <is>
          <t>Average TPM and Standard deviation</t>
        </is>
      </c>
      <c r="HU1" s="81" t="inlineStr">
        <is>
          <t>Intense Test</t>
        </is>
      </c>
      <c r="HW1" s="89" t="inlineStr">
        <is>
          <t>Date:</t>
        </is>
      </c>
      <c r="HX1" s="62" t="n"/>
      <c r="HY1" s="89" t="inlineStr">
        <is>
          <t>Sample ID:</t>
        </is>
      </c>
      <c r="HZ1" s="62" t="n"/>
      <c r="IA1" s="62" t="n"/>
      <c r="IB1" s="62" t="n"/>
      <c r="IC1" s="62" t="n"/>
      <c r="ID1" s="89" t="inlineStr">
        <is>
          <t>Did this burn?</t>
        </is>
      </c>
      <c r="IE1" s="8" t="n"/>
      <c r="IF1" s="82" t="inlineStr">
        <is>
          <t>Average TPM and Standard deviation</t>
        </is>
      </c>
      <c r="IG1" s="81" t="inlineStr">
        <is>
          <t>Intense Test</t>
        </is>
      </c>
      <c r="II1" s="89" t="inlineStr">
        <is>
          <t>Date:</t>
        </is>
      </c>
      <c r="IJ1" s="62" t="n"/>
      <c r="IK1" s="89" t="inlineStr">
        <is>
          <t>Sample ID:</t>
        </is>
      </c>
      <c r="IL1" s="62" t="n"/>
      <c r="IM1" s="62" t="n"/>
      <c r="IN1" s="62" t="n"/>
      <c r="IO1" s="62" t="n"/>
      <c r="IP1" s="89" t="inlineStr">
        <is>
          <t>Did this burn?</t>
        </is>
      </c>
      <c r="IQ1" s="8" t="n"/>
      <c r="IR1" s="82" t="inlineStr">
        <is>
          <t>Average TPM and Standard deviation</t>
        </is>
      </c>
      <c r="IS1" s="81" t="inlineStr">
        <is>
          <t>Intense Test</t>
        </is>
      </c>
      <c r="IU1" s="89" t="inlineStr">
        <is>
          <t>Date:</t>
        </is>
      </c>
      <c r="IV1" s="62" t="n"/>
      <c r="IW1" s="89" t="inlineStr">
        <is>
          <t>Sample ID:</t>
        </is>
      </c>
      <c r="IX1" s="62" t="n"/>
      <c r="IY1" s="62" t="n"/>
      <c r="IZ1" s="62" t="n"/>
      <c r="JA1" s="62" t="n"/>
      <c r="JB1" s="89" t="inlineStr">
        <is>
          <t>Did this burn?</t>
        </is>
      </c>
      <c r="JC1" s="8" t="n"/>
      <c r="JD1" s="82" t="inlineStr">
        <is>
          <t>Average TPM and Standard deviation</t>
        </is>
      </c>
    </row>
    <row r="2">
      <c r="A2" s="82" t="inlineStr">
        <is>
          <t>Media:</t>
        </is>
      </c>
      <c r="C2" s="89" t="inlineStr">
        <is>
          <t>Resistance (Ohms):</t>
        </is>
      </c>
      <c r="D2" s="62" t="n">
        <v>2.3</v>
      </c>
      <c r="E2" s="89" t="inlineStr">
        <is>
          <t>Power:</t>
        </is>
      </c>
      <c r="F2" s="62">
        <f>F3^2/D2</f>
        <v/>
      </c>
      <c r="G2" s="89" t="inlineStr">
        <is>
          <t>Puffing Regime:</t>
        </is>
      </c>
      <c r="H2" s="62" t="inlineStr">
        <is>
          <t>200mL/3s/30s</t>
        </is>
      </c>
      <c r="I2" s="89" t="inlineStr">
        <is>
          <t>Usage Efficiency</t>
        </is>
      </c>
      <c r="J2" s="89" t="inlineStr">
        <is>
          <t>Did this clog?</t>
        </is>
      </c>
      <c r="L2">
        <f>AVERAGEIFS(I5:I115,I5:I115,"&lt;&gt;0",I5:I115,"&lt;&gt;")</f>
        <v/>
      </c>
      <c r="M2" s="82" t="inlineStr">
        <is>
          <t>Media:</t>
        </is>
      </c>
      <c r="O2" s="89" t="inlineStr">
        <is>
          <t>Resistance (Ohms):</t>
        </is>
      </c>
      <c r="P2" s="62" t="n">
        <v>2.3</v>
      </c>
      <c r="Q2" s="89" t="inlineStr">
        <is>
          <t>Power:</t>
        </is>
      </c>
      <c r="R2" s="62">
        <f>R3^2/P2</f>
        <v/>
      </c>
      <c r="S2" s="89" t="inlineStr">
        <is>
          <t>Puffing Regime:</t>
        </is>
      </c>
      <c r="T2" s="62" t="inlineStr">
        <is>
          <t>200mL/3s/30s</t>
        </is>
      </c>
      <c r="U2" s="89" t="inlineStr">
        <is>
          <t>Usage Efficiency</t>
        </is>
      </c>
      <c r="V2" s="89" t="inlineStr">
        <is>
          <t>Did this clog?</t>
        </is>
      </c>
      <c r="X2">
        <f>AVERAGEIFS(U5:U115,U5:U115,"&lt;&gt;0",U5:U115,"&lt;&gt;")</f>
        <v/>
      </c>
      <c r="Y2" s="82" t="inlineStr">
        <is>
          <t>Media:</t>
        </is>
      </c>
      <c r="AA2" s="89" t="inlineStr">
        <is>
          <t>Resistance (Ohms):</t>
        </is>
      </c>
      <c r="AB2" s="62" t="n">
        <v>2.3</v>
      </c>
      <c r="AC2" s="89" t="inlineStr">
        <is>
          <t>Power:</t>
        </is>
      </c>
      <c r="AD2" s="62">
        <f>AD3^2/AB2</f>
        <v/>
      </c>
      <c r="AE2" s="89" t="inlineStr">
        <is>
          <t>Puffing Regime:</t>
        </is>
      </c>
      <c r="AF2" s="62" t="inlineStr">
        <is>
          <t>200mL/3s/30s</t>
        </is>
      </c>
      <c r="AG2" s="89" t="inlineStr">
        <is>
          <t>Usage Efficiency</t>
        </is>
      </c>
      <c r="AH2" s="89" t="inlineStr">
        <is>
          <t>Did this clog?</t>
        </is>
      </c>
      <c r="AJ2">
        <f>AVERAGEIFS(AG5:AG115,AG5:AG115,"&lt;&gt;0",AG5:AG115,"&lt;&gt;")</f>
        <v/>
      </c>
      <c r="AK2" s="82" t="inlineStr">
        <is>
          <t>Media:</t>
        </is>
      </c>
      <c r="AM2" s="89" t="inlineStr">
        <is>
          <t>Resistance (Ohms):</t>
        </is>
      </c>
      <c r="AN2" s="62" t="n">
        <v>2.3</v>
      </c>
      <c r="AO2" s="89" t="inlineStr">
        <is>
          <t>Power:</t>
        </is>
      </c>
      <c r="AP2" s="62">
        <f>AP3^2/AN2</f>
        <v/>
      </c>
      <c r="AQ2" s="89" t="inlineStr">
        <is>
          <t>Puffing Regime:</t>
        </is>
      </c>
      <c r="AR2" s="62" t="inlineStr">
        <is>
          <t>200mL/3s/30s</t>
        </is>
      </c>
      <c r="AS2" s="89" t="inlineStr">
        <is>
          <t>Usage Efficiency</t>
        </is>
      </c>
      <c r="AT2" s="89" t="inlineStr">
        <is>
          <t>Did this clog?</t>
        </is>
      </c>
      <c r="AV2">
        <f>AVERAGEIFS(AS5:AS115,AS5:AS115,"&lt;&gt;0",AS5:AS115,"&lt;&gt;")</f>
        <v/>
      </c>
      <c r="AW2" s="82" t="inlineStr">
        <is>
          <t>Media:</t>
        </is>
      </c>
      <c r="AY2" s="89" t="inlineStr">
        <is>
          <t>Resistance (Ohms):</t>
        </is>
      </c>
      <c r="AZ2" s="62" t="n"/>
      <c r="BA2" s="89" t="inlineStr">
        <is>
          <t>Power:</t>
        </is>
      </c>
      <c r="BB2" s="62">
        <f>BB3^2/AZ2</f>
        <v/>
      </c>
      <c r="BC2" s="89" t="inlineStr">
        <is>
          <t>Puffing Regime:</t>
        </is>
      </c>
      <c r="BD2" s="62" t="inlineStr">
        <is>
          <t>200mL/3s/30s</t>
        </is>
      </c>
      <c r="BE2" s="89" t="inlineStr">
        <is>
          <t>Usage Efficiency</t>
        </is>
      </c>
      <c r="BF2" s="89" t="inlineStr">
        <is>
          <t>Did this clog?</t>
        </is>
      </c>
      <c r="BH2">
        <f>AVERAGEIFS(BE5:BE115,BE5:BE115,"&lt;&gt;0",BE5:BE115,"&lt;&gt;")</f>
        <v/>
      </c>
      <c r="BI2" s="82" t="inlineStr">
        <is>
          <t>Media:</t>
        </is>
      </c>
      <c r="BK2" s="89" t="inlineStr">
        <is>
          <t>Resistance (Ohms):</t>
        </is>
      </c>
      <c r="BL2" s="62" t="n"/>
      <c r="BM2" s="89" t="inlineStr">
        <is>
          <t>Power:</t>
        </is>
      </c>
      <c r="BN2" s="62">
        <f>BN3^2/BL2</f>
        <v/>
      </c>
      <c r="BO2" s="89" t="inlineStr">
        <is>
          <t>Puffing Regime:</t>
        </is>
      </c>
      <c r="BP2" s="62" t="inlineStr">
        <is>
          <t>200mL/3s/30s</t>
        </is>
      </c>
      <c r="BQ2" s="89" t="inlineStr">
        <is>
          <t>Usage Efficiency</t>
        </is>
      </c>
      <c r="BR2" s="89" t="inlineStr">
        <is>
          <t>Did this clog?</t>
        </is>
      </c>
      <c r="BT2">
        <f>AVERAGEIFS(BQ5:BQ115,BQ5:BQ115,"&lt;&gt;0",BQ5:BQ115,"&lt;&gt;")</f>
        <v/>
      </c>
      <c r="BU2" s="82" t="inlineStr">
        <is>
          <t>Media:</t>
        </is>
      </c>
      <c r="BW2" s="89" t="inlineStr">
        <is>
          <t>Resistance (Ohms):</t>
        </is>
      </c>
      <c r="BX2" s="62" t="n"/>
      <c r="BY2" s="89" t="inlineStr">
        <is>
          <t>Power:</t>
        </is>
      </c>
      <c r="BZ2" s="62">
        <f>BZ3^2/BX2</f>
        <v/>
      </c>
      <c r="CA2" s="89" t="inlineStr">
        <is>
          <t>Puffing Regime:</t>
        </is>
      </c>
      <c r="CB2" s="62" t="inlineStr">
        <is>
          <t>200mL/3s/30s</t>
        </is>
      </c>
      <c r="CC2" s="89" t="inlineStr">
        <is>
          <t>Usage Efficiency</t>
        </is>
      </c>
      <c r="CD2" s="89" t="inlineStr">
        <is>
          <t>Did this clog?</t>
        </is>
      </c>
      <c r="CF2">
        <f>AVERAGEIFS(CC5:CC115,CC5:CC115,"&lt;&gt;0",CC5:CC115,"&lt;&gt;")</f>
        <v/>
      </c>
      <c r="CG2" s="82" t="inlineStr">
        <is>
          <t>Media:</t>
        </is>
      </c>
      <c r="CI2" s="89" t="inlineStr">
        <is>
          <t>Resistance (Ohms):</t>
        </is>
      </c>
      <c r="CJ2" s="62" t="n"/>
      <c r="CK2" s="89" t="inlineStr">
        <is>
          <t>Power:</t>
        </is>
      </c>
      <c r="CL2" s="62">
        <f>CL3^2/CJ2</f>
        <v/>
      </c>
      <c r="CM2" s="89" t="inlineStr">
        <is>
          <t>Puffing Regime:</t>
        </is>
      </c>
      <c r="CN2" s="62" t="inlineStr">
        <is>
          <t>200mL/3s/30s</t>
        </is>
      </c>
      <c r="CO2" s="89" t="inlineStr">
        <is>
          <t>Usage Efficiency</t>
        </is>
      </c>
      <c r="CP2" s="89" t="inlineStr">
        <is>
          <t>Did this clog?</t>
        </is>
      </c>
      <c r="CR2">
        <f>AVERAGEIFS(CO5:CO115,CO5:CO115,"&lt;&gt;0",CO5:CO115,"&lt;&gt;")</f>
        <v/>
      </c>
      <c r="CS2" s="82" t="inlineStr">
        <is>
          <t>Media:</t>
        </is>
      </c>
      <c r="CU2" s="89" t="inlineStr">
        <is>
          <t>Resistance (Ohms):</t>
        </is>
      </c>
      <c r="CV2" s="62" t="n"/>
      <c r="CW2" s="89" t="inlineStr">
        <is>
          <t>Power:</t>
        </is>
      </c>
      <c r="CX2" s="62">
        <f>CX3^2/CV2</f>
        <v/>
      </c>
      <c r="CY2" s="89" t="inlineStr">
        <is>
          <t>Puffing Regime:</t>
        </is>
      </c>
      <c r="CZ2" s="62" t="inlineStr">
        <is>
          <t>200mL/3s/30s</t>
        </is>
      </c>
      <c r="DA2" s="89" t="inlineStr">
        <is>
          <t>Usage Efficiency</t>
        </is>
      </c>
      <c r="DB2" s="89" t="inlineStr">
        <is>
          <t>Did this clog?</t>
        </is>
      </c>
      <c r="DD2">
        <f>AVERAGEIFS(DA5:DA115,DA5:DA115,"&lt;&gt;0",DA5:DA115,"&lt;&gt;")</f>
        <v/>
      </c>
      <c r="DE2" s="82" t="inlineStr">
        <is>
          <t>Media:</t>
        </is>
      </c>
      <c r="DG2" s="89" t="inlineStr">
        <is>
          <t>Resistance (Ohms):</t>
        </is>
      </c>
      <c r="DH2" s="62" t="n"/>
      <c r="DI2" s="89" t="inlineStr">
        <is>
          <t>Power:</t>
        </is>
      </c>
      <c r="DJ2" s="62">
        <f>DJ3^2/DH2</f>
        <v/>
      </c>
      <c r="DK2" s="89" t="inlineStr">
        <is>
          <t>Puffing Regime:</t>
        </is>
      </c>
      <c r="DL2" s="62" t="inlineStr">
        <is>
          <t>200mL/3s/30s</t>
        </is>
      </c>
      <c r="DM2" s="89" t="inlineStr">
        <is>
          <t>Usage Efficiency</t>
        </is>
      </c>
      <c r="DN2" s="89" t="inlineStr">
        <is>
          <t>Did this clog?</t>
        </is>
      </c>
      <c r="DP2">
        <f>AVERAGEIFS(DM5:DM115,DM5:DM115,"&lt;&gt;0",DM5:DM115,"&lt;&gt;")</f>
        <v/>
      </c>
      <c r="DQ2" s="82" t="inlineStr">
        <is>
          <t>Media:</t>
        </is>
      </c>
      <c r="DS2" s="89" t="inlineStr">
        <is>
          <t>Resistance (Ohms):</t>
        </is>
      </c>
      <c r="DT2" s="62" t="n"/>
      <c r="DU2" s="89" t="inlineStr">
        <is>
          <t>Power:</t>
        </is>
      </c>
      <c r="DV2" s="62">
        <f>DV3^2/DT2</f>
        <v/>
      </c>
      <c r="DW2" s="89" t="inlineStr">
        <is>
          <t>Puffing Regime:</t>
        </is>
      </c>
      <c r="DX2" s="62" t="inlineStr">
        <is>
          <t>200mL/3s/30s</t>
        </is>
      </c>
      <c r="DY2" s="89" t="inlineStr">
        <is>
          <t>Usage Efficiency</t>
        </is>
      </c>
      <c r="DZ2" s="89" t="inlineStr">
        <is>
          <t>Did this clog?</t>
        </is>
      </c>
      <c r="EB2">
        <f>AVERAGEIFS(DY5:DY115,DY5:DY115,"&lt;&gt;0",DY5:DY115,"&lt;&gt;")</f>
        <v/>
      </c>
      <c r="EC2" s="82" t="inlineStr">
        <is>
          <t>Media:</t>
        </is>
      </c>
      <c r="EE2" s="89" t="inlineStr">
        <is>
          <t>Resistance (Ohms):</t>
        </is>
      </c>
      <c r="EF2" s="62" t="n"/>
      <c r="EG2" s="89" t="inlineStr">
        <is>
          <t>Power:</t>
        </is>
      </c>
      <c r="EH2" s="62">
        <f>EH3^2/EF2</f>
        <v/>
      </c>
      <c r="EI2" s="89" t="inlineStr">
        <is>
          <t>Puffing Regime:</t>
        </is>
      </c>
      <c r="EJ2" s="62" t="inlineStr">
        <is>
          <t>200mL/3s/30s</t>
        </is>
      </c>
      <c r="EK2" s="89" t="inlineStr">
        <is>
          <t>Usage Efficiency</t>
        </is>
      </c>
      <c r="EL2" s="89" t="inlineStr">
        <is>
          <t>Did this clog?</t>
        </is>
      </c>
      <c r="EN2">
        <f>AVERAGEIFS(EK5:EK115,EK5:EK115,"&lt;&gt;0",EK5:EK115,"&lt;&gt;")</f>
        <v/>
      </c>
      <c r="EO2" s="82" t="inlineStr">
        <is>
          <t>Media:</t>
        </is>
      </c>
      <c r="EQ2" s="89" t="inlineStr">
        <is>
          <t>Resistance (Ohms):</t>
        </is>
      </c>
      <c r="ER2" s="62" t="n"/>
      <c r="ES2" s="89" t="inlineStr">
        <is>
          <t>Power:</t>
        </is>
      </c>
      <c r="ET2" s="62">
        <f>ET3^2/ER2</f>
        <v/>
      </c>
      <c r="EU2" s="89" t="inlineStr">
        <is>
          <t>Puffing Regime:</t>
        </is>
      </c>
      <c r="EV2" s="62" t="inlineStr">
        <is>
          <t>200mL/3s/30s</t>
        </is>
      </c>
      <c r="EW2" s="89" t="inlineStr">
        <is>
          <t>Usage Efficiency</t>
        </is>
      </c>
      <c r="EX2" s="89" t="inlineStr">
        <is>
          <t>Did this clog?</t>
        </is>
      </c>
      <c r="EZ2">
        <f>AVERAGEIFS(EW5:EW115,EW5:EW115,"&lt;&gt;0",EW5:EW115,"&lt;&gt;")</f>
        <v/>
      </c>
      <c r="FA2" s="82" t="inlineStr">
        <is>
          <t>Media:</t>
        </is>
      </c>
      <c r="FC2" s="89" t="inlineStr">
        <is>
          <t>Resistance (Ohms):</t>
        </is>
      </c>
      <c r="FD2" s="62" t="n"/>
      <c r="FE2" s="89" t="inlineStr">
        <is>
          <t>Power:</t>
        </is>
      </c>
      <c r="FF2" s="62">
        <f>FF3^2/FD2</f>
        <v/>
      </c>
      <c r="FG2" s="89" t="inlineStr">
        <is>
          <t>Puffing Regime:</t>
        </is>
      </c>
      <c r="FH2" s="62" t="inlineStr">
        <is>
          <t>200mL/3s/30s</t>
        </is>
      </c>
      <c r="FI2" s="89" t="inlineStr">
        <is>
          <t>Usage Efficiency</t>
        </is>
      </c>
      <c r="FJ2" s="89" t="inlineStr">
        <is>
          <t>Did this clog?</t>
        </is>
      </c>
      <c r="FL2">
        <f>AVERAGEIFS(FI5:FI115,FI5:FI115,"&lt;&gt;0",FI5:FI115,"&lt;&gt;")</f>
        <v/>
      </c>
      <c r="FM2" s="82" t="inlineStr">
        <is>
          <t>Media:</t>
        </is>
      </c>
      <c r="FO2" s="89" t="inlineStr">
        <is>
          <t>Resistance (Ohms):</t>
        </is>
      </c>
      <c r="FP2" s="62" t="n"/>
      <c r="FQ2" s="89" t="inlineStr">
        <is>
          <t>Power:</t>
        </is>
      </c>
      <c r="FR2" s="62">
        <f>FR3^2/FP2</f>
        <v/>
      </c>
      <c r="FS2" s="89" t="inlineStr">
        <is>
          <t>Puffing Regime:</t>
        </is>
      </c>
      <c r="FT2" s="62" t="inlineStr">
        <is>
          <t>200mL/3s/30s</t>
        </is>
      </c>
      <c r="FU2" s="89" t="inlineStr">
        <is>
          <t>Usage Efficiency</t>
        </is>
      </c>
      <c r="FV2" s="89" t="inlineStr">
        <is>
          <t>Did this clog?</t>
        </is>
      </c>
      <c r="FX2">
        <f>AVERAGEIFS(FU5:FU115,FU5:FU115,"&lt;&gt;0",FU5:FU115,"&lt;&gt;")</f>
        <v/>
      </c>
      <c r="FY2" s="82" t="inlineStr">
        <is>
          <t>Media:</t>
        </is>
      </c>
      <c r="GA2" s="89" t="inlineStr">
        <is>
          <t>Resistance (Ohms):</t>
        </is>
      </c>
      <c r="GB2" s="62" t="n"/>
      <c r="GC2" s="89" t="inlineStr">
        <is>
          <t>Power:</t>
        </is>
      </c>
      <c r="GD2" s="62">
        <f>GD3^2/GB2</f>
        <v/>
      </c>
      <c r="GE2" s="89" t="inlineStr">
        <is>
          <t>Puffing Regime:</t>
        </is>
      </c>
      <c r="GF2" s="62" t="inlineStr">
        <is>
          <t>200mL/3s/30s</t>
        </is>
      </c>
      <c r="GG2" s="89" t="inlineStr">
        <is>
          <t>Usage Efficiency</t>
        </is>
      </c>
      <c r="GH2" s="89" t="inlineStr">
        <is>
          <t>Did this clog?</t>
        </is>
      </c>
      <c r="GJ2">
        <f>AVERAGEIFS(GG5:GG115,GG5:GG115,"&lt;&gt;0",GG5:GG115,"&lt;&gt;")</f>
        <v/>
      </c>
      <c r="GK2" s="82" t="inlineStr">
        <is>
          <t>Media:</t>
        </is>
      </c>
      <c r="GM2" s="89" t="inlineStr">
        <is>
          <t>Resistance (Ohms):</t>
        </is>
      </c>
      <c r="GN2" s="62" t="n"/>
      <c r="GO2" s="89" t="inlineStr">
        <is>
          <t>Power:</t>
        </is>
      </c>
      <c r="GP2" s="62">
        <f>GP3^2/GN2</f>
        <v/>
      </c>
      <c r="GQ2" s="89" t="inlineStr">
        <is>
          <t>Puffing Regime:</t>
        </is>
      </c>
      <c r="GR2" s="62" t="inlineStr">
        <is>
          <t>200mL/3s/30s</t>
        </is>
      </c>
      <c r="GS2" s="89" t="inlineStr">
        <is>
          <t>Usage Efficiency</t>
        </is>
      </c>
      <c r="GT2" s="89" t="inlineStr">
        <is>
          <t>Did this clog?</t>
        </is>
      </c>
      <c r="GV2">
        <f>AVERAGEIFS(GS5:GS115,GS5:GS115,"&lt;&gt;0",GS5:GS115,"&lt;&gt;")</f>
        <v/>
      </c>
      <c r="GW2" s="82" t="inlineStr">
        <is>
          <t>Media:</t>
        </is>
      </c>
      <c r="GY2" s="89" t="inlineStr">
        <is>
          <t>Resistance (Ohms):</t>
        </is>
      </c>
      <c r="GZ2" s="62" t="n"/>
      <c r="HA2" s="89" t="inlineStr">
        <is>
          <t>Power:</t>
        </is>
      </c>
      <c r="HB2" s="62">
        <f>HB3^2/GZ2</f>
        <v/>
      </c>
      <c r="HC2" s="89" t="inlineStr">
        <is>
          <t>Puffing Regime:</t>
        </is>
      </c>
      <c r="HD2" s="62" t="inlineStr">
        <is>
          <t>200mL/3s/30s</t>
        </is>
      </c>
      <c r="HE2" s="89" t="inlineStr">
        <is>
          <t>Usage Efficiency</t>
        </is>
      </c>
      <c r="HF2" s="89" t="inlineStr">
        <is>
          <t>Did this clog?</t>
        </is>
      </c>
      <c r="HH2">
        <f>AVERAGEIFS(HE5:HE115,HE5:HE115,"&lt;&gt;0",HE5:HE115,"&lt;&gt;")</f>
        <v/>
      </c>
      <c r="HI2" s="82" t="inlineStr">
        <is>
          <t>Media:</t>
        </is>
      </c>
      <c r="HK2" s="89" t="inlineStr">
        <is>
          <t>Resistance (Ohms):</t>
        </is>
      </c>
      <c r="HL2" s="62" t="n"/>
      <c r="HM2" s="89" t="inlineStr">
        <is>
          <t>Power:</t>
        </is>
      </c>
      <c r="HN2" s="62">
        <f>HN3^2/HL2</f>
        <v/>
      </c>
      <c r="HO2" s="89" t="inlineStr">
        <is>
          <t>Puffing Regime:</t>
        </is>
      </c>
      <c r="HP2" s="62" t="inlineStr">
        <is>
          <t>200mL/3s/30s</t>
        </is>
      </c>
      <c r="HQ2" s="89" t="inlineStr">
        <is>
          <t>Usage Efficiency</t>
        </is>
      </c>
      <c r="HR2" s="89" t="inlineStr">
        <is>
          <t>Did this clog?</t>
        </is>
      </c>
      <c r="HT2">
        <f>AVERAGEIFS(HQ5:HQ115,HQ5:HQ115,"&lt;&gt;0",HQ5:HQ115,"&lt;&gt;")</f>
        <v/>
      </c>
      <c r="HU2" s="82" t="inlineStr">
        <is>
          <t>Media:</t>
        </is>
      </c>
      <c r="HW2" s="89" t="inlineStr">
        <is>
          <t>Resistance (Ohms):</t>
        </is>
      </c>
      <c r="HX2" s="62" t="n"/>
      <c r="HY2" s="89" t="inlineStr">
        <is>
          <t>Power:</t>
        </is>
      </c>
      <c r="HZ2" s="62">
        <f>HZ3^2/HX2</f>
        <v/>
      </c>
      <c r="IA2" s="89" t="inlineStr">
        <is>
          <t>Puffing Regime:</t>
        </is>
      </c>
      <c r="IB2" s="62" t="inlineStr">
        <is>
          <t>200mL/3s/30s</t>
        </is>
      </c>
      <c r="IC2" s="89" t="inlineStr">
        <is>
          <t>Usage Efficiency</t>
        </is>
      </c>
      <c r="ID2" s="89" t="inlineStr">
        <is>
          <t>Did this clog?</t>
        </is>
      </c>
      <c r="IF2">
        <f>AVERAGEIFS(IC5:IC115,IC5:IC115,"&lt;&gt;0",IC5:IC115,"&lt;&gt;")</f>
        <v/>
      </c>
      <c r="IG2" s="82" t="inlineStr">
        <is>
          <t>Media:</t>
        </is>
      </c>
      <c r="II2" s="89" t="inlineStr">
        <is>
          <t>Resistance (Ohms):</t>
        </is>
      </c>
      <c r="IJ2" s="62" t="n"/>
      <c r="IK2" s="89" t="inlineStr">
        <is>
          <t>Power:</t>
        </is>
      </c>
      <c r="IL2" s="62">
        <f>IL3^2/IJ2</f>
        <v/>
      </c>
      <c r="IM2" s="89" t="inlineStr">
        <is>
          <t>Puffing Regime:</t>
        </is>
      </c>
      <c r="IN2" s="62" t="inlineStr">
        <is>
          <t>200mL/3s/30s</t>
        </is>
      </c>
      <c r="IO2" s="89" t="inlineStr">
        <is>
          <t>Usage Efficiency</t>
        </is>
      </c>
      <c r="IP2" s="89" t="inlineStr">
        <is>
          <t>Did this clog?</t>
        </is>
      </c>
      <c r="IR2">
        <f>AVERAGEIFS(IO5:IO115,IO5:IO115,"&lt;&gt;0",IO5:IO115,"&lt;&gt;")</f>
        <v/>
      </c>
      <c r="IS2" s="82" t="inlineStr">
        <is>
          <t>Media:</t>
        </is>
      </c>
      <c r="IU2" s="89" t="inlineStr">
        <is>
          <t>Resistance (Ohms):</t>
        </is>
      </c>
      <c r="IV2" s="62" t="n"/>
      <c r="IW2" s="89" t="inlineStr">
        <is>
          <t>Power:</t>
        </is>
      </c>
      <c r="IX2" s="62">
        <f>IX3^2/IV2</f>
        <v/>
      </c>
      <c r="IY2" s="89" t="inlineStr">
        <is>
          <t>Puffing Regime:</t>
        </is>
      </c>
      <c r="IZ2" s="62" t="inlineStr">
        <is>
          <t>200mL/3s/30s</t>
        </is>
      </c>
      <c r="JA2" s="89" t="inlineStr">
        <is>
          <t>Usage Efficiency</t>
        </is>
      </c>
      <c r="JB2" s="89" t="inlineStr">
        <is>
          <t>Did this clog?</t>
        </is>
      </c>
      <c r="JD2">
        <f>AVERAGEIFS(JA5:JA115,JA5:JA115,"&lt;&gt;0",JA5:JA115,"&lt;&gt;")</f>
        <v/>
      </c>
    </row>
    <row r="3">
      <c r="A3" s="82" t="inlineStr">
        <is>
          <t>Viscosity:</t>
        </is>
      </c>
      <c r="B3" t="n">
        <v>700000</v>
      </c>
      <c r="C3" s="89" t="inlineStr">
        <is>
          <t>Tester:</t>
        </is>
      </c>
      <c r="D3" s="62" t="n"/>
      <c r="E3" s="89" t="inlineStr">
        <is>
          <t>Voltage:</t>
        </is>
      </c>
      <c r="F3" s="62" t="n">
        <v>3</v>
      </c>
      <c r="G3" s="89" t="inlineStr">
        <is>
          <t>Initial Oil Mass:</t>
        </is>
      </c>
      <c r="H3" s="62" t="n"/>
      <c r="I3" s="101">
        <f t="array" ref="I3">IFERROR(((IF(I5&lt;&gt;"", I5*A5, 0) + SUMPRODUCT(--(I6:I115&lt;&gt;""), I6:I115, (A6:A115-A5:A114)))/1000)/H3, "")</f>
        <v/>
      </c>
      <c r="J3" s="89" t="inlineStr">
        <is>
          <t>Did this leak?</t>
        </is>
      </c>
      <c r="L3">
        <f t="array" ref="L3">_xlfn.STDEV.P(IF(ISNUMBER(I5:I115), IF(I5:I115&lt;&gt;0,I5:I115)))</f>
        <v/>
      </c>
      <c r="M3" s="82" t="inlineStr">
        <is>
          <t>Viscosity:</t>
        </is>
      </c>
      <c r="N3" t="n">
        <v>700000</v>
      </c>
      <c r="O3" s="89" t="inlineStr">
        <is>
          <t>Tester:</t>
        </is>
      </c>
      <c r="P3" s="62" t="n"/>
      <c r="Q3" s="89" t="inlineStr">
        <is>
          <t>Voltage:</t>
        </is>
      </c>
      <c r="R3" s="62" t="n">
        <v>3</v>
      </c>
      <c r="S3" s="89" t="inlineStr">
        <is>
          <t>Initial Oil Mass:</t>
        </is>
      </c>
      <c r="T3" s="62" t="n"/>
      <c r="U3" s="101">
        <f t="array" ref="U3">IFERROR(((IF(U5&lt;&gt;"", U5*M5, 0) + SUMPRODUCT(--(U6:U115&lt;&gt;""), U6:U115, (M6:M115-M5:M114)))/1000)/T3, "")</f>
        <v/>
      </c>
      <c r="V3" s="89" t="inlineStr">
        <is>
          <t>Did this leak?</t>
        </is>
      </c>
      <c r="X3">
        <f t="array" ref="X3">_xlfn.STDEV.P(IF(ISNUMBER(U5:U115), IF(U5:U115&lt;&gt;0,U5:U115)))</f>
        <v/>
      </c>
      <c r="Y3" s="82" t="inlineStr">
        <is>
          <t>Viscosity:</t>
        </is>
      </c>
      <c r="Z3" t="inlineStr">
        <is>
          <t>700,000 cP</t>
        </is>
      </c>
      <c r="AA3" s="89" t="inlineStr">
        <is>
          <t>Tester:</t>
        </is>
      </c>
      <c r="AB3" s="62" t="n"/>
      <c r="AC3" s="89" t="inlineStr">
        <is>
          <t>Voltage:</t>
        </is>
      </c>
      <c r="AD3" s="62" t="n">
        <v>3.2</v>
      </c>
      <c r="AE3" s="89" t="inlineStr">
        <is>
          <t>Initial Oil Mass:</t>
        </is>
      </c>
      <c r="AF3" s="62" t="n"/>
      <c r="AG3" s="101">
        <f t="array" ref="AG3">IFERROR(((IF(AG5&lt;&gt;"", AG5*Y5, 0) + SUMPRODUCT(--(AG6:AG115&lt;&gt;""), AG6:AG115, (Y6:Y115-Y5:Y114)))/1000)/AF3, "")</f>
        <v/>
      </c>
      <c r="AH3" s="89" t="inlineStr">
        <is>
          <t>Did this leak?</t>
        </is>
      </c>
      <c r="AJ3">
        <f t="array" ref="AJ3">_xlfn.STDEV.P(IF(ISNUMBER(AG5:AG115), IF(AG5:AG115&lt;&gt;0,AG5:AG115)))</f>
        <v/>
      </c>
      <c r="AK3" s="82" t="inlineStr">
        <is>
          <t>Viscosity:</t>
        </is>
      </c>
      <c r="AL3" t="inlineStr">
        <is>
          <t>700,000 cP</t>
        </is>
      </c>
      <c r="AM3" s="89" t="inlineStr">
        <is>
          <t>Tester:</t>
        </is>
      </c>
      <c r="AN3" s="62" t="n"/>
      <c r="AO3" s="89" t="inlineStr">
        <is>
          <t>Voltage:</t>
        </is>
      </c>
      <c r="AP3" s="62" t="n">
        <v>3.2</v>
      </c>
      <c r="AQ3" s="89" t="inlineStr">
        <is>
          <t>Initial Oil Mass:</t>
        </is>
      </c>
      <c r="AR3" s="62" t="n"/>
      <c r="AS3" s="101">
        <f t="array" ref="AS3">IFERROR(((IF(AS5&lt;&gt;"", AS5*AK5, 0) + SUMPRODUCT(--(AS6:AS115&lt;&gt;""), AS6:AS115, (AK6:AK115-AK5:AK114)))/1000)/AR3, "")</f>
        <v/>
      </c>
      <c r="AT3" s="89" t="inlineStr">
        <is>
          <t>Did this leak?</t>
        </is>
      </c>
      <c r="AV3">
        <f t="array" ref="AV3">_xlfn.STDEV.P(IF(ISNUMBER(AS5:AS115), IF(AS5:AS115&lt;&gt;0,AS5:AS115)))</f>
        <v/>
      </c>
      <c r="AW3" s="82" t="inlineStr">
        <is>
          <t>Viscosity:</t>
        </is>
      </c>
      <c r="AY3" s="89" t="inlineStr">
        <is>
          <t>Tester:</t>
        </is>
      </c>
      <c r="AZ3" s="62" t="n"/>
      <c r="BA3" s="89" t="inlineStr">
        <is>
          <t>Voltage:</t>
        </is>
      </c>
      <c r="BB3" s="62" t="n"/>
      <c r="BC3" s="89" t="inlineStr">
        <is>
          <t>Initial Oil Mass:</t>
        </is>
      </c>
      <c r="BD3" s="62" t="n"/>
      <c r="BE3" s="101">
        <f t="array" ref="BE3">IFERROR(((IF(BE5&lt;&gt;"", BE5*AW5, 0) + SUMPRODUCT(--(BE6:BE115&lt;&gt;""), BE6:BE115, (AW6:AW115-AW5:AW114)))/1000)/BD3, "")</f>
        <v/>
      </c>
      <c r="BF3" s="89" t="inlineStr">
        <is>
          <t>Did this leak?</t>
        </is>
      </c>
      <c r="BH3">
        <f t="array" ref="BH3">_xlfn.STDEV.P(IF(ISNUMBER(BE5:BE115), IF(BE5:BE115&lt;&gt;0,BE5:BE115)))</f>
        <v/>
      </c>
      <c r="BI3" s="82" t="inlineStr">
        <is>
          <t>Viscosity:</t>
        </is>
      </c>
      <c r="BK3" s="89" t="inlineStr">
        <is>
          <t>Tester:</t>
        </is>
      </c>
      <c r="BL3" s="62" t="n"/>
      <c r="BM3" s="89" t="inlineStr">
        <is>
          <t>Voltage:</t>
        </is>
      </c>
      <c r="BN3" s="62" t="n"/>
      <c r="BO3" s="89" t="inlineStr">
        <is>
          <t>Initial Oil Mass:</t>
        </is>
      </c>
      <c r="BP3" s="62" t="n"/>
      <c r="BQ3" s="101">
        <f t="array" ref="BQ3">IFERROR(((IF(BQ5&lt;&gt;"", BQ5*BI5, 0) + SUMPRODUCT(--(BQ6:BQ115&lt;&gt;""), BQ6:BQ115, (BI6:BI115-BI5:BI114)))/1000)/BP3, "")</f>
        <v/>
      </c>
      <c r="BR3" s="89" t="inlineStr">
        <is>
          <t>Did this leak?</t>
        </is>
      </c>
      <c r="BT3">
        <f t="array" ref="BT3">_xlfn.STDEV.P(IF(ISNUMBER(BQ5:BQ115), IF(BQ5:BQ115&lt;&gt;0,BQ5:BQ115)))</f>
        <v/>
      </c>
      <c r="BU3" s="82" t="inlineStr">
        <is>
          <t>Viscosity:</t>
        </is>
      </c>
      <c r="BW3" s="89" t="inlineStr">
        <is>
          <t>Tester:</t>
        </is>
      </c>
      <c r="BX3" s="62" t="n"/>
      <c r="BY3" s="89" t="inlineStr">
        <is>
          <t>Voltage:</t>
        </is>
      </c>
      <c r="BZ3" s="62" t="n"/>
      <c r="CA3" s="89" t="inlineStr">
        <is>
          <t>Initial Oil Mass:</t>
        </is>
      </c>
      <c r="CB3" s="62" t="n"/>
      <c r="CC3" s="101">
        <f t="array" ref="CC3">IFERROR(((IF(CC5&lt;&gt;"", CC5*BU5, 0) + SUMPRODUCT(--(CC6:CC115&lt;&gt;""), CC6:CC115, (BU6:BU115-BU5:BU114)))/1000)/CB3, "")</f>
        <v/>
      </c>
      <c r="CD3" s="89" t="inlineStr">
        <is>
          <t>Did this leak?</t>
        </is>
      </c>
      <c r="CF3">
        <f t="array" ref="CF3">_xlfn.STDEV.P(IF(ISNUMBER(CC5:CC115), IF(CC5:CC115&lt;&gt;0,CC5:CC115)))</f>
        <v/>
      </c>
      <c r="CG3" s="82" t="inlineStr">
        <is>
          <t>Viscosity:</t>
        </is>
      </c>
      <c r="CI3" s="89" t="inlineStr">
        <is>
          <t>Tester:</t>
        </is>
      </c>
      <c r="CJ3" s="62" t="n"/>
      <c r="CK3" s="89" t="inlineStr">
        <is>
          <t>Voltage:</t>
        </is>
      </c>
      <c r="CL3" s="62" t="n"/>
      <c r="CM3" s="89" t="inlineStr">
        <is>
          <t>Initial Oil Mass:</t>
        </is>
      </c>
      <c r="CN3" s="62" t="n"/>
      <c r="CO3" s="101">
        <f t="array" ref="CO3">IFERROR(((IF(CO5&lt;&gt;"", CO5*CG5, 0) + SUMPRODUCT(--(CO6:CO115&lt;&gt;""), CO6:CO115, (CG6:CG115-CG5:CG114)))/1000)/CN3, "")</f>
        <v/>
      </c>
      <c r="CP3" s="89" t="inlineStr">
        <is>
          <t>Did this leak?</t>
        </is>
      </c>
      <c r="CR3">
        <f t="array" ref="CR3">_xlfn.STDEV.P(IF(ISNUMBER(CO5:CO115), IF(CO5:CO115&lt;&gt;0,CO5:CO115)))</f>
        <v/>
      </c>
      <c r="CS3" s="82" t="inlineStr">
        <is>
          <t>Viscosity:</t>
        </is>
      </c>
      <c r="CU3" s="89" t="inlineStr">
        <is>
          <t>Tester:</t>
        </is>
      </c>
      <c r="CV3" s="62" t="n"/>
      <c r="CW3" s="89" t="inlineStr">
        <is>
          <t>Voltage:</t>
        </is>
      </c>
      <c r="CX3" s="62" t="n"/>
      <c r="CY3" s="89" t="inlineStr">
        <is>
          <t>Initial Oil Mass:</t>
        </is>
      </c>
      <c r="CZ3" s="62" t="n"/>
      <c r="DA3" s="101">
        <f t="array" ref="DA3">IFERROR(((IF(DA5&lt;&gt;"", DA5*CS5, 0) + SUMPRODUCT(--(DA6:DA115&lt;&gt;""), DA6:DA115, (CS6:CS115-CS5:CS114)))/1000)/CZ3, "")</f>
        <v/>
      </c>
      <c r="DB3" s="89" t="inlineStr">
        <is>
          <t>Did this leak?</t>
        </is>
      </c>
      <c r="DD3">
        <f t="array" ref="DD3">_xlfn.STDEV.P(IF(ISNUMBER(DA5:DA115), IF(DA5:DA115&lt;&gt;0,DA5:DA115)))</f>
        <v/>
      </c>
      <c r="DE3" s="82" t="inlineStr">
        <is>
          <t>Viscosity:</t>
        </is>
      </c>
      <c r="DG3" s="89" t="inlineStr">
        <is>
          <t>Tester:</t>
        </is>
      </c>
      <c r="DH3" s="62" t="n"/>
      <c r="DI3" s="89" t="inlineStr">
        <is>
          <t>Voltage:</t>
        </is>
      </c>
      <c r="DJ3" s="62" t="n"/>
      <c r="DK3" s="89" t="inlineStr">
        <is>
          <t>Initial Oil Mass:</t>
        </is>
      </c>
      <c r="DL3" s="62" t="n"/>
      <c r="DM3" s="101">
        <f t="array" ref="DM3">IFERROR(((IF(DM5&lt;&gt;"", DM5*DE5, 0) + SUMPRODUCT(--(DM6:DM115&lt;&gt;""), DM6:DM115, (DE6:DE115-DE5:DE114)))/1000)/DL3, "")</f>
        <v/>
      </c>
      <c r="DN3" s="89" t="inlineStr">
        <is>
          <t>Did this leak?</t>
        </is>
      </c>
      <c r="DP3">
        <f t="array" ref="DP3">_xlfn.STDEV.P(IF(ISNUMBER(DM5:DM115), IF(DM5:DM115&lt;&gt;0,DM5:DM115)))</f>
        <v/>
      </c>
      <c r="DQ3" s="82" t="inlineStr">
        <is>
          <t>Viscosity:</t>
        </is>
      </c>
      <c r="DS3" s="89" t="inlineStr">
        <is>
          <t>Tester:</t>
        </is>
      </c>
      <c r="DT3" s="62" t="n"/>
      <c r="DU3" s="89" t="inlineStr">
        <is>
          <t>Voltage:</t>
        </is>
      </c>
      <c r="DV3" s="62" t="n"/>
      <c r="DW3" s="89" t="inlineStr">
        <is>
          <t>Initial Oil Mass:</t>
        </is>
      </c>
      <c r="DX3" s="62" t="n"/>
      <c r="DY3" s="101">
        <f t="array" ref="DY3">IFERROR(((IF(DY5&lt;&gt;"", DY5*DQ5, 0) + SUMPRODUCT(--(DY6:DY115&lt;&gt;""), DY6:DY115, (DQ6:DQ115-DQ5:DQ114)))/1000)/DX3, "")</f>
        <v/>
      </c>
      <c r="DZ3" s="89" t="inlineStr">
        <is>
          <t>Did this leak?</t>
        </is>
      </c>
      <c r="EB3">
        <f t="array" ref="EB3">_xlfn.STDEV.P(IF(ISNUMBER(DY5:DY115), IF(DY5:DY115&lt;&gt;0,DY5:DY115)))</f>
        <v/>
      </c>
      <c r="EC3" s="82" t="inlineStr">
        <is>
          <t>Viscosity:</t>
        </is>
      </c>
      <c r="EE3" s="89" t="inlineStr">
        <is>
          <t>Tester:</t>
        </is>
      </c>
      <c r="EF3" s="62" t="n"/>
      <c r="EG3" s="89" t="inlineStr">
        <is>
          <t>Voltage:</t>
        </is>
      </c>
      <c r="EH3" s="62" t="n"/>
      <c r="EI3" s="89" t="inlineStr">
        <is>
          <t>Initial Oil Mass:</t>
        </is>
      </c>
      <c r="EJ3" s="62" t="n"/>
      <c r="EK3" s="101">
        <f t="array" ref="EK3">IFERROR(((IF(EK5&lt;&gt;"", EK5*EC5, 0) + SUMPRODUCT(--(EK6:EK115&lt;&gt;""), EK6:EK115, (EC6:EC115-EC5:EC114)))/1000)/EJ3, "")</f>
        <v/>
      </c>
      <c r="EL3" s="89" t="inlineStr">
        <is>
          <t>Did this leak?</t>
        </is>
      </c>
      <c r="EN3">
        <f t="array" ref="EN3">_xlfn.STDEV.P(IF(ISNUMBER(EK5:EK115), IF(EK5:EK115&lt;&gt;0,EK5:EK115)))</f>
        <v/>
      </c>
      <c r="EO3" s="82" t="inlineStr">
        <is>
          <t>Viscosity:</t>
        </is>
      </c>
      <c r="EQ3" s="89" t="inlineStr">
        <is>
          <t>Tester:</t>
        </is>
      </c>
      <c r="ER3" s="62" t="n"/>
      <c r="ES3" s="89" t="inlineStr">
        <is>
          <t>Voltage:</t>
        </is>
      </c>
      <c r="ET3" s="62" t="n"/>
      <c r="EU3" s="89" t="inlineStr">
        <is>
          <t>Initial Oil Mass:</t>
        </is>
      </c>
      <c r="EV3" s="62" t="n"/>
      <c r="EW3" s="101">
        <f t="array" ref="EW3">IFERROR(((IF(EW5&lt;&gt;"", EW5*EO5, 0) + SUMPRODUCT(--(EW6:EW115&lt;&gt;""), EW6:EW115, (EO6:EO115-EO5:EO114)))/1000)/EV3, "")</f>
        <v/>
      </c>
      <c r="EX3" s="89" t="inlineStr">
        <is>
          <t>Did this leak?</t>
        </is>
      </c>
      <c r="EZ3">
        <f t="array" ref="EZ3">_xlfn.STDEV.P(IF(ISNUMBER(EW5:EW115), IF(EW5:EW115&lt;&gt;0,EW5:EW115)))</f>
        <v/>
      </c>
      <c r="FA3" s="82" t="inlineStr">
        <is>
          <t>Viscosity:</t>
        </is>
      </c>
      <c r="FC3" s="89" t="inlineStr">
        <is>
          <t>Tester:</t>
        </is>
      </c>
      <c r="FD3" s="62" t="n"/>
      <c r="FE3" s="89" t="inlineStr">
        <is>
          <t>Voltage:</t>
        </is>
      </c>
      <c r="FF3" s="62" t="n"/>
      <c r="FG3" s="89" t="inlineStr">
        <is>
          <t>Initial Oil Mass:</t>
        </is>
      </c>
      <c r="FH3" s="62" t="n"/>
      <c r="FI3" s="101">
        <f t="array" ref="FI3">IFERROR(((IF(FI5&lt;&gt;"", FI5*FA5, 0) + SUMPRODUCT(--(FI6:FI115&lt;&gt;""), FI6:FI115, (FA6:FA115-FA5:FA114)))/1000)/FH3, "")</f>
        <v/>
      </c>
      <c r="FJ3" s="89" t="inlineStr">
        <is>
          <t>Did this leak?</t>
        </is>
      </c>
      <c r="FL3">
        <f t="array" ref="FL3">_xlfn.STDEV.P(IF(ISNUMBER(FI5:FI115), IF(FI5:FI115&lt;&gt;0,FI5:FI115)))</f>
        <v/>
      </c>
      <c r="FM3" s="82" t="inlineStr">
        <is>
          <t>Viscosity:</t>
        </is>
      </c>
      <c r="FO3" s="89" t="inlineStr">
        <is>
          <t>Tester:</t>
        </is>
      </c>
      <c r="FP3" s="62" t="n"/>
      <c r="FQ3" s="89" t="inlineStr">
        <is>
          <t>Voltage:</t>
        </is>
      </c>
      <c r="FR3" s="62" t="n"/>
      <c r="FS3" s="89" t="inlineStr">
        <is>
          <t>Initial Oil Mass:</t>
        </is>
      </c>
      <c r="FT3" s="62" t="n"/>
      <c r="FU3" s="101">
        <f t="array" ref="FU3">IFERROR(((IF(FU5&lt;&gt;"", FU5*FM5, 0) + SUMPRODUCT(--(FU6:FU115&lt;&gt;""), FU6:FU115, (FM6:FM115-FM5:FM114)))/1000)/FT3, "")</f>
        <v/>
      </c>
      <c r="FV3" s="89" t="inlineStr">
        <is>
          <t>Did this leak?</t>
        </is>
      </c>
      <c r="FX3">
        <f t="array" ref="FX3">_xlfn.STDEV.P(IF(ISNUMBER(FU5:FU115), IF(FU5:FU115&lt;&gt;0,FU5:FU115)))</f>
        <v/>
      </c>
      <c r="FY3" s="82" t="inlineStr">
        <is>
          <t>Viscosity:</t>
        </is>
      </c>
      <c r="GA3" s="89" t="inlineStr">
        <is>
          <t>Tester:</t>
        </is>
      </c>
      <c r="GB3" s="62" t="n"/>
      <c r="GC3" s="89" t="inlineStr">
        <is>
          <t>Voltage:</t>
        </is>
      </c>
      <c r="GD3" s="62" t="n"/>
      <c r="GE3" s="89" t="inlineStr">
        <is>
          <t>Initial Oil Mass:</t>
        </is>
      </c>
      <c r="GF3" s="62" t="n"/>
      <c r="GG3" s="101">
        <f t="array" ref="GG3">IFERROR(((IF(GG5&lt;&gt;"", GG5*FY5, 0) + SUMPRODUCT(--(GG6:GG115&lt;&gt;""), GG6:GG115, (FY6:FY115-FY5:FY114)))/1000)/GF3, "")</f>
        <v/>
      </c>
      <c r="GH3" s="89" t="inlineStr">
        <is>
          <t>Did this leak?</t>
        </is>
      </c>
      <c r="GJ3">
        <f t="array" ref="GJ3">_xlfn.STDEV.P(IF(ISNUMBER(GG5:GG115), IF(GG5:GG115&lt;&gt;0,GG5:GG115)))</f>
        <v/>
      </c>
      <c r="GK3" s="82" t="inlineStr">
        <is>
          <t>Viscosity:</t>
        </is>
      </c>
      <c r="GM3" s="89" t="inlineStr">
        <is>
          <t>Tester:</t>
        </is>
      </c>
      <c r="GN3" s="62" t="n"/>
      <c r="GO3" s="89" t="inlineStr">
        <is>
          <t>Voltage:</t>
        </is>
      </c>
      <c r="GP3" s="62" t="n"/>
      <c r="GQ3" s="89" t="inlineStr">
        <is>
          <t>Initial Oil Mass:</t>
        </is>
      </c>
      <c r="GR3" s="62" t="n"/>
      <c r="GS3" s="101">
        <f t="array" ref="GS3">IFERROR(((IF(GS5&lt;&gt;"", GS5*GK5, 0) + SUMPRODUCT(--(GS6:GS115&lt;&gt;""), GS6:GS115, (GK6:GK115-GK5:GK114)))/1000)/GR3, "")</f>
        <v/>
      </c>
      <c r="GT3" s="89" t="inlineStr">
        <is>
          <t>Did this leak?</t>
        </is>
      </c>
      <c r="GV3">
        <f t="array" ref="GV3">_xlfn.STDEV.P(IF(ISNUMBER(GS5:GS115), IF(GS5:GS115&lt;&gt;0,GS5:GS115)))</f>
        <v/>
      </c>
      <c r="GW3" s="82" t="inlineStr">
        <is>
          <t>Viscosity:</t>
        </is>
      </c>
      <c r="GY3" s="89" t="inlineStr">
        <is>
          <t>Tester:</t>
        </is>
      </c>
      <c r="GZ3" s="62" t="n"/>
      <c r="HA3" s="89" t="inlineStr">
        <is>
          <t>Voltage:</t>
        </is>
      </c>
      <c r="HB3" s="62" t="n"/>
      <c r="HC3" s="89" t="inlineStr">
        <is>
          <t>Initial Oil Mass:</t>
        </is>
      </c>
      <c r="HD3" s="62" t="n"/>
      <c r="HE3" s="101">
        <f t="array" ref="HE3">IFERROR(((IF(HE5&lt;&gt;"", HE5*GW5, 0) + SUMPRODUCT(--(HE6:HE115&lt;&gt;""), HE6:HE115, (GW6:GW115-GW5:GW114)))/1000)/HD3, "")</f>
        <v/>
      </c>
      <c r="HF3" s="89" t="inlineStr">
        <is>
          <t>Did this leak?</t>
        </is>
      </c>
      <c r="HH3">
        <f t="array" ref="HH3">_xlfn.STDEV.P(IF(ISNUMBER(HE5:HE115), IF(HE5:HE115&lt;&gt;0,HE5:HE115)))</f>
        <v/>
      </c>
      <c r="HI3" s="82" t="inlineStr">
        <is>
          <t>Viscosity:</t>
        </is>
      </c>
      <c r="HK3" s="89" t="inlineStr">
        <is>
          <t>Tester:</t>
        </is>
      </c>
      <c r="HL3" s="62" t="n"/>
      <c r="HM3" s="89" t="inlineStr">
        <is>
          <t>Voltage:</t>
        </is>
      </c>
      <c r="HN3" s="62" t="n"/>
      <c r="HO3" s="89" t="inlineStr">
        <is>
          <t>Initial Oil Mass:</t>
        </is>
      </c>
      <c r="HP3" s="62" t="n"/>
      <c r="HQ3" s="101">
        <f t="array" ref="HQ3">IFERROR(((IF(HQ5&lt;&gt;"", HQ5*HI5, 0) + SUMPRODUCT(--(HQ6:HQ115&lt;&gt;""), HQ6:HQ115, (HI6:HI115-HI5:HI114)))/1000)/HP3, "")</f>
        <v/>
      </c>
      <c r="HR3" s="89" t="inlineStr">
        <is>
          <t>Did this leak?</t>
        </is>
      </c>
      <c r="HT3">
        <f t="array" ref="HT3">_xlfn.STDEV.P(IF(ISNUMBER(HQ5:HQ115), IF(HQ5:HQ115&lt;&gt;0,HQ5:HQ115)))</f>
        <v/>
      </c>
      <c r="HU3" s="82" t="inlineStr">
        <is>
          <t>Viscosity:</t>
        </is>
      </c>
      <c r="HW3" s="89" t="inlineStr">
        <is>
          <t>Tester:</t>
        </is>
      </c>
      <c r="HX3" s="62" t="n"/>
      <c r="HY3" s="89" t="inlineStr">
        <is>
          <t>Voltage:</t>
        </is>
      </c>
      <c r="HZ3" s="62" t="n"/>
      <c r="IA3" s="89" t="inlineStr">
        <is>
          <t>Initial Oil Mass:</t>
        </is>
      </c>
      <c r="IB3" s="62" t="n"/>
      <c r="IC3" s="101">
        <f t="array" ref="IC3">IFERROR(((IF(IC5&lt;&gt;"", IC5*HU5, 0) + SUMPRODUCT(--(IC6:IC115&lt;&gt;""), IC6:IC115, (HU6:HU115-HU5:HU114)))/1000)/IB3, "")</f>
        <v/>
      </c>
      <c r="ID3" s="89" t="inlineStr">
        <is>
          <t>Did this leak?</t>
        </is>
      </c>
      <c r="IF3">
        <f t="array" ref="IF3">_xlfn.STDEV.P(IF(ISNUMBER(IC5:IC115), IF(IC5:IC115&lt;&gt;0,IC5:IC115)))</f>
        <v/>
      </c>
      <c r="IG3" s="82" t="inlineStr">
        <is>
          <t>Viscosity:</t>
        </is>
      </c>
      <c r="II3" s="89" t="inlineStr">
        <is>
          <t>Tester:</t>
        </is>
      </c>
      <c r="IJ3" s="62" t="n"/>
      <c r="IK3" s="89" t="inlineStr">
        <is>
          <t>Voltage:</t>
        </is>
      </c>
      <c r="IL3" s="62" t="n"/>
      <c r="IM3" s="89" t="inlineStr">
        <is>
          <t>Initial Oil Mass:</t>
        </is>
      </c>
      <c r="IN3" s="62" t="n"/>
      <c r="IO3" s="101">
        <f t="array" ref="IO3">IFERROR(((IF(IO5&lt;&gt;"", IO5*IG5, 0) + SUMPRODUCT(--(IO6:IO115&lt;&gt;""), IO6:IO115, (IG6:IG115-IG5:IG114)))/1000)/IN3, "")</f>
        <v/>
      </c>
      <c r="IP3" s="89" t="inlineStr">
        <is>
          <t>Did this leak?</t>
        </is>
      </c>
      <c r="IR3">
        <f t="array" ref="IR3">_xlfn.STDEV.P(IF(ISNUMBER(IO5:IO115), IF(IO5:IO115&lt;&gt;0,IO5:IO115)))</f>
        <v/>
      </c>
      <c r="IS3" s="82" t="inlineStr">
        <is>
          <t>Viscosity:</t>
        </is>
      </c>
      <c r="IU3" s="89" t="inlineStr">
        <is>
          <t>Tester:</t>
        </is>
      </c>
      <c r="IV3" s="62" t="n"/>
      <c r="IW3" s="89" t="inlineStr">
        <is>
          <t>Voltage:</t>
        </is>
      </c>
      <c r="IX3" s="62" t="n"/>
      <c r="IY3" s="89" t="inlineStr">
        <is>
          <t>Initial Oil Mass:</t>
        </is>
      </c>
      <c r="IZ3" s="62" t="n"/>
      <c r="JA3" s="101">
        <f t="array" ref="JA3">IFERROR(((IF(JA5&lt;&gt;"", JA5*IS5, 0) + SUMPRODUCT(--(JA6:JA115&lt;&gt;""), JA6:JA115, (IS6:IS115-IS5:IS114)))/1000)/IZ3, "")</f>
        <v/>
      </c>
      <c r="JB3" s="89" t="inlineStr">
        <is>
          <t>Did this leak?</t>
        </is>
      </c>
      <c r="JD3">
        <f t="array" ref="JD3">_xlfn.STDEV.P(IF(ISNUMBER(JA5:JA115), IF(JA5:JA115&lt;&gt;0,JA5:JA115)))</f>
        <v/>
      </c>
    </row>
    <row r="4">
      <c r="A4" t="n">
        <v>10</v>
      </c>
      <c r="B4" t="n">
        <v>24.6525</v>
      </c>
      <c r="C4" t="n">
        <v>24.6301</v>
      </c>
      <c r="D4" t="inlineStr">
        <is>
          <t>Draw Pressure (kpa)</t>
        </is>
      </c>
      <c r="E4" t="inlineStr">
        <is>
          <t>Resistance</t>
        </is>
      </c>
      <c r="F4" t="inlineStr">
        <is>
          <t>None</t>
        </is>
      </c>
      <c r="G4" t="inlineStr">
        <is>
          <t>Clog</t>
        </is>
      </c>
      <c r="H4" t="inlineStr">
        <is>
          <t>None</t>
        </is>
      </c>
      <c r="I4" t="n">
        <v>2.240000000000109</v>
      </c>
      <c r="J4" t="inlineStr">
        <is>
          <t>TPM Power Density (mg/puff/W)</t>
        </is>
      </c>
      <c r="K4" t="inlineStr">
        <is>
          <t>TPM Consistency</t>
        </is>
      </c>
      <c r="L4" t="inlineStr">
        <is>
          <t>Rolling Average TPM</t>
        </is>
      </c>
      <c r="M4" t="n">
        <v>10</v>
      </c>
      <c r="N4" t="n">
        <v>24.6026</v>
      </c>
      <c r="O4" t="n">
        <v>24.6026</v>
      </c>
      <c r="P4" t="inlineStr">
        <is>
          <t>Draw Pressure (kpa)</t>
        </is>
      </c>
      <c r="Q4" t="inlineStr">
        <is>
          <t>Resistance</t>
        </is>
      </c>
      <c r="R4" t="inlineStr">
        <is>
          <t>None</t>
        </is>
      </c>
      <c r="S4" t="inlineStr">
        <is>
          <t>Clog</t>
        </is>
      </c>
      <c r="T4" t="inlineStr">
        <is>
          <t>None</t>
        </is>
      </c>
      <c r="U4" t="n">
        <v>0</v>
      </c>
      <c r="V4" t="inlineStr">
        <is>
          <t>TPM Power Density (mg/puff/W)</t>
        </is>
      </c>
      <c r="W4" t="inlineStr">
        <is>
          <t>TPM Consistency</t>
        </is>
      </c>
      <c r="X4" t="inlineStr">
        <is>
          <t>Rolling Average TPM</t>
        </is>
      </c>
      <c r="Y4" t="n">
        <v>10</v>
      </c>
      <c r="Z4" t="n">
        <v>24.7517</v>
      </c>
      <c r="AA4" t="n">
        <v>24.7118</v>
      </c>
      <c r="AB4" t="inlineStr">
        <is>
          <t>Draw Pressure (kpa)</t>
        </is>
      </c>
      <c r="AC4" t="inlineStr">
        <is>
          <t>Resistance</t>
        </is>
      </c>
      <c r="AD4" t="inlineStr">
        <is>
          <t>None</t>
        </is>
      </c>
      <c r="AE4" t="inlineStr">
        <is>
          <t>Clog</t>
        </is>
      </c>
      <c r="AF4" t="inlineStr">
        <is>
          <t>None</t>
        </is>
      </c>
      <c r="AG4" t="n">
        <v>3.989999999999938</v>
      </c>
      <c r="AH4" t="inlineStr">
        <is>
          <t>TPM Power Density (mg/puff/W)</t>
        </is>
      </c>
      <c r="AI4" t="inlineStr">
        <is>
          <t>TPM Consistency</t>
        </is>
      </c>
      <c r="AJ4" t="inlineStr">
        <is>
          <t>Rolling Average TPM</t>
        </is>
      </c>
      <c r="AK4" t="n">
        <v>10</v>
      </c>
      <c r="AL4" t="n">
        <v>24.7153</v>
      </c>
      <c r="AM4" t="n">
        <v>24.6741</v>
      </c>
      <c r="AN4" t="inlineStr">
        <is>
          <t>Draw Pressure (kpa)</t>
        </is>
      </c>
      <c r="AO4" t="inlineStr">
        <is>
          <t>Resistance</t>
        </is>
      </c>
      <c r="AP4" t="inlineStr">
        <is>
          <t>None</t>
        </is>
      </c>
      <c r="AQ4" t="inlineStr">
        <is>
          <t>Clog</t>
        </is>
      </c>
      <c r="AR4" t="inlineStr">
        <is>
          <t>None</t>
        </is>
      </c>
      <c r="AS4" t="n">
        <v>4.11999999999999</v>
      </c>
      <c r="AT4" t="inlineStr">
        <is>
          <t>TPM Power Density (mg/puff/W)</t>
        </is>
      </c>
      <c r="AU4" t="inlineStr">
        <is>
          <t>TPM Consistency</t>
        </is>
      </c>
      <c r="AV4" t="inlineStr">
        <is>
          <t>Rolling Average TPM</t>
        </is>
      </c>
      <c r="AW4" t="inlineStr">
        <is>
          <t>puffs</t>
        </is>
      </c>
      <c r="AX4" t="inlineStr">
        <is>
          <t>Before weight/g</t>
        </is>
      </c>
      <c r="AY4" t="inlineStr">
        <is>
          <t>After weight/g</t>
        </is>
      </c>
      <c r="AZ4" t="inlineStr">
        <is>
          <t>Draw Pressure (kpa)</t>
        </is>
      </c>
      <c r="BA4" t="inlineStr">
        <is>
          <t>Resistance</t>
        </is>
      </c>
      <c r="BB4" t="inlineStr">
        <is>
          <t>Smell</t>
        </is>
      </c>
      <c r="BC4" t="inlineStr">
        <is>
          <t>Clog</t>
        </is>
      </c>
      <c r="BD4" t="inlineStr">
        <is>
          <t>Notes</t>
        </is>
      </c>
      <c r="BE4" t="inlineStr">
        <is>
          <t>TPM (mg/puff)</t>
        </is>
      </c>
      <c r="BF4" t="inlineStr">
        <is>
          <t>TPM Power Density (mg/puff/W)</t>
        </is>
      </c>
      <c r="BG4" t="inlineStr">
        <is>
          <t>TPM Consistency</t>
        </is>
      </c>
      <c r="BH4" t="inlineStr">
        <is>
          <t>Rolling Average TPM</t>
        </is>
      </c>
      <c r="BI4" t="inlineStr">
        <is>
          <t>puffs</t>
        </is>
      </c>
      <c r="BJ4" t="inlineStr">
        <is>
          <t>Before weight/g</t>
        </is>
      </c>
      <c r="BK4" t="inlineStr">
        <is>
          <t>After weight/g</t>
        </is>
      </c>
      <c r="BL4" t="inlineStr">
        <is>
          <t>Draw Pressure (kpa)</t>
        </is>
      </c>
      <c r="BM4" t="inlineStr">
        <is>
          <t>Resistance</t>
        </is>
      </c>
      <c r="BN4" t="inlineStr">
        <is>
          <t>Smell</t>
        </is>
      </c>
      <c r="BO4" t="inlineStr">
        <is>
          <t>Clog</t>
        </is>
      </c>
      <c r="BP4" t="inlineStr">
        <is>
          <t>Notes</t>
        </is>
      </c>
      <c r="BQ4" t="inlineStr">
        <is>
          <t>TPM (mg/puff)</t>
        </is>
      </c>
      <c r="BR4" t="inlineStr">
        <is>
          <t>TPM Power Density (mg/puff/W)</t>
        </is>
      </c>
      <c r="BS4" t="inlineStr">
        <is>
          <t>TPM Consistency</t>
        </is>
      </c>
      <c r="BT4" t="inlineStr">
        <is>
          <t>Rolling Average TPM</t>
        </is>
      </c>
      <c r="BU4" t="inlineStr">
        <is>
          <t>puffs</t>
        </is>
      </c>
      <c r="BV4" t="inlineStr">
        <is>
          <t>Before weight/g</t>
        </is>
      </c>
      <c r="BW4" t="inlineStr">
        <is>
          <t>After weight/g</t>
        </is>
      </c>
      <c r="BX4" t="inlineStr">
        <is>
          <t>Draw Pressure (kpa)</t>
        </is>
      </c>
      <c r="BY4" t="inlineStr">
        <is>
          <t>Resistance</t>
        </is>
      </c>
      <c r="BZ4" t="inlineStr">
        <is>
          <t>Smell</t>
        </is>
      </c>
      <c r="CA4" t="inlineStr">
        <is>
          <t>Clog</t>
        </is>
      </c>
      <c r="CB4" t="inlineStr">
        <is>
          <t>Notes</t>
        </is>
      </c>
      <c r="CC4" t="inlineStr">
        <is>
          <t>TPM (mg/puff)</t>
        </is>
      </c>
      <c r="CD4" t="inlineStr">
        <is>
          <t>TPM Power Density (mg/puff/W)</t>
        </is>
      </c>
      <c r="CE4" t="inlineStr">
        <is>
          <t>TPM Consistency</t>
        </is>
      </c>
      <c r="CF4" t="inlineStr">
        <is>
          <t>Rolling Average TPM</t>
        </is>
      </c>
      <c r="CG4" t="inlineStr">
        <is>
          <t>puffs</t>
        </is>
      </c>
      <c r="CH4" t="inlineStr">
        <is>
          <t>Before weight/g</t>
        </is>
      </c>
      <c r="CI4" t="inlineStr">
        <is>
          <t>After weight/g</t>
        </is>
      </c>
      <c r="CJ4" t="inlineStr">
        <is>
          <t>Draw Pressure (kpa)</t>
        </is>
      </c>
      <c r="CK4" t="inlineStr">
        <is>
          <t>Resistance</t>
        </is>
      </c>
      <c r="CL4" t="inlineStr">
        <is>
          <t>Smell</t>
        </is>
      </c>
      <c r="CM4" t="inlineStr">
        <is>
          <t>Clog</t>
        </is>
      </c>
      <c r="CN4" t="inlineStr">
        <is>
          <t>Notes</t>
        </is>
      </c>
      <c r="CO4" t="inlineStr">
        <is>
          <t>TPM (mg/puff)</t>
        </is>
      </c>
      <c r="CP4" t="inlineStr">
        <is>
          <t>TPM Power Density (mg/puff/W)</t>
        </is>
      </c>
      <c r="CQ4" t="inlineStr">
        <is>
          <t>TPM Consistency</t>
        </is>
      </c>
      <c r="CR4" t="inlineStr">
        <is>
          <t>Rolling Average TPM</t>
        </is>
      </c>
      <c r="CS4" t="inlineStr">
        <is>
          <t>puffs</t>
        </is>
      </c>
      <c r="CT4" t="inlineStr">
        <is>
          <t>Before weight/g</t>
        </is>
      </c>
      <c r="CU4" t="inlineStr">
        <is>
          <t>After weight/g</t>
        </is>
      </c>
      <c r="CV4" t="inlineStr">
        <is>
          <t>Draw Pressure (kpa)</t>
        </is>
      </c>
      <c r="CW4" t="inlineStr">
        <is>
          <t>Resistance</t>
        </is>
      </c>
      <c r="CX4" t="inlineStr">
        <is>
          <t>Smell</t>
        </is>
      </c>
      <c r="CY4" t="inlineStr">
        <is>
          <t>Clog</t>
        </is>
      </c>
      <c r="CZ4" t="inlineStr">
        <is>
          <t>Notes</t>
        </is>
      </c>
      <c r="DA4" t="inlineStr">
        <is>
          <t>TPM (mg/puff)</t>
        </is>
      </c>
      <c r="DB4" t="inlineStr">
        <is>
          <t>TPM Power Density (mg/puff/W)</t>
        </is>
      </c>
      <c r="DC4" t="inlineStr">
        <is>
          <t>TPM Consistency</t>
        </is>
      </c>
      <c r="DD4" t="inlineStr">
        <is>
          <t>Rolling Average TPM</t>
        </is>
      </c>
      <c r="DE4" t="inlineStr">
        <is>
          <t>puffs</t>
        </is>
      </c>
      <c r="DF4" t="inlineStr">
        <is>
          <t>Before weight/g</t>
        </is>
      </c>
      <c r="DG4" t="inlineStr">
        <is>
          <t>After weight/g</t>
        </is>
      </c>
      <c r="DH4" t="inlineStr">
        <is>
          <t>Draw Pressure (kpa)</t>
        </is>
      </c>
      <c r="DI4" t="inlineStr">
        <is>
          <t>Resistance</t>
        </is>
      </c>
      <c r="DJ4" t="inlineStr">
        <is>
          <t>Smell</t>
        </is>
      </c>
      <c r="DK4" t="inlineStr">
        <is>
          <t>Clog</t>
        </is>
      </c>
      <c r="DL4" t="inlineStr">
        <is>
          <t>Notes</t>
        </is>
      </c>
      <c r="DM4" t="inlineStr">
        <is>
          <t>TPM (mg/puff)</t>
        </is>
      </c>
      <c r="DN4" t="inlineStr">
        <is>
          <t>TPM Power Density (mg/puff/W)</t>
        </is>
      </c>
      <c r="DO4" t="inlineStr">
        <is>
          <t>TPM Consistency</t>
        </is>
      </c>
      <c r="DP4" t="inlineStr">
        <is>
          <t>Rolling Average TPM</t>
        </is>
      </c>
      <c r="DQ4" t="inlineStr">
        <is>
          <t>puffs</t>
        </is>
      </c>
      <c r="DR4" t="inlineStr">
        <is>
          <t>Before weight/g</t>
        </is>
      </c>
      <c r="DS4" t="inlineStr">
        <is>
          <t>After weight/g</t>
        </is>
      </c>
      <c r="DT4" t="inlineStr">
        <is>
          <t>Draw Pressure (kpa)</t>
        </is>
      </c>
      <c r="DU4" t="inlineStr">
        <is>
          <t>Resistance</t>
        </is>
      </c>
      <c r="DV4" t="inlineStr">
        <is>
          <t>Smell</t>
        </is>
      </c>
      <c r="DW4" t="inlineStr">
        <is>
          <t>Clog</t>
        </is>
      </c>
      <c r="DX4" t="inlineStr">
        <is>
          <t>Notes</t>
        </is>
      </c>
      <c r="DY4" t="inlineStr">
        <is>
          <t>TPM (mg/puff)</t>
        </is>
      </c>
      <c r="DZ4" t="inlineStr">
        <is>
          <t>TPM Power Density (mg/puff/W)</t>
        </is>
      </c>
      <c r="EA4" t="inlineStr">
        <is>
          <t>TPM Consistency</t>
        </is>
      </c>
      <c r="EB4" t="inlineStr">
        <is>
          <t>Rolling Average TPM</t>
        </is>
      </c>
      <c r="EC4" t="inlineStr">
        <is>
          <t>puffs</t>
        </is>
      </c>
      <c r="ED4" t="inlineStr">
        <is>
          <t>Before weight/g</t>
        </is>
      </c>
      <c r="EE4" t="inlineStr">
        <is>
          <t>After weight/g</t>
        </is>
      </c>
      <c r="EF4" t="inlineStr">
        <is>
          <t>Draw Pressure (kpa)</t>
        </is>
      </c>
      <c r="EG4" t="inlineStr">
        <is>
          <t>Resistance</t>
        </is>
      </c>
      <c r="EH4" t="inlineStr">
        <is>
          <t>Smell</t>
        </is>
      </c>
      <c r="EI4" t="inlineStr">
        <is>
          <t>Clog</t>
        </is>
      </c>
      <c r="EJ4" t="inlineStr">
        <is>
          <t>Notes</t>
        </is>
      </c>
      <c r="EK4" t="inlineStr">
        <is>
          <t>TPM (mg/puff)</t>
        </is>
      </c>
      <c r="EL4" t="inlineStr">
        <is>
          <t>TPM Power Density (mg/puff/W)</t>
        </is>
      </c>
      <c r="EM4" t="inlineStr">
        <is>
          <t>TPM Consistency</t>
        </is>
      </c>
      <c r="EN4" t="inlineStr">
        <is>
          <t>Rolling Average TPM</t>
        </is>
      </c>
      <c r="EO4" t="inlineStr">
        <is>
          <t>puffs</t>
        </is>
      </c>
      <c r="EP4" t="inlineStr">
        <is>
          <t>Before weight/g</t>
        </is>
      </c>
      <c r="EQ4" t="inlineStr">
        <is>
          <t>After weight/g</t>
        </is>
      </c>
      <c r="ER4" t="inlineStr">
        <is>
          <t>Draw Pressure (kpa)</t>
        </is>
      </c>
      <c r="ES4" t="inlineStr">
        <is>
          <t>Resistance</t>
        </is>
      </c>
      <c r="ET4" t="inlineStr">
        <is>
          <t>Smell</t>
        </is>
      </c>
      <c r="EU4" t="inlineStr">
        <is>
          <t>Clog</t>
        </is>
      </c>
      <c r="EV4" t="inlineStr">
        <is>
          <t>Notes</t>
        </is>
      </c>
      <c r="EW4" t="inlineStr">
        <is>
          <t>TPM (mg/puff)</t>
        </is>
      </c>
      <c r="EX4" t="inlineStr">
        <is>
          <t>TPM Power Density (mg/puff/W)</t>
        </is>
      </c>
      <c r="EY4" t="inlineStr">
        <is>
          <t>TPM Consistency</t>
        </is>
      </c>
      <c r="EZ4" t="inlineStr">
        <is>
          <t>Rolling Average TPM</t>
        </is>
      </c>
      <c r="FA4" t="inlineStr">
        <is>
          <t>puffs</t>
        </is>
      </c>
      <c r="FB4" t="inlineStr">
        <is>
          <t>Before weight/g</t>
        </is>
      </c>
      <c r="FC4" t="inlineStr">
        <is>
          <t>After weight/g</t>
        </is>
      </c>
      <c r="FD4" t="inlineStr">
        <is>
          <t>Draw Pressure (kpa)</t>
        </is>
      </c>
      <c r="FE4" t="inlineStr">
        <is>
          <t>Resistance</t>
        </is>
      </c>
      <c r="FF4" t="inlineStr">
        <is>
          <t>Smell</t>
        </is>
      </c>
      <c r="FG4" t="inlineStr">
        <is>
          <t>Clog</t>
        </is>
      </c>
      <c r="FH4" t="inlineStr">
        <is>
          <t>Notes</t>
        </is>
      </c>
      <c r="FI4" t="inlineStr">
        <is>
          <t>TPM (mg/puff)</t>
        </is>
      </c>
      <c r="FJ4" t="inlineStr">
        <is>
          <t>TPM Power Density (mg/puff/W)</t>
        </is>
      </c>
      <c r="FK4" t="inlineStr">
        <is>
          <t>TPM Consistency</t>
        </is>
      </c>
      <c r="FL4" t="inlineStr">
        <is>
          <t>Rolling Average TPM</t>
        </is>
      </c>
      <c r="FM4" t="inlineStr">
        <is>
          <t>puffs</t>
        </is>
      </c>
      <c r="FN4" t="inlineStr">
        <is>
          <t>Before weight/g</t>
        </is>
      </c>
      <c r="FO4" t="inlineStr">
        <is>
          <t>After weight/g</t>
        </is>
      </c>
      <c r="FP4" t="inlineStr">
        <is>
          <t>Draw Pressure (kpa)</t>
        </is>
      </c>
      <c r="FQ4" t="inlineStr">
        <is>
          <t>Resistance</t>
        </is>
      </c>
      <c r="FR4" t="inlineStr">
        <is>
          <t>Smell</t>
        </is>
      </c>
      <c r="FS4" t="inlineStr">
        <is>
          <t>Clog</t>
        </is>
      </c>
      <c r="FT4" t="inlineStr">
        <is>
          <t>Notes</t>
        </is>
      </c>
      <c r="FU4" t="inlineStr">
        <is>
          <t>TPM (mg/puff)</t>
        </is>
      </c>
      <c r="FV4" t="inlineStr">
        <is>
          <t>TPM Power Density (mg/puff/W)</t>
        </is>
      </c>
      <c r="FW4" t="inlineStr">
        <is>
          <t>TPM Consistency</t>
        </is>
      </c>
      <c r="FX4" t="inlineStr">
        <is>
          <t>Rolling Average TPM</t>
        </is>
      </c>
      <c r="FY4" t="inlineStr">
        <is>
          <t>puffs</t>
        </is>
      </c>
      <c r="FZ4" t="inlineStr">
        <is>
          <t>Before weight/g</t>
        </is>
      </c>
      <c r="GA4" t="inlineStr">
        <is>
          <t>After weight/g</t>
        </is>
      </c>
      <c r="GB4" t="inlineStr">
        <is>
          <t>Draw Pressure (kpa)</t>
        </is>
      </c>
      <c r="GC4" t="inlineStr">
        <is>
          <t>Resistance</t>
        </is>
      </c>
      <c r="GD4" t="inlineStr">
        <is>
          <t>Smell</t>
        </is>
      </c>
      <c r="GE4" t="inlineStr">
        <is>
          <t>Clog</t>
        </is>
      </c>
      <c r="GF4" t="inlineStr">
        <is>
          <t>Notes</t>
        </is>
      </c>
      <c r="GG4" t="inlineStr">
        <is>
          <t>TPM (mg/puff)</t>
        </is>
      </c>
      <c r="GH4" t="inlineStr">
        <is>
          <t>TPM Power Density (mg/puff/W)</t>
        </is>
      </c>
      <c r="GI4" t="inlineStr">
        <is>
          <t>TPM Consistency</t>
        </is>
      </c>
      <c r="GJ4" t="inlineStr">
        <is>
          <t>Rolling Average TPM</t>
        </is>
      </c>
      <c r="GK4" t="inlineStr">
        <is>
          <t>puffs</t>
        </is>
      </c>
      <c r="GL4" t="inlineStr">
        <is>
          <t>Before weight/g</t>
        </is>
      </c>
      <c r="GM4" t="inlineStr">
        <is>
          <t>After weight/g</t>
        </is>
      </c>
      <c r="GN4" t="inlineStr">
        <is>
          <t>Draw Pressure (kpa)</t>
        </is>
      </c>
      <c r="GO4" t="inlineStr">
        <is>
          <t>Resistance</t>
        </is>
      </c>
      <c r="GP4" t="inlineStr">
        <is>
          <t>Smell</t>
        </is>
      </c>
      <c r="GQ4" t="inlineStr">
        <is>
          <t>Clog</t>
        </is>
      </c>
      <c r="GR4" t="inlineStr">
        <is>
          <t>Notes</t>
        </is>
      </c>
      <c r="GS4" t="inlineStr">
        <is>
          <t>TPM (mg/puff)</t>
        </is>
      </c>
      <c r="GT4" t="inlineStr">
        <is>
          <t>TPM Power Density (mg/puff/W)</t>
        </is>
      </c>
      <c r="GU4" t="inlineStr">
        <is>
          <t>TPM Consistency</t>
        </is>
      </c>
      <c r="GV4" t="inlineStr">
        <is>
          <t>Rolling Average TPM</t>
        </is>
      </c>
      <c r="GW4" t="inlineStr">
        <is>
          <t>puffs</t>
        </is>
      </c>
      <c r="GX4" t="inlineStr">
        <is>
          <t>Before weight/g</t>
        </is>
      </c>
      <c r="GY4" t="inlineStr">
        <is>
          <t>After weight/g</t>
        </is>
      </c>
      <c r="GZ4" t="inlineStr">
        <is>
          <t>Draw Pressure (kpa)</t>
        </is>
      </c>
      <c r="HA4" t="inlineStr">
        <is>
          <t>Resistance</t>
        </is>
      </c>
      <c r="HB4" t="inlineStr">
        <is>
          <t>Smell</t>
        </is>
      </c>
      <c r="HC4" t="inlineStr">
        <is>
          <t>Clog</t>
        </is>
      </c>
      <c r="HD4" t="inlineStr">
        <is>
          <t>Notes</t>
        </is>
      </c>
      <c r="HE4" t="inlineStr">
        <is>
          <t>TPM (mg/puff)</t>
        </is>
      </c>
      <c r="HF4" t="inlineStr">
        <is>
          <t>TPM Power Density (mg/puff/W)</t>
        </is>
      </c>
      <c r="HG4" t="inlineStr">
        <is>
          <t>TPM Consistency</t>
        </is>
      </c>
      <c r="HH4" t="inlineStr">
        <is>
          <t>Rolling Average TPM</t>
        </is>
      </c>
      <c r="HI4" t="inlineStr">
        <is>
          <t>puffs</t>
        </is>
      </c>
      <c r="HJ4" t="inlineStr">
        <is>
          <t>Before weight/g</t>
        </is>
      </c>
      <c r="HK4" t="inlineStr">
        <is>
          <t>After weight/g</t>
        </is>
      </c>
      <c r="HL4" t="inlineStr">
        <is>
          <t>Draw Pressure (kpa)</t>
        </is>
      </c>
      <c r="HM4" t="inlineStr">
        <is>
          <t>Resistance</t>
        </is>
      </c>
      <c r="HN4" t="inlineStr">
        <is>
          <t>Smell</t>
        </is>
      </c>
      <c r="HO4" t="inlineStr">
        <is>
          <t>Clog</t>
        </is>
      </c>
      <c r="HP4" t="inlineStr">
        <is>
          <t>Notes</t>
        </is>
      </c>
      <c r="HQ4" t="inlineStr">
        <is>
          <t>TPM (mg/puff)</t>
        </is>
      </c>
      <c r="HR4" t="inlineStr">
        <is>
          <t>TPM Power Density (mg/puff/W)</t>
        </is>
      </c>
      <c r="HS4" t="inlineStr">
        <is>
          <t>TPM Consistency</t>
        </is>
      </c>
      <c r="HT4" t="inlineStr">
        <is>
          <t>Rolling Average TPM</t>
        </is>
      </c>
      <c r="HU4" t="inlineStr">
        <is>
          <t>puffs</t>
        </is>
      </c>
      <c r="HV4" t="inlineStr">
        <is>
          <t>Before weight/g</t>
        </is>
      </c>
      <c r="HW4" t="inlineStr">
        <is>
          <t>After weight/g</t>
        </is>
      </c>
      <c r="HX4" t="inlineStr">
        <is>
          <t>Draw Pressure (kpa)</t>
        </is>
      </c>
      <c r="HY4" t="inlineStr">
        <is>
          <t>Resistance</t>
        </is>
      </c>
      <c r="HZ4" t="inlineStr">
        <is>
          <t>Smell</t>
        </is>
      </c>
      <c r="IA4" t="inlineStr">
        <is>
          <t>Clog</t>
        </is>
      </c>
      <c r="IB4" t="inlineStr">
        <is>
          <t>Notes</t>
        </is>
      </c>
      <c r="IC4" t="inlineStr">
        <is>
          <t>TPM (mg/puff)</t>
        </is>
      </c>
      <c r="ID4" t="inlineStr">
        <is>
          <t>TPM Power Density (mg/puff/W)</t>
        </is>
      </c>
      <c r="IE4" t="inlineStr">
        <is>
          <t>TPM Consistency</t>
        </is>
      </c>
      <c r="IF4" t="inlineStr">
        <is>
          <t>Rolling Average TPM</t>
        </is>
      </c>
      <c r="IG4" t="inlineStr">
        <is>
          <t>puffs</t>
        </is>
      </c>
      <c r="IH4" t="inlineStr">
        <is>
          <t>Before weight/g</t>
        </is>
      </c>
      <c r="II4" t="inlineStr">
        <is>
          <t>After weight/g</t>
        </is>
      </c>
      <c r="IJ4" t="inlineStr">
        <is>
          <t>Draw Pressure (kpa)</t>
        </is>
      </c>
      <c r="IK4" t="inlineStr">
        <is>
          <t>Resistance</t>
        </is>
      </c>
      <c r="IL4" t="inlineStr">
        <is>
          <t>Smell</t>
        </is>
      </c>
      <c r="IM4" t="inlineStr">
        <is>
          <t>Clog</t>
        </is>
      </c>
      <c r="IN4" t="inlineStr">
        <is>
          <t>Notes</t>
        </is>
      </c>
      <c r="IO4" t="inlineStr">
        <is>
          <t>TPM (mg/puff)</t>
        </is>
      </c>
      <c r="IP4" t="inlineStr">
        <is>
          <t>TPM Power Density (mg/puff/W)</t>
        </is>
      </c>
      <c r="IQ4" t="inlineStr">
        <is>
          <t>TPM Consistency</t>
        </is>
      </c>
      <c r="IR4" t="inlineStr">
        <is>
          <t>Rolling Average TPM</t>
        </is>
      </c>
      <c r="IS4" t="inlineStr">
        <is>
          <t>puffs</t>
        </is>
      </c>
      <c r="IT4" t="inlineStr">
        <is>
          <t>Before weight/g</t>
        </is>
      </c>
      <c r="IU4" t="inlineStr">
        <is>
          <t>After weight/g</t>
        </is>
      </c>
      <c r="IV4" t="inlineStr">
        <is>
          <t>Draw Pressure (kpa)</t>
        </is>
      </c>
      <c r="IW4" t="inlineStr">
        <is>
          <t>Resistance</t>
        </is>
      </c>
      <c r="IX4" t="inlineStr">
        <is>
          <t>Smell</t>
        </is>
      </c>
      <c r="IY4" t="inlineStr">
        <is>
          <t>Clog</t>
        </is>
      </c>
      <c r="IZ4" t="inlineStr">
        <is>
          <t>Notes</t>
        </is>
      </c>
      <c r="JA4" t="inlineStr">
        <is>
          <t>TPM (mg/puff)</t>
        </is>
      </c>
      <c r="JB4" t="inlineStr">
        <is>
          <t>TPM Power Density (mg/puff/W)</t>
        </is>
      </c>
      <c r="JC4" t="inlineStr">
        <is>
          <t>TPM Consistency</t>
        </is>
      </c>
      <c r="JD4" t="inlineStr">
        <is>
          <t>Rolling Average TPM</t>
        </is>
      </c>
    </row>
    <row r="5">
      <c r="A5" t="n">
        <v>20</v>
      </c>
      <c r="B5" t="n">
        <v>24.6301</v>
      </c>
      <c r="C5" t="n">
        <v>24.6142</v>
      </c>
      <c r="F5" t="inlineStr">
        <is>
          <t>None</t>
        </is>
      </c>
      <c r="H5" t="inlineStr">
        <is>
          <t>None</t>
        </is>
      </c>
      <c r="I5" t="n">
        <v>1.589999999999847</v>
      </c>
      <c r="J5" s="121">
        <f>I5/F$2</f>
        <v/>
      </c>
      <c r="K5" s="17" t="n"/>
      <c r="M5" t="n">
        <v>20</v>
      </c>
      <c r="N5" t="n">
        <v>24.6026</v>
      </c>
      <c r="O5" t="n">
        <v>24.6026</v>
      </c>
      <c r="R5" t="inlineStr">
        <is>
          <t>None</t>
        </is>
      </c>
      <c r="T5" t="inlineStr">
        <is>
          <t>None</t>
        </is>
      </c>
      <c r="U5" t="n">
        <v>0</v>
      </c>
      <c r="V5" s="121">
        <f>U5/R$2</f>
        <v/>
      </c>
      <c r="W5" s="17" t="n"/>
      <c r="Y5" t="n">
        <v>20</v>
      </c>
      <c r="Z5" t="n">
        <v>24.7118</v>
      </c>
      <c r="AA5" t="n">
        <v>24.6778</v>
      </c>
      <c r="AD5" t="inlineStr">
        <is>
          <t>None</t>
        </is>
      </c>
      <c r="AF5" t="inlineStr">
        <is>
          <t>None</t>
        </is>
      </c>
      <c r="AG5" t="n">
        <v>3.399999999999892</v>
      </c>
      <c r="AH5" s="121">
        <f>AG5/AD$2</f>
        <v/>
      </c>
      <c r="AI5" s="17" t="n"/>
      <c r="AK5" t="n">
        <v>20</v>
      </c>
      <c r="AL5" t="n">
        <v>24.6741</v>
      </c>
      <c r="AM5" t="n">
        <v>24.6427</v>
      </c>
      <c r="AP5" t="inlineStr">
        <is>
          <t>None</t>
        </is>
      </c>
      <c r="AR5" t="inlineStr">
        <is>
          <t>None</t>
        </is>
      </c>
      <c r="AS5" t="n">
        <v>3.139999999999787</v>
      </c>
      <c r="AT5" s="121">
        <f>AS5/AP$2</f>
        <v/>
      </c>
      <c r="AU5" s="17" t="n"/>
      <c r="AW5" t="n">
        <v>10</v>
      </c>
      <c r="BE5">
        <f>IF(AY5="", "", (AX5-AY5)*1000/AW5)</f>
        <v/>
      </c>
      <c r="BF5" s="121">
        <f>BE5/BB$2</f>
        <v/>
      </c>
      <c r="BG5" s="17" t="n"/>
      <c r="BI5" t="n">
        <v>10</v>
      </c>
      <c r="BQ5">
        <f>IF(BK5="", "", (BJ5-BK5)*1000/BI5)</f>
        <v/>
      </c>
      <c r="BR5" s="121">
        <f>BQ5/BN$2</f>
        <v/>
      </c>
      <c r="BS5" s="17" t="n"/>
      <c r="BU5" t="n">
        <v>10</v>
      </c>
      <c r="CC5">
        <f>IF(BW5="", "", (BV5-BW5)*1000/BU5)</f>
        <v/>
      </c>
      <c r="CD5" s="121">
        <f>CC5/BZ$2</f>
        <v/>
      </c>
      <c r="CE5" s="17" t="n"/>
      <c r="CG5" t="n">
        <v>10</v>
      </c>
      <c r="CO5">
        <f>IF(CI5="", "", (CH5-CI5)*1000/CG5)</f>
        <v/>
      </c>
      <c r="CP5" s="121">
        <f>CO5/CL$2</f>
        <v/>
      </c>
      <c r="CQ5" s="17" t="n"/>
      <c r="CS5" t="n">
        <v>10</v>
      </c>
      <c r="DA5">
        <f>IF(CU5="", "", (CT5-CU5)*1000/CS5)</f>
        <v/>
      </c>
      <c r="DB5" s="121">
        <f>DA5/CX$2</f>
        <v/>
      </c>
      <c r="DC5" s="17" t="n"/>
      <c r="DE5" t="n">
        <v>10</v>
      </c>
      <c r="DM5">
        <f>IF(DG5="", "", (DF5-DG5)*1000/DE5)</f>
        <v/>
      </c>
      <c r="DN5" s="121">
        <f>DM5/DJ$2</f>
        <v/>
      </c>
      <c r="DO5" s="17" t="n"/>
      <c r="DQ5" t="n">
        <v>10</v>
      </c>
      <c r="DY5">
        <f>IF(DS5="", "", (DR5-DS5)*1000/DQ5)</f>
        <v/>
      </c>
      <c r="DZ5" s="121">
        <f>DY5/DV$2</f>
        <v/>
      </c>
      <c r="EA5" s="17" t="n"/>
      <c r="EC5" t="n">
        <v>10</v>
      </c>
      <c r="EK5">
        <f>IF(EE5="", "", (ED5-EE5)*1000/EC5)</f>
        <v/>
      </c>
      <c r="EL5" s="121">
        <f>EK5/EH$2</f>
        <v/>
      </c>
      <c r="EM5" s="17" t="n"/>
      <c r="EO5" t="n">
        <v>10</v>
      </c>
      <c r="EW5">
        <f>IF(EQ5="", "", (EP5-EQ5)*1000/EO5)</f>
        <v/>
      </c>
      <c r="EX5" s="121">
        <f>EW5/ET$2</f>
        <v/>
      </c>
      <c r="EY5" s="17" t="n"/>
      <c r="FA5" t="n">
        <v>10</v>
      </c>
      <c r="FI5">
        <f>IF(FC5="", "", (FB5-FC5)*1000/FA5)</f>
        <v/>
      </c>
      <c r="FJ5" s="121">
        <f>FI5/FF$2</f>
        <v/>
      </c>
      <c r="FK5" s="17" t="n"/>
      <c r="FM5" t="n">
        <v>10</v>
      </c>
      <c r="FU5">
        <f>IF(FO5="", "", (FN5-FO5)*1000/FM5)</f>
        <v/>
      </c>
      <c r="FV5" s="121">
        <f>FU5/FR$2</f>
        <v/>
      </c>
      <c r="FW5" s="17" t="n"/>
      <c r="FY5" t="n">
        <v>10</v>
      </c>
      <c r="GG5">
        <f>IF(GA5="", "", (FZ5-GA5)*1000/FY5)</f>
        <v/>
      </c>
      <c r="GH5" s="121">
        <f>GG5/GD$2</f>
        <v/>
      </c>
      <c r="GI5" s="17" t="n"/>
      <c r="GK5" t="n">
        <v>10</v>
      </c>
      <c r="GS5">
        <f>IF(GM5="", "", (GL5-GM5)*1000/GK5)</f>
        <v/>
      </c>
      <c r="GT5" s="121">
        <f>GS5/GP$2</f>
        <v/>
      </c>
      <c r="GU5" s="17" t="n"/>
      <c r="GW5" t="n">
        <v>10</v>
      </c>
      <c r="HE5">
        <f>IF(GY5="", "", (GX5-GY5)*1000/GW5)</f>
        <v/>
      </c>
      <c r="HF5" s="121">
        <f>HE5/HB$2</f>
        <v/>
      </c>
      <c r="HG5" s="17" t="n"/>
      <c r="HI5" t="n">
        <v>10</v>
      </c>
      <c r="HQ5">
        <f>IF(HK5="", "", (HJ5-HK5)*1000/HI5)</f>
        <v/>
      </c>
      <c r="HR5" s="121">
        <f>HQ5/HN$2</f>
        <v/>
      </c>
      <c r="HS5" s="17" t="n"/>
      <c r="HU5" t="n">
        <v>10</v>
      </c>
      <c r="IC5">
        <f>IF(HW5="", "", (HV5-HW5)*1000/HU5)</f>
        <v/>
      </c>
      <c r="ID5" s="121">
        <f>IC5/HZ$2</f>
        <v/>
      </c>
      <c r="IE5" s="17" t="n"/>
      <c r="IG5" t="n">
        <v>10</v>
      </c>
      <c r="IO5">
        <f>IF(II5="", "", (IH5-II5)*1000/IG5)</f>
        <v/>
      </c>
      <c r="IP5" s="121">
        <f>IO5/IL$2</f>
        <v/>
      </c>
      <c r="IQ5" s="17" t="n"/>
      <c r="IS5" t="n">
        <v>10</v>
      </c>
      <c r="JA5">
        <f>IF(IU5="", "", (IT5-IU5)*1000/IS5)</f>
        <v/>
      </c>
      <c r="JB5" s="121">
        <f>JA5/IX$2</f>
        <v/>
      </c>
      <c r="JC5" s="17" t="n"/>
    </row>
    <row r="6">
      <c r="A6" t="n">
        <v>30</v>
      </c>
      <c r="B6" t="n">
        <v>24.6142</v>
      </c>
      <c r="C6" t="n">
        <v>24.5844</v>
      </c>
      <c r="F6" t="inlineStr">
        <is>
          <t>None</t>
        </is>
      </c>
      <c r="H6" t="inlineStr">
        <is>
          <t>None</t>
        </is>
      </c>
      <c r="I6" t="n">
        <v>2.98000000000016</v>
      </c>
      <c r="J6" s="121">
        <f>I6/F$2</f>
        <v/>
      </c>
      <c r="K6" s="17" t="n"/>
      <c r="M6" t="n">
        <v>30</v>
      </c>
      <c r="N6" t="n">
        <v>24.6026</v>
      </c>
      <c r="O6" t="n">
        <v>24.5928</v>
      </c>
      <c r="R6" t="inlineStr">
        <is>
          <t>None</t>
        </is>
      </c>
      <c r="T6" t="inlineStr">
        <is>
          <t>None</t>
        </is>
      </c>
      <c r="U6" t="n">
        <v>0.9799999999998477</v>
      </c>
      <c r="V6" s="121">
        <f>U6/R$2</f>
        <v/>
      </c>
      <c r="W6" s="17" t="n"/>
      <c r="Y6" t="n">
        <v>30</v>
      </c>
      <c r="Z6" t="n">
        <v>24.6778</v>
      </c>
      <c r="AA6" t="n">
        <v>24.6313</v>
      </c>
      <c r="AD6" t="inlineStr">
        <is>
          <t>None</t>
        </is>
      </c>
      <c r="AF6" t="inlineStr">
        <is>
          <t>None</t>
        </is>
      </c>
      <c r="AG6" t="n">
        <v>4.650000000000176</v>
      </c>
      <c r="AH6" s="121">
        <f>AG6/AD$2</f>
        <v/>
      </c>
      <c r="AI6" s="17" t="n"/>
      <c r="AK6" t="n">
        <v>30</v>
      </c>
      <c r="AL6" t="n">
        <v>24.6427</v>
      </c>
      <c r="AM6" t="n">
        <v>24.6019</v>
      </c>
      <c r="AP6" t="inlineStr">
        <is>
          <t>None</t>
        </is>
      </c>
      <c r="AR6" t="inlineStr">
        <is>
          <t>None</t>
        </is>
      </c>
      <c r="AS6" t="n">
        <v>4.080000000000084</v>
      </c>
      <c r="AT6" s="121">
        <f>AS6/AP$2</f>
        <v/>
      </c>
      <c r="AU6" s="17" t="n"/>
      <c r="AW6">
        <f>AW5+10</f>
        <v/>
      </c>
      <c r="AX6">
        <f>AY5</f>
        <v/>
      </c>
      <c r="BE6">
        <f>IF(AY6="", "", (AX6-AY6)*1000/(AW6-AW5))</f>
        <v/>
      </c>
      <c r="BF6" s="121">
        <f>BE6/BB$2</f>
        <v/>
      </c>
      <c r="BG6" s="17" t="n"/>
      <c r="BI6">
        <f>BI5+10</f>
        <v/>
      </c>
      <c r="BJ6">
        <f>BK5</f>
        <v/>
      </c>
      <c r="BQ6">
        <f>IF(BK6="", "", (BJ6-BK6)*1000/(BI6-BI5))</f>
        <v/>
      </c>
      <c r="BR6" s="121">
        <f>BQ6/BN$2</f>
        <v/>
      </c>
      <c r="BS6" s="17" t="n"/>
      <c r="BU6">
        <f>BU5+10</f>
        <v/>
      </c>
      <c r="BV6">
        <f>BW5</f>
        <v/>
      </c>
      <c r="CC6">
        <f>IF(BW6="", "", (BV6-BW6)*1000/(BU6-BU5))</f>
        <v/>
      </c>
      <c r="CD6" s="121">
        <f>CC6/BZ$2</f>
        <v/>
      </c>
      <c r="CE6" s="17" t="n"/>
      <c r="CG6">
        <f>CG5+10</f>
        <v/>
      </c>
      <c r="CH6">
        <f>CI5</f>
        <v/>
      </c>
      <c r="CO6">
        <f>IF(CI6="", "", (CH6-CI6)*1000/(CG6-CG5))</f>
        <v/>
      </c>
      <c r="CP6" s="121">
        <f>CO6/CL$2</f>
        <v/>
      </c>
      <c r="CQ6" s="17" t="n"/>
      <c r="CS6">
        <f>CS5+10</f>
        <v/>
      </c>
      <c r="CT6">
        <f>CU5</f>
        <v/>
      </c>
      <c r="DA6">
        <f>IF(CU6="", "", (CT6-CU6)*1000/(CS6-CS5))</f>
        <v/>
      </c>
      <c r="DB6" s="121">
        <f>DA6/CX$2</f>
        <v/>
      </c>
      <c r="DC6" s="17" t="n"/>
      <c r="DE6">
        <f>DE5+10</f>
        <v/>
      </c>
      <c r="DF6">
        <f>DG5</f>
        <v/>
      </c>
      <c r="DM6">
        <f>IF(DG6="", "", (DF6-DG6)*1000/(DE6-DE5))</f>
        <v/>
      </c>
      <c r="DN6" s="121">
        <f>DM6/DJ$2</f>
        <v/>
      </c>
      <c r="DO6" s="17" t="n"/>
      <c r="DQ6">
        <f>DQ5+10</f>
        <v/>
      </c>
      <c r="DR6">
        <f>DS5</f>
        <v/>
      </c>
      <c r="DY6">
        <f>IF(DS6="", "", (DR6-DS6)*1000/(DQ6-DQ5))</f>
        <v/>
      </c>
      <c r="DZ6" s="121">
        <f>DY6/DV$2</f>
        <v/>
      </c>
      <c r="EA6" s="17" t="n"/>
      <c r="EC6">
        <f>EC5+10</f>
        <v/>
      </c>
      <c r="ED6">
        <f>EE5</f>
        <v/>
      </c>
      <c r="EK6">
        <f>IF(EE6="", "", (ED6-EE6)*1000/(EC6-EC5))</f>
        <v/>
      </c>
      <c r="EL6" s="121">
        <f>EK6/EH$2</f>
        <v/>
      </c>
      <c r="EM6" s="17" t="n"/>
      <c r="EO6">
        <f>EO5+10</f>
        <v/>
      </c>
      <c r="EP6">
        <f>EQ5</f>
        <v/>
      </c>
      <c r="EW6">
        <f>IF(EQ6="", "", (EP6-EQ6)*1000/(EO6-EO5))</f>
        <v/>
      </c>
      <c r="EX6" s="121">
        <f>EW6/ET$2</f>
        <v/>
      </c>
      <c r="EY6" s="17" t="n"/>
      <c r="FA6">
        <f>FA5+10</f>
        <v/>
      </c>
      <c r="FB6">
        <f>FC5</f>
        <v/>
      </c>
      <c r="FI6">
        <f>IF(FC6="", "", (FB6-FC6)*1000/(FA6-FA5))</f>
        <v/>
      </c>
      <c r="FJ6" s="121">
        <f>FI6/FF$2</f>
        <v/>
      </c>
      <c r="FK6" s="17" t="n"/>
      <c r="FM6">
        <f>FM5+10</f>
        <v/>
      </c>
      <c r="FN6">
        <f>FO5</f>
        <v/>
      </c>
      <c r="FU6">
        <f>IF(FO6="", "", (FN6-FO6)*1000/(FM6-FM5))</f>
        <v/>
      </c>
      <c r="FV6" s="121">
        <f>FU6/FR$2</f>
        <v/>
      </c>
      <c r="FW6" s="17" t="n"/>
      <c r="FY6">
        <f>FY5+10</f>
        <v/>
      </c>
      <c r="FZ6">
        <f>GA5</f>
        <v/>
      </c>
      <c r="GG6">
        <f>IF(GA6="", "", (FZ6-GA6)*1000/(FY6-FY5))</f>
        <v/>
      </c>
      <c r="GH6" s="121">
        <f>GG6/GD$2</f>
        <v/>
      </c>
      <c r="GI6" s="17" t="n"/>
      <c r="GK6">
        <f>GK5+10</f>
        <v/>
      </c>
      <c r="GL6">
        <f>GM5</f>
        <v/>
      </c>
      <c r="GS6">
        <f>IF(GM6="", "", (GL6-GM6)*1000/(GK6-GK5))</f>
        <v/>
      </c>
      <c r="GT6" s="121">
        <f>GS6/GP$2</f>
        <v/>
      </c>
      <c r="GU6" s="17" t="n"/>
      <c r="GW6">
        <f>GW5+10</f>
        <v/>
      </c>
      <c r="GX6">
        <f>GY5</f>
        <v/>
      </c>
      <c r="HE6">
        <f>IF(GY6="", "", (GX6-GY6)*1000/(GW6-GW5))</f>
        <v/>
      </c>
      <c r="HF6" s="121">
        <f>HE6/HB$2</f>
        <v/>
      </c>
      <c r="HG6" s="17" t="n"/>
      <c r="HI6">
        <f>HI5+10</f>
        <v/>
      </c>
      <c r="HJ6">
        <f>HK5</f>
        <v/>
      </c>
      <c r="HQ6">
        <f>IF(HK6="", "", (HJ6-HK6)*1000/(HI6-HI5))</f>
        <v/>
      </c>
      <c r="HR6" s="121">
        <f>HQ6/HN$2</f>
        <v/>
      </c>
      <c r="HS6" s="17" t="n"/>
      <c r="HU6">
        <f>HU5+10</f>
        <v/>
      </c>
      <c r="HV6">
        <f>HW5</f>
        <v/>
      </c>
      <c r="IC6">
        <f>IF(HW6="", "", (HV6-HW6)*1000/(HU6-HU5))</f>
        <v/>
      </c>
      <c r="ID6" s="121">
        <f>IC6/HZ$2</f>
        <v/>
      </c>
      <c r="IE6" s="17" t="n"/>
      <c r="IG6">
        <f>IG5+10</f>
        <v/>
      </c>
      <c r="IH6">
        <f>II5</f>
        <v/>
      </c>
      <c r="IO6">
        <f>IF(II6="", "", (IH6-II6)*1000/(IG6-IG5))</f>
        <v/>
      </c>
      <c r="IP6" s="121">
        <f>IO6/IL$2</f>
        <v/>
      </c>
      <c r="IQ6" s="17" t="n"/>
      <c r="IS6">
        <f>IS5+10</f>
        <v/>
      </c>
      <c r="IT6">
        <f>IU5</f>
        <v/>
      </c>
      <c r="JA6">
        <f>IF(IU6="", "", (IT6-IU6)*1000/(IS6-IS5))</f>
        <v/>
      </c>
      <c r="JB6" s="121">
        <f>JA6/IX$2</f>
        <v/>
      </c>
      <c r="JC6" s="17" t="n"/>
    </row>
    <row r="7">
      <c r="A7" t="n">
        <v>40</v>
      </c>
      <c r="B7" t="n">
        <v>24.5844</v>
      </c>
      <c r="C7" t="n">
        <v>24.5695</v>
      </c>
      <c r="F7" t="inlineStr">
        <is>
          <t>None</t>
        </is>
      </c>
      <c r="H7" t="inlineStr">
        <is>
          <t>None</t>
        </is>
      </c>
      <c r="I7" t="n">
        <v>1.489999999999725</v>
      </c>
      <c r="J7" s="121">
        <f>I7/F$2</f>
        <v/>
      </c>
      <c r="K7">
        <f>_xlfn.STDEV.P(I5:I7)/AVERAGE(I5:I7)</f>
        <v/>
      </c>
      <c r="L7">
        <f>AVERAGE(I5:I7)</f>
        <v/>
      </c>
      <c r="M7" t="n">
        <v>40</v>
      </c>
      <c r="N7" t="n">
        <v>24.6674</v>
      </c>
      <c r="O7" t="n">
        <v>24.6548</v>
      </c>
      <c r="R7" t="inlineStr">
        <is>
          <t>None</t>
        </is>
      </c>
      <c r="T7" t="inlineStr">
        <is>
          <t>None</t>
        </is>
      </c>
      <c r="U7" t="n">
        <v>1.259999999999906</v>
      </c>
      <c r="V7" s="121">
        <f>U7/R$2</f>
        <v/>
      </c>
      <c r="W7">
        <f>_xlfn.STDEV.P(U5:U7)/AVERAGE(U5:U7)</f>
        <v/>
      </c>
      <c r="X7">
        <f>AVERAGE(U5:U7)</f>
        <v/>
      </c>
      <c r="Y7" t="n">
        <v>40</v>
      </c>
      <c r="Z7" t="n">
        <v>24.6313</v>
      </c>
      <c r="AA7" t="n">
        <v>24.5978</v>
      </c>
      <c r="AD7" t="inlineStr">
        <is>
          <t>None</t>
        </is>
      </c>
      <c r="AF7" t="inlineStr">
        <is>
          <t>None</t>
        </is>
      </c>
      <c r="AG7" t="n">
        <v>3.350000000000009</v>
      </c>
      <c r="AH7" s="121">
        <f>AG7/AD$2</f>
        <v/>
      </c>
      <c r="AI7">
        <f>_xlfn.STDEV.P(AG5:AG7)/AVERAGE(AG5:AG7)</f>
        <v/>
      </c>
      <c r="AJ7">
        <f>AVERAGE(AG5:AG7)</f>
        <v/>
      </c>
      <c r="AK7" t="n">
        <v>40</v>
      </c>
      <c r="AL7" t="n">
        <v>24.6019</v>
      </c>
      <c r="AM7" t="n">
        <v>24.563</v>
      </c>
      <c r="AP7" t="inlineStr">
        <is>
          <t>None</t>
        </is>
      </c>
      <c r="AR7" t="inlineStr">
        <is>
          <t>None</t>
        </is>
      </c>
      <c r="AS7" t="n">
        <v>3.890000000000171</v>
      </c>
      <c r="AT7" s="121">
        <f>AS7/AP$2</f>
        <v/>
      </c>
      <c r="AU7">
        <f>_xlfn.STDEV.P(AS5:AS7)/AVERAGE(AS5:AS7)</f>
        <v/>
      </c>
      <c r="AV7">
        <f>AVERAGE(AS5:AS7)</f>
        <v/>
      </c>
      <c r="AW7">
        <f>AW6+10</f>
        <v/>
      </c>
      <c r="AX7">
        <f>AY6</f>
        <v/>
      </c>
      <c r="BE7">
        <f>IF(AY7="", "", (AX7-AY7)*1000/(AW7-AW6))</f>
        <v/>
      </c>
      <c r="BF7" s="121">
        <f>BE7/BB$2</f>
        <v/>
      </c>
      <c r="BG7">
        <f>_xlfn.STDEV.P(BE5:BE7)/AVERAGE(BE5:BE7)</f>
        <v/>
      </c>
      <c r="BH7">
        <f>AVERAGE(BE5:BE7)</f>
        <v/>
      </c>
      <c r="BI7">
        <f>BI6+10</f>
        <v/>
      </c>
      <c r="BJ7">
        <f>BK6</f>
        <v/>
      </c>
      <c r="BQ7">
        <f>IF(BK7="", "", (BJ7-BK7)*1000/(BI7-BI6))</f>
        <v/>
      </c>
      <c r="BR7" s="121">
        <f>BQ7/BN$2</f>
        <v/>
      </c>
      <c r="BS7">
        <f>_xlfn.STDEV.P(BQ5:BQ7)/AVERAGE(BQ5:BQ7)</f>
        <v/>
      </c>
      <c r="BT7">
        <f>AVERAGE(BQ5:BQ7)</f>
        <v/>
      </c>
      <c r="BU7">
        <f>BU6+10</f>
        <v/>
      </c>
      <c r="BV7">
        <f>BW6</f>
        <v/>
      </c>
      <c r="CC7">
        <f>IF(BW7="", "", (BV7-BW7)*1000/(BU7-BU6))</f>
        <v/>
      </c>
      <c r="CD7" s="121">
        <f>CC7/BZ$2</f>
        <v/>
      </c>
      <c r="CE7">
        <f>_xlfn.STDEV.P(CC5:CC7)/AVERAGE(CC5:CC7)</f>
        <v/>
      </c>
      <c r="CF7">
        <f>AVERAGE(CC5:CC7)</f>
        <v/>
      </c>
      <c r="CG7">
        <f>CG6+10</f>
        <v/>
      </c>
      <c r="CH7">
        <f>CI6</f>
        <v/>
      </c>
      <c r="CO7">
        <f>IF(CI7="", "", (CH7-CI7)*1000/(CG7-CG6))</f>
        <v/>
      </c>
      <c r="CP7" s="121">
        <f>CO7/CL$2</f>
        <v/>
      </c>
      <c r="CQ7">
        <f>_xlfn.STDEV.P(CO5:CO7)/AVERAGE(CO5:CO7)</f>
        <v/>
      </c>
      <c r="CR7">
        <f>AVERAGE(CO5:CO7)</f>
        <v/>
      </c>
      <c r="CS7">
        <f>CS6+10</f>
        <v/>
      </c>
      <c r="CT7">
        <f>CU6</f>
        <v/>
      </c>
      <c r="DA7">
        <f>IF(CU7="", "", (CT7-CU7)*1000/(CS7-CS6))</f>
        <v/>
      </c>
      <c r="DB7" s="121">
        <f>DA7/CX$2</f>
        <v/>
      </c>
      <c r="DC7">
        <f>_xlfn.STDEV.P(DA5:DA7)/AVERAGE(DA5:DA7)</f>
        <v/>
      </c>
      <c r="DD7">
        <f>AVERAGE(DA5:DA7)</f>
        <v/>
      </c>
      <c r="DE7">
        <f>DE6+10</f>
        <v/>
      </c>
      <c r="DF7">
        <f>DG6</f>
        <v/>
      </c>
      <c r="DM7">
        <f>IF(DG7="", "", (DF7-DG7)*1000/(DE7-DE6))</f>
        <v/>
      </c>
      <c r="DN7" s="121">
        <f>DM7/DJ$2</f>
        <v/>
      </c>
      <c r="DO7">
        <f>_xlfn.STDEV.P(DM5:DM7)/AVERAGE(DM5:DM7)</f>
        <v/>
      </c>
      <c r="DP7">
        <f>AVERAGE(DM5:DM7)</f>
        <v/>
      </c>
      <c r="DQ7">
        <f>DQ6+10</f>
        <v/>
      </c>
      <c r="DR7">
        <f>DS6</f>
        <v/>
      </c>
      <c r="DY7">
        <f>IF(DS7="", "", (DR7-DS7)*1000/(DQ7-DQ6))</f>
        <v/>
      </c>
      <c r="DZ7" s="121">
        <f>DY7/DV$2</f>
        <v/>
      </c>
      <c r="EA7">
        <f>_xlfn.STDEV.P(DY5:DY7)/AVERAGE(DY5:DY7)</f>
        <v/>
      </c>
      <c r="EB7">
        <f>AVERAGE(DY5:DY7)</f>
        <v/>
      </c>
      <c r="EC7">
        <f>EC6+10</f>
        <v/>
      </c>
      <c r="ED7">
        <f>EE6</f>
        <v/>
      </c>
      <c r="EK7">
        <f>IF(EE7="", "", (ED7-EE7)*1000/(EC7-EC6))</f>
        <v/>
      </c>
      <c r="EL7" s="121">
        <f>EK7/EH$2</f>
        <v/>
      </c>
      <c r="EM7">
        <f>_xlfn.STDEV.P(EK5:EK7)/AVERAGE(EK5:EK7)</f>
        <v/>
      </c>
      <c r="EN7">
        <f>AVERAGE(EK5:EK7)</f>
        <v/>
      </c>
      <c r="EO7">
        <f>EO6+10</f>
        <v/>
      </c>
      <c r="EP7">
        <f>EQ6</f>
        <v/>
      </c>
      <c r="EW7">
        <f>IF(EQ7="", "", (EP7-EQ7)*1000/(EO7-EO6))</f>
        <v/>
      </c>
      <c r="EX7" s="121">
        <f>EW7/ET$2</f>
        <v/>
      </c>
      <c r="EY7">
        <f>_xlfn.STDEV.P(EW5:EW7)/AVERAGE(EW5:EW7)</f>
        <v/>
      </c>
      <c r="EZ7">
        <f>AVERAGE(EW5:EW7)</f>
        <v/>
      </c>
      <c r="FA7">
        <f>FA6+10</f>
        <v/>
      </c>
      <c r="FB7">
        <f>FC6</f>
        <v/>
      </c>
      <c r="FI7">
        <f>IF(FC7="", "", (FB7-FC7)*1000/(FA7-FA6))</f>
        <v/>
      </c>
      <c r="FJ7" s="121">
        <f>FI7/FF$2</f>
        <v/>
      </c>
      <c r="FK7">
        <f>_xlfn.STDEV.P(FI5:FI7)/AVERAGE(FI5:FI7)</f>
        <v/>
      </c>
      <c r="FL7">
        <f>AVERAGE(FI5:FI7)</f>
        <v/>
      </c>
      <c r="FM7">
        <f>FM6+10</f>
        <v/>
      </c>
      <c r="FN7">
        <f>FO6</f>
        <v/>
      </c>
      <c r="FU7">
        <f>IF(FO7="", "", (FN7-FO7)*1000/(FM7-FM6))</f>
        <v/>
      </c>
      <c r="FV7" s="121">
        <f>FU7/FR$2</f>
        <v/>
      </c>
      <c r="FW7">
        <f>_xlfn.STDEV.P(FU5:FU7)/AVERAGE(FU5:FU7)</f>
        <v/>
      </c>
      <c r="FX7">
        <f>AVERAGE(FU5:FU7)</f>
        <v/>
      </c>
      <c r="FY7">
        <f>FY6+10</f>
        <v/>
      </c>
      <c r="FZ7">
        <f>GA6</f>
        <v/>
      </c>
      <c r="GG7">
        <f>IF(GA7="", "", (FZ7-GA7)*1000/(FY7-FY6))</f>
        <v/>
      </c>
      <c r="GH7" s="121">
        <f>GG7/GD$2</f>
        <v/>
      </c>
      <c r="GI7">
        <f>_xlfn.STDEV.P(GG5:GG7)/AVERAGE(GG5:GG7)</f>
        <v/>
      </c>
      <c r="GJ7">
        <f>AVERAGE(GG5:GG7)</f>
        <v/>
      </c>
      <c r="GK7">
        <f>GK6+10</f>
        <v/>
      </c>
      <c r="GL7">
        <f>GM6</f>
        <v/>
      </c>
      <c r="GS7">
        <f>IF(GM7="", "", (GL7-GM7)*1000/(GK7-GK6))</f>
        <v/>
      </c>
      <c r="GT7" s="121">
        <f>GS7/GP$2</f>
        <v/>
      </c>
      <c r="GU7">
        <f>_xlfn.STDEV.P(GS5:GS7)/AVERAGE(GS5:GS7)</f>
        <v/>
      </c>
      <c r="GV7">
        <f>AVERAGE(GS5:GS7)</f>
        <v/>
      </c>
      <c r="GW7">
        <f>GW6+10</f>
        <v/>
      </c>
      <c r="GX7">
        <f>GY6</f>
        <v/>
      </c>
      <c r="HE7">
        <f>IF(GY7="", "", (GX7-GY7)*1000/(GW7-GW6))</f>
        <v/>
      </c>
      <c r="HF7" s="121">
        <f>HE7/HB$2</f>
        <v/>
      </c>
      <c r="HG7">
        <f>_xlfn.STDEV.P(HE5:HE7)/AVERAGE(HE5:HE7)</f>
        <v/>
      </c>
      <c r="HH7">
        <f>AVERAGE(HE5:HE7)</f>
        <v/>
      </c>
      <c r="HI7">
        <f>HI6+10</f>
        <v/>
      </c>
      <c r="HJ7">
        <f>HK6</f>
        <v/>
      </c>
      <c r="HQ7">
        <f>IF(HK7="", "", (HJ7-HK7)*1000/(HI7-HI6))</f>
        <v/>
      </c>
      <c r="HR7" s="121">
        <f>HQ7/HN$2</f>
        <v/>
      </c>
      <c r="HS7">
        <f>_xlfn.STDEV.P(HQ5:HQ7)/AVERAGE(HQ5:HQ7)</f>
        <v/>
      </c>
      <c r="HT7">
        <f>AVERAGE(HQ5:HQ7)</f>
        <v/>
      </c>
      <c r="HU7">
        <f>HU6+10</f>
        <v/>
      </c>
      <c r="HV7">
        <f>HW6</f>
        <v/>
      </c>
      <c r="IC7">
        <f>IF(HW7="", "", (HV7-HW7)*1000/(HU7-HU6))</f>
        <v/>
      </c>
      <c r="ID7" s="121">
        <f>IC7/HZ$2</f>
        <v/>
      </c>
      <c r="IE7">
        <f>_xlfn.STDEV.P(IC5:IC7)/AVERAGE(IC5:IC7)</f>
        <v/>
      </c>
      <c r="IF7">
        <f>AVERAGE(IC5:IC7)</f>
        <v/>
      </c>
      <c r="IG7">
        <f>IG6+10</f>
        <v/>
      </c>
      <c r="IH7">
        <f>II6</f>
        <v/>
      </c>
      <c r="IO7">
        <f>IF(II7="", "", (IH7-II7)*1000/(IG7-IG6))</f>
        <v/>
      </c>
      <c r="IP7" s="121">
        <f>IO7/IL$2</f>
        <v/>
      </c>
      <c r="IQ7">
        <f>_xlfn.STDEV.P(IO5:IO7)/AVERAGE(IO5:IO7)</f>
        <v/>
      </c>
      <c r="IR7">
        <f>AVERAGE(IO5:IO7)</f>
        <v/>
      </c>
      <c r="IS7">
        <f>IS6+10</f>
        <v/>
      </c>
      <c r="IT7">
        <f>IU6</f>
        <v/>
      </c>
      <c r="JA7">
        <f>IF(IU7="", "", (IT7-IU7)*1000/(IS7-IS6))</f>
        <v/>
      </c>
      <c r="JB7" s="121">
        <f>JA7/IX$2</f>
        <v/>
      </c>
      <c r="JC7">
        <f>_xlfn.STDEV.P(JA5:JA7)/AVERAGE(JA5:JA7)</f>
        <v/>
      </c>
      <c r="JD7">
        <f>AVERAGE(JA5:JA7)</f>
        <v/>
      </c>
    </row>
    <row r="8">
      <c r="A8" t="n">
        <v>50</v>
      </c>
      <c r="B8" t="n">
        <v>24.5695</v>
      </c>
      <c r="C8" t="n">
        <v>24.5567</v>
      </c>
      <c r="F8" t="inlineStr">
        <is>
          <t>None</t>
        </is>
      </c>
      <c r="H8" t="inlineStr">
        <is>
          <t>None</t>
        </is>
      </c>
      <c r="I8" t="n">
        <v>1.280000000000214</v>
      </c>
      <c r="J8" s="121">
        <f>I8/F$2</f>
        <v/>
      </c>
      <c r="M8" t="n">
        <v>50</v>
      </c>
      <c r="N8" t="n">
        <v>24.6548</v>
      </c>
      <c r="O8" t="n">
        <v>24.6283</v>
      </c>
      <c r="R8" t="inlineStr">
        <is>
          <t>None</t>
        </is>
      </c>
      <c r="T8" t="inlineStr">
        <is>
          <t>None</t>
        </is>
      </c>
      <c r="U8" t="n">
        <v>2.650000000000219</v>
      </c>
      <c r="V8" s="121">
        <f>U8/R$2</f>
        <v/>
      </c>
      <c r="Y8" t="n">
        <v>50</v>
      </c>
      <c r="Z8" t="n">
        <v>24.5978</v>
      </c>
      <c r="AA8" t="n">
        <v>24.5723</v>
      </c>
      <c r="AD8" t="inlineStr">
        <is>
          <t>None</t>
        </is>
      </c>
      <c r="AF8" t="inlineStr">
        <is>
          <t>None</t>
        </is>
      </c>
      <c r="AG8" t="n">
        <v>2.550000000000097</v>
      </c>
      <c r="AH8" s="121">
        <f>AG8/AD$2</f>
        <v/>
      </c>
      <c r="AK8" t="n">
        <v>50</v>
      </c>
      <c r="AL8" t="n">
        <v>24.563</v>
      </c>
      <c r="AM8" t="n">
        <v>24.5197</v>
      </c>
      <c r="AP8" t="inlineStr">
        <is>
          <t>None</t>
        </is>
      </c>
      <c r="AR8" t="inlineStr">
        <is>
          <t>None</t>
        </is>
      </c>
      <c r="AS8" t="n">
        <v>4.329999999999856</v>
      </c>
      <c r="AT8" s="121">
        <f>AS8/AP$2</f>
        <v/>
      </c>
      <c r="AW8">
        <f>AW7+10</f>
        <v/>
      </c>
      <c r="AX8">
        <f>AY7</f>
        <v/>
      </c>
      <c r="BE8">
        <f>IF(AY8="", "", (AX8-AY8)*1000/(AW8-AW7))</f>
        <v/>
      </c>
      <c r="BF8" s="121">
        <f>BE8/BB$2</f>
        <v/>
      </c>
      <c r="BI8">
        <f>BI7+10</f>
        <v/>
      </c>
      <c r="BJ8">
        <f>BK7</f>
        <v/>
      </c>
      <c r="BQ8">
        <f>IF(BK8="", "", (BJ8-BK8)*1000/(BI8-BI7))</f>
        <v/>
      </c>
      <c r="BR8" s="121">
        <f>BQ8/BN$2</f>
        <v/>
      </c>
      <c r="BU8">
        <f>BU7+10</f>
        <v/>
      </c>
      <c r="BV8">
        <f>BW7</f>
        <v/>
      </c>
      <c r="CC8">
        <f>IF(BW8="", "", (BV8-BW8)*1000/(BU8-BU7))</f>
        <v/>
      </c>
      <c r="CD8" s="121">
        <f>CC8/BZ$2</f>
        <v/>
      </c>
      <c r="CG8">
        <f>CG7+10</f>
        <v/>
      </c>
      <c r="CH8">
        <f>CI7</f>
        <v/>
      </c>
      <c r="CO8">
        <f>IF(CI8="", "", (CH8-CI8)*1000/(CG8-CG7))</f>
        <v/>
      </c>
      <c r="CP8" s="121">
        <f>CO8/CL$2</f>
        <v/>
      </c>
      <c r="CS8">
        <f>CS7+10</f>
        <v/>
      </c>
      <c r="CT8">
        <f>CU7</f>
        <v/>
      </c>
      <c r="DA8">
        <f>IF(CU8="", "", (CT8-CU8)*1000/(CS8-CS7))</f>
        <v/>
      </c>
      <c r="DB8" s="121">
        <f>DA8/CX$2</f>
        <v/>
      </c>
      <c r="DE8">
        <f>DE7+10</f>
        <v/>
      </c>
      <c r="DF8">
        <f>DG7</f>
        <v/>
      </c>
      <c r="DM8">
        <f>IF(DG8="", "", (DF8-DG8)*1000/(DE8-DE7))</f>
        <v/>
      </c>
      <c r="DN8" s="121">
        <f>DM8/DJ$2</f>
        <v/>
      </c>
      <c r="DQ8">
        <f>DQ7+10</f>
        <v/>
      </c>
      <c r="DR8">
        <f>DS7</f>
        <v/>
      </c>
      <c r="DY8">
        <f>IF(DS8="", "", (DR8-DS8)*1000/(DQ8-DQ7))</f>
        <v/>
      </c>
      <c r="DZ8" s="121">
        <f>DY8/DV$2</f>
        <v/>
      </c>
      <c r="EC8">
        <f>EC7+10</f>
        <v/>
      </c>
      <c r="ED8">
        <f>EE7</f>
        <v/>
      </c>
      <c r="EK8">
        <f>IF(EE8="", "", (ED8-EE8)*1000/(EC8-EC7))</f>
        <v/>
      </c>
      <c r="EL8" s="121">
        <f>EK8/EH$2</f>
        <v/>
      </c>
      <c r="EO8">
        <f>EO7+10</f>
        <v/>
      </c>
      <c r="EP8">
        <f>EQ7</f>
        <v/>
      </c>
      <c r="EW8">
        <f>IF(EQ8="", "", (EP8-EQ8)*1000/(EO8-EO7))</f>
        <v/>
      </c>
      <c r="EX8" s="121">
        <f>EW8/ET$2</f>
        <v/>
      </c>
      <c r="FA8">
        <f>FA7+10</f>
        <v/>
      </c>
      <c r="FB8">
        <f>FC7</f>
        <v/>
      </c>
      <c r="FI8">
        <f>IF(FC8="", "", (FB8-FC8)*1000/(FA8-FA7))</f>
        <v/>
      </c>
      <c r="FJ8" s="121">
        <f>FI8/FF$2</f>
        <v/>
      </c>
      <c r="FM8">
        <f>FM7+10</f>
        <v/>
      </c>
      <c r="FN8">
        <f>FO7</f>
        <v/>
      </c>
      <c r="FU8">
        <f>IF(FO8="", "", (FN8-FO8)*1000/(FM8-FM7))</f>
        <v/>
      </c>
      <c r="FV8" s="121">
        <f>FU8/FR$2</f>
        <v/>
      </c>
      <c r="FY8">
        <f>FY7+10</f>
        <v/>
      </c>
      <c r="FZ8">
        <f>GA7</f>
        <v/>
      </c>
      <c r="GG8">
        <f>IF(GA8="", "", (FZ8-GA8)*1000/(FY8-FY7))</f>
        <v/>
      </c>
      <c r="GH8" s="121">
        <f>GG8/GD$2</f>
        <v/>
      </c>
      <c r="GK8">
        <f>GK7+10</f>
        <v/>
      </c>
      <c r="GL8">
        <f>GM7</f>
        <v/>
      </c>
      <c r="GS8">
        <f>IF(GM8="", "", (GL8-GM8)*1000/(GK8-GK7))</f>
        <v/>
      </c>
      <c r="GT8" s="121">
        <f>GS8/GP$2</f>
        <v/>
      </c>
      <c r="GW8">
        <f>GW7+10</f>
        <v/>
      </c>
      <c r="GX8">
        <f>GY7</f>
        <v/>
      </c>
      <c r="HE8">
        <f>IF(GY8="", "", (GX8-GY8)*1000/(GW8-GW7))</f>
        <v/>
      </c>
      <c r="HF8" s="121">
        <f>HE8/HB$2</f>
        <v/>
      </c>
      <c r="HI8">
        <f>HI7+10</f>
        <v/>
      </c>
      <c r="HJ8">
        <f>HK7</f>
        <v/>
      </c>
      <c r="HQ8">
        <f>IF(HK8="", "", (HJ8-HK8)*1000/(HI8-HI7))</f>
        <v/>
      </c>
      <c r="HR8" s="121">
        <f>HQ8/HN$2</f>
        <v/>
      </c>
      <c r="HU8">
        <f>HU7+10</f>
        <v/>
      </c>
      <c r="HV8">
        <f>HW7</f>
        <v/>
      </c>
      <c r="IC8">
        <f>IF(HW8="", "", (HV8-HW8)*1000/(HU8-HU7))</f>
        <v/>
      </c>
      <c r="ID8" s="121">
        <f>IC8/HZ$2</f>
        <v/>
      </c>
      <c r="IG8">
        <f>IG7+10</f>
        <v/>
      </c>
      <c r="IH8">
        <f>II7</f>
        <v/>
      </c>
      <c r="IO8">
        <f>IF(II8="", "", (IH8-II8)*1000/(IG8-IG7))</f>
        <v/>
      </c>
      <c r="IP8" s="121">
        <f>IO8/IL$2</f>
        <v/>
      </c>
      <c r="IS8">
        <f>IS7+10</f>
        <v/>
      </c>
      <c r="IT8">
        <f>IU7</f>
        <v/>
      </c>
      <c r="JA8">
        <f>IF(IU8="", "", (IT8-IU8)*1000/(IS8-IS7))</f>
        <v/>
      </c>
      <c r="JB8" s="121">
        <f>JA8/IX$2</f>
        <v/>
      </c>
    </row>
    <row r="9">
      <c r="A9" t="n">
        <v>60</v>
      </c>
      <c r="B9" t="n">
        <v>24.5567</v>
      </c>
      <c r="C9" t="n">
        <v>24.5346</v>
      </c>
      <c r="F9" t="inlineStr">
        <is>
          <t>None</t>
        </is>
      </c>
      <c r="H9" t="inlineStr">
        <is>
          <t>None</t>
        </is>
      </c>
      <c r="I9" t="n">
        <v>2.209999999999823</v>
      </c>
      <c r="J9" s="121">
        <f>I9/F$2</f>
        <v/>
      </c>
      <c r="M9" t="n">
        <v>60</v>
      </c>
      <c r="N9" t="n">
        <v>24.6283</v>
      </c>
      <c r="O9" t="n">
        <v>24.6015</v>
      </c>
      <c r="R9" t="inlineStr">
        <is>
          <t>None</t>
        </is>
      </c>
      <c r="T9" t="inlineStr">
        <is>
          <t>None</t>
        </is>
      </c>
      <c r="U9" t="n">
        <v>2.679999999999794</v>
      </c>
      <c r="V9" s="121">
        <f>U9/R$2</f>
        <v/>
      </c>
      <c r="Y9" t="n">
        <v>60</v>
      </c>
      <c r="Z9" t="n">
        <v>24.5723</v>
      </c>
      <c r="AA9" t="n">
        <v>24.5441</v>
      </c>
      <c r="AD9" t="inlineStr">
        <is>
          <t>None</t>
        </is>
      </c>
      <c r="AF9" t="inlineStr">
        <is>
          <t>None</t>
        </is>
      </c>
      <c r="AG9" t="n">
        <v>2.819999999999823</v>
      </c>
      <c r="AH9" s="121">
        <f>AG9/AD$2</f>
        <v/>
      </c>
      <c r="AK9" t="n">
        <v>60</v>
      </c>
      <c r="AL9" t="n">
        <v>24.5197</v>
      </c>
      <c r="AM9" t="n">
        <v>24.4787</v>
      </c>
      <c r="AP9" t="inlineStr">
        <is>
          <t>None</t>
        </is>
      </c>
      <c r="AR9" t="inlineStr">
        <is>
          <t>None</t>
        </is>
      </c>
      <c r="AS9" t="n">
        <v>4.100000000000037</v>
      </c>
      <c r="AT9" s="121">
        <f>AS9/AP$2</f>
        <v/>
      </c>
      <c r="AW9">
        <f>AW8+10</f>
        <v/>
      </c>
      <c r="AX9">
        <f>AY8</f>
        <v/>
      </c>
      <c r="BE9">
        <f>IF(AY9="", "", (AX9-AY9)*1000/(AW9-AW8))</f>
        <v/>
      </c>
      <c r="BF9" s="121">
        <f>BE9/BB$2</f>
        <v/>
      </c>
      <c r="BI9">
        <f>BI8+10</f>
        <v/>
      </c>
      <c r="BJ9">
        <f>BK8</f>
        <v/>
      </c>
      <c r="BQ9">
        <f>IF(BK9="", "", (BJ9-BK9)*1000/(BI9-BI8))</f>
        <v/>
      </c>
      <c r="BR9" s="121">
        <f>BQ9/BN$2</f>
        <v/>
      </c>
      <c r="BU9">
        <f>BU8+10</f>
        <v/>
      </c>
      <c r="BV9">
        <f>BW8</f>
        <v/>
      </c>
      <c r="CC9">
        <f>IF(BW9="", "", (BV9-BW9)*1000/(BU9-BU8))</f>
        <v/>
      </c>
      <c r="CD9" s="121">
        <f>CC9/BZ$2</f>
        <v/>
      </c>
      <c r="CG9">
        <f>CG8+10</f>
        <v/>
      </c>
      <c r="CH9">
        <f>CI8</f>
        <v/>
      </c>
      <c r="CO9">
        <f>IF(CI9="", "", (CH9-CI9)*1000/(CG9-CG8))</f>
        <v/>
      </c>
      <c r="CP9" s="121">
        <f>CO9/CL$2</f>
        <v/>
      </c>
      <c r="CS9">
        <f>CS8+10</f>
        <v/>
      </c>
      <c r="CT9">
        <f>CU8</f>
        <v/>
      </c>
      <c r="DA9">
        <f>IF(CU9="", "", (CT9-CU9)*1000/(CS9-CS8))</f>
        <v/>
      </c>
      <c r="DB9" s="121">
        <f>DA9/CX$2</f>
        <v/>
      </c>
      <c r="DE9">
        <f>DE8+10</f>
        <v/>
      </c>
      <c r="DF9">
        <f>DG8</f>
        <v/>
      </c>
      <c r="DM9">
        <f>IF(DG9="", "", (DF9-DG9)*1000/(DE9-DE8))</f>
        <v/>
      </c>
      <c r="DN9" s="121">
        <f>DM9/DJ$2</f>
        <v/>
      </c>
      <c r="DQ9">
        <f>DQ8+10</f>
        <v/>
      </c>
      <c r="DR9">
        <f>DS8</f>
        <v/>
      </c>
      <c r="DY9">
        <f>IF(DS9="", "", (DR9-DS9)*1000/(DQ9-DQ8))</f>
        <v/>
      </c>
      <c r="DZ9" s="121">
        <f>DY9/DV$2</f>
        <v/>
      </c>
      <c r="EC9">
        <f>EC8+10</f>
        <v/>
      </c>
      <c r="ED9">
        <f>EE8</f>
        <v/>
      </c>
      <c r="EK9">
        <f>IF(EE9="", "", (ED9-EE9)*1000/(EC9-EC8))</f>
        <v/>
      </c>
      <c r="EL9" s="121">
        <f>EK9/EH$2</f>
        <v/>
      </c>
      <c r="EO9">
        <f>EO8+10</f>
        <v/>
      </c>
      <c r="EP9">
        <f>EQ8</f>
        <v/>
      </c>
      <c r="EW9">
        <f>IF(EQ9="", "", (EP9-EQ9)*1000/(EO9-EO8))</f>
        <v/>
      </c>
      <c r="EX9" s="121">
        <f>EW9/ET$2</f>
        <v/>
      </c>
      <c r="FA9">
        <f>FA8+10</f>
        <v/>
      </c>
      <c r="FB9">
        <f>FC8</f>
        <v/>
      </c>
      <c r="FI9">
        <f>IF(FC9="", "", (FB9-FC9)*1000/(FA9-FA8))</f>
        <v/>
      </c>
      <c r="FJ9" s="121">
        <f>FI9/FF$2</f>
        <v/>
      </c>
      <c r="FM9">
        <f>FM8+10</f>
        <v/>
      </c>
      <c r="FN9">
        <f>FO8</f>
        <v/>
      </c>
      <c r="FU9">
        <f>IF(FO9="", "", (FN9-FO9)*1000/(FM9-FM8))</f>
        <v/>
      </c>
      <c r="FV9" s="121">
        <f>FU9/FR$2</f>
        <v/>
      </c>
      <c r="FY9">
        <f>FY8+10</f>
        <v/>
      </c>
      <c r="FZ9">
        <f>GA8</f>
        <v/>
      </c>
      <c r="GG9">
        <f>IF(GA9="", "", (FZ9-GA9)*1000/(FY9-FY8))</f>
        <v/>
      </c>
      <c r="GH9" s="121">
        <f>GG9/GD$2</f>
        <v/>
      </c>
      <c r="GK9">
        <f>GK8+10</f>
        <v/>
      </c>
      <c r="GL9">
        <f>GM8</f>
        <v/>
      </c>
      <c r="GS9">
        <f>IF(GM9="", "", (GL9-GM9)*1000/(GK9-GK8))</f>
        <v/>
      </c>
      <c r="GT9" s="121">
        <f>GS9/GP$2</f>
        <v/>
      </c>
      <c r="GW9">
        <f>GW8+10</f>
        <v/>
      </c>
      <c r="GX9">
        <f>GY8</f>
        <v/>
      </c>
      <c r="HE9">
        <f>IF(GY9="", "", (GX9-GY9)*1000/(GW9-GW8))</f>
        <v/>
      </c>
      <c r="HF9" s="121">
        <f>HE9/HB$2</f>
        <v/>
      </c>
      <c r="HI9">
        <f>HI8+10</f>
        <v/>
      </c>
      <c r="HJ9">
        <f>HK8</f>
        <v/>
      </c>
      <c r="HQ9">
        <f>IF(HK9="", "", (HJ9-HK9)*1000/(HI9-HI8))</f>
        <v/>
      </c>
      <c r="HR9" s="121">
        <f>HQ9/HN$2</f>
        <v/>
      </c>
      <c r="HU9">
        <f>HU8+10</f>
        <v/>
      </c>
      <c r="HV9">
        <f>HW8</f>
        <v/>
      </c>
      <c r="IC9">
        <f>IF(HW9="", "", (HV9-HW9)*1000/(HU9-HU8))</f>
        <v/>
      </c>
      <c r="ID9" s="121">
        <f>IC9/HZ$2</f>
        <v/>
      </c>
      <c r="IG9">
        <f>IG8+10</f>
        <v/>
      </c>
      <c r="IH9">
        <f>II8</f>
        <v/>
      </c>
      <c r="IO9">
        <f>IF(II9="", "", (IH9-II9)*1000/(IG9-IG8))</f>
        <v/>
      </c>
      <c r="IP9" s="121">
        <f>IO9/IL$2</f>
        <v/>
      </c>
      <c r="IS9">
        <f>IS8+10</f>
        <v/>
      </c>
      <c r="IT9">
        <f>IU8</f>
        <v/>
      </c>
      <c r="JA9">
        <f>IF(IU9="", "", (IT9-IU9)*1000/(IS9-IS8))</f>
        <v/>
      </c>
      <c r="JB9" s="121">
        <f>JA9/IX$2</f>
        <v/>
      </c>
    </row>
    <row r="10">
      <c r="A10" t="n">
        <v>70</v>
      </c>
      <c r="B10" t="n">
        <v>24.5346</v>
      </c>
      <c r="C10" t="n">
        <v>24.5207</v>
      </c>
      <c r="F10" t="inlineStr">
        <is>
          <t>None</t>
        </is>
      </c>
      <c r="H10" t="inlineStr">
        <is>
          <t>None</t>
        </is>
      </c>
      <c r="I10" t="n">
        <v>1.389999999999958</v>
      </c>
      <c r="J10" s="121">
        <f>I10/F$2</f>
        <v/>
      </c>
      <c r="K10">
        <f>_xlfn.STDEV.P(I8:I10)/AVERAGE(I8:I10)</f>
        <v/>
      </c>
      <c r="L10">
        <f>AVERAGE(I8:I10)</f>
        <v/>
      </c>
      <c r="M10" t="n">
        <v>70</v>
      </c>
      <c r="N10" t="n">
        <v>24.6015</v>
      </c>
      <c r="O10" t="n">
        <v>24.5729</v>
      </c>
      <c r="R10" t="inlineStr">
        <is>
          <t>None</t>
        </is>
      </c>
      <c r="T10" t="inlineStr">
        <is>
          <t>None</t>
        </is>
      </c>
      <c r="U10" t="n">
        <v>2.860000000000085</v>
      </c>
      <c r="V10" s="121">
        <f>U10/R$2</f>
        <v/>
      </c>
      <c r="W10">
        <f>_xlfn.STDEV.P(U8:U10)/AVERAGE(U8:U10)</f>
        <v/>
      </c>
      <c r="X10">
        <f>AVERAGE(U8:U10)</f>
        <v/>
      </c>
      <c r="Y10" t="n">
        <v>70</v>
      </c>
      <c r="Z10" t="n">
        <v>24.5441</v>
      </c>
      <c r="AA10" t="n">
        <v>24.5134</v>
      </c>
      <c r="AD10" t="inlineStr">
        <is>
          <t>None</t>
        </is>
      </c>
      <c r="AF10" t="inlineStr">
        <is>
          <t>None</t>
        </is>
      </c>
      <c r="AG10" t="n">
        <v>3.069999999999951</v>
      </c>
      <c r="AH10" s="121">
        <f>AG10/AD$2</f>
        <v/>
      </c>
      <c r="AI10">
        <f>_xlfn.STDEV.P(AG8:AG10)/AVERAGE(AG8:AG10)</f>
        <v/>
      </c>
      <c r="AJ10">
        <f>AVERAGE(AG8:AG10)</f>
        <v/>
      </c>
      <c r="AK10" t="n">
        <v>70</v>
      </c>
      <c r="AL10" t="n">
        <v>24.4787</v>
      </c>
      <c r="AM10" t="n">
        <v>24.4494</v>
      </c>
      <c r="AP10" t="inlineStr">
        <is>
          <t>None</t>
        </is>
      </c>
      <c r="AR10" t="inlineStr">
        <is>
          <t>None</t>
        </is>
      </c>
      <c r="AS10" t="n">
        <v>2.929999999999922</v>
      </c>
      <c r="AT10" s="121">
        <f>AS10/AP$2</f>
        <v/>
      </c>
      <c r="AU10">
        <f>_xlfn.STDEV.P(AS8:AS10)/AVERAGE(AS8:AS10)</f>
        <v/>
      </c>
      <c r="AV10">
        <f>AVERAGE(AS8:AS10)</f>
        <v/>
      </c>
      <c r="AW10">
        <f>AW9+10</f>
        <v/>
      </c>
      <c r="AX10">
        <f>AY9</f>
        <v/>
      </c>
      <c r="BE10">
        <f>IF(AY10="", "", (AX10-AY10)*1000/(AW10-AW9))</f>
        <v/>
      </c>
      <c r="BF10" s="121">
        <f>BE10/BB$2</f>
        <v/>
      </c>
      <c r="BG10">
        <f>_xlfn.STDEV.P(BE8:BE10)/AVERAGE(BE8:BE10)</f>
        <v/>
      </c>
      <c r="BH10">
        <f>AVERAGE(BE8:BE10)</f>
        <v/>
      </c>
      <c r="BI10">
        <f>BI9+10</f>
        <v/>
      </c>
      <c r="BJ10">
        <f>BK9</f>
        <v/>
      </c>
      <c r="BQ10">
        <f>IF(BK10="", "", (BJ10-BK10)*1000/(BI10-BI9))</f>
        <v/>
      </c>
      <c r="BR10" s="121">
        <f>BQ10/BN$2</f>
        <v/>
      </c>
      <c r="BS10">
        <f>_xlfn.STDEV.P(BQ8:BQ10)/AVERAGE(BQ8:BQ10)</f>
        <v/>
      </c>
      <c r="BT10">
        <f>AVERAGE(BQ8:BQ10)</f>
        <v/>
      </c>
      <c r="BU10">
        <f>BU9+10</f>
        <v/>
      </c>
      <c r="BV10">
        <f>BW9</f>
        <v/>
      </c>
      <c r="CC10">
        <f>IF(BW10="", "", (BV10-BW10)*1000/(BU10-BU9))</f>
        <v/>
      </c>
      <c r="CD10" s="121">
        <f>CC10/BZ$2</f>
        <v/>
      </c>
      <c r="CE10">
        <f>_xlfn.STDEV.P(CC8:CC10)/AVERAGE(CC8:CC10)</f>
        <v/>
      </c>
      <c r="CF10">
        <f>AVERAGE(CC8:CC10)</f>
        <v/>
      </c>
      <c r="CG10">
        <f>CG9+10</f>
        <v/>
      </c>
      <c r="CH10">
        <f>CI9</f>
        <v/>
      </c>
      <c r="CO10">
        <f>IF(CI10="", "", (CH10-CI10)*1000/(CG10-CG9))</f>
        <v/>
      </c>
      <c r="CP10" s="121">
        <f>CO10/CL$2</f>
        <v/>
      </c>
      <c r="CQ10">
        <f>_xlfn.STDEV.P(CO8:CO10)/AVERAGE(CO8:CO10)</f>
        <v/>
      </c>
      <c r="CR10">
        <f>AVERAGE(CO8:CO10)</f>
        <v/>
      </c>
      <c r="CS10">
        <f>CS9+10</f>
        <v/>
      </c>
      <c r="CT10">
        <f>CU9</f>
        <v/>
      </c>
      <c r="DA10">
        <f>IF(CU10="", "", (CT10-CU10)*1000/(CS10-CS9))</f>
        <v/>
      </c>
      <c r="DB10" s="121">
        <f>DA10/CX$2</f>
        <v/>
      </c>
      <c r="DC10">
        <f>_xlfn.STDEV.P(DA8:DA10)/AVERAGE(DA8:DA10)</f>
        <v/>
      </c>
      <c r="DD10">
        <f>AVERAGE(DA8:DA10)</f>
        <v/>
      </c>
      <c r="DE10">
        <f>DE9+10</f>
        <v/>
      </c>
      <c r="DF10">
        <f>DG9</f>
        <v/>
      </c>
      <c r="DM10">
        <f>IF(DG10="", "", (DF10-DG10)*1000/(DE10-DE9))</f>
        <v/>
      </c>
      <c r="DN10" s="121">
        <f>DM10/DJ$2</f>
        <v/>
      </c>
      <c r="DO10">
        <f>_xlfn.STDEV.P(DM8:DM10)/AVERAGE(DM8:DM10)</f>
        <v/>
      </c>
      <c r="DP10">
        <f>AVERAGE(DM8:DM10)</f>
        <v/>
      </c>
      <c r="DQ10">
        <f>DQ9+10</f>
        <v/>
      </c>
      <c r="DR10">
        <f>DS9</f>
        <v/>
      </c>
      <c r="DY10">
        <f>IF(DS10="", "", (DR10-DS10)*1000/(DQ10-DQ9))</f>
        <v/>
      </c>
      <c r="DZ10" s="121">
        <f>DY10/DV$2</f>
        <v/>
      </c>
      <c r="EA10">
        <f>_xlfn.STDEV.P(DY8:DY10)/AVERAGE(DY8:DY10)</f>
        <v/>
      </c>
      <c r="EB10">
        <f>AVERAGE(DY8:DY10)</f>
        <v/>
      </c>
      <c r="EC10">
        <f>EC9+10</f>
        <v/>
      </c>
      <c r="ED10">
        <f>EE9</f>
        <v/>
      </c>
      <c r="EK10">
        <f>IF(EE10="", "", (ED10-EE10)*1000/(EC10-EC9))</f>
        <v/>
      </c>
      <c r="EL10" s="121">
        <f>EK10/EH$2</f>
        <v/>
      </c>
      <c r="EM10">
        <f>_xlfn.STDEV.P(EK8:EK10)/AVERAGE(EK8:EK10)</f>
        <v/>
      </c>
      <c r="EN10">
        <f>AVERAGE(EK8:EK10)</f>
        <v/>
      </c>
      <c r="EO10">
        <f>EO9+10</f>
        <v/>
      </c>
      <c r="EP10">
        <f>EQ9</f>
        <v/>
      </c>
      <c r="EW10">
        <f>IF(EQ10="", "", (EP10-EQ10)*1000/(EO10-EO9))</f>
        <v/>
      </c>
      <c r="EX10" s="121">
        <f>EW10/ET$2</f>
        <v/>
      </c>
      <c r="EY10">
        <f>_xlfn.STDEV.P(EW8:EW10)/AVERAGE(EW8:EW10)</f>
        <v/>
      </c>
      <c r="EZ10">
        <f>AVERAGE(EW8:EW10)</f>
        <v/>
      </c>
      <c r="FA10">
        <f>FA9+10</f>
        <v/>
      </c>
      <c r="FB10">
        <f>FC9</f>
        <v/>
      </c>
      <c r="FI10">
        <f>IF(FC10="", "", (FB10-FC10)*1000/(FA10-FA9))</f>
        <v/>
      </c>
      <c r="FJ10" s="121">
        <f>FI10/FF$2</f>
        <v/>
      </c>
      <c r="FK10">
        <f>_xlfn.STDEV.P(FI8:FI10)/AVERAGE(FI8:FI10)</f>
        <v/>
      </c>
      <c r="FL10">
        <f>AVERAGE(FI8:FI10)</f>
        <v/>
      </c>
      <c r="FM10">
        <f>FM9+10</f>
        <v/>
      </c>
      <c r="FN10">
        <f>FO9</f>
        <v/>
      </c>
      <c r="FU10">
        <f>IF(FO10="", "", (FN10-FO10)*1000/(FM10-FM9))</f>
        <v/>
      </c>
      <c r="FV10" s="121">
        <f>FU10/FR$2</f>
        <v/>
      </c>
      <c r="FW10">
        <f>_xlfn.STDEV.P(FU8:FU10)/AVERAGE(FU8:FU10)</f>
        <v/>
      </c>
      <c r="FX10">
        <f>AVERAGE(FU8:FU10)</f>
        <v/>
      </c>
      <c r="FY10">
        <f>FY9+10</f>
        <v/>
      </c>
      <c r="FZ10">
        <f>GA9</f>
        <v/>
      </c>
      <c r="GG10">
        <f>IF(GA10="", "", (FZ10-GA10)*1000/(FY10-FY9))</f>
        <v/>
      </c>
      <c r="GH10" s="121">
        <f>GG10/GD$2</f>
        <v/>
      </c>
      <c r="GI10">
        <f>_xlfn.STDEV.P(GG8:GG10)/AVERAGE(GG8:GG10)</f>
        <v/>
      </c>
      <c r="GJ10">
        <f>AVERAGE(GG8:GG10)</f>
        <v/>
      </c>
      <c r="GK10">
        <f>GK9+10</f>
        <v/>
      </c>
      <c r="GL10">
        <f>GM9</f>
        <v/>
      </c>
      <c r="GS10">
        <f>IF(GM10="", "", (GL10-GM10)*1000/(GK10-GK9))</f>
        <v/>
      </c>
      <c r="GT10" s="121">
        <f>GS10/GP$2</f>
        <v/>
      </c>
      <c r="GU10">
        <f>_xlfn.STDEV.P(GS8:GS10)/AVERAGE(GS8:GS10)</f>
        <v/>
      </c>
      <c r="GV10">
        <f>AVERAGE(GS8:GS10)</f>
        <v/>
      </c>
      <c r="GW10">
        <f>GW9+10</f>
        <v/>
      </c>
      <c r="GX10">
        <f>GY9</f>
        <v/>
      </c>
      <c r="HE10">
        <f>IF(GY10="", "", (GX10-GY10)*1000/(GW10-GW9))</f>
        <v/>
      </c>
      <c r="HF10" s="121">
        <f>HE10/HB$2</f>
        <v/>
      </c>
      <c r="HG10">
        <f>_xlfn.STDEV.P(HE8:HE10)/AVERAGE(HE8:HE10)</f>
        <v/>
      </c>
      <c r="HH10">
        <f>AVERAGE(HE8:HE10)</f>
        <v/>
      </c>
      <c r="HI10">
        <f>HI9+10</f>
        <v/>
      </c>
      <c r="HJ10">
        <f>HK9</f>
        <v/>
      </c>
      <c r="HQ10">
        <f>IF(HK10="", "", (HJ10-HK10)*1000/(HI10-HI9))</f>
        <v/>
      </c>
      <c r="HR10" s="121">
        <f>HQ10/HN$2</f>
        <v/>
      </c>
      <c r="HS10">
        <f>_xlfn.STDEV.P(HQ8:HQ10)/AVERAGE(HQ8:HQ10)</f>
        <v/>
      </c>
      <c r="HT10">
        <f>AVERAGE(HQ8:HQ10)</f>
        <v/>
      </c>
      <c r="HU10">
        <f>HU9+10</f>
        <v/>
      </c>
      <c r="HV10">
        <f>HW9</f>
        <v/>
      </c>
      <c r="IC10">
        <f>IF(HW10="", "", (HV10-HW10)*1000/(HU10-HU9))</f>
        <v/>
      </c>
      <c r="ID10" s="121">
        <f>IC10/HZ$2</f>
        <v/>
      </c>
      <c r="IE10">
        <f>_xlfn.STDEV.P(IC8:IC10)/AVERAGE(IC8:IC10)</f>
        <v/>
      </c>
      <c r="IF10">
        <f>AVERAGE(IC8:IC10)</f>
        <v/>
      </c>
      <c r="IG10">
        <f>IG9+10</f>
        <v/>
      </c>
      <c r="IH10">
        <f>II9</f>
        <v/>
      </c>
      <c r="IO10">
        <f>IF(II10="", "", (IH10-II10)*1000/(IG10-IG9))</f>
        <v/>
      </c>
      <c r="IP10" s="121">
        <f>IO10/IL$2</f>
        <v/>
      </c>
      <c r="IQ10">
        <f>_xlfn.STDEV.P(IO8:IO10)/AVERAGE(IO8:IO10)</f>
        <v/>
      </c>
      <c r="IR10">
        <f>AVERAGE(IO8:IO10)</f>
        <v/>
      </c>
      <c r="IS10">
        <f>IS9+10</f>
        <v/>
      </c>
      <c r="IT10">
        <f>IU9</f>
        <v/>
      </c>
      <c r="JA10">
        <f>IF(IU10="", "", (IT10-IU10)*1000/(IS10-IS9))</f>
        <v/>
      </c>
      <c r="JB10" s="121">
        <f>JA10/IX$2</f>
        <v/>
      </c>
      <c r="JC10">
        <f>_xlfn.STDEV.P(JA8:JA10)/AVERAGE(JA8:JA10)</f>
        <v/>
      </c>
      <c r="JD10">
        <f>AVERAGE(JA8:JA10)</f>
        <v/>
      </c>
    </row>
    <row r="11">
      <c r="A11" t="n">
        <v>80</v>
      </c>
      <c r="B11" t="n">
        <v>24.5207</v>
      </c>
      <c r="C11" t="n">
        <v>24.5101</v>
      </c>
      <c r="F11" t="inlineStr">
        <is>
          <t>None</t>
        </is>
      </c>
      <c r="H11" t="inlineStr">
        <is>
          <t>None</t>
        </is>
      </c>
      <c r="I11" t="n">
        <v>1.060000000000016</v>
      </c>
      <c r="J11" s="121">
        <f>I11/F$2</f>
        <v/>
      </c>
      <c r="M11" t="n">
        <v>80</v>
      </c>
      <c r="N11" t="n">
        <v>24.5729</v>
      </c>
      <c r="O11" t="n">
        <v>24.5458</v>
      </c>
      <c r="R11" t="inlineStr">
        <is>
          <t>None</t>
        </is>
      </c>
      <c r="T11" t="inlineStr">
        <is>
          <t>None</t>
        </is>
      </c>
      <c r="U11" t="n">
        <v>2.710000000000079</v>
      </c>
      <c r="V11" s="121">
        <f>U11/R$2</f>
        <v/>
      </c>
      <c r="Y11" t="n">
        <v>80</v>
      </c>
      <c r="Z11" t="n">
        <v>24.5134</v>
      </c>
      <c r="AA11" t="n">
        <v>24.4901</v>
      </c>
      <c r="AD11" t="inlineStr">
        <is>
          <t>None</t>
        </is>
      </c>
      <c r="AF11" t="inlineStr">
        <is>
          <t>Battery died in the session.</t>
        </is>
      </c>
      <c r="AG11" t="n">
        <v>2.329999999999899</v>
      </c>
      <c r="AH11" s="121">
        <f>AG11/AD$2</f>
        <v/>
      </c>
      <c r="AK11" t="n">
        <v>80</v>
      </c>
      <c r="AL11" t="n">
        <v>24.4494</v>
      </c>
      <c r="AM11" t="n">
        <v>24.411</v>
      </c>
      <c r="AP11" t="inlineStr">
        <is>
          <t>None</t>
        </is>
      </c>
      <c r="AR11" t="inlineStr">
        <is>
          <t>None</t>
        </is>
      </c>
      <c r="AS11" t="n">
        <v>3.839999999999932</v>
      </c>
      <c r="AT11" s="121">
        <f>AS11/AP$2</f>
        <v/>
      </c>
      <c r="AW11">
        <f>AW10+10</f>
        <v/>
      </c>
      <c r="AX11">
        <f>AY10</f>
        <v/>
      </c>
      <c r="BE11">
        <f>IF(AY11="", "", (AX11-AY11)*1000/(AW11-AW10))</f>
        <v/>
      </c>
      <c r="BF11" s="121">
        <f>BE11/BB$2</f>
        <v/>
      </c>
      <c r="BI11">
        <f>BI10+10</f>
        <v/>
      </c>
      <c r="BJ11">
        <f>BK10</f>
        <v/>
      </c>
      <c r="BQ11">
        <f>IF(BK11="", "", (BJ11-BK11)*1000/(BI11-BI10))</f>
        <v/>
      </c>
      <c r="BR11" s="121">
        <f>BQ11/BN$2</f>
        <v/>
      </c>
      <c r="BU11">
        <f>BU10+10</f>
        <v/>
      </c>
      <c r="BV11">
        <f>BW10</f>
        <v/>
      </c>
      <c r="CC11">
        <f>IF(BW11="", "", (BV11-BW11)*1000/(BU11-BU10))</f>
        <v/>
      </c>
      <c r="CD11" s="121">
        <f>CC11/BZ$2</f>
        <v/>
      </c>
      <c r="CG11">
        <f>CG10+10</f>
        <v/>
      </c>
      <c r="CH11">
        <f>CI10</f>
        <v/>
      </c>
      <c r="CO11">
        <f>IF(CI11="", "", (CH11-CI11)*1000/(CG11-CG10))</f>
        <v/>
      </c>
      <c r="CP11" s="121">
        <f>CO11/CL$2</f>
        <v/>
      </c>
      <c r="CS11">
        <f>CS10+10</f>
        <v/>
      </c>
      <c r="CT11">
        <f>CU10</f>
        <v/>
      </c>
      <c r="DA11">
        <f>IF(CU11="", "", (CT11-CU11)*1000/(CS11-CS10))</f>
        <v/>
      </c>
      <c r="DB11" s="121">
        <f>DA11/CX$2</f>
        <v/>
      </c>
      <c r="DE11">
        <f>DE10+10</f>
        <v/>
      </c>
      <c r="DF11">
        <f>DG10</f>
        <v/>
      </c>
      <c r="DM11">
        <f>IF(DG11="", "", (DF11-DG11)*1000/(DE11-DE10))</f>
        <v/>
      </c>
      <c r="DN11" s="121">
        <f>DM11/DJ$2</f>
        <v/>
      </c>
      <c r="DQ11">
        <f>DQ10+10</f>
        <v/>
      </c>
      <c r="DR11">
        <f>DS10</f>
        <v/>
      </c>
      <c r="DY11">
        <f>IF(DS11="", "", (DR11-DS11)*1000/(DQ11-DQ10))</f>
        <v/>
      </c>
      <c r="DZ11" s="121">
        <f>DY11/DV$2</f>
        <v/>
      </c>
      <c r="EC11">
        <f>EC10+10</f>
        <v/>
      </c>
      <c r="ED11">
        <f>EE10</f>
        <v/>
      </c>
      <c r="EK11">
        <f>IF(EE11="", "", (ED11-EE11)*1000/(EC11-EC10))</f>
        <v/>
      </c>
      <c r="EL11" s="121">
        <f>EK11/EH$2</f>
        <v/>
      </c>
      <c r="EO11">
        <f>EO10+10</f>
        <v/>
      </c>
      <c r="EP11">
        <f>EQ10</f>
        <v/>
      </c>
      <c r="EW11">
        <f>IF(EQ11="", "", (EP11-EQ11)*1000/(EO11-EO10))</f>
        <v/>
      </c>
      <c r="EX11" s="121">
        <f>EW11/ET$2</f>
        <v/>
      </c>
      <c r="FA11">
        <f>FA10+10</f>
        <v/>
      </c>
      <c r="FB11">
        <f>FC10</f>
        <v/>
      </c>
      <c r="FI11">
        <f>IF(FC11="", "", (FB11-FC11)*1000/(FA11-FA10))</f>
        <v/>
      </c>
      <c r="FJ11" s="121">
        <f>FI11/FF$2</f>
        <v/>
      </c>
      <c r="FM11">
        <f>FM10+10</f>
        <v/>
      </c>
      <c r="FN11">
        <f>FO10</f>
        <v/>
      </c>
      <c r="FU11">
        <f>IF(FO11="", "", (FN11-FO11)*1000/(FM11-FM10))</f>
        <v/>
      </c>
      <c r="FV11" s="121">
        <f>FU11/FR$2</f>
        <v/>
      </c>
      <c r="FY11">
        <f>FY10+10</f>
        <v/>
      </c>
      <c r="FZ11">
        <f>GA10</f>
        <v/>
      </c>
      <c r="GG11">
        <f>IF(GA11="", "", (FZ11-GA11)*1000/(FY11-FY10))</f>
        <v/>
      </c>
      <c r="GH11" s="121">
        <f>GG11/GD$2</f>
        <v/>
      </c>
      <c r="GK11">
        <f>GK10+10</f>
        <v/>
      </c>
      <c r="GL11">
        <f>GM10</f>
        <v/>
      </c>
      <c r="GS11">
        <f>IF(GM11="", "", (GL11-GM11)*1000/(GK11-GK10))</f>
        <v/>
      </c>
      <c r="GT11" s="121">
        <f>GS11/GP$2</f>
        <v/>
      </c>
      <c r="GW11">
        <f>GW10+10</f>
        <v/>
      </c>
      <c r="GX11">
        <f>GY10</f>
        <v/>
      </c>
      <c r="HE11">
        <f>IF(GY11="", "", (GX11-GY11)*1000/(GW11-GW10))</f>
        <v/>
      </c>
      <c r="HF11" s="121">
        <f>HE11/HB$2</f>
        <v/>
      </c>
      <c r="HI11">
        <f>HI10+10</f>
        <v/>
      </c>
      <c r="HJ11">
        <f>HK10</f>
        <v/>
      </c>
      <c r="HQ11">
        <f>IF(HK11="", "", (HJ11-HK11)*1000/(HI11-HI10))</f>
        <v/>
      </c>
      <c r="HR11" s="121">
        <f>HQ11/HN$2</f>
        <v/>
      </c>
      <c r="HU11">
        <f>HU10+10</f>
        <v/>
      </c>
      <c r="HV11">
        <f>HW10</f>
        <v/>
      </c>
      <c r="IC11">
        <f>IF(HW11="", "", (HV11-HW11)*1000/(HU11-HU10))</f>
        <v/>
      </c>
      <c r="ID11" s="121">
        <f>IC11/HZ$2</f>
        <v/>
      </c>
      <c r="IG11">
        <f>IG10+10</f>
        <v/>
      </c>
      <c r="IH11">
        <f>II10</f>
        <v/>
      </c>
      <c r="IO11">
        <f>IF(II11="", "", (IH11-II11)*1000/(IG11-IG10))</f>
        <v/>
      </c>
      <c r="IP11" s="121">
        <f>IO11/IL$2</f>
        <v/>
      </c>
      <c r="IS11">
        <f>IS10+10</f>
        <v/>
      </c>
      <c r="IT11">
        <f>IU10</f>
        <v/>
      </c>
      <c r="JA11">
        <f>IF(IU11="", "", (IT11-IU11)*1000/(IS11-IS10))</f>
        <v/>
      </c>
      <c r="JB11" s="121">
        <f>JA11/IX$2</f>
        <v/>
      </c>
    </row>
    <row r="12">
      <c r="A12" t="n">
        <v>90</v>
      </c>
      <c r="B12" t="n">
        <v>24.5101</v>
      </c>
      <c r="C12" t="n">
        <v>24.4899</v>
      </c>
      <c r="F12" t="inlineStr">
        <is>
          <t>None</t>
        </is>
      </c>
      <c r="H12" t="inlineStr">
        <is>
          <t>None</t>
        </is>
      </c>
      <c r="I12" t="n">
        <v>2.020000000000266</v>
      </c>
      <c r="J12" s="121">
        <f>I12/F$2</f>
        <v/>
      </c>
      <c r="M12" t="n">
        <v>90</v>
      </c>
      <c r="N12" t="n">
        <v>24.5458</v>
      </c>
      <c r="O12" t="n">
        <v>24.538</v>
      </c>
      <c r="R12" t="inlineStr">
        <is>
          <t>None</t>
        </is>
      </c>
      <c r="T12" t="inlineStr">
        <is>
          <t>None</t>
        </is>
      </c>
      <c r="U12" t="n">
        <v>0.7799999999999585</v>
      </c>
      <c r="V12" s="121">
        <f>U12/R$2</f>
        <v/>
      </c>
      <c r="Y12" t="n">
        <v>90</v>
      </c>
      <c r="Z12" t="n">
        <v>24.4891</v>
      </c>
      <c r="AA12" t="n">
        <v>24.4668</v>
      </c>
      <c r="AD12" t="inlineStr">
        <is>
          <t>None</t>
        </is>
      </c>
      <c r="AF12" t="inlineStr">
        <is>
          <t>None</t>
        </is>
      </c>
      <c r="AG12" t="n">
        <v>2.230000000000132</v>
      </c>
      <c r="AH12" s="121">
        <f>AG12/AD$2</f>
        <v/>
      </c>
      <c r="AK12" t="n">
        <v>90</v>
      </c>
      <c r="AL12" t="n">
        <v>24.411</v>
      </c>
      <c r="AM12" t="n">
        <v>24.3754</v>
      </c>
      <c r="AP12" t="inlineStr">
        <is>
          <t>None</t>
        </is>
      </c>
      <c r="AR12" t="inlineStr">
        <is>
          <t>None</t>
        </is>
      </c>
      <c r="AS12" t="n">
        <v>3.56000000000023</v>
      </c>
      <c r="AT12" s="121">
        <f>AS12/AP$2</f>
        <v/>
      </c>
      <c r="AW12">
        <f>AW11+10</f>
        <v/>
      </c>
      <c r="AX12">
        <f>AY11</f>
        <v/>
      </c>
      <c r="BE12">
        <f>IF(AY12="", "", (AX12-AY12)*1000/(AW12-AW11))</f>
        <v/>
      </c>
      <c r="BF12" s="121">
        <f>BE12/BB$2</f>
        <v/>
      </c>
      <c r="BI12">
        <f>BI11+10</f>
        <v/>
      </c>
      <c r="BJ12">
        <f>BK11</f>
        <v/>
      </c>
      <c r="BQ12">
        <f>IF(BK12="", "", (BJ12-BK12)*1000/(BI12-BI11))</f>
        <v/>
      </c>
      <c r="BR12" s="121">
        <f>BQ12/BN$2</f>
        <v/>
      </c>
      <c r="BU12">
        <f>BU11+10</f>
        <v/>
      </c>
      <c r="BV12">
        <f>BW11</f>
        <v/>
      </c>
      <c r="CC12">
        <f>IF(BW12="", "", (BV12-BW12)*1000/(BU12-BU11))</f>
        <v/>
      </c>
      <c r="CD12" s="121">
        <f>CC12/BZ$2</f>
        <v/>
      </c>
      <c r="CG12">
        <f>CG11+10</f>
        <v/>
      </c>
      <c r="CH12">
        <f>CI11</f>
        <v/>
      </c>
      <c r="CO12">
        <f>IF(CI12="", "", (CH12-CI12)*1000/(CG12-CG11))</f>
        <v/>
      </c>
      <c r="CP12" s="121">
        <f>CO12/CL$2</f>
        <v/>
      </c>
      <c r="CS12">
        <f>CS11+10</f>
        <v/>
      </c>
      <c r="CT12">
        <f>CU11</f>
        <v/>
      </c>
      <c r="DA12">
        <f>IF(CU12="", "", (CT12-CU12)*1000/(CS12-CS11))</f>
        <v/>
      </c>
      <c r="DB12" s="121">
        <f>DA12/CX$2</f>
        <v/>
      </c>
      <c r="DE12">
        <f>DE11+10</f>
        <v/>
      </c>
      <c r="DF12">
        <f>DG11</f>
        <v/>
      </c>
      <c r="DM12">
        <f>IF(DG12="", "", (DF12-DG12)*1000/(DE12-DE11))</f>
        <v/>
      </c>
      <c r="DN12" s="121">
        <f>DM12/DJ$2</f>
        <v/>
      </c>
      <c r="DQ12">
        <f>DQ11+10</f>
        <v/>
      </c>
      <c r="DR12">
        <f>DS11</f>
        <v/>
      </c>
      <c r="DY12">
        <f>IF(DS12="", "", (DR12-DS12)*1000/(DQ12-DQ11))</f>
        <v/>
      </c>
      <c r="DZ12" s="121">
        <f>DY12/DV$2</f>
        <v/>
      </c>
      <c r="EC12">
        <f>EC11+10</f>
        <v/>
      </c>
      <c r="ED12">
        <f>EE11</f>
        <v/>
      </c>
      <c r="EK12">
        <f>IF(EE12="", "", (ED12-EE12)*1000/(EC12-EC11))</f>
        <v/>
      </c>
      <c r="EL12" s="121">
        <f>EK12/EH$2</f>
        <v/>
      </c>
      <c r="EO12">
        <f>EO11+10</f>
        <v/>
      </c>
      <c r="EP12">
        <f>EQ11</f>
        <v/>
      </c>
      <c r="EW12">
        <f>IF(EQ12="", "", (EP12-EQ12)*1000/(EO12-EO11))</f>
        <v/>
      </c>
      <c r="EX12" s="121">
        <f>EW12/ET$2</f>
        <v/>
      </c>
      <c r="FA12">
        <f>FA11+10</f>
        <v/>
      </c>
      <c r="FB12">
        <f>FC11</f>
        <v/>
      </c>
      <c r="FI12">
        <f>IF(FC12="", "", (FB12-FC12)*1000/(FA12-FA11))</f>
        <v/>
      </c>
      <c r="FJ12" s="121">
        <f>FI12/FF$2</f>
        <v/>
      </c>
      <c r="FM12">
        <f>FM11+10</f>
        <v/>
      </c>
      <c r="FN12">
        <f>FO11</f>
        <v/>
      </c>
      <c r="FU12">
        <f>IF(FO12="", "", (FN12-FO12)*1000/(FM12-FM11))</f>
        <v/>
      </c>
      <c r="FV12" s="121">
        <f>FU12/FR$2</f>
        <v/>
      </c>
      <c r="FY12">
        <f>FY11+10</f>
        <v/>
      </c>
      <c r="FZ12">
        <f>GA11</f>
        <v/>
      </c>
      <c r="GG12">
        <f>IF(GA12="", "", (FZ12-GA12)*1000/(FY12-FY11))</f>
        <v/>
      </c>
      <c r="GH12" s="121">
        <f>GG12/GD$2</f>
        <v/>
      </c>
      <c r="GK12">
        <f>GK11+10</f>
        <v/>
      </c>
      <c r="GL12">
        <f>GM11</f>
        <v/>
      </c>
      <c r="GS12">
        <f>IF(GM12="", "", (GL12-GM12)*1000/(GK12-GK11))</f>
        <v/>
      </c>
      <c r="GT12" s="121">
        <f>GS12/GP$2</f>
        <v/>
      </c>
      <c r="GW12">
        <f>GW11+10</f>
        <v/>
      </c>
      <c r="GX12">
        <f>GY11</f>
        <v/>
      </c>
      <c r="HE12">
        <f>IF(GY12="", "", (GX12-GY12)*1000/(GW12-GW11))</f>
        <v/>
      </c>
      <c r="HF12" s="121">
        <f>HE12/HB$2</f>
        <v/>
      </c>
      <c r="HI12">
        <f>HI11+10</f>
        <v/>
      </c>
      <c r="HJ12">
        <f>HK11</f>
        <v/>
      </c>
      <c r="HQ12">
        <f>IF(HK12="", "", (HJ12-HK12)*1000/(HI12-HI11))</f>
        <v/>
      </c>
      <c r="HR12" s="121">
        <f>HQ12/HN$2</f>
        <v/>
      </c>
      <c r="HU12">
        <f>HU11+10</f>
        <v/>
      </c>
      <c r="HV12">
        <f>HW11</f>
        <v/>
      </c>
      <c r="IC12">
        <f>IF(HW12="", "", (HV12-HW12)*1000/(HU12-HU11))</f>
        <v/>
      </c>
      <c r="ID12" s="121">
        <f>IC12/HZ$2</f>
        <v/>
      </c>
      <c r="IG12">
        <f>IG11+10</f>
        <v/>
      </c>
      <c r="IH12">
        <f>II11</f>
        <v/>
      </c>
      <c r="IO12">
        <f>IF(II12="", "", (IH12-II12)*1000/(IG12-IG11))</f>
        <v/>
      </c>
      <c r="IP12" s="121">
        <f>IO12/IL$2</f>
        <v/>
      </c>
      <c r="IS12">
        <f>IS11+10</f>
        <v/>
      </c>
      <c r="IT12">
        <f>IU11</f>
        <v/>
      </c>
      <c r="JA12">
        <f>IF(IU12="", "", (IT12-IU12)*1000/(IS12-IS11))</f>
        <v/>
      </c>
      <c r="JB12" s="121">
        <f>JA12/IX$2</f>
        <v/>
      </c>
    </row>
    <row r="13">
      <c r="A13" t="n">
        <v>100</v>
      </c>
      <c r="B13" t="n">
        <v>24.4899</v>
      </c>
      <c r="C13" t="n">
        <v>24.468</v>
      </c>
      <c r="F13" t="inlineStr">
        <is>
          <t>None</t>
        </is>
      </c>
      <c r="H13" t="inlineStr">
        <is>
          <t>None</t>
        </is>
      </c>
      <c r="I13" t="n">
        <v>2.18999999999987</v>
      </c>
      <c r="J13" s="121">
        <f>I13/F$2</f>
        <v/>
      </c>
      <c r="K13">
        <f>_xlfn.STDEV.P(I11:I13)/AVERAGE(I11:I13)</f>
        <v/>
      </c>
      <c r="L13">
        <f>AVERAGE(I11:I13)</f>
        <v/>
      </c>
      <c r="M13" t="n">
        <v>100</v>
      </c>
      <c r="N13" t="n">
        <v>24.538</v>
      </c>
      <c r="O13" t="n">
        <v>24.5095</v>
      </c>
      <c r="R13" t="inlineStr">
        <is>
          <t>None</t>
        </is>
      </c>
      <c r="T13" t="inlineStr">
        <is>
          <t>None</t>
        </is>
      </c>
      <c r="U13" t="n">
        <v>2.850000000000108</v>
      </c>
      <c r="V13" s="121">
        <f>U13/R$2</f>
        <v/>
      </c>
      <c r="W13">
        <f>_xlfn.STDEV.P(U11:U13)/AVERAGE(U11:U13)</f>
        <v/>
      </c>
      <c r="X13">
        <f>AVERAGE(U11:U13)</f>
        <v/>
      </c>
      <c r="Y13" t="n">
        <v>100</v>
      </c>
      <c r="Z13" t="n">
        <v>24.4668</v>
      </c>
      <c r="AA13" t="n">
        <v>24.4411</v>
      </c>
      <c r="AD13" t="inlineStr">
        <is>
          <t>None</t>
        </is>
      </c>
      <c r="AF13" t="inlineStr">
        <is>
          <t>None</t>
        </is>
      </c>
      <c r="AG13" t="n">
        <v>2.57000000000005</v>
      </c>
      <c r="AH13" s="121">
        <f>AG13/AD$2</f>
        <v/>
      </c>
      <c r="AI13">
        <f>_xlfn.STDEV.P(AG11:AG13)/AVERAGE(AG11:AG13)</f>
        <v/>
      </c>
      <c r="AJ13">
        <f>AVERAGE(AG11:AG13)</f>
        <v/>
      </c>
      <c r="AK13" t="n">
        <v>100</v>
      </c>
      <c r="AL13" t="n">
        <v>24.3754</v>
      </c>
      <c r="AM13" t="n">
        <v>24.3294</v>
      </c>
      <c r="AP13" t="inlineStr">
        <is>
          <t>None</t>
        </is>
      </c>
      <c r="AR13" t="inlineStr">
        <is>
          <t>None</t>
        </is>
      </c>
      <c r="AS13" t="n">
        <v>4.599999999999937</v>
      </c>
      <c r="AT13" s="121">
        <f>AS13/AP$2</f>
        <v/>
      </c>
      <c r="AU13">
        <f>_xlfn.STDEV.P(AS11:AS13)/AVERAGE(AS11:AS13)</f>
        <v/>
      </c>
      <c r="AV13">
        <f>AVERAGE(AS11:AS13)</f>
        <v/>
      </c>
      <c r="AW13">
        <f>AW12+10</f>
        <v/>
      </c>
      <c r="AX13">
        <f>AY12</f>
        <v/>
      </c>
      <c r="BE13">
        <f>IF(AY13="", "", (AX13-AY13)*1000/(AW13-AW12))</f>
        <v/>
      </c>
      <c r="BF13" s="121">
        <f>BE13/BB$2</f>
        <v/>
      </c>
      <c r="BG13">
        <f>_xlfn.STDEV.P(BE11:BE13)/AVERAGE(BE11:BE13)</f>
        <v/>
      </c>
      <c r="BH13">
        <f>AVERAGE(BE11:BE13)</f>
        <v/>
      </c>
      <c r="BI13">
        <f>BI12+10</f>
        <v/>
      </c>
      <c r="BJ13">
        <f>BK12</f>
        <v/>
      </c>
      <c r="BQ13">
        <f>IF(BK13="", "", (BJ13-BK13)*1000/(BI13-BI12))</f>
        <v/>
      </c>
      <c r="BR13" s="121">
        <f>BQ13/BN$2</f>
        <v/>
      </c>
      <c r="BS13">
        <f>_xlfn.STDEV.P(BQ11:BQ13)/AVERAGE(BQ11:BQ13)</f>
        <v/>
      </c>
      <c r="BT13">
        <f>AVERAGE(BQ11:BQ13)</f>
        <v/>
      </c>
      <c r="BU13">
        <f>BU12+10</f>
        <v/>
      </c>
      <c r="BV13">
        <f>BW12</f>
        <v/>
      </c>
      <c r="CC13">
        <f>IF(BW13="", "", (BV13-BW13)*1000/(BU13-BU12))</f>
        <v/>
      </c>
      <c r="CD13" s="121">
        <f>CC13/BZ$2</f>
        <v/>
      </c>
      <c r="CE13">
        <f>_xlfn.STDEV.P(CC11:CC13)/AVERAGE(CC11:CC13)</f>
        <v/>
      </c>
      <c r="CF13">
        <f>AVERAGE(CC11:CC13)</f>
        <v/>
      </c>
      <c r="CG13">
        <f>CG12+10</f>
        <v/>
      </c>
      <c r="CH13">
        <f>CI12</f>
        <v/>
      </c>
      <c r="CO13">
        <f>IF(CI13="", "", (CH13-CI13)*1000/(CG13-CG12))</f>
        <v/>
      </c>
      <c r="CP13" s="121">
        <f>CO13/CL$2</f>
        <v/>
      </c>
      <c r="CQ13">
        <f>_xlfn.STDEV.P(CO11:CO13)/AVERAGE(CO11:CO13)</f>
        <v/>
      </c>
      <c r="CR13">
        <f>AVERAGE(CO11:CO13)</f>
        <v/>
      </c>
      <c r="CS13">
        <f>CS12+10</f>
        <v/>
      </c>
      <c r="CT13">
        <f>CU12</f>
        <v/>
      </c>
      <c r="DA13">
        <f>IF(CU13="", "", (CT13-CU13)*1000/(CS13-CS12))</f>
        <v/>
      </c>
      <c r="DB13" s="121">
        <f>DA13/CX$2</f>
        <v/>
      </c>
      <c r="DC13">
        <f>_xlfn.STDEV.P(DA11:DA13)/AVERAGE(DA11:DA13)</f>
        <v/>
      </c>
      <c r="DD13">
        <f>AVERAGE(DA11:DA13)</f>
        <v/>
      </c>
      <c r="DE13">
        <f>DE12+10</f>
        <v/>
      </c>
      <c r="DF13">
        <f>DG12</f>
        <v/>
      </c>
      <c r="DM13">
        <f>IF(DG13="", "", (DF13-DG13)*1000/(DE13-DE12))</f>
        <v/>
      </c>
      <c r="DN13" s="121">
        <f>DM13/DJ$2</f>
        <v/>
      </c>
      <c r="DO13">
        <f>_xlfn.STDEV.P(DM11:DM13)/AVERAGE(DM11:DM13)</f>
        <v/>
      </c>
      <c r="DP13">
        <f>AVERAGE(DM11:DM13)</f>
        <v/>
      </c>
      <c r="DQ13">
        <f>DQ12+10</f>
        <v/>
      </c>
      <c r="DR13">
        <f>DS12</f>
        <v/>
      </c>
      <c r="DY13">
        <f>IF(DS13="", "", (DR13-DS13)*1000/(DQ13-DQ12))</f>
        <v/>
      </c>
      <c r="DZ13" s="121">
        <f>DY13/DV$2</f>
        <v/>
      </c>
      <c r="EA13">
        <f>_xlfn.STDEV.P(DY11:DY13)/AVERAGE(DY11:DY13)</f>
        <v/>
      </c>
      <c r="EB13">
        <f>AVERAGE(DY11:DY13)</f>
        <v/>
      </c>
      <c r="EC13">
        <f>EC12+10</f>
        <v/>
      </c>
      <c r="ED13">
        <f>EE12</f>
        <v/>
      </c>
      <c r="EK13">
        <f>IF(EE13="", "", (ED13-EE13)*1000/(EC13-EC12))</f>
        <v/>
      </c>
      <c r="EL13" s="121">
        <f>EK13/EH$2</f>
        <v/>
      </c>
      <c r="EM13">
        <f>_xlfn.STDEV.P(EK11:EK13)/AVERAGE(EK11:EK13)</f>
        <v/>
      </c>
      <c r="EN13">
        <f>AVERAGE(EK11:EK13)</f>
        <v/>
      </c>
      <c r="EO13">
        <f>EO12+10</f>
        <v/>
      </c>
      <c r="EP13">
        <f>EQ12</f>
        <v/>
      </c>
      <c r="EW13">
        <f>IF(EQ13="", "", (EP13-EQ13)*1000/(EO13-EO12))</f>
        <v/>
      </c>
      <c r="EX13" s="121">
        <f>EW13/ET$2</f>
        <v/>
      </c>
      <c r="EY13">
        <f>_xlfn.STDEV.P(EW11:EW13)/AVERAGE(EW11:EW13)</f>
        <v/>
      </c>
      <c r="EZ13">
        <f>AVERAGE(EW11:EW13)</f>
        <v/>
      </c>
      <c r="FA13">
        <f>FA12+10</f>
        <v/>
      </c>
      <c r="FB13">
        <f>FC12</f>
        <v/>
      </c>
      <c r="FI13">
        <f>IF(FC13="", "", (FB13-FC13)*1000/(FA13-FA12))</f>
        <v/>
      </c>
      <c r="FJ13" s="121">
        <f>FI13/FF$2</f>
        <v/>
      </c>
      <c r="FK13">
        <f>_xlfn.STDEV.P(FI11:FI13)/AVERAGE(FI11:FI13)</f>
        <v/>
      </c>
      <c r="FL13">
        <f>AVERAGE(FI11:FI13)</f>
        <v/>
      </c>
      <c r="FM13">
        <f>FM12+10</f>
        <v/>
      </c>
      <c r="FN13">
        <f>FO12</f>
        <v/>
      </c>
      <c r="FU13">
        <f>IF(FO13="", "", (FN13-FO13)*1000/(FM13-FM12))</f>
        <v/>
      </c>
      <c r="FV13" s="121">
        <f>FU13/FR$2</f>
        <v/>
      </c>
      <c r="FW13">
        <f>_xlfn.STDEV.P(FU11:FU13)/AVERAGE(FU11:FU13)</f>
        <v/>
      </c>
      <c r="FX13">
        <f>AVERAGE(FU11:FU13)</f>
        <v/>
      </c>
      <c r="FY13">
        <f>FY12+10</f>
        <v/>
      </c>
      <c r="FZ13">
        <f>GA12</f>
        <v/>
      </c>
      <c r="GG13">
        <f>IF(GA13="", "", (FZ13-GA13)*1000/(FY13-FY12))</f>
        <v/>
      </c>
      <c r="GH13" s="121">
        <f>GG13/GD$2</f>
        <v/>
      </c>
      <c r="GI13">
        <f>_xlfn.STDEV.P(GG11:GG13)/AVERAGE(GG11:GG13)</f>
        <v/>
      </c>
      <c r="GJ13">
        <f>AVERAGE(GG11:GG13)</f>
        <v/>
      </c>
      <c r="GK13">
        <f>GK12+10</f>
        <v/>
      </c>
      <c r="GL13">
        <f>GM12</f>
        <v/>
      </c>
      <c r="GS13">
        <f>IF(GM13="", "", (GL13-GM13)*1000/(GK13-GK12))</f>
        <v/>
      </c>
      <c r="GT13" s="121">
        <f>GS13/GP$2</f>
        <v/>
      </c>
      <c r="GU13">
        <f>_xlfn.STDEV.P(GS11:GS13)/AVERAGE(GS11:GS13)</f>
        <v/>
      </c>
      <c r="GV13">
        <f>AVERAGE(GS11:GS13)</f>
        <v/>
      </c>
      <c r="GW13">
        <f>GW12+10</f>
        <v/>
      </c>
      <c r="GX13">
        <f>GY12</f>
        <v/>
      </c>
      <c r="HE13">
        <f>IF(GY13="", "", (GX13-GY13)*1000/(GW13-GW12))</f>
        <v/>
      </c>
      <c r="HF13" s="121">
        <f>HE13/HB$2</f>
        <v/>
      </c>
      <c r="HG13">
        <f>_xlfn.STDEV.P(HE11:HE13)/AVERAGE(HE11:HE13)</f>
        <v/>
      </c>
      <c r="HH13">
        <f>AVERAGE(HE11:HE13)</f>
        <v/>
      </c>
      <c r="HI13">
        <f>HI12+10</f>
        <v/>
      </c>
      <c r="HJ13">
        <f>HK12</f>
        <v/>
      </c>
      <c r="HQ13">
        <f>IF(HK13="", "", (HJ13-HK13)*1000/(HI13-HI12))</f>
        <v/>
      </c>
      <c r="HR13" s="121">
        <f>HQ13/HN$2</f>
        <v/>
      </c>
      <c r="HS13">
        <f>_xlfn.STDEV.P(HQ11:HQ13)/AVERAGE(HQ11:HQ13)</f>
        <v/>
      </c>
      <c r="HT13">
        <f>AVERAGE(HQ11:HQ13)</f>
        <v/>
      </c>
      <c r="HU13">
        <f>HU12+10</f>
        <v/>
      </c>
      <c r="HV13">
        <f>HW12</f>
        <v/>
      </c>
      <c r="IC13">
        <f>IF(HW13="", "", (HV13-HW13)*1000/(HU13-HU12))</f>
        <v/>
      </c>
      <c r="ID13" s="121">
        <f>IC13/HZ$2</f>
        <v/>
      </c>
      <c r="IE13">
        <f>_xlfn.STDEV.P(IC11:IC13)/AVERAGE(IC11:IC13)</f>
        <v/>
      </c>
      <c r="IF13">
        <f>AVERAGE(IC11:IC13)</f>
        <v/>
      </c>
      <c r="IG13">
        <f>IG12+10</f>
        <v/>
      </c>
      <c r="IH13">
        <f>II12</f>
        <v/>
      </c>
      <c r="IO13">
        <f>IF(II13="", "", (IH13-II13)*1000/(IG13-IG12))</f>
        <v/>
      </c>
      <c r="IP13" s="121">
        <f>IO13/IL$2</f>
        <v/>
      </c>
      <c r="IQ13">
        <f>_xlfn.STDEV.P(IO11:IO13)/AVERAGE(IO11:IO13)</f>
        <v/>
      </c>
      <c r="IR13">
        <f>AVERAGE(IO11:IO13)</f>
        <v/>
      </c>
      <c r="IS13">
        <f>IS12+10</f>
        <v/>
      </c>
      <c r="IT13">
        <f>IU12</f>
        <v/>
      </c>
      <c r="JA13">
        <f>IF(IU13="", "", (IT13-IU13)*1000/(IS13-IS12))</f>
        <v/>
      </c>
      <c r="JB13" s="121">
        <f>JA13/IX$2</f>
        <v/>
      </c>
      <c r="JC13">
        <f>_xlfn.STDEV.P(JA11:JA13)/AVERAGE(JA11:JA13)</f>
        <v/>
      </c>
      <c r="JD13">
        <f>AVERAGE(JA11:JA13)</f>
        <v/>
      </c>
    </row>
    <row r="14">
      <c r="A14" t="n">
        <v>110</v>
      </c>
      <c r="B14" t="n">
        <v>24.468</v>
      </c>
      <c r="C14" t="n">
        <v>24.4433</v>
      </c>
      <c r="F14" t="inlineStr">
        <is>
          <t>None</t>
        </is>
      </c>
      <c r="H14" t="inlineStr">
        <is>
          <t>None</t>
        </is>
      </c>
      <c r="I14" t="n">
        <v>2.469999999999928</v>
      </c>
      <c r="J14" s="121">
        <f>I14/F$2</f>
        <v/>
      </c>
      <c r="M14" t="n">
        <v>110</v>
      </c>
      <c r="N14" t="n">
        <v>24.5095</v>
      </c>
      <c r="O14" t="n">
        <v>24.4819</v>
      </c>
      <c r="R14" t="inlineStr">
        <is>
          <t>None</t>
        </is>
      </c>
      <c r="T14" t="inlineStr">
        <is>
          <t>None</t>
        </is>
      </c>
      <c r="U14" t="n">
        <v>2.759999999999962</v>
      </c>
      <c r="V14" s="121">
        <f>U14/R$2</f>
        <v/>
      </c>
      <c r="Y14" t="n">
        <v>110</v>
      </c>
      <c r="Z14" t="n">
        <v>24.4468</v>
      </c>
      <c r="AA14" t="n">
        <v>24.403</v>
      </c>
      <c r="AD14" t="inlineStr">
        <is>
          <t>None</t>
        </is>
      </c>
      <c r="AF14" t="inlineStr">
        <is>
          <t>None</t>
        </is>
      </c>
      <c r="AG14" t="n">
        <v>4.380000000000095</v>
      </c>
      <c r="AH14" s="121">
        <f>AG14/AD$2</f>
        <v/>
      </c>
      <c r="AK14" t="n">
        <v>110</v>
      </c>
      <c r="AL14" t="n">
        <v>24.3295</v>
      </c>
      <c r="AM14" t="n">
        <v>24.2849</v>
      </c>
      <c r="AP14" t="inlineStr">
        <is>
          <t>None</t>
        </is>
      </c>
      <c r="AR14" t="inlineStr">
        <is>
          <t>None</t>
        </is>
      </c>
      <c r="AS14" t="n">
        <v>4.459999999999908</v>
      </c>
      <c r="AT14" s="121">
        <f>AS14/AP$2</f>
        <v/>
      </c>
      <c r="AW14">
        <f>AW13+10</f>
        <v/>
      </c>
      <c r="AX14">
        <f>AY13</f>
        <v/>
      </c>
      <c r="BE14">
        <f>IF(AY14="", "", (AX14-AY14)*1000/(AW14-AW13))</f>
        <v/>
      </c>
      <c r="BF14" s="121">
        <f>BE14/BB$2</f>
        <v/>
      </c>
      <c r="BI14">
        <f>BI13+10</f>
        <v/>
      </c>
      <c r="BJ14">
        <f>BK13</f>
        <v/>
      </c>
      <c r="BQ14">
        <f>IF(BK14="", "", (BJ14-BK14)*1000/(BI14-BI13))</f>
        <v/>
      </c>
      <c r="BR14" s="121">
        <f>BQ14/BN$2</f>
        <v/>
      </c>
      <c r="BU14">
        <f>BU13+10</f>
        <v/>
      </c>
      <c r="BV14">
        <f>BW13</f>
        <v/>
      </c>
      <c r="CC14">
        <f>IF(BW14="", "", (BV14-BW14)*1000/(BU14-BU13))</f>
        <v/>
      </c>
      <c r="CD14" s="121">
        <f>CC14/BZ$2</f>
        <v/>
      </c>
      <c r="CG14">
        <f>CG13+10</f>
        <v/>
      </c>
      <c r="CH14">
        <f>CI13</f>
        <v/>
      </c>
      <c r="CO14">
        <f>IF(CI14="", "", (CH14-CI14)*1000/(CG14-CG13))</f>
        <v/>
      </c>
      <c r="CP14" s="121">
        <f>CO14/CL$2</f>
        <v/>
      </c>
      <c r="CS14">
        <f>CS13+10</f>
        <v/>
      </c>
      <c r="CT14">
        <f>CU13</f>
        <v/>
      </c>
      <c r="DA14">
        <f>IF(CU14="", "", (CT14-CU14)*1000/(CS14-CS13))</f>
        <v/>
      </c>
      <c r="DB14" s="121">
        <f>DA14/CX$2</f>
        <v/>
      </c>
      <c r="DE14">
        <f>DE13+10</f>
        <v/>
      </c>
      <c r="DF14">
        <f>DG13</f>
        <v/>
      </c>
      <c r="DM14">
        <f>IF(DG14="", "", (DF14-DG14)*1000/(DE14-DE13))</f>
        <v/>
      </c>
      <c r="DN14" s="121">
        <f>DM14/DJ$2</f>
        <v/>
      </c>
      <c r="DQ14">
        <f>DQ13+10</f>
        <v/>
      </c>
      <c r="DR14">
        <f>DS13</f>
        <v/>
      </c>
      <c r="DY14">
        <f>IF(DS14="", "", (DR14-DS14)*1000/(DQ14-DQ13))</f>
        <v/>
      </c>
      <c r="DZ14" s="121">
        <f>DY14/DV$2</f>
        <v/>
      </c>
      <c r="EC14">
        <f>EC13+10</f>
        <v/>
      </c>
      <c r="ED14">
        <f>EE13</f>
        <v/>
      </c>
      <c r="EK14">
        <f>IF(EE14="", "", (ED14-EE14)*1000/(EC14-EC13))</f>
        <v/>
      </c>
      <c r="EL14" s="121">
        <f>EK14/EH$2</f>
        <v/>
      </c>
      <c r="EO14">
        <f>EO13+10</f>
        <v/>
      </c>
      <c r="EP14">
        <f>EQ13</f>
        <v/>
      </c>
      <c r="EW14">
        <f>IF(EQ14="", "", (EP14-EQ14)*1000/(EO14-EO13))</f>
        <v/>
      </c>
      <c r="EX14" s="121">
        <f>EW14/ET$2</f>
        <v/>
      </c>
      <c r="FA14">
        <f>FA13+10</f>
        <v/>
      </c>
      <c r="FB14">
        <f>FC13</f>
        <v/>
      </c>
      <c r="FI14">
        <f>IF(FC14="", "", (FB14-FC14)*1000/(FA14-FA13))</f>
        <v/>
      </c>
      <c r="FJ14" s="121">
        <f>FI14/FF$2</f>
        <v/>
      </c>
      <c r="FM14">
        <f>FM13+10</f>
        <v/>
      </c>
      <c r="FN14">
        <f>FO13</f>
        <v/>
      </c>
      <c r="FU14">
        <f>IF(FO14="", "", (FN14-FO14)*1000/(FM14-FM13))</f>
        <v/>
      </c>
      <c r="FV14" s="121">
        <f>FU14/FR$2</f>
        <v/>
      </c>
      <c r="FY14">
        <f>FY13+10</f>
        <v/>
      </c>
      <c r="FZ14">
        <f>GA13</f>
        <v/>
      </c>
      <c r="GG14">
        <f>IF(GA14="", "", (FZ14-GA14)*1000/(FY14-FY13))</f>
        <v/>
      </c>
      <c r="GH14" s="121">
        <f>GG14/GD$2</f>
        <v/>
      </c>
      <c r="GK14">
        <f>GK13+10</f>
        <v/>
      </c>
      <c r="GL14">
        <f>GM13</f>
        <v/>
      </c>
      <c r="GS14">
        <f>IF(GM14="", "", (GL14-GM14)*1000/(GK14-GK13))</f>
        <v/>
      </c>
      <c r="GT14" s="121">
        <f>GS14/GP$2</f>
        <v/>
      </c>
      <c r="GW14">
        <f>GW13+10</f>
        <v/>
      </c>
      <c r="GX14">
        <f>GY13</f>
        <v/>
      </c>
      <c r="HE14">
        <f>IF(GY14="", "", (GX14-GY14)*1000/(GW14-GW13))</f>
        <v/>
      </c>
      <c r="HF14" s="121">
        <f>HE14/HB$2</f>
        <v/>
      </c>
      <c r="HI14">
        <f>HI13+10</f>
        <v/>
      </c>
      <c r="HJ14">
        <f>HK13</f>
        <v/>
      </c>
      <c r="HQ14">
        <f>IF(HK14="", "", (HJ14-HK14)*1000/(HI14-HI13))</f>
        <v/>
      </c>
      <c r="HR14" s="121">
        <f>HQ14/HN$2</f>
        <v/>
      </c>
      <c r="HU14">
        <f>HU13+10</f>
        <v/>
      </c>
      <c r="HV14">
        <f>HW13</f>
        <v/>
      </c>
      <c r="IC14">
        <f>IF(HW14="", "", (HV14-HW14)*1000/(HU14-HU13))</f>
        <v/>
      </c>
      <c r="ID14" s="121">
        <f>IC14/HZ$2</f>
        <v/>
      </c>
      <c r="IG14">
        <f>IG13+10</f>
        <v/>
      </c>
      <c r="IH14">
        <f>II13</f>
        <v/>
      </c>
      <c r="IO14">
        <f>IF(II14="", "", (IH14-II14)*1000/(IG14-IG13))</f>
        <v/>
      </c>
      <c r="IP14" s="121">
        <f>IO14/IL$2</f>
        <v/>
      </c>
      <c r="IS14">
        <f>IS13+10</f>
        <v/>
      </c>
      <c r="IT14">
        <f>IU13</f>
        <v/>
      </c>
      <c r="JA14">
        <f>IF(IU14="", "", (IT14-IU14)*1000/(IS14-IS13))</f>
        <v/>
      </c>
      <c r="JB14" s="121">
        <f>JA14/IX$2</f>
        <v/>
      </c>
    </row>
    <row r="15">
      <c r="A15" t="n">
        <v>120</v>
      </c>
      <c r="B15" t="n">
        <v>24.4433</v>
      </c>
      <c r="C15" t="n">
        <v>24.4277</v>
      </c>
      <c r="F15" t="inlineStr">
        <is>
          <t>None</t>
        </is>
      </c>
      <c r="H15" t="inlineStr">
        <is>
          <t>None</t>
        </is>
      </c>
      <c r="I15" t="n">
        <v>1.559999999999917</v>
      </c>
      <c r="J15" s="121">
        <f>I15/F$2</f>
        <v/>
      </c>
      <c r="M15" t="n">
        <v>120</v>
      </c>
      <c r="N15" t="n">
        <v>24.4819</v>
      </c>
      <c r="O15" t="n">
        <v>24.4552</v>
      </c>
      <c r="R15" t="inlineStr">
        <is>
          <t>None</t>
        </is>
      </c>
      <c r="T15" t="inlineStr">
        <is>
          <t>None</t>
        </is>
      </c>
      <c r="U15" t="n">
        <v>2.669999999999817</v>
      </c>
      <c r="V15" s="121">
        <f>U15/R$2</f>
        <v/>
      </c>
      <c r="Y15" t="n">
        <v>120</v>
      </c>
      <c r="Z15" t="n">
        <v>24.402</v>
      </c>
      <c r="AA15" t="n">
        <v>24.3636</v>
      </c>
      <c r="AD15" t="inlineStr">
        <is>
          <t>None</t>
        </is>
      </c>
      <c r="AF15" t="inlineStr">
        <is>
          <t>None</t>
        </is>
      </c>
      <c r="AG15" t="n">
        <v>3.839999999999932</v>
      </c>
      <c r="AH15" s="121">
        <f>AG15/AD$2</f>
        <v/>
      </c>
      <c r="AK15" t="n">
        <v>120</v>
      </c>
      <c r="AL15" t="n">
        <v>24.2849</v>
      </c>
      <c r="AM15" t="n">
        <v>24.2415</v>
      </c>
      <c r="AP15" t="inlineStr">
        <is>
          <t>None</t>
        </is>
      </c>
      <c r="AR15" t="inlineStr">
        <is>
          <t>None</t>
        </is>
      </c>
      <c r="AS15" t="n">
        <v>4.340000000000188</v>
      </c>
      <c r="AT15" s="121">
        <f>AS15/AP$2</f>
        <v/>
      </c>
      <c r="AW15">
        <f>AW14+10</f>
        <v/>
      </c>
      <c r="AX15">
        <f>AY14</f>
        <v/>
      </c>
      <c r="BE15">
        <f>IF(AY15="", "", (AX15-AY15)*1000/(AW15-AW14))</f>
        <v/>
      </c>
      <c r="BF15" s="121">
        <f>BE15/BB$2</f>
        <v/>
      </c>
      <c r="BI15">
        <f>BI14+10</f>
        <v/>
      </c>
      <c r="BJ15">
        <f>BK14</f>
        <v/>
      </c>
      <c r="BQ15">
        <f>IF(BK15="", "", (BJ15-BK15)*1000/(BI15-BI14))</f>
        <v/>
      </c>
      <c r="BR15" s="121">
        <f>BQ15/BN$2</f>
        <v/>
      </c>
      <c r="BU15">
        <f>BU14+10</f>
        <v/>
      </c>
      <c r="BV15">
        <f>BW14</f>
        <v/>
      </c>
      <c r="CC15">
        <f>IF(BW15="", "", (BV15-BW15)*1000/(BU15-BU14))</f>
        <v/>
      </c>
      <c r="CD15" s="121">
        <f>CC15/BZ$2</f>
        <v/>
      </c>
      <c r="CG15">
        <f>CG14+10</f>
        <v/>
      </c>
      <c r="CH15">
        <f>CI14</f>
        <v/>
      </c>
      <c r="CO15">
        <f>IF(CI15="", "", (CH15-CI15)*1000/(CG15-CG14))</f>
        <v/>
      </c>
      <c r="CP15" s="121">
        <f>CO15/CL$2</f>
        <v/>
      </c>
      <c r="CS15">
        <f>CS14+10</f>
        <v/>
      </c>
      <c r="CT15">
        <f>CU14</f>
        <v/>
      </c>
      <c r="DA15">
        <f>IF(CU15="", "", (CT15-CU15)*1000/(CS15-CS14))</f>
        <v/>
      </c>
      <c r="DB15" s="121">
        <f>DA15/CX$2</f>
        <v/>
      </c>
      <c r="DE15">
        <f>DE14+10</f>
        <v/>
      </c>
      <c r="DF15">
        <f>DG14</f>
        <v/>
      </c>
      <c r="DM15">
        <f>IF(DG15="", "", (DF15-DG15)*1000/(DE15-DE14))</f>
        <v/>
      </c>
      <c r="DN15" s="121">
        <f>DM15/DJ$2</f>
        <v/>
      </c>
      <c r="DQ15">
        <f>DQ14+10</f>
        <v/>
      </c>
      <c r="DR15">
        <f>DS14</f>
        <v/>
      </c>
      <c r="DY15">
        <f>IF(DS15="", "", (DR15-DS15)*1000/(DQ15-DQ14))</f>
        <v/>
      </c>
      <c r="DZ15" s="121">
        <f>DY15/DV$2</f>
        <v/>
      </c>
      <c r="EC15">
        <f>EC14+10</f>
        <v/>
      </c>
      <c r="ED15">
        <f>EE14</f>
        <v/>
      </c>
      <c r="EK15">
        <f>IF(EE15="", "", (ED15-EE15)*1000/(EC15-EC14))</f>
        <v/>
      </c>
      <c r="EL15" s="121">
        <f>EK15/EH$2</f>
        <v/>
      </c>
      <c r="EO15">
        <f>EO14+10</f>
        <v/>
      </c>
      <c r="EP15">
        <f>EQ14</f>
        <v/>
      </c>
      <c r="EW15">
        <f>IF(EQ15="", "", (EP15-EQ15)*1000/(EO15-EO14))</f>
        <v/>
      </c>
      <c r="EX15" s="121">
        <f>EW15/ET$2</f>
        <v/>
      </c>
      <c r="FA15">
        <f>FA14+10</f>
        <v/>
      </c>
      <c r="FB15">
        <f>FC14</f>
        <v/>
      </c>
      <c r="FI15">
        <f>IF(FC15="", "", (FB15-FC15)*1000/(FA15-FA14))</f>
        <v/>
      </c>
      <c r="FJ15" s="121">
        <f>FI15/FF$2</f>
        <v/>
      </c>
      <c r="FM15">
        <f>FM14+10</f>
        <v/>
      </c>
      <c r="FN15">
        <f>FO14</f>
        <v/>
      </c>
      <c r="FU15">
        <f>IF(FO15="", "", (FN15-FO15)*1000/(FM15-FM14))</f>
        <v/>
      </c>
      <c r="FV15" s="121">
        <f>FU15/FR$2</f>
        <v/>
      </c>
      <c r="FY15">
        <f>FY14+10</f>
        <v/>
      </c>
      <c r="FZ15">
        <f>GA14</f>
        <v/>
      </c>
      <c r="GG15">
        <f>IF(GA15="", "", (FZ15-GA15)*1000/(FY15-FY14))</f>
        <v/>
      </c>
      <c r="GH15" s="121">
        <f>GG15/GD$2</f>
        <v/>
      </c>
      <c r="GK15">
        <f>GK14+10</f>
        <v/>
      </c>
      <c r="GL15">
        <f>GM14</f>
        <v/>
      </c>
      <c r="GS15">
        <f>IF(GM15="", "", (GL15-GM15)*1000/(GK15-GK14))</f>
        <v/>
      </c>
      <c r="GT15" s="121">
        <f>GS15/GP$2</f>
        <v/>
      </c>
      <c r="GW15">
        <f>GW14+10</f>
        <v/>
      </c>
      <c r="GX15">
        <f>GY14</f>
        <v/>
      </c>
      <c r="HE15">
        <f>IF(GY15="", "", (GX15-GY15)*1000/(GW15-GW14))</f>
        <v/>
      </c>
      <c r="HF15" s="121">
        <f>HE15/HB$2</f>
        <v/>
      </c>
      <c r="HI15">
        <f>HI14+10</f>
        <v/>
      </c>
      <c r="HJ15">
        <f>HK14</f>
        <v/>
      </c>
      <c r="HQ15">
        <f>IF(HK15="", "", (HJ15-HK15)*1000/(HI15-HI14))</f>
        <v/>
      </c>
      <c r="HR15" s="121">
        <f>HQ15/HN$2</f>
        <v/>
      </c>
      <c r="HU15">
        <f>HU14+10</f>
        <v/>
      </c>
      <c r="HV15">
        <f>HW14</f>
        <v/>
      </c>
      <c r="IC15">
        <f>IF(HW15="", "", (HV15-HW15)*1000/(HU15-HU14))</f>
        <v/>
      </c>
      <c r="ID15" s="121">
        <f>IC15/HZ$2</f>
        <v/>
      </c>
      <c r="IG15">
        <f>IG14+10</f>
        <v/>
      </c>
      <c r="IH15">
        <f>II14</f>
        <v/>
      </c>
      <c r="IO15">
        <f>IF(II15="", "", (IH15-II15)*1000/(IG15-IG14))</f>
        <v/>
      </c>
      <c r="IP15" s="121">
        <f>IO15/IL$2</f>
        <v/>
      </c>
      <c r="IS15">
        <f>IS14+10</f>
        <v/>
      </c>
      <c r="IT15">
        <f>IU14</f>
        <v/>
      </c>
      <c r="JA15">
        <f>IF(IU15="", "", (IT15-IU15)*1000/(IS15-IS14))</f>
        <v/>
      </c>
      <c r="JB15" s="121">
        <f>JA15/IX$2</f>
        <v/>
      </c>
    </row>
    <row r="16">
      <c r="A16" t="n">
        <v>130</v>
      </c>
      <c r="B16" t="n">
        <v>24.4277</v>
      </c>
      <c r="C16" t="n">
        <v>24.4074</v>
      </c>
      <c r="F16" t="inlineStr">
        <is>
          <t>None</t>
        </is>
      </c>
      <c r="H16" t="inlineStr">
        <is>
          <t>None</t>
        </is>
      </c>
      <c r="I16" t="n">
        <v>2.030000000000243</v>
      </c>
      <c r="J16" s="121">
        <f>I16/F$2</f>
        <v/>
      </c>
      <c r="K16">
        <f>_xlfn.STDEV.P(I14:I16)/AVERAGE(I14:I16)</f>
        <v/>
      </c>
      <c r="L16">
        <f>AVERAGE(I14:I16)</f>
        <v/>
      </c>
      <c r="M16" t="n">
        <v>130</v>
      </c>
      <c r="N16" t="n">
        <v>24.4552</v>
      </c>
      <c r="O16" t="n">
        <v>24.4351</v>
      </c>
      <c r="R16" t="inlineStr">
        <is>
          <t>None</t>
        </is>
      </c>
      <c r="T16" t="inlineStr">
        <is>
          <t>None</t>
        </is>
      </c>
      <c r="U16" t="n">
        <v>2.010000000000289</v>
      </c>
      <c r="V16" s="121">
        <f>U16/R$2</f>
        <v/>
      </c>
      <c r="W16">
        <f>_xlfn.STDEV.P(U14:U16)/AVERAGE(U14:U16)</f>
        <v/>
      </c>
      <c r="X16">
        <f>AVERAGE(U14:U16)</f>
        <v/>
      </c>
      <c r="Y16" t="n">
        <v>130</v>
      </c>
      <c r="Z16" t="n">
        <v>24.363</v>
      </c>
      <c r="AA16" t="n">
        <v>24.3374</v>
      </c>
      <c r="AD16" t="inlineStr">
        <is>
          <t>None</t>
        </is>
      </c>
      <c r="AF16" t="inlineStr">
        <is>
          <t>None</t>
        </is>
      </c>
      <c r="AG16" t="n">
        <v>2.560000000000073</v>
      </c>
      <c r="AH16" s="121">
        <f>AG16/AD$2</f>
        <v/>
      </c>
      <c r="AI16">
        <f>_xlfn.STDEV.P(AG14:AG16)/AVERAGE(AG14:AG16)</f>
        <v/>
      </c>
      <c r="AJ16">
        <f>AVERAGE(AG14:AG16)</f>
        <v/>
      </c>
      <c r="AK16" t="n">
        <v>130</v>
      </c>
      <c r="AL16" t="n">
        <v>24.2415</v>
      </c>
      <c r="AM16" t="n">
        <v>24.2021</v>
      </c>
      <c r="AP16" t="inlineStr">
        <is>
          <t>None</t>
        </is>
      </c>
      <c r="AR16" t="inlineStr">
        <is>
          <t>None</t>
        </is>
      </c>
      <c r="AS16" t="n">
        <v>3.939999999999699</v>
      </c>
      <c r="AT16" s="121">
        <f>AS16/AP$2</f>
        <v/>
      </c>
      <c r="AU16">
        <f>_xlfn.STDEV.P(AS14:AS16)/AVERAGE(AS14:AS16)</f>
        <v/>
      </c>
      <c r="AV16">
        <f>AVERAGE(AS14:AS16)</f>
        <v/>
      </c>
      <c r="AW16">
        <f>AW15+10</f>
        <v/>
      </c>
      <c r="AX16">
        <f>AY15</f>
        <v/>
      </c>
      <c r="BE16">
        <f>IF(AY16="", "", (AX16-AY16)*1000/(AW16-AW15))</f>
        <v/>
      </c>
      <c r="BF16" s="121">
        <f>BE16/BB$2</f>
        <v/>
      </c>
      <c r="BG16">
        <f>_xlfn.STDEV.P(BE14:BE16)/AVERAGE(BE14:BE16)</f>
        <v/>
      </c>
      <c r="BH16">
        <f>AVERAGE(BE14:BE16)</f>
        <v/>
      </c>
      <c r="BI16">
        <f>BI15+10</f>
        <v/>
      </c>
      <c r="BJ16">
        <f>BK15</f>
        <v/>
      </c>
      <c r="BQ16">
        <f>IF(BK16="", "", (BJ16-BK16)*1000/(BI16-BI15))</f>
        <v/>
      </c>
      <c r="BR16" s="121">
        <f>BQ16/BN$2</f>
        <v/>
      </c>
      <c r="BS16">
        <f>_xlfn.STDEV.P(BQ14:BQ16)/AVERAGE(BQ14:BQ16)</f>
        <v/>
      </c>
      <c r="BT16">
        <f>AVERAGE(BQ14:BQ16)</f>
        <v/>
      </c>
      <c r="BU16">
        <f>BU15+10</f>
        <v/>
      </c>
      <c r="BV16">
        <f>BW15</f>
        <v/>
      </c>
      <c r="CC16">
        <f>IF(BW16="", "", (BV16-BW16)*1000/(BU16-BU15))</f>
        <v/>
      </c>
      <c r="CD16" s="121">
        <f>CC16/BZ$2</f>
        <v/>
      </c>
      <c r="CE16">
        <f>_xlfn.STDEV.P(CC14:CC16)/AVERAGE(CC14:CC16)</f>
        <v/>
      </c>
      <c r="CF16">
        <f>AVERAGE(CC14:CC16)</f>
        <v/>
      </c>
      <c r="CG16">
        <f>CG15+10</f>
        <v/>
      </c>
      <c r="CH16">
        <f>CI15</f>
        <v/>
      </c>
      <c r="CO16">
        <f>IF(CI16="", "", (CH16-CI16)*1000/(CG16-CG15))</f>
        <v/>
      </c>
      <c r="CP16" s="121">
        <f>CO16/CL$2</f>
        <v/>
      </c>
      <c r="CQ16">
        <f>_xlfn.STDEV.P(CO14:CO16)/AVERAGE(CO14:CO16)</f>
        <v/>
      </c>
      <c r="CR16">
        <f>AVERAGE(CO14:CO16)</f>
        <v/>
      </c>
      <c r="CS16">
        <f>CS15+10</f>
        <v/>
      </c>
      <c r="CT16">
        <f>CU15</f>
        <v/>
      </c>
      <c r="DA16">
        <f>IF(CU16="", "", (CT16-CU16)*1000/(CS16-CS15))</f>
        <v/>
      </c>
      <c r="DB16" s="121">
        <f>DA16/CX$2</f>
        <v/>
      </c>
      <c r="DC16">
        <f>_xlfn.STDEV.P(DA14:DA16)/AVERAGE(DA14:DA16)</f>
        <v/>
      </c>
      <c r="DD16">
        <f>AVERAGE(DA14:DA16)</f>
        <v/>
      </c>
      <c r="DE16">
        <f>DE15+10</f>
        <v/>
      </c>
      <c r="DF16">
        <f>DG15</f>
        <v/>
      </c>
      <c r="DM16">
        <f>IF(DG16="", "", (DF16-DG16)*1000/(DE16-DE15))</f>
        <v/>
      </c>
      <c r="DN16" s="121">
        <f>DM16/DJ$2</f>
        <v/>
      </c>
      <c r="DO16">
        <f>_xlfn.STDEV.P(DM14:DM16)/AVERAGE(DM14:DM16)</f>
        <v/>
      </c>
      <c r="DP16">
        <f>AVERAGE(DM14:DM16)</f>
        <v/>
      </c>
      <c r="DQ16">
        <f>DQ15+10</f>
        <v/>
      </c>
      <c r="DR16">
        <f>DS15</f>
        <v/>
      </c>
      <c r="DY16">
        <f>IF(DS16="", "", (DR16-DS16)*1000/(DQ16-DQ15))</f>
        <v/>
      </c>
      <c r="DZ16" s="121">
        <f>DY16/DV$2</f>
        <v/>
      </c>
      <c r="EA16">
        <f>_xlfn.STDEV.P(DY14:DY16)/AVERAGE(DY14:DY16)</f>
        <v/>
      </c>
      <c r="EB16">
        <f>AVERAGE(DY14:DY16)</f>
        <v/>
      </c>
      <c r="EC16">
        <f>EC15+10</f>
        <v/>
      </c>
      <c r="ED16">
        <f>EE15</f>
        <v/>
      </c>
      <c r="EK16">
        <f>IF(EE16="", "", (ED16-EE16)*1000/(EC16-EC15))</f>
        <v/>
      </c>
      <c r="EL16" s="121">
        <f>EK16/EH$2</f>
        <v/>
      </c>
      <c r="EM16">
        <f>_xlfn.STDEV.P(EK14:EK16)/AVERAGE(EK14:EK16)</f>
        <v/>
      </c>
      <c r="EN16">
        <f>AVERAGE(EK14:EK16)</f>
        <v/>
      </c>
      <c r="EO16">
        <f>EO15+10</f>
        <v/>
      </c>
      <c r="EP16">
        <f>EQ15</f>
        <v/>
      </c>
      <c r="EW16">
        <f>IF(EQ16="", "", (EP16-EQ16)*1000/(EO16-EO15))</f>
        <v/>
      </c>
      <c r="EX16" s="121">
        <f>EW16/ET$2</f>
        <v/>
      </c>
      <c r="EY16">
        <f>_xlfn.STDEV.P(EW14:EW16)/AVERAGE(EW14:EW16)</f>
        <v/>
      </c>
      <c r="EZ16">
        <f>AVERAGE(EW14:EW16)</f>
        <v/>
      </c>
      <c r="FA16">
        <f>FA15+10</f>
        <v/>
      </c>
      <c r="FB16">
        <f>FC15</f>
        <v/>
      </c>
      <c r="FI16">
        <f>IF(FC16="", "", (FB16-FC16)*1000/(FA16-FA15))</f>
        <v/>
      </c>
      <c r="FJ16" s="121">
        <f>FI16/FF$2</f>
        <v/>
      </c>
      <c r="FK16">
        <f>_xlfn.STDEV.P(FI14:FI16)/AVERAGE(FI14:FI16)</f>
        <v/>
      </c>
      <c r="FL16">
        <f>AVERAGE(FI14:FI16)</f>
        <v/>
      </c>
      <c r="FM16">
        <f>FM15+10</f>
        <v/>
      </c>
      <c r="FN16">
        <f>FO15</f>
        <v/>
      </c>
      <c r="FU16">
        <f>IF(FO16="", "", (FN16-FO16)*1000/(FM16-FM15))</f>
        <v/>
      </c>
      <c r="FV16" s="121">
        <f>FU16/FR$2</f>
        <v/>
      </c>
      <c r="FW16">
        <f>_xlfn.STDEV.P(FU14:FU16)/AVERAGE(FU14:FU16)</f>
        <v/>
      </c>
      <c r="FX16">
        <f>AVERAGE(FU14:FU16)</f>
        <v/>
      </c>
      <c r="FY16">
        <f>FY15+10</f>
        <v/>
      </c>
      <c r="FZ16">
        <f>GA15</f>
        <v/>
      </c>
      <c r="GG16">
        <f>IF(GA16="", "", (FZ16-GA16)*1000/(FY16-FY15))</f>
        <v/>
      </c>
      <c r="GH16" s="121">
        <f>GG16/GD$2</f>
        <v/>
      </c>
      <c r="GI16">
        <f>_xlfn.STDEV.P(GG14:GG16)/AVERAGE(GG14:GG16)</f>
        <v/>
      </c>
      <c r="GJ16">
        <f>AVERAGE(GG14:GG16)</f>
        <v/>
      </c>
      <c r="GK16">
        <f>GK15+10</f>
        <v/>
      </c>
      <c r="GL16">
        <f>GM15</f>
        <v/>
      </c>
      <c r="GS16">
        <f>IF(GM16="", "", (GL16-GM16)*1000/(GK16-GK15))</f>
        <v/>
      </c>
      <c r="GT16" s="121">
        <f>GS16/GP$2</f>
        <v/>
      </c>
      <c r="GU16">
        <f>_xlfn.STDEV.P(GS14:GS16)/AVERAGE(GS14:GS16)</f>
        <v/>
      </c>
      <c r="GV16">
        <f>AVERAGE(GS14:GS16)</f>
        <v/>
      </c>
      <c r="GW16">
        <f>GW15+10</f>
        <v/>
      </c>
      <c r="GX16">
        <f>GY15</f>
        <v/>
      </c>
      <c r="HE16">
        <f>IF(GY16="", "", (GX16-GY16)*1000/(GW16-GW15))</f>
        <v/>
      </c>
      <c r="HF16" s="121">
        <f>HE16/HB$2</f>
        <v/>
      </c>
      <c r="HG16">
        <f>_xlfn.STDEV.P(HE14:HE16)/AVERAGE(HE14:HE16)</f>
        <v/>
      </c>
      <c r="HH16">
        <f>AVERAGE(HE14:HE16)</f>
        <v/>
      </c>
      <c r="HI16">
        <f>HI15+10</f>
        <v/>
      </c>
      <c r="HJ16">
        <f>HK15</f>
        <v/>
      </c>
      <c r="HQ16">
        <f>IF(HK16="", "", (HJ16-HK16)*1000/(HI16-HI15))</f>
        <v/>
      </c>
      <c r="HR16" s="121">
        <f>HQ16/HN$2</f>
        <v/>
      </c>
      <c r="HS16">
        <f>_xlfn.STDEV.P(HQ14:HQ16)/AVERAGE(HQ14:HQ16)</f>
        <v/>
      </c>
      <c r="HT16">
        <f>AVERAGE(HQ14:HQ16)</f>
        <v/>
      </c>
      <c r="HU16">
        <f>HU15+10</f>
        <v/>
      </c>
      <c r="HV16">
        <f>HW15</f>
        <v/>
      </c>
      <c r="IC16">
        <f>IF(HW16="", "", (HV16-HW16)*1000/(HU16-HU15))</f>
        <v/>
      </c>
      <c r="ID16" s="121">
        <f>IC16/HZ$2</f>
        <v/>
      </c>
      <c r="IE16">
        <f>_xlfn.STDEV.P(IC14:IC16)/AVERAGE(IC14:IC16)</f>
        <v/>
      </c>
      <c r="IF16">
        <f>AVERAGE(IC14:IC16)</f>
        <v/>
      </c>
      <c r="IG16">
        <f>IG15+10</f>
        <v/>
      </c>
      <c r="IH16">
        <f>II15</f>
        <v/>
      </c>
      <c r="IO16">
        <f>IF(II16="", "", (IH16-II16)*1000/(IG16-IG15))</f>
        <v/>
      </c>
      <c r="IP16" s="121">
        <f>IO16/IL$2</f>
        <v/>
      </c>
      <c r="IQ16">
        <f>_xlfn.STDEV.P(IO14:IO16)/AVERAGE(IO14:IO16)</f>
        <v/>
      </c>
      <c r="IR16">
        <f>AVERAGE(IO14:IO16)</f>
        <v/>
      </c>
      <c r="IS16">
        <f>IS15+10</f>
        <v/>
      </c>
      <c r="IT16">
        <f>IU15</f>
        <v/>
      </c>
      <c r="JA16">
        <f>IF(IU16="", "", (IT16-IU16)*1000/(IS16-IS15))</f>
        <v/>
      </c>
      <c r="JB16" s="121">
        <f>JA16/IX$2</f>
        <v/>
      </c>
      <c r="JC16">
        <f>_xlfn.STDEV.P(JA14:JA16)/AVERAGE(JA14:JA16)</f>
        <v/>
      </c>
      <c r="JD16">
        <f>AVERAGE(JA14:JA16)</f>
        <v/>
      </c>
    </row>
    <row r="17">
      <c r="A17" t="n">
        <v>140</v>
      </c>
      <c r="B17" t="n">
        <v>24.4074</v>
      </c>
      <c r="C17" t="n">
        <v>24.3918</v>
      </c>
      <c r="F17" t="inlineStr">
        <is>
          <t>None</t>
        </is>
      </c>
      <c r="H17" t="inlineStr">
        <is>
          <t>None</t>
        </is>
      </c>
      <c r="I17" t="n">
        <v>1.559999999999917</v>
      </c>
      <c r="J17" s="121">
        <f>I17/F$2</f>
        <v/>
      </c>
      <c r="M17" t="n">
        <v>140</v>
      </c>
      <c r="N17" t="n">
        <v>24.4351</v>
      </c>
      <c r="O17" t="n">
        <v>24.4074</v>
      </c>
      <c r="R17" t="inlineStr">
        <is>
          <t>None</t>
        </is>
      </c>
      <c r="T17" t="inlineStr">
        <is>
          <t>None</t>
        </is>
      </c>
      <c r="U17" t="n">
        <v>2.769999999999939</v>
      </c>
      <c r="V17" s="121">
        <f>U17/R$2</f>
        <v/>
      </c>
      <c r="Y17" t="n">
        <v>140</v>
      </c>
      <c r="Z17" t="n">
        <v>24.3374</v>
      </c>
      <c r="AA17" t="n">
        <v>24.3099</v>
      </c>
      <c r="AD17" t="inlineStr">
        <is>
          <t>None</t>
        </is>
      </c>
      <c r="AF17" t="inlineStr">
        <is>
          <t>None</t>
        </is>
      </c>
      <c r="AG17" t="n">
        <v>2.749999999999986</v>
      </c>
      <c r="AH17" s="121">
        <f>AG17/AD$2</f>
        <v/>
      </c>
      <c r="AK17" t="n">
        <v>140</v>
      </c>
      <c r="AL17" t="n">
        <v>24.2011</v>
      </c>
      <c r="AM17" t="n">
        <v>24.1677</v>
      </c>
      <c r="AP17" t="inlineStr">
        <is>
          <t>None</t>
        </is>
      </c>
      <c r="AR17" t="inlineStr">
        <is>
          <t>None</t>
        </is>
      </c>
      <c r="AS17" t="n">
        <v>3.340000000000032</v>
      </c>
      <c r="AT17" s="121">
        <f>AS17/AP$2</f>
        <v/>
      </c>
      <c r="AW17">
        <f>AW16+10</f>
        <v/>
      </c>
      <c r="AX17">
        <f>AY16</f>
        <v/>
      </c>
      <c r="BE17">
        <f>IF(AY17="", "", (AX17-AY17)*1000/(AW17-AW16))</f>
        <v/>
      </c>
      <c r="BF17" s="121">
        <f>BE17/BB$2</f>
        <v/>
      </c>
      <c r="BI17">
        <f>BI16+10</f>
        <v/>
      </c>
      <c r="BJ17">
        <f>BK16</f>
        <v/>
      </c>
      <c r="BQ17">
        <f>IF(BK17="", "", (BJ17-BK17)*1000/(BI17-BI16))</f>
        <v/>
      </c>
      <c r="BR17" s="121">
        <f>BQ17/BN$2</f>
        <v/>
      </c>
      <c r="BU17">
        <f>BU16+10</f>
        <v/>
      </c>
      <c r="BV17">
        <f>BW16</f>
        <v/>
      </c>
      <c r="CC17">
        <f>IF(BW17="", "", (BV17-BW17)*1000/(BU17-BU16))</f>
        <v/>
      </c>
      <c r="CD17" s="121">
        <f>CC17/BZ$2</f>
        <v/>
      </c>
      <c r="CG17">
        <f>CG16+10</f>
        <v/>
      </c>
      <c r="CH17">
        <f>CI16</f>
        <v/>
      </c>
      <c r="CO17">
        <f>IF(CI17="", "", (CH17-CI17)*1000/(CG17-CG16))</f>
        <v/>
      </c>
      <c r="CP17" s="121">
        <f>CO17/CL$2</f>
        <v/>
      </c>
      <c r="CS17">
        <f>CS16+10</f>
        <v/>
      </c>
      <c r="CT17">
        <f>CU16</f>
        <v/>
      </c>
      <c r="DA17">
        <f>IF(CU17="", "", (CT17-CU17)*1000/(CS17-CS16))</f>
        <v/>
      </c>
      <c r="DB17" s="121">
        <f>DA17/CX$2</f>
        <v/>
      </c>
      <c r="DE17">
        <f>DE16+10</f>
        <v/>
      </c>
      <c r="DF17">
        <f>DG16</f>
        <v/>
      </c>
      <c r="DM17">
        <f>IF(DG17="", "", (DF17-DG17)*1000/(DE17-DE16))</f>
        <v/>
      </c>
      <c r="DN17" s="121">
        <f>DM17/DJ$2</f>
        <v/>
      </c>
      <c r="DQ17">
        <f>DQ16+10</f>
        <v/>
      </c>
      <c r="DR17">
        <f>DS16</f>
        <v/>
      </c>
      <c r="DY17">
        <f>IF(DS17="", "", (DR17-DS17)*1000/(DQ17-DQ16))</f>
        <v/>
      </c>
      <c r="DZ17" s="121">
        <f>DY17/DV$2</f>
        <v/>
      </c>
      <c r="EC17">
        <f>EC16+10</f>
        <v/>
      </c>
      <c r="ED17">
        <f>EE16</f>
        <v/>
      </c>
      <c r="EK17">
        <f>IF(EE17="", "", (ED17-EE17)*1000/(EC17-EC16))</f>
        <v/>
      </c>
      <c r="EL17" s="121">
        <f>EK17/EH$2</f>
        <v/>
      </c>
      <c r="EO17">
        <f>EO16+10</f>
        <v/>
      </c>
      <c r="EP17">
        <f>EQ16</f>
        <v/>
      </c>
      <c r="EW17">
        <f>IF(EQ17="", "", (EP17-EQ17)*1000/(EO17-EO16))</f>
        <v/>
      </c>
      <c r="EX17" s="121">
        <f>EW17/ET$2</f>
        <v/>
      </c>
      <c r="FA17">
        <f>FA16+10</f>
        <v/>
      </c>
      <c r="FB17">
        <f>FC16</f>
        <v/>
      </c>
      <c r="FI17">
        <f>IF(FC17="", "", (FB17-FC17)*1000/(FA17-FA16))</f>
        <v/>
      </c>
      <c r="FJ17" s="121">
        <f>FI17/FF$2</f>
        <v/>
      </c>
      <c r="FM17">
        <f>FM16+10</f>
        <v/>
      </c>
      <c r="FN17">
        <f>FO16</f>
        <v/>
      </c>
      <c r="FU17">
        <f>IF(FO17="", "", (FN17-FO17)*1000/(FM17-FM16))</f>
        <v/>
      </c>
      <c r="FV17" s="121">
        <f>FU17/FR$2</f>
        <v/>
      </c>
      <c r="FY17">
        <f>FY16+10</f>
        <v/>
      </c>
      <c r="FZ17">
        <f>GA16</f>
        <v/>
      </c>
      <c r="GG17">
        <f>IF(GA17="", "", (FZ17-GA17)*1000/(FY17-FY16))</f>
        <v/>
      </c>
      <c r="GH17" s="121">
        <f>GG17/GD$2</f>
        <v/>
      </c>
      <c r="GK17">
        <f>GK16+10</f>
        <v/>
      </c>
      <c r="GL17">
        <f>GM16</f>
        <v/>
      </c>
      <c r="GS17">
        <f>IF(GM17="", "", (GL17-GM17)*1000/(GK17-GK16))</f>
        <v/>
      </c>
      <c r="GT17" s="121">
        <f>GS17/GP$2</f>
        <v/>
      </c>
      <c r="GW17">
        <f>GW16+10</f>
        <v/>
      </c>
      <c r="GX17">
        <f>GY16</f>
        <v/>
      </c>
      <c r="HE17">
        <f>IF(GY17="", "", (GX17-GY17)*1000/(GW17-GW16))</f>
        <v/>
      </c>
      <c r="HF17" s="121">
        <f>HE17/HB$2</f>
        <v/>
      </c>
      <c r="HI17">
        <f>HI16+10</f>
        <v/>
      </c>
      <c r="HJ17">
        <f>HK16</f>
        <v/>
      </c>
      <c r="HQ17">
        <f>IF(HK17="", "", (HJ17-HK17)*1000/(HI17-HI16))</f>
        <v/>
      </c>
      <c r="HR17" s="121">
        <f>HQ17/HN$2</f>
        <v/>
      </c>
      <c r="HU17">
        <f>HU16+10</f>
        <v/>
      </c>
      <c r="HV17">
        <f>HW16</f>
        <v/>
      </c>
      <c r="IC17">
        <f>IF(HW17="", "", (HV17-HW17)*1000/(HU17-HU16))</f>
        <v/>
      </c>
      <c r="ID17" s="121">
        <f>IC17/HZ$2</f>
        <v/>
      </c>
      <c r="IG17">
        <f>IG16+10</f>
        <v/>
      </c>
      <c r="IH17">
        <f>II16</f>
        <v/>
      </c>
      <c r="IO17">
        <f>IF(II17="", "", (IH17-II17)*1000/(IG17-IG16))</f>
        <v/>
      </c>
      <c r="IP17" s="121">
        <f>IO17/IL$2</f>
        <v/>
      </c>
      <c r="IS17">
        <f>IS16+10</f>
        <v/>
      </c>
      <c r="IT17">
        <f>IU16</f>
        <v/>
      </c>
      <c r="JA17">
        <f>IF(IU17="", "", (IT17-IU17)*1000/(IS17-IS16))</f>
        <v/>
      </c>
      <c r="JB17" s="121">
        <f>JA17/IX$2</f>
        <v/>
      </c>
    </row>
    <row r="18">
      <c r="A18" t="n">
        <v>150</v>
      </c>
      <c r="B18" t="n">
        <v>24.3918</v>
      </c>
      <c r="C18" t="n">
        <v>24.3754</v>
      </c>
      <c r="F18" t="inlineStr">
        <is>
          <t>None</t>
        </is>
      </c>
      <c r="H18" t="inlineStr">
        <is>
          <t>None</t>
        </is>
      </c>
      <c r="I18" t="n">
        <v>1.640000000000086</v>
      </c>
      <c r="J18" s="121">
        <f>I18/F$2</f>
        <v/>
      </c>
      <c r="M18" t="n">
        <v>150</v>
      </c>
      <c r="N18" t="n">
        <v>24.4074</v>
      </c>
      <c r="O18" t="n">
        <v>24.3811</v>
      </c>
      <c r="R18" t="inlineStr">
        <is>
          <t>None</t>
        </is>
      </c>
      <c r="T18" t="inlineStr">
        <is>
          <t>None</t>
        </is>
      </c>
      <c r="U18" t="n">
        <v>2.62999999999991</v>
      </c>
      <c r="V18" s="121">
        <f>U18/R$2</f>
        <v/>
      </c>
      <c r="Y18" t="n">
        <v>150</v>
      </c>
      <c r="Z18" t="n">
        <v>24.3095</v>
      </c>
      <c r="AA18" t="n">
        <v>24.2827</v>
      </c>
      <c r="AD18" t="inlineStr">
        <is>
          <t>None</t>
        </is>
      </c>
      <c r="AF18" t="inlineStr">
        <is>
          <t>None</t>
        </is>
      </c>
      <c r="AG18" t="n">
        <v>2.680000000000149</v>
      </c>
      <c r="AH18" s="121">
        <f>AG18/AD$2</f>
        <v/>
      </c>
      <c r="AK18" t="n">
        <v>150</v>
      </c>
      <c r="AL18" t="n">
        <v>24.1686</v>
      </c>
      <c r="AM18" t="n">
        <v>24.1257</v>
      </c>
      <c r="AP18" t="inlineStr">
        <is>
          <t>None</t>
        </is>
      </c>
      <c r="AR18" t="inlineStr">
        <is>
          <t>None</t>
        </is>
      </c>
      <c r="AS18" t="n">
        <v>4.290000000000305</v>
      </c>
      <c r="AT18" s="121">
        <f>AS18/AP$2</f>
        <v/>
      </c>
      <c r="AW18">
        <f>AW17+10</f>
        <v/>
      </c>
      <c r="AX18">
        <f>AY17</f>
        <v/>
      </c>
      <c r="BE18">
        <f>IF(AY18="", "", (AX18-AY18)*1000/(AW18-AW17))</f>
        <v/>
      </c>
      <c r="BF18" s="121">
        <f>BE18/BB$2</f>
        <v/>
      </c>
      <c r="BI18">
        <f>BI17+10</f>
        <v/>
      </c>
      <c r="BJ18">
        <f>BK17</f>
        <v/>
      </c>
      <c r="BQ18">
        <f>IF(BK18="", "", (BJ18-BK18)*1000/(BI18-BI17))</f>
        <v/>
      </c>
      <c r="BR18" s="121">
        <f>BQ18/BN$2</f>
        <v/>
      </c>
      <c r="BU18">
        <f>BU17+10</f>
        <v/>
      </c>
      <c r="BV18">
        <f>BW17</f>
        <v/>
      </c>
      <c r="CC18">
        <f>IF(BW18="", "", (BV18-BW18)*1000/(BU18-BU17))</f>
        <v/>
      </c>
      <c r="CD18" s="121">
        <f>CC18/BZ$2</f>
        <v/>
      </c>
      <c r="CG18">
        <f>CG17+10</f>
        <v/>
      </c>
      <c r="CH18">
        <f>CI17</f>
        <v/>
      </c>
      <c r="CO18">
        <f>IF(CI18="", "", (CH18-CI18)*1000/(CG18-CG17))</f>
        <v/>
      </c>
      <c r="CP18" s="121">
        <f>CO18/CL$2</f>
        <v/>
      </c>
      <c r="CS18">
        <f>CS17+10</f>
        <v/>
      </c>
      <c r="CT18">
        <f>CU17</f>
        <v/>
      </c>
      <c r="DA18">
        <f>IF(CU18="", "", (CT18-CU18)*1000/(CS18-CS17))</f>
        <v/>
      </c>
      <c r="DB18" s="121">
        <f>DA18/CX$2</f>
        <v/>
      </c>
      <c r="DE18">
        <f>DE17+10</f>
        <v/>
      </c>
      <c r="DF18">
        <f>DG17</f>
        <v/>
      </c>
      <c r="DM18">
        <f>IF(DG18="", "", (DF18-DG18)*1000/(DE18-DE17))</f>
        <v/>
      </c>
      <c r="DN18" s="121">
        <f>DM18/DJ$2</f>
        <v/>
      </c>
      <c r="DQ18">
        <f>DQ17+10</f>
        <v/>
      </c>
      <c r="DR18">
        <f>DS17</f>
        <v/>
      </c>
      <c r="DY18">
        <f>IF(DS18="", "", (DR18-DS18)*1000/(DQ18-DQ17))</f>
        <v/>
      </c>
      <c r="DZ18" s="121">
        <f>DY18/DV$2</f>
        <v/>
      </c>
      <c r="EC18">
        <f>EC17+10</f>
        <v/>
      </c>
      <c r="ED18">
        <f>EE17</f>
        <v/>
      </c>
      <c r="EK18">
        <f>IF(EE18="", "", (ED18-EE18)*1000/(EC18-EC17))</f>
        <v/>
      </c>
      <c r="EL18" s="121">
        <f>EK18/EH$2</f>
        <v/>
      </c>
      <c r="EO18">
        <f>EO17+10</f>
        <v/>
      </c>
      <c r="EP18">
        <f>EQ17</f>
        <v/>
      </c>
      <c r="EW18">
        <f>IF(EQ18="", "", (EP18-EQ18)*1000/(EO18-EO17))</f>
        <v/>
      </c>
      <c r="EX18" s="121">
        <f>EW18/ET$2</f>
        <v/>
      </c>
      <c r="FA18">
        <f>FA17+10</f>
        <v/>
      </c>
      <c r="FB18">
        <f>FC17</f>
        <v/>
      </c>
      <c r="FI18">
        <f>IF(FC18="", "", (FB18-FC18)*1000/(FA18-FA17))</f>
        <v/>
      </c>
      <c r="FJ18" s="121">
        <f>FI18/FF$2</f>
        <v/>
      </c>
      <c r="FM18">
        <f>FM17+10</f>
        <v/>
      </c>
      <c r="FN18">
        <f>FO17</f>
        <v/>
      </c>
      <c r="FU18">
        <f>IF(FO18="", "", (FN18-FO18)*1000/(FM18-FM17))</f>
        <v/>
      </c>
      <c r="FV18" s="121">
        <f>FU18/FR$2</f>
        <v/>
      </c>
      <c r="FY18">
        <f>FY17+10</f>
        <v/>
      </c>
      <c r="FZ18">
        <f>GA17</f>
        <v/>
      </c>
      <c r="GG18">
        <f>IF(GA18="", "", (FZ18-GA18)*1000/(FY18-FY17))</f>
        <v/>
      </c>
      <c r="GH18" s="121">
        <f>GG18/GD$2</f>
        <v/>
      </c>
      <c r="GK18">
        <f>GK17+10</f>
        <v/>
      </c>
      <c r="GL18">
        <f>GM17</f>
        <v/>
      </c>
      <c r="GS18">
        <f>IF(GM18="", "", (GL18-GM18)*1000/(GK18-GK17))</f>
        <v/>
      </c>
      <c r="GT18" s="121">
        <f>GS18/GP$2</f>
        <v/>
      </c>
      <c r="GW18">
        <f>GW17+10</f>
        <v/>
      </c>
      <c r="GX18">
        <f>GY17</f>
        <v/>
      </c>
      <c r="HE18">
        <f>IF(GY18="", "", (GX18-GY18)*1000/(GW18-GW17))</f>
        <v/>
      </c>
      <c r="HF18" s="121">
        <f>HE18/HB$2</f>
        <v/>
      </c>
      <c r="HI18">
        <f>HI17+10</f>
        <v/>
      </c>
      <c r="HJ18">
        <f>HK17</f>
        <v/>
      </c>
      <c r="HQ18">
        <f>IF(HK18="", "", (HJ18-HK18)*1000/(HI18-HI17))</f>
        <v/>
      </c>
      <c r="HR18" s="121">
        <f>HQ18/HN$2</f>
        <v/>
      </c>
      <c r="HU18">
        <f>HU17+10</f>
        <v/>
      </c>
      <c r="HV18">
        <f>HW17</f>
        <v/>
      </c>
      <c r="IC18">
        <f>IF(HW18="", "", (HV18-HW18)*1000/(HU18-HU17))</f>
        <v/>
      </c>
      <c r="ID18" s="121">
        <f>IC18/HZ$2</f>
        <v/>
      </c>
      <c r="IG18">
        <f>IG17+10</f>
        <v/>
      </c>
      <c r="IH18">
        <f>II17</f>
        <v/>
      </c>
      <c r="IO18">
        <f>IF(II18="", "", (IH18-II18)*1000/(IG18-IG17))</f>
        <v/>
      </c>
      <c r="IP18" s="121">
        <f>IO18/IL$2</f>
        <v/>
      </c>
      <c r="IS18">
        <f>IS17+10</f>
        <v/>
      </c>
      <c r="IT18">
        <f>IU17</f>
        <v/>
      </c>
      <c r="JA18">
        <f>IF(IU18="", "", (IT18-IU18)*1000/(IS18-IS17))</f>
        <v/>
      </c>
      <c r="JB18" s="121">
        <f>JA18/IX$2</f>
        <v/>
      </c>
    </row>
    <row r="19">
      <c r="A19" t="n">
        <v>160</v>
      </c>
      <c r="B19" t="n">
        <v>24.3754</v>
      </c>
      <c r="C19" t="n">
        <v>24.3598</v>
      </c>
      <c r="F19" t="inlineStr">
        <is>
          <t>None</t>
        </is>
      </c>
      <c r="H19" t="inlineStr">
        <is>
          <t>None</t>
        </is>
      </c>
      <c r="I19" t="n">
        <v>1.559999999999917</v>
      </c>
      <c r="J19" s="121">
        <f>I19/F$2</f>
        <v/>
      </c>
      <c r="K19">
        <f>_xlfn.STDEV.P(I17:I19)/AVERAGE(I17:I19)</f>
        <v/>
      </c>
      <c r="L19">
        <f>AVERAGE(I17:I19)</f>
        <v/>
      </c>
      <c r="M19" t="n">
        <v>160</v>
      </c>
      <c r="N19" t="n">
        <v>24.3811</v>
      </c>
      <c r="O19" t="n">
        <v>24.3544</v>
      </c>
      <c r="R19" t="inlineStr">
        <is>
          <t>None</t>
        </is>
      </c>
      <c r="T19" t="inlineStr">
        <is>
          <t>None</t>
        </is>
      </c>
      <c r="U19" t="n">
        <v>2.670000000000172</v>
      </c>
      <c r="V19" s="121">
        <f>U19/R$2</f>
        <v/>
      </c>
      <c r="W19">
        <f>_xlfn.STDEV.P(U17:U19)/AVERAGE(U17:U19)</f>
        <v/>
      </c>
      <c r="X19">
        <f>AVERAGE(U17:U19)</f>
        <v/>
      </c>
      <c r="Y19" t="n">
        <v>160</v>
      </c>
      <c r="Z19" t="n">
        <v>24.282</v>
      </c>
      <c r="AA19" t="n">
        <v>24.2365</v>
      </c>
      <c r="AD19" t="inlineStr">
        <is>
          <t>None</t>
        </is>
      </c>
      <c r="AF19" t="inlineStr">
        <is>
          <t>None</t>
        </is>
      </c>
      <c r="AG19" t="n">
        <v>4.550000000000054</v>
      </c>
      <c r="AH19" s="121">
        <f>AG19/AD$2</f>
        <v/>
      </c>
      <c r="AI19">
        <f>_xlfn.STDEV.P(AG17:AG19)/AVERAGE(AG17:AG19)</f>
        <v/>
      </c>
      <c r="AJ19">
        <f>AVERAGE(AG17:AG19)</f>
        <v/>
      </c>
      <c r="AK19" t="n">
        <v>160</v>
      </c>
      <c r="AL19" t="n">
        <v>24.126</v>
      </c>
      <c r="AM19" t="n">
        <v>24.093</v>
      </c>
      <c r="AP19" t="inlineStr">
        <is>
          <t>None</t>
        </is>
      </c>
      <c r="AR19" t="inlineStr">
        <is>
          <t>None</t>
        </is>
      </c>
      <c r="AS19" t="n">
        <v>3.300000000000125</v>
      </c>
      <c r="AT19" s="121">
        <f>AS19/AP$2</f>
        <v/>
      </c>
      <c r="AU19">
        <f>_xlfn.STDEV.P(AS17:AS19)/AVERAGE(AS17:AS19)</f>
        <v/>
      </c>
      <c r="AV19">
        <f>AVERAGE(AS17:AS19)</f>
        <v/>
      </c>
      <c r="AW19">
        <f>AW18+10</f>
        <v/>
      </c>
      <c r="AX19">
        <f>AY18</f>
        <v/>
      </c>
      <c r="BE19">
        <f>IF(AY19="", "", (AX19-AY19)*1000/(AW19-AW18))</f>
        <v/>
      </c>
      <c r="BF19" s="121">
        <f>BE19/BB$2</f>
        <v/>
      </c>
      <c r="BG19">
        <f>_xlfn.STDEV.P(BE17:BE19)/AVERAGE(BE17:BE19)</f>
        <v/>
      </c>
      <c r="BH19">
        <f>AVERAGE(BE17:BE19)</f>
        <v/>
      </c>
      <c r="BI19">
        <f>BI18+10</f>
        <v/>
      </c>
      <c r="BJ19">
        <f>BK18</f>
        <v/>
      </c>
      <c r="BQ19">
        <f>IF(BK19="", "", (BJ19-BK19)*1000/(BI19-BI18))</f>
        <v/>
      </c>
      <c r="BR19" s="121">
        <f>BQ19/BN$2</f>
        <v/>
      </c>
      <c r="BS19">
        <f>_xlfn.STDEV.P(BQ17:BQ19)/AVERAGE(BQ17:BQ19)</f>
        <v/>
      </c>
      <c r="BT19">
        <f>AVERAGE(BQ17:BQ19)</f>
        <v/>
      </c>
      <c r="BU19">
        <f>BU18+10</f>
        <v/>
      </c>
      <c r="BV19">
        <f>BW18</f>
        <v/>
      </c>
      <c r="CC19">
        <f>IF(BW19="", "", (BV19-BW19)*1000/(BU19-BU18))</f>
        <v/>
      </c>
      <c r="CD19" s="121">
        <f>CC19/BZ$2</f>
        <v/>
      </c>
      <c r="CE19">
        <f>_xlfn.STDEV.P(CC17:CC19)/AVERAGE(CC17:CC19)</f>
        <v/>
      </c>
      <c r="CF19">
        <f>AVERAGE(CC17:CC19)</f>
        <v/>
      </c>
      <c r="CG19">
        <f>CG18+10</f>
        <v/>
      </c>
      <c r="CH19">
        <f>CI18</f>
        <v/>
      </c>
      <c r="CO19">
        <f>IF(CI19="", "", (CH19-CI19)*1000/(CG19-CG18))</f>
        <v/>
      </c>
      <c r="CP19" s="121">
        <f>CO19/CL$2</f>
        <v/>
      </c>
      <c r="CQ19">
        <f>_xlfn.STDEV.P(CO17:CO19)/AVERAGE(CO17:CO19)</f>
        <v/>
      </c>
      <c r="CR19">
        <f>AVERAGE(CO17:CO19)</f>
        <v/>
      </c>
      <c r="CS19">
        <f>CS18+10</f>
        <v/>
      </c>
      <c r="CT19">
        <f>CU18</f>
        <v/>
      </c>
      <c r="DA19">
        <f>IF(CU19="", "", (CT19-CU19)*1000/(CS19-CS18))</f>
        <v/>
      </c>
      <c r="DB19" s="121">
        <f>DA19/CX$2</f>
        <v/>
      </c>
      <c r="DC19">
        <f>_xlfn.STDEV.P(DA17:DA19)/AVERAGE(DA17:DA19)</f>
        <v/>
      </c>
      <c r="DD19">
        <f>AVERAGE(DA17:DA19)</f>
        <v/>
      </c>
      <c r="DE19">
        <f>DE18+10</f>
        <v/>
      </c>
      <c r="DF19">
        <f>DG18</f>
        <v/>
      </c>
      <c r="DM19">
        <f>IF(DG19="", "", (DF19-DG19)*1000/(DE19-DE18))</f>
        <v/>
      </c>
      <c r="DN19" s="121">
        <f>DM19/DJ$2</f>
        <v/>
      </c>
      <c r="DO19">
        <f>_xlfn.STDEV.P(DM17:DM19)/AVERAGE(DM17:DM19)</f>
        <v/>
      </c>
      <c r="DP19">
        <f>AVERAGE(DM17:DM19)</f>
        <v/>
      </c>
      <c r="DQ19">
        <f>DQ18+10</f>
        <v/>
      </c>
      <c r="DR19">
        <f>DS18</f>
        <v/>
      </c>
      <c r="DY19">
        <f>IF(DS19="", "", (DR19-DS19)*1000/(DQ19-DQ18))</f>
        <v/>
      </c>
      <c r="DZ19" s="121">
        <f>DY19/DV$2</f>
        <v/>
      </c>
      <c r="EA19">
        <f>_xlfn.STDEV.P(DY17:DY19)/AVERAGE(DY17:DY19)</f>
        <v/>
      </c>
      <c r="EB19">
        <f>AVERAGE(DY17:DY19)</f>
        <v/>
      </c>
      <c r="EC19">
        <f>EC18+10</f>
        <v/>
      </c>
      <c r="ED19">
        <f>EE18</f>
        <v/>
      </c>
      <c r="EK19">
        <f>IF(EE19="", "", (ED19-EE19)*1000/(EC19-EC18))</f>
        <v/>
      </c>
      <c r="EL19" s="121">
        <f>EK19/EH$2</f>
        <v/>
      </c>
      <c r="EM19">
        <f>_xlfn.STDEV.P(EK17:EK19)/AVERAGE(EK17:EK19)</f>
        <v/>
      </c>
      <c r="EN19">
        <f>AVERAGE(EK17:EK19)</f>
        <v/>
      </c>
      <c r="EO19">
        <f>EO18+10</f>
        <v/>
      </c>
      <c r="EP19">
        <f>EQ18</f>
        <v/>
      </c>
      <c r="EW19">
        <f>IF(EQ19="", "", (EP19-EQ19)*1000/(EO19-EO18))</f>
        <v/>
      </c>
      <c r="EX19" s="121">
        <f>EW19/ET$2</f>
        <v/>
      </c>
      <c r="EY19">
        <f>_xlfn.STDEV.P(EW17:EW19)/AVERAGE(EW17:EW19)</f>
        <v/>
      </c>
      <c r="EZ19">
        <f>AVERAGE(EW17:EW19)</f>
        <v/>
      </c>
      <c r="FA19">
        <f>FA18+10</f>
        <v/>
      </c>
      <c r="FB19">
        <f>FC18</f>
        <v/>
      </c>
      <c r="FI19">
        <f>IF(FC19="", "", (FB19-FC19)*1000/(FA19-FA18))</f>
        <v/>
      </c>
      <c r="FJ19" s="121">
        <f>FI19/FF$2</f>
        <v/>
      </c>
      <c r="FK19">
        <f>_xlfn.STDEV.P(FI17:FI19)/AVERAGE(FI17:FI19)</f>
        <v/>
      </c>
      <c r="FL19">
        <f>AVERAGE(FI17:FI19)</f>
        <v/>
      </c>
      <c r="FM19">
        <f>FM18+10</f>
        <v/>
      </c>
      <c r="FN19">
        <f>FO18</f>
        <v/>
      </c>
      <c r="FU19">
        <f>IF(FO19="", "", (FN19-FO19)*1000/(FM19-FM18))</f>
        <v/>
      </c>
      <c r="FV19" s="121">
        <f>FU19/FR$2</f>
        <v/>
      </c>
      <c r="FW19">
        <f>_xlfn.STDEV.P(FU17:FU19)/AVERAGE(FU17:FU19)</f>
        <v/>
      </c>
      <c r="FX19">
        <f>AVERAGE(FU17:FU19)</f>
        <v/>
      </c>
      <c r="FY19">
        <f>FY18+10</f>
        <v/>
      </c>
      <c r="FZ19">
        <f>GA18</f>
        <v/>
      </c>
      <c r="GG19">
        <f>IF(GA19="", "", (FZ19-GA19)*1000/(FY19-FY18))</f>
        <v/>
      </c>
      <c r="GH19" s="121">
        <f>GG19/GD$2</f>
        <v/>
      </c>
      <c r="GI19">
        <f>_xlfn.STDEV.P(GG17:GG19)/AVERAGE(GG17:GG19)</f>
        <v/>
      </c>
      <c r="GJ19">
        <f>AVERAGE(GG17:GG19)</f>
        <v/>
      </c>
      <c r="GK19">
        <f>GK18+10</f>
        <v/>
      </c>
      <c r="GL19">
        <f>GM18</f>
        <v/>
      </c>
      <c r="GS19">
        <f>IF(GM19="", "", (GL19-GM19)*1000/(GK19-GK18))</f>
        <v/>
      </c>
      <c r="GT19" s="121">
        <f>GS19/GP$2</f>
        <v/>
      </c>
      <c r="GU19">
        <f>_xlfn.STDEV.P(GS17:GS19)/AVERAGE(GS17:GS19)</f>
        <v/>
      </c>
      <c r="GV19">
        <f>AVERAGE(GS17:GS19)</f>
        <v/>
      </c>
      <c r="GW19">
        <f>GW18+10</f>
        <v/>
      </c>
      <c r="GX19">
        <f>GY18</f>
        <v/>
      </c>
      <c r="HE19">
        <f>IF(GY19="", "", (GX19-GY19)*1000/(GW19-GW18))</f>
        <v/>
      </c>
      <c r="HF19" s="121">
        <f>HE19/HB$2</f>
        <v/>
      </c>
      <c r="HG19">
        <f>_xlfn.STDEV.P(HE17:HE19)/AVERAGE(HE17:HE19)</f>
        <v/>
      </c>
      <c r="HH19">
        <f>AVERAGE(HE17:HE19)</f>
        <v/>
      </c>
      <c r="HI19">
        <f>HI18+10</f>
        <v/>
      </c>
      <c r="HJ19">
        <f>HK18</f>
        <v/>
      </c>
      <c r="HQ19">
        <f>IF(HK19="", "", (HJ19-HK19)*1000/(HI19-HI18))</f>
        <v/>
      </c>
      <c r="HR19" s="121">
        <f>HQ19/HN$2</f>
        <v/>
      </c>
      <c r="HS19">
        <f>_xlfn.STDEV.P(HQ17:HQ19)/AVERAGE(HQ17:HQ19)</f>
        <v/>
      </c>
      <c r="HT19">
        <f>AVERAGE(HQ17:HQ19)</f>
        <v/>
      </c>
      <c r="HU19">
        <f>HU18+10</f>
        <v/>
      </c>
      <c r="HV19">
        <f>HW18</f>
        <v/>
      </c>
      <c r="IC19">
        <f>IF(HW19="", "", (HV19-HW19)*1000/(HU19-HU18))</f>
        <v/>
      </c>
      <c r="ID19" s="121">
        <f>IC19/HZ$2</f>
        <v/>
      </c>
      <c r="IE19">
        <f>_xlfn.STDEV.P(IC17:IC19)/AVERAGE(IC17:IC19)</f>
        <v/>
      </c>
      <c r="IF19">
        <f>AVERAGE(IC17:IC19)</f>
        <v/>
      </c>
      <c r="IG19">
        <f>IG18+10</f>
        <v/>
      </c>
      <c r="IH19">
        <f>II18</f>
        <v/>
      </c>
      <c r="IO19">
        <f>IF(II19="", "", (IH19-II19)*1000/(IG19-IG18))</f>
        <v/>
      </c>
      <c r="IP19" s="121">
        <f>IO19/IL$2</f>
        <v/>
      </c>
      <c r="IQ19">
        <f>_xlfn.STDEV.P(IO17:IO19)/AVERAGE(IO17:IO19)</f>
        <v/>
      </c>
      <c r="IR19">
        <f>AVERAGE(IO17:IO19)</f>
        <v/>
      </c>
      <c r="IS19">
        <f>IS18+10</f>
        <v/>
      </c>
      <c r="IT19">
        <f>IU18</f>
        <v/>
      </c>
      <c r="JA19">
        <f>IF(IU19="", "", (IT19-IU19)*1000/(IS19-IS18))</f>
        <v/>
      </c>
      <c r="JB19" s="121">
        <f>JA19/IX$2</f>
        <v/>
      </c>
      <c r="JC19">
        <f>_xlfn.STDEV.P(JA17:JA19)/AVERAGE(JA17:JA19)</f>
        <v/>
      </c>
      <c r="JD19">
        <f>AVERAGE(JA17:JA19)</f>
        <v/>
      </c>
    </row>
    <row r="20">
      <c r="A20" t="n">
        <v>170</v>
      </c>
      <c r="B20" t="n">
        <v>24.3598</v>
      </c>
      <c r="C20" t="n">
        <v>24.358</v>
      </c>
      <c r="F20" t="inlineStr">
        <is>
          <t>None</t>
        </is>
      </c>
      <c r="H20" t="inlineStr">
        <is>
          <t>Clogged, stopped testing</t>
        </is>
      </c>
      <c r="I20" t="n">
        <v>0.1799999999999358</v>
      </c>
      <c r="J20" s="121">
        <f>I20/F$2</f>
        <v/>
      </c>
      <c r="M20" t="n">
        <v>170</v>
      </c>
      <c r="N20" t="n">
        <v>24.3544</v>
      </c>
      <c r="O20" t="n">
        <v>24.3284</v>
      </c>
      <c r="R20" t="inlineStr">
        <is>
          <t>None</t>
        </is>
      </c>
      <c r="T20" t="inlineStr">
        <is>
          <t>None</t>
        </is>
      </c>
      <c r="U20" t="n">
        <v>2.59999999999998</v>
      </c>
      <c r="V20" s="121">
        <f>U20/R$2</f>
        <v/>
      </c>
      <c r="Y20" t="n">
        <v>170</v>
      </c>
      <c r="Z20" t="n">
        <v>24.2367</v>
      </c>
      <c r="AA20" t="n">
        <v>24.2067</v>
      </c>
      <c r="AD20" t="inlineStr">
        <is>
          <t>None</t>
        </is>
      </c>
      <c r="AF20" t="inlineStr">
        <is>
          <t>None</t>
        </is>
      </c>
      <c r="AG20" t="n">
        <v>2.999999999999758</v>
      </c>
      <c r="AH20" s="121">
        <f>AG20/AD$2</f>
        <v/>
      </c>
      <c r="AK20" t="n">
        <v>170</v>
      </c>
      <c r="AL20" t="n">
        <v>24.0929</v>
      </c>
      <c r="AM20" t="n">
        <v>24.0715</v>
      </c>
      <c r="AP20" t="inlineStr">
        <is>
          <t>None</t>
        </is>
      </c>
      <c r="AR20" t="inlineStr">
        <is>
          <t>None</t>
        </is>
      </c>
      <c r="AS20" t="n">
        <v>2.139999999999986</v>
      </c>
      <c r="AT20" s="121">
        <f>AS20/AP$2</f>
        <v/>
      </c>
      <c r="AW20">
        <f>AW19+10</f>
        <v/>
      </c>
      <c r="AX20">
        <f>AY19</f>
        <v/>
      </c>
      <c r="BE20">
        <f>IF(AY20="", "", (AX20-AY20)*1000/(AW20-AW19))</f>
        <v/>
      </c>
      <c r="BF20" s="121">
        <f>BE20/BB$2</f>
        <v/>
      </c>
      <c r="BI20">
        <f>BI19+10</f>
        <v/>
      </c>
      <c r="BJ20">
        <f>BK19</f>
        <v/>
      </c>
      <c r="BQ20">
        <f>IF(BK20="", "", (BJ20-BK20)*1000/(BI20-BI19))</f>
        <v/>
      </c>
      <c r="BR20" s="121">
        <f>BQ20/BN$2</f>
        <v/>
      </c>
      <c r="BU20">
        <f>BU19+10</f>
        <v/>
      </c>
      <c r="BV20">
        <f>BW19</f>
        <v/>
      </c>
      <c r="CC20">
        <f>IF(BW20="", "", (BV20-BW20)*1000/(BU20-BU19))</f>
        <v/>
      </c>
      <c r="CD20" s="121">
        <f>CC20/BZ$2</f>
        <v/>
      </c>
      <c r="CG20">
        <f>CG19+10</f>
        <v/>
      </c>
      <c r="CH20">
        <f>CI19</f>
        <v/>
      </c>
      <c r="CO20">
        <f>IF(CI20="", "", (CH20-CI20)*1000/(CG20-CG19))</f>
        <v/>
      </c>
      <c r="CP20" s="121">
        <f>CO20/CL$2</f>
        <v/>
      </c>
      <c r="CS20">
        <f>CS19+10</f>
        <v/>
      </c>
      <c r="CT20">
        <f>CU19</f>
        <v/>
      </c>
      <c r="DA20">
        <f>IF(CU20="", "", (CT20-CU20)*1000/(CS20-CS19))</f>
        <v/>
      </c>
      <c r="DB20" s="121">
        <f>DA20/CX$2</f>
        <v/>
      </c>
      <c r="DE20">
        <f>DE19+10</f>
        <v/>
      </c>
      <c r="DF20">
        <f>DG19</f>
        <v/>
      </c>
      <c r="DM20">
        <f>IF(DG20="", "", (DF20-DG20)*1000/(DE20-DE19))</f>
        <v/>
      </c>
      <c r="DN20" s="121">
        <f>DM20/DJ$2</f>
        <v/>
      </c>
      <c r="DQ20">
        <f>DQ19+10</f>
        <v/>
      </c>
      <c r="DR20">
        <f>DS19</f>
        <v/>
      </c>
      <c r="DY20">
        <f>IF(DS20="", "", (DR20-DS20)*1000/(DQ20-DQ19))</f>
        <v/>
      </c>
      <c r="DZ20" s="121">
        <f>DY20/DV$2</f>
        <v/>
      </c>
      <c r="EC20">
        <f>EC19+10</f>
        <v/>
      </c>
      <c r="ED20">
        <f>EE19</f>
        <v/>
      </c>
      <c r="EK20">
        <f>IF(EE20="", "", (ED20-EE20)*1000/(EC20-EC19))</f>
        <v/>
      </c>
      <c r="EL20" s="121">
        <f>EK20/EH$2</f>
        <v/>
      </c>
      <c r="EO20">
        <f>EO19+10</f>
        <v/>
      </c>
      <c r="EP20">
        <f>EQ19</f>
        <v/>
      </c>
      <c r="EW20">
        <f>IF(EQ20="", "", (EP20-EQ20)*1000/(EO20-EO19))</f>
        <v/>
      </c>
      <c r="EX20" s="121">
        <f>EW20/ET$2</f>
        <v/>
      </c>
      <c r="FA20">
        <f>FA19+10</f>
        <v/>
      </c>
      <c r="FB20">
        <f>FC19</f>
        <v/>
      </c>
      <c r="FI20">
        <f>IF(FC20="", "", (FB20-FC20)*1000/(FA20-FA19))</f>
        <v/>
      </c>
      <c r="FJ20" s="121">
        <f>FI20/FF$2</f>
        <v/>
      </c>
      <c r="FM20">
        <f>FM19+10</f>
        <v/>
      </c>
      <c r="FN20">
        <f>FO19</f>
        <v/>
      </c>
      <c r="FU20">
        <f>IF(FO20="", "", (FN20-FO20)*1000/(FM20-FM19))</f>
        <v/>
      </c>
      <c r="FV20" s="121">
        <f>FU20/FR$2</f>
        <v/>
      </c>
      <c r="FY20">
        <f>FY19+10</f>
        <v/>
      </c>
      <c r="FZ20">
        <f>GA19</f>
        <v/>
      </c>
      <c r="GG20">
        <f>IF(GA20="", "", (FZ20-GA20)*1000/(FY20-FY19))</f>
        <v/>
      </c>
      <c r="GH20" s="121">
        <f>GG20/GD$2</f>
        <v/>
      </c>
      <c r="GK20">
        <f>GK19+10</f>
        <v/>
      </c>
      <c r="GL20">
        <f>GM19</f>
        <v/>
      </c>
      <c r="GS20">
        <f>IF(GM20="", "", (GL20-GM20)*1000/(GK20-GK19))</f>
        <v/>
      </c>
      <c r="GT20" s="121">
        <f>GS20/GP$2</f>
        <v/>
      </c>
      <c r="GW20">
        <f>GW19+10</f>
        <v/>
      </c>
      <c r="GX20">
        <f>GY19</f>
        <v/>
      </c>
      <c r="HE20">
        <f>IF(GY20="", "", (GX20-GY20)*1000/(GW20-GW19))</f>
        <v/>
      </c>
      <c r="HF20" s="121">
        <f>HE20/HB$2</f>
        <v/>
      </c>
      <c r="HI20">
        <f>HI19+10</f>
        <v/>
      </c>
      <c r="HJ20">
        <f>HK19</f>
        <v/>
      </c>
      <c r="HQ20">
        <f>IF(HK20="", "", (HJ20-HK20)*1000/(HI20-HI19))</f>
        <v/>
      </c>
      <c r="HR20" s="121">
        <f>HQ20/HN$2</f>
        <v/>
      </c>
      <c r="HU20">
        <f>HU19+10</f>
        <v/>
      </c>
      <c r="HV20">
        <f>HW19</f>
        <v/>
      </c>
      <c r="IC20">
        <f>IF(HW20="", "", (HV20-HW20)*1000/(HU20-HU19))</f>
        <v/>
      </c>
      <c r="ID20" s="121">
        <f>IC20/HZ$2</f>
        <v/>
      </c>
      <c r="IG20">
        <f>IG19+10</f>
        <v/>
      </c>
      <c r="IH20">
        <f>II19</f>
        <v/>
      </c>
      <c r="IO20">
        <f>IF(II20="", "", (IH20-II20)*1000/(IG20-IG19))</f>
        <v/>
      </c>
      <c r="IP20" s="121">
        <f>IO20/IL$2</f>
        <v/>
      </c>
      <c r="IS20">
        <f>IS19+10</f>
        <v/>
      </c>
      <c r="IT20">
        <f>IU19</f>
        <v/>
      </c>
      <c r="JA20">
        <f>IF(IU20="", "", (IT20-IU20)*1000/(IS20-IS19))</f>
        <v/>
      </c>
      <c r="JB20" s="121">
        <f>JA20/IX$2</f>
        <v/>
      </c>
    </row>
    <row r="21">
      <c r="A21">
        <f>A20+10</f>
        <v/>
      </c>
      <c r="B21">
        <f>C20</f>
        <v/>
      </c>
      <c r="F21" t="inlineStr">
        <is>
          <t>None</t>
        </is>
      </c>
      <c r="H21" t="inlineStr">
        <is>
          <t>None</t>
        </is>
      </c>
      <c r="I21">
        <f>IF(C21="", "", (B21-C21)*1000/(A21-A20))</f>
        <v/>
      </c>
      <c r="J21" s="121">
        <f>I21/F$2</f>
        <v/>
      </c>
      <c r="M21" t="n">
        <v>180</v>
      </c>
      <c r="N21" t="n">
        <v>24.3284</v>
      </c>
      <c r="O21" t="n">
        <v>24.3011</v>
      </c>
      <c r="R21" t="inlineStr">
        <is>
          <t>None</t>
        </is>
      </c>
      <c r="T21" t="inlineStr">
        <is>
          <t>None</t>
        </is>
      </c>
      <c r="U21" t="n">
        <v>2.729999999999677</v>
      </c>
      <c r="V21" s="121">
        <f>U21/R$2</f>
        <v/>
      </c>
      <c r="Y21" t="n">
        <v>180</v>
      </c>
      <c r="Z21" t="n">
        <v>24.2067</v>
      </c>
      <c r="AA21" t="n">
        <v>24.1614</v>
      </c>
      <c r="AD21" t="inlineStr">
        <is>
          <t>None</t>
        </is>
      </c>
      <c r="AF21" t="inlineStr">
        <is>
          <t>None</t>
        </is>
      </c>
      <c r="AG21" t="n">
        <v>4.530000000000101</v>
      </c>
      <c r="AH21" s="121">
        <f>AG21/AD$2</f>
        <v/>
      </c>
      <c r="AK21" t="n">
        <v>180</v>
      </c>
      <c r="AL21" t="n">
        <v>24.0712</v>
      </c>
      <c r="AM21" t="n">
        <v>24.0533</v>
      </c>
      <c r="AP21" t="inlineStr">
        <is>
          <t>None</t>
        </is>
      </c>
      <c r="AR21" t="inlineStr">
        <is>
          <t>None</t>
        </is>
      </c>
      <c r="AS21" t="n">
        <v>1.790000000000092</v>
      </c>
      <c r="AT21" s="121">
        <f>AS21/AP$2</f>
        <v/>
      </c>
      <c r="AW21">
        <f>AW20+10</f>
        <v/>
      </c>
      <c r="AX21">
        <f>AY20</f>
        <v/>
      </c>
      <c r="BE21">
        <f>IF(AY21="", "", (AX21-AY21)*1000/(AW21-AW20))</f>
        <v/>
      </c>
      <c r="BF21" s="121">
        <f>BE21/BB$2</f>
        <v/>
      </c>
      <c r="BI21">
        <f>BI20+10</f>
        <v/>
      </c>
      <c r="BJ21">
        <f>BK20</f>
        <v/>
      </c>
      <c r="BQ21">
        <f>IF(BK21="", "", (BJ21-BK21)*1000/(BI21-BI20))</f>
        <v/>
      </c>
      <c r="BR21" s="121">
        <f>BQ21/BN$2</f>
        <v/>
      </c>
      <c r="BU21">
        <f>BU20+10</f>
        <v/>
      </c>
      <c r="BV21">
        <f>BW20</f>
        <v/>
      </c>
      <c r="CC21">
        <f>IF(BW21="", "", (BV21-BW21)*1000/(BU21-BU20))</f>
        <v/>
      </c>
      <c r="CD21" s="121">
        <f>CC21/BZ$2</f>
        <v/>
      </c>
      <c r="CG21">
        <f>CG20+10</f>
        <v/>
      </c>
      <c r="CH21">
        <f>CI20</f>
        <v/>
      </c>
      <c r="CO21">
        <f>IF(CI21="", "", (CH21-CI21)*1000/(CG21-CG20))</f>
        <v/>
      </c>
      <c r="CP21" s="121">
        <f>CO21/CL$2</f>
        <v/>
      </c>
      <c r="CS21">
        <f>CS20+10</f>
        <v/>
      </c>
      <c r="CT21">
        <f>CU20</f>
        <v/>
      </c>
      <c r="DA21">
        <f>IF(CU21="", "", (CT21-CU21)*1000/(CS21-CS20))</f>
        <v/>
      </c>
      <c r="DB21" s="121">
        <f>DA21/CX$2</f>
        <v/>
      </c>
      <c r="DE21">
        <f>DE20+10</f>
        <v/>
      </c>
      <c r="DF21">
        <f>DG20</f>
        <v/>
      </c>
      <c r="DM21">
        <f>IF(DG21="", "", (DF21-DG21)*1000/(DE21-DE20))</f>
        <v/>
      </c>
      <c r="DN21" s="121">
        <f>DM21/DJ$2</f>
        <v/>
      </c>
      <c r="DQ21">
        <f>DQ20+10</f>
        <v/>
      </c>
      <c r="DR21">
        <f>DS20</f>
        <v/>
      </c>
      <c r="DY21">
        <f>IF(DS21="", "", (DR21-DS21)*1000/(DQ21-DQ20))</f>
        <v/>
      </c>
      <c r="DZ21" s="121">
        <f>DY21/DV$2</f>
        <v/>
      </c>
      <c r="EC21">
        <f>EC20+10</f>
        <v/>
      </c>
      <c r="ED21">
        <f>EE20</f>
        <v/>
      </c>
      <c r="EK21">
        <f>IF(EE21="", "", (ED21-EE21)*1000/(EC21-EC20))</f>
        <v/>
      </c>
      <c r="EL21" s="121">
        <f>EK21/EH$2</f>
        <v/>
      </c>
      <c r="EO21">
        <f>EO20+10</f>
        <v/>
      </c>
      <c r="EP21">
        <f>EQ20</f>
        <v/>
      </c>
      <c r="EW21">
        <f>IF(EQ21="", "", (EP21-EQ21)*1000/(EO21-EO20))</f>
        <v/>
      </c>
      <c r="EX21" s="121">
        <f>EW21/ET$2</f>
        <v/>
      </c>
      <c r="FA21">
        <f>FA20+10</f>
        <v/>
      </c>
      <c r="FB21">
        <f>FC20</f>
        <v/>
      </c>
      <c r="FI21">
        <f>IF(FC21="", "", (FB21-FC21)*1000/(FA21-FA20))</f>
        <v/>
      </c>
      <c r="FJ21" s="121">
        <f>FI21/FF$2</f>
        <v/>
      </c>
      <c r="FM21">
        <f>FM20+10</f>
        <v/>
      </c>
      <c r="FN21">
        <f>FO20</f>
        <v/>
      </c>
      <c r="FU21">
        <f>IF(FO21="", "", (FN21-FO21)*1000/(FM21-FM20))</f>
        <v/>
      </c>
      <c r="FV21" s="121">
        <f>FU21/FR$2</f>
        <v/>
      </c>
      <c r="FY21">
        <f>FY20+10</f>
        <v/>
      </c>
      <c r="FZ21">
        <f>GA20</f>
        <v/>
      </c>
      <c r="GG21">
        <f>IF(GA21="", "", (FZ21-GA21)*1000/(FY21-FY20))</f>
        <v/>
      </c>
      <c r="GH21" s="121">
        <f>GG21/GD$2</f>
        <v/>
      </c>
      <c r="GK21">
        <f>GK20+10</f>
        <v/>
      </c>
      <c r="GL21">
        <f>GM20</f>
        <v/>
      </c>
      <c r="GS21">
        <f>IF(GM21="", "", (GL21-GM21)*1000/(GK21-GK20))</f>
        <v/>
      </c>
      <c r="GT21" s="121">
        <f>GS21/GP$2</f>
        <v/>
      </c>
      <c r="GW21">
        <f>GW20+10</f>
        <v/>
      </c>
      <c r="GX21">
        <f>GY20</f>
        <v/>
      </c>
      <c r="HE21">
        <f>IF(GY21="", "", (GX21-GY21)*1000/(GW21-GW20))</f>
        <v/>
      </c>
      <c r="HF21" s="121">
        <f>HE21/HB$2</f>
        <v/>
      </c>
      <c r="HI21">
        <f>HI20+10</f>
        <v/>
      </c>
      <c r="HJ21">
        <f>HK20</f>
        <v/>
      </c>
      <c r="HQ21">
        <f>IF(HK21="", "", (HJ21-HK21)*1000/(HI21-HI20))</f>
        <v/>
      </c>
      <c r="HR21" s="121">
        <f>HQ21/HN$2</f>
        <v/>
      </c>
      <c r="HU21">
        <f>HU20+10</f>
        <v/>
      </c>
      <c r="HV21">
        <f>HW20</f>
        <v/>
      </c>
      <c r="IC21">
        <f>IF(HW21="", "", (HV21-HW21)*1000/(HU21-HU20))</f>
        <v/>
      </c>
      <c r="ID21" s="121">
        <f>IC21/HZ$2</f>
        <v/>
      </c>
      <c r="IG21">
        <f>IG20+10</f>
        <v/>
      </c>
      <c r="IH21">
        <f>II20</f>
        <v/>
      </c>
      <c r="IO21">
        <f>IF(II21="", "", (IH21-II21)*1000/(IG21-IG20))</f>
        <v/>
      </c>
      <c r="IP21" s="121">
        <f>IO21/IL$2</f>
        <v/>
      </c>
      <c r="IS21">
        <f>IS20+10</f>
        <v/>
      </c>
      <c r="IT21">
        <f>IU20</f>
        <v/>
      </c>
      <c r="JA21">
        <f>IF(IU21="", "", (IT21-IU21)*1000/(IS21-IS20))</f>
        <v/>
      </c>
      <c r="JB21" s="121">
        <f>JA21/IX$2</f>
        <v/>
      </c>
    </row>
    <row r="22">
      <c r="A22">
        <f>A21+10</f>
        <v/>
      </c>
      <c r="B22">
        <f>C21</f>
        <v/>
      </c>
      <c r="F22" t="inlineStr">
        <is>
          <t>None</t>
        </is>
      </c>
      <c r="H22" t="inlineStr">
        <is>
          <t>None</t>
        </is>
      </c>
      <c r="I22">
        <f>IF(C22="", "", (B22-C22)*1000/(A22-A21))</f>
        <v/>
      </c>
      <c r="J22" s="121">
        <f>I22/F$2</f>
        <v/>
      </c>
      <c r="K22">
        <f>_xlfn.STDEV.P(I20:I22)/AVERAGE(I20:I22)</f>
        <v/>
      </c>
      <c r="L22">
        <f>AVERAGE(I20:I22)</f>
        <v/>
      </c>
      <c r="M22" t="n">
        <v>190</v>
      </c>
      <c r="N22" t="n">
        <v>24.3011</v>
      </c>
      <c r="O22" t="n">
        <v>24.2756</v>
      </c>
      <c r="R22" t="inlineStr">
        <is>
          <t>None</t>
        </is>
      </c>
      <c r="T22" t="inlineStr">
        <is>
          <t>None</t>
        </is>
      </c>
      <c r="U22" t="n">
        <v>2.550000000000097</v>
      </c>
      <c r="V22" s="121">
        <f>U22/R$2</f>
        <v/>
      </c>
      <c r="W22">
        <f>_xlfn.STDEV.P(U20:U22)/AVERAGE(U20:U22)</f>
        <v/>
      </c>
      <c r="X22">
        <f>AVERAGE(U20:U22)</f>
        <v/>
      </c>
      <c r="Y22" t="n">
        <v>190</v>
      </c>
      <c r="Z22" t="n">
        <v>24.1613</v>
      </c>
      <c r="AA22" t="n">
        <v>24.1194</v>
      </c>
      <c r="AD22" t="inlineStr">
        <is>
          <t>None</t>
        </is>
      </c>
      <c r="AF22" t="inlineStr">
        <is>
          <t>None</t>
        </is>
      </c>
      <c r="AG22" t="n">
        <v>4.190000000000182</v>
      </c>
      <c r="AH22" s="121">
        <f>AG22/AD$2</f>
        <v/>
      </c>
      <c r="AI22">
        <f>_xlfn.STDEV.P(AG20:AG22)/AVERAGE(AG20:AG22)</f>
        <v/>
      </c>
      <c r="AJ22">
        <f>AVERAGE(AG20:AG22)</f>
        <v/>
      </c>
      <c r="AK22" t="n">
        <v>190</v>
      </c>
      <c r="AL22" t="n">
        <v>24.0534</v>
      </c>
      <c r="AM22" t="n">
        <v>24.0253</v>
      </c>
      <c r="AP22" t="inlineStr">
        <is>
          <t>None</t>
        </is>
      </c>
      <c r="AR22" t="inlineStr">
        <is>
          <t>None</t>
        </is>
      </c>
      <c r="AS22" t="n">
        <v>2.809999999999846</v>
      </c>
      <c r="AT22" s="121">
        <f>AS22/AP$2</f>
        <v/>
      </c>
      <c r="AU22">
        <f>_xlfn.STDEV.P(AS20:AS22)/AVERAGE(AS20:AS22)</f>
        <v/>
      </c>
      <c r="AV22">
        <f>AVERAGE(AS20:AS22)</f>
        <v/>
      </c>
      <c r="AW22">
        <f>AW21+10</f>
        <v/>
      </c>
      <c r="AX22">
        <f>AY21</f>
        <v/>
      </c>
      <c r="BE22">
        <f>IF(AY22="", "", (AX22-AY22)*1000/(AW22-AW21))</f>
        <v/>
      </c>
      <c r="BF22" s="121">
        <f>BE22/BB$2</f>
        <v/>
      </c>
      <c r="BG22">
        <f>_xlfn.STDEV.P(BE20:BE22)/AVERAGE(BE20:BE22)</f>
        <v/>
      </c>
      <c r="BH22">
        <f>AVERAGE(BE20:BE22)</f>
        <v/>
      </c>
      <c r="BI22">
        <f>BI21+10</f>
        <v/>
      </c>
      <c r="BJ22">
        <f>BK21</f>
        <v/>
      </c>
      <c r="BQ22">
        <f>IF(BK22="", "", (BJ22-BK22)*1000/(BI22-BI21))</f>
        <v/>
      </c>
      <c r="BR22" s="121">
        <f>BQ22/BN$2</f>
        <v/>
      </c>
      <c r="BS22">
        <f>_xlfn.STDEV.P(BQ20:BQ22)/AVERAGE(BQ20:BQ22)</f>
        <v/>
      </c>
      <c r="BT22">
        <f>AVERAGE(BQ20:BQ22)</f>
        <v/>
      </c>
      <c r="BU22">
        <f>BU21+10</f>
        <v/>
      </c>
      <c r="BV22">
        <f>BW21</f>
        <v/>
      </c>
      <c r="CC22">
        <f>IF(BW22="", "", (BV22-BW22)*1000/(BU22-BU21))</f>
        <v/>
      </c>
      <c r="CD22" s="121">
        <f>CC22/BZ$2</f>
        <v/>
      </c>
      <c r="CE22">
        <f>_xlfn.STDEV.P(CC20:CC22)/AVERAGE(CC20:CC22)</f>
        <v/>
      </c>
      <c r="CF22">
        <f>AVERAGE(CC20:CC22)</f>
        <v/>
      </c>
      <c r="CG22">
        <f>CG21+10</f>
        <v/>
      </c>
      <c r="CH22">
        <f>CI21</f>
        <v/>
      </c>
      <c r="CO22">
        <f>IF(CI22="", "", (CH22-CI22)*1000/(CG22-CG21))</f>
        <v/>
      </c>
      <c r="CP22" s="121">
        <f>CO22/CL$2</f>
        <v/>
      </c>
      <c r="CQ22">
        <f>_xlfn.STDEV.P(CO20:CO22)/AVERAGE(CO20:CO22)</f>
        <v/>
      </c>
      <c r="CR22">
        <f>AVERAGE(CO20:CO22)</f>
        <v/>
      </c>
      <c r="CS22">
        <f>CS21+10</f>
        <v/>
      </c>
      <c r="CT22">
        <f>CU21</f>
        <v/>
      </c>
      <c r="DA22">
        <f>IF(CU22="", "", (CT22-CU22)*1000/(CS22-CS21))</f>
        <v/>
      </c>
      <c r="DB22" s="121">
        <f>DA22/CX$2</f>
        <v/>
      </c>
      <c r="DC22">
        <f>_xlfn.STDEV.P(DA20:DA22)/AVERAGE(DA20:DA22)</f>
        <v/>
      </c>
      <c r="DD22">
        <f>AVERAGE(DA20:DA22)</f>
        <v/>
      </c>
      <c r="DE22">
        <f>DE21+10</f>
        <v/>
      </c>
      <c r="DF22">
        <f>DG21</f>
        <v/>
      </c>
      <c r="DM22">
        <f>IF(DG22="", "", (DF22-DG22)*1000/(DE22-DE21))</f>
        <v/>
      </c>
      <c r="DN22" s="121">
        <f>DM22/DJ$2</f>
        <v/>
      </c>
      <c r="DO22">
        <f>_xlfn.STDEV.P(DM20:DM22)/AVERAGE(DM20:DM22)</f>
        <v/>
      </c>
      <c r="DP22">
        <f>AVERAGE(DM20:DM22)</f>
        <v/>
      </c>
      <c r="DQ22">
        <f>DQ21+10</f>
        <v/>
      </c>
      <c r="DR22">
        <f>DS21</f>
        <v/>
      </c>
      <c r="DY22">
        <f>IF(DS22="", "", (DR22-DS22)*1000/(DQ22-DQ21))</f>
        <v/>
      </c>
      <c r="DZ22" s="121">
        <f>DY22/DV$2</f>
        <v/>
      </c>
      <c r="EA22">
        <f>_xlfn.STDEV.P(DY20:DY22)/AVERAGE(DY20:DY22)</f>
        <v/>
      </c>
      <c r="EB22">
        <f>AVERAGE(DY20:DY22)</f>
        <v/>
      </c>
      <c r="EC22">
        <f>EC21+10</f>
        <v/>
      </c>
      <c r="ED22">
        <f>EE21</f>
        <v/>
      </c>
      <c r="EK22">
        <f>IF(EE22="", "", (ED22-EE22)*1000/(EC22-EC21))</f>
        <v/>
      </c>
      <c r="EL22" s="121">
        <f>EK22/EH$2</f>
        <v/>
      </c>
      <c r="EM22">
        <f>_xlfn.STDEV.P(EK20:EK22)/AVERAGE(EK20:EK22)</f>
        <v/>
      </c>
      <c r="EN22">
        <f>AVERAGE(EK20:EK22)</f>
        <v/>
      </c>
      <c r="EO22">
        <f>EO21+10</f>
        <v/>
      </c>
      <c r="EP22">
        <f>EQ21</f>
        <v/>
      </c>
      <c r="EW22">
        <f>IF(EQ22="", "", (EP22-EQ22)*1000/(EO22-EO21))</f>
        <v/>
      </c>
      <c r="EX22" s="121">
        <f>EW22/ET$2</f>
        <v/>
      </c>
      <c r="EY22">
        <f>_xlfn.STDEV.P(EW20:EW22)/AVERAGE(EW20:EW22)</f>
        <v/>
      </c>
      <c r="EZ22">
        <f>AVERAGE(EW20:EW22)</f>
        <v/>
      </c>
      <c r="FA22">
        <f>FA21+10</f>
        <v/>
      </c>
      <c r="FB22">
        <f>FC21</f>
        <v/>
      </c>
      <c r="FI22">
        <f>IF(FC22="", "", (FB22-FC22)*1000/(FA22-FA21))</f>
        <v/>
      </c>
      <c r="FJ22" s="121">
        <f>FI22/FF$2</f>
        <v/>
      </c>
      <c r="FK22">
        <f>_xlfn.STDEV.P(FI20:FI22)/AVERAGE(FI20:FI22)</f>
        <v/>
      </c>
      <c r="FL22">
        <f>AVERAGE(FI20:FI22)</f>
        <v/>
      </c>
      <c r="FM22">
        <f>FM21+10</f>
        <v/>
      </c>
      <c r="FN22">
        <f>FO21</f>
        <v/>
      </c>
      <c r="FU22">
        <f>IF(FO22="", "", (FN22-FO22)*1000/(FM22-FM21))</f>
        <v/>
      </c>
      <c r="FV22" s="121">
        <f>FU22/FR$2</f>
        <v/>
      </c>
      <c r="FW22">
        <f>_xlfn.STDEV.P(FU20:FU22)/AVERAGE(FU20:FU22)</f>
        <v/>
      </c>
      <c r="FX22">
        <f>AVERAGE(FU20:FU22)</f>
        <v/>
      </c>
      <c r="FY22">
        <f>FY21+10</f>
        <v/>
      </c>
      <c r="FZ22">
        <f>GA21</f>
        <v/>
      </c>
      <c r="GG22">
        <f>IF(GA22="", "", (FZ22-GA22)*1000/(FY22-FY21))</f>
        <v/>
      </c>
      <c r="GH22" s="121">
        <f>GG22/GD$2</f>
        <v/>
      </c>
      <c r="GI22">
        <f>_xlfn.STDEV.P(GG20:GG22)/AVERAGE(GG20:GG22)</f>
        <v/>
      </c>
      <c r="GJ22">
        <f>AVERAGE(GG20:GG22)</f>
        <v/>
      </c>
      <c r="GK22">
        <f>GK21+10</f>
        <v/>
      </c>
      <c r="GL22">
        <f>GM21</f>
        <v/>
      </c>
      <c r="GS22">
        <f>IF(GM22="", "", (GL22-GM22)*1000/(GK22-GK21))</f>
        <v/>
      </c>
      <c r="GT22" s="121">
        <f>GS22/GP$2</f>
        <v/>
      </c>
      <c r="GU22">
        <f>_xlfn.STDEV.P(GS20:GS22)/AVERAGE(GS20:GS22)</f>
        <v/>
      </c>
      <c r="GV22">
        <f>AVERAGE(GS20:GS22)</f>
        <v/>
      </c>
      <c r="GW22">
        <f>GW21+10</f>
        <v/>
      </c>
      <c r="GX22">
        <f>GY21</f>
        <v/>
      </c>
      <c r="HE22">
        <f>IF(GY22="", "", (GX22-GY22)*1000/(GW22-GW21))</f>
        <v/>
      </c>
      <c r="HF22" s="121">
        <f>HE22/HB$2</f>
        <v/>
      </c>
      <c r="HG22">
        <f>_xlfn.STDEV.P(HE20:HE22)/AVERAGE(HE20:HE22)</f>
        <v/>
      </c>
      <c r="HH22">
        <f>AVERAGE(HE20:HE22)</f>
        <v/>
      </c>
      <c r="HI22">
        <f>HI21+10</f>
        <v/>
      </c>
      <c r="HJ22">
        <f>HK21</f>
        <v/>
      </c>
      <c r="HQ22">
        <f>IF(HK22="", "", (HJ22-HK22)*1000/(HI22-HI21))</f>
        <v/>
      </c>
      <c r="HR22" s="121">
        <f>HQ22/HN$2</f>
        <v/>
      </c>
      <c r="HS22">
        <f>_xlfn.STDEV.P(HQ20:HQ22)/AVERAGE(HQ20:HQ22)</f>
        <v/>
      </c>
      <c r="HT22">
        <f>AVERAGE(HQ20:HQ22)</f>
        <v/>
      </c>
      <c r="HU22">
        <f>HU21+10</f>
        <v/>
      </c>
      <c r="HV22">
        <f>HW21</f>
        <v/>
      </c>
      <c r="IC22">
        <f>IF(HW22="", "", (HV22-HW22)*1000/(HU22-HU21))</f>
        <v/>
      </c>
      <c r="ID22" s="121">
        <f>IC22/HZ$2</f>
        <v/>
      </c>
      <c r="IE22">
        <f>_xlfn.STDEV.P(IC20:IC22)/AVERAGE(IC20:IC22)</f>
        <v/>
      </c>
      <c r="IF22">
        <f>AVERAGE(IC20:IC22)</f>
        <v/>
      </c>
      <c r="IG22">
        <f>IG21+10</f>
        <v/>
      </c>
      <c r="IH22">
        <f>II21</f>
        <v/>
      </c>
      <c r="IO22">
        <f>IF(II22="", "", (IH22-II22)*1000/(IG22-IG21))</f>
        <v/>
      </c>
      <c r="IP22" s="121">
        <f>IO22/IL$2</f>
        <v/>
      </c>
      <c r="IQ22">
        <f>_xlfn.STDEV.P(IO20:IO22)/AVERAGE(IO20:IO22)</f>
        <v/>
      </c>
      <c r="IR22">
        <f>AVERAGE(IO20:IO22)</f>
        <v/>
      </c>
      <c r="IS22">
        <f>IS21+10</f>
        <v/>
      </c>
      <c r="IT22">
        <f>IU21</f>
        <v/>
      </c>
      <c r="JA22">
        <f>IF(IU22="", "", (IT22-IU22)*1000/(IS22-IS21))</f>
        <v/>
      </c>
      <c r="JB22" s="121">
        <f>JA22/IX$2</f>
        <v/>
      </c>
      <c r="JC22">
        <f>_xlfn.STDEV.P(JA20:JA22)/AVERAGE(JA20:JA22)</f>
        <v/>
      </c>
      <c r="JD22">
        <f>AVERAGE(JA20:JA22)</f>
        <v/>
      </c>
    </row>
    <row r="23">
      <c r="A23">
        <f>A22+10</f>
        <v/>
      </c>
      <c r="B23">
        <f>C22</f>
        <v/>
      </c>
      <c r="F23" t="inlineStr">
        <is>
          <t>None</t>
        </is>
      </c>
      <c r="H23" t="inlineStr">
        <is>
          <t>None</t>
        </is>
      </c>
      <c r="I23">
        <f>IF(C23="", "", (B23-C23)*1000/(A23-A22))</f>
        <v/>
      </c>
      <c r="J23" s="121">
        <f>I23/F$2</f>
        <v/>
      </c>
      <c r="M23" t="n">
        <v>200</v>
      </c>
      <c r="N23" t="n">
        <v>24.2756</v>
      </c>
      <c r="O23" t="n">
        <v>24.2465</v>
      </c>
      <c r="R23" t="inlineStr">
        <is>
          <t>None</t>
        </is>
      </c>
      <c r="T23" t="inlineStr">
        <is>
          <t>None</t>
        </is>
      </c>
      <c r="U23" t="n">
        <v>2.909999999999968</v>
      </c>
      <c r="V23" s="121">
        <f>U23/R$2</f>
        <v/>
      </c>
      <c r="Y23" t="n">
        <v>200</v>
      </c>
      <c r="Z23" t="n">
        <v>24.118</v>
      </c>
      <c r="AA23" t="n">
        <v>24.0744</v>
      </c>
      <c r="AD23" t="inlineStr">
        <is>
          <t>None</t>
        </is>
      </c>
      <c r="AF23" t="inlineStr">
        <is>
          <t>None</t>
        </is>
      </c>
      <c r="AG23" t="n">
        <v>4.359999999999786</v>
      </c>
      <c r="AH23" s="121">
        <f>AG23/AD$2</f>
        <v/>
      </c>
      <c r="AK23" t="n">
        <v>200</v>
      </c>
      <c r="AL23" t="n">
        <v>24.0253</v>
      </c>
      <c r="AM23" t="n">
        <v>23.9852</v>
      </c>
      <c r="AP23" t="inlineStr">
        <is>
          <t>None</t>
        </is>
      </c>
      <c r="AR23" t="inlineStr">
        <is>
          <t>None</t>
        </is>
      </c>
      <c r="AS23" t="n">
        <v>4.010000000000247</v>
      </c>
      <c r="AT23" s="121">
        <f>AS23/AP$2</f>
        <v/>
      </c>
      <c r="AW23">
        <f>AW22+10</f>
        <v/>
      </c>
      <c r="AX23">
        <f>AY22</f>
        <v/>
      </c>
      <c r="BE23">
        <f>IF(AY23="", "", (AX23-AY23)*1000/(AW23-AW22))</f>
        <v/>
      </c>
      <c r="BF23" s="121">
        <f>BE23/BB$2</f>
        <v/>
      </c>
      <c r="BI23">
        <f>BI22+10</f>
        <v/>
      </c>
      <c r="BJ23">
        <f>BK22</f>
        <v/>
      </c>
      <c r="BQ23">
        <f>IF(BK23="", "", (BJ23-BK23)*1000/(BI23-BI22))</f>
        <v/>
      </c>
      <c r="BR23" s="121">
        <f>BQ23/BN$2</f>
        <v/>
      </c>
      <c r="BU23">
        <f>BU22+10</f>
        <v/>
      </c>
      <c r="BV23">
        <f>BW22</f>
        <v/>
      </c>
      <c r="CC23">
        <f>IF(BW23="", "", (BV23-BW23)*1000/(BU23-BU22))</f>
        <v/>
      </c>
      <c r="CD23" s="121">
        <f>CC23/BZ$2</f>
        <v/>
      </c>
      <c r="CG23">
        <f>CG22+10</f>
        <v/>
      </c>
      <c r="CH23">
        <f>CI22</f>
        <v/>
      </c>
      <c r="CO23">
        <f>IF(CI23="", "", (CH23-CI23)*1000/(CG23-CG22))</f>
        <v/>
      </c>
      <c r="CP23" s="121">
        <f>CO23/CL$2</f>
        <v/>
      </c>
      <c r="CS23">
        <f>CS22+10</f>
        <v/>
      </c>
      <c r="CT23">
        <f>CU22</f>
        <v/>
      </c>
      <c r="DA23">
        <f>IF(CU23="", "", (CT23-CU23)*1000/(CS23-CS22))</f>
        <v/>
      </c>
      <c r="DB23" s="121">
        <f>DA23/CX$2</f>
        <v/>
      </c>
      <c r="DE23">
        <f>DE22+10</f>
        <v/>
      </c>
      <c r="DF23">
        <f>DG22</f>
        <v/>
      </c>
      <c r="DM23">
        <f>IF(DG23="", "", (DF23-DG23)*1000/(DE23-DE22))</f>
        <v/>
      </c>
      <c r="DN23" s="121">
        <f>DM23/DJ$2</f>
        <v/>
      </c>
      <c r="DQ23">
        <f>DQ22+10</f>
        <v/>
      </c>
      <c r="DR23">
        <f>DS22</f>
        <v/>
      </c>
      <c r="DY23">
        <f>IF(DS23="", "", (DR23-DS23)*1000/(DQ23-DQ22))</f>
        <v/>
      </c>
      <c r="DZ23" s="121">
        <f>DY23/DV$2</f>
        <v/>
      </c>
      <c r="EC23">
        <f>EC22+10</f>
        <v/>
      </c>
      <c r="ED23">
        <f>EE22</f>
        <v/>
      </c>
      <c r="EK23">
        <f>IF(EE23="", "", (ED23-EE23)*1000/(EC23-EC22))</f>
        <v/>
      </c>
      <c r="EL23" s="121">
        <f>EK23/EH$2</f>
        <v/>
      </c>
      <c r="EO23">
        <f>EO22+10</f>
        <v/>
      </c>
      <c r="EP23">
        <f>EQ22</f>
        <v/>
      </c>
      <c r="EW23">
        <f>IF(EQ23="", "", (EP23-EQ23)*1000/(EO23-EO22))</f>
        <v/>
      </c>
      <c r="EX23" s="121">
        <f>EW23/ET$2</f>
        <v/>
      </c>
      <c r="FA23">
        <f>FA22+10</f>
        <v/>
      </c>
      <c r="FB23">
        <f>FC22</f>
        <v/>
      </c>
      <c r="FI23">
        <f>IF(FC23="", "", (FB23-FC23)*1000/(FA23-FA22))</f>
        <v/>
      </c>
      <c r="FJ23" s="121">
        <f>FI23/FF$2</f>
        <v/>
      </c>
      <c r="FM23">
        <f>FM22+10</f>
        <v/>
      </c>
      <c r="FN23">
        <f>FO22</f>
        <v/>
      </c>
      <c r="FU23">
        <f>IF(FO23="", "", (FN23-FO23)*1000/(FM23-FM22))</f>
        <v/>
      </c>
      <c r="FV23" s="121">
        <f>FU23/FR$2</f>
        <v/>
      </c>
      <c r="FY23">
        <f>FY22+10</f>
        <v/>
      </c>
      <c r="FZ23">
        <f>GA22</f>
        <v/>
      </c>
      <c r="GG23">
        <f>IF(GA23="", "", (FZ23-GA23)*1000/(FY23-FY22))</f>
        <v/>
      </c>
      <c r="GH23" s="121">
        <f>GG23/GD$2</f>
        <v/>
      </c>
      <c r="GK23">
        <f>GK22+10</f>
        <v/>
      </c>
      <c r="GL23">
        <f>GM22</f>
        <v/>
      </c>
      <c r="GS23">
        <f>IF(GM23="", "", (GL23-GM23)*1000/(GK23-GK22))</f>
        <v/>
      </c>
      <c r="GT23" s="121">
        <f>GS23/GP$2</f>
        <v/>
      </c>
      <c r="GW23">
        <f>GW22+10</f>
        <v/>
      </c>
      <c r="GX23">
        <f>GY22</f>
        <v/>
      </c>
      <c r="HE23">
        <f>IF(GY23="", "", (GX23-GY23)*1000/(GW23-GW22))</f>
        <v/>
      </c>
      <c r="HF23" s="121">
        <f>HE23/HB$2</f>
        <v/>
      </c>
      <c r="HI23">
        <f>HI22+10</f>
        <v/>
      </c>
      <c r="HJ23">
        <f>HK22</f>
        <v/>
      </c>
      <c r="HQ23">
        <f>IF(HK23="", "", (HJ23-HK23)*1000/(HI23-HI22))</f>
        <v/>
      </c>
      <c r="HR23" s="121">
        <f>HQ23/HN$2</f>
        <v/>
      </c>
      <c r="HU23">
        <f>HU22+10</f>
        <v/>
      </c>
      <c r="HV23">
        <f>HW22</f>
        <v/>
      </c>
      <c r="IC23">
        <f>IF(HW23="", "", (HV23-HW23)*1000/(HU23-HU22))</f>
        <v/>
      </c>
      <c r="ID23" s="121">
        <f>IC23/HZ$2</f>
        <v/>
      </c>
      <c r="IG23">
        <f>IG22+10</f>
        <v/>
      </c>
      <c r="IH23">
        <f>II22</f>
        <v/>
      </c>
      <c r="IO23">
        <f>IF(II23="", "", (IH23-II23)*1000/(IG23-IG22))</f>
        <v/>
      </c>
      <c r="IP23" s="121">
        <f>IO23/IL$2</f>
        <v/>
      </c>
      <c r="IS23">
        <f>IS22+10</f>
        <v/>
      </c>
      <c r="IT23">
        <f>IU22</f>
        <v/>
      </c>
      <c r="JA23">
        <f>IF(IU23="", "", (IT23-IU23)*1000/(IS23-IS22))</f>
        <v/>
      </c>
      <c r="JB23" s="121">
        <f>JA23/IX$2</f>
        <v/>
      </c>
    </row>
    <row r="24">
      <c r="A24">
        <f>A23+10</f>
        <v/>
      </c>
      <c r="B24">
        <f>C23</f>
        <v/>
      </c>
      <c r="F24" t="inlineStr">
        <is>
          <t>None</t>
        </is>
      </c>
      <c r="H24" t="inlineStr">
        <is>
          <t>None</t>
        </is>
      </c>
      <c r="I24">
        <f>IF(C24="", "", (B24-C24)*1000/(A24-A23))</f>
        <v/>
      </c>
      <c r="J24" s="121">
        <f>I24/F$2</f>
        <v/>
      </c>
      <c r="M24" t="n">
        <v>210</v>
      </c>
      <c r="N24" t="n">
        <v>24.2465</v>
      </c>
      <c r="O24" t="n">
        <v>24.2205</v>
      </c>
      <c r="R24" t="inlineStr">
        <is>
          <t>None</t>
        </is>
      </c>
      <c r="T24" t="inlineStr">
        <is>
          <t>None</t>
        </is>
      </c>
      <c r="U24" t="n">
        <v>2.59999999999998</v>
      </c>
      <c r="V24" s="121">
        <f>U24/R$2</f>
        <v/>
      </c>
      <c r="Y24" t="n">
        <v>210</v>
      </c>
      <c r="Z24" t="n">
        <v>24.0675</v>
      </c>
      <c r="AA24" t="n">
        <v>24.0245</v>
      </c>
      <c r="AD24" t="inlineStr">
        <is>
          <t>None</t>
        </is>
      </c>
      <c r="AF24" t="inlineStr">
        <is>
          <t>None</t>
        </is>
      </c>
      <c r="AG24" t="n">
        <v>4.299999999999926</v>
      </c>
      <c r="AH24" s="121">
        <f>AG24/AD$2</f>
        <v/>
      </c>
      <c r="AK24" t="n">
        <v>210</v>
      </c>
      <c r="AL24" t="n">
        <v>23.9852</v>
      </c>
      <c r="AM24" t="n">
        <v>23.9605</v>
      </c>
      <c r="AP24" t="inlineStr">
        <is>
          <t>None</t>
        </is>
      </c>
      <c r="AR24" t="inlineStr">
        <is>
          <t>None</t>
        </is>
      </c>
      <c r="AS24" t="n">
        <v>2.469999999999928</v>
      </c>
      <c r="AT24" s="121">
        <f>AS24/AP$2</f>
        <v/>
      </c>
      <c r="AW24">
        <f>AW23+10</f>
        <v/>
      </c>
      <c r="AX24">
        <f>AY23</f>
        <v/>
      </c>
      <c r="BE24">
        <f>IF(AY24="", "", (AX24-AY24)*1000/(AW24-AW23))</f>
        <v/>
      </c>
      <c r="BF24" s="121">
        <f>BE24/BB$2</f>
        <v/>
      </c>
      <c r="BI24">
        <f>BI23+10</f>
        <v/>
      </c>
      <c r="BJ24">
        <f>BK23</f>
        <v/>
      </c>
      <c r="BQ24">
        <f>IF(BK24="", "", (BJ24-BK24)*1000/(BI24-BI23))</f>
        <v/>
      </c>
      <c r="BR24" s="121">
        <f>BQ24/BN$2</f>
        <v/>
      </c>
      <c r="BU24">
        <f>BU23+10</f>
        <v/>
      </c>
      <c r="BV24">
        <f>BW23</f>
        <v/>
      </c>
      <c r="CC24">
        <f>IF(BW24="", "", (BV24-BW24)*1000/(BU24-BU23))</f>
        <v/>
      </c>
      <c r="CD24" s="121">
        <f>CC24/BZ$2</f>
        <v/>
      </c>
      <c r="CG24">
        <f>CG23+10</f>
        <v/>
      </c>
      <c r="CH24">
        <f>CI23</f>
        <v/>
      </c>
      <c r="CO24">
        <f>IF(CI24="", "", (CH24-CI24)*1000/(CG24-CG23))</f>
        <v/>
      </c>
      <c r="CP24" s="121">
        <f>CO24/CL$2</f>
        <v/>
      </c>
      <c r="CS24">
        <f>CS23+10</f>
        <v/>
      </c>
      <c r="CT24">
        <f>CU23</f>
        <v/>
      </c>
      <c r="DA24">
        <f>IF(CU24="", "", (CT24-CU24)*1000/(CS24-CS23))</f>
        <v/>
      </c>
      <c r="DB24" s="121">
        <f>DA24/CX$2</f>
        <v/>
      </c>
      <c r="DE24">
        <f>DE23+10</f>
        <v/>
      </c>
      <c r="DF24">
        <f>DG23</f>
        <v/>
      </c>
      <c r="DM24">
        <f>IF(DG24="", "", (DF24-DG24)*1000/(DE24-DE23))</f>
        <v/>
      </c>
      <c r="DN24" s="121">
        <f>DM24/DJ$2</f>
        <v/>
      </c>
      <c r="DQ24">
        <f>DQ23+10</f>
        <v/>
      </c>
      <c r="DR24">
        <f>DS23</f>
        <v/>
      </c>
      <c r="DY24">
        <f>IF(DS24="", "", (DR24-DS24)*1000/(DQ24-DQ23))</f>
        <v/>
      </c>
      <c r="DZ24" s="121">
        <f>DY24/DV$2</f>
        <v/>
      </c>
      <c r="EC24">
        <f>EC23+10</f>
        <v/>
      </c>
      <c r="ED24">
        <f>EE23</f>
        <v/>
      </c>
      <c r="EK24">
        <f>IF(EE24="", "", (ED24-EE24)*1000/(EC24-EC23))</f>
        <v/>
      </c>
      <c r="EL24" s="121">
        <f>EK24/EH$2</f>
        <v/>
      </c>
      <c r="EO24">
        <f>EO23+10</f>
        <v/>
      </c>
      <c r="EP24">
        <f>EQ23</f>
        <v/>
      </c>
      <c r="EW24">
        <f>IF(EQ24="", "", (EP24-EQ24)*1000/(EO24-EO23))</f>
        <v/>
      </c>
      <c r="EX24" s="121">
        <f>EW24/ET$2</f>
        <v/>
      </c>
      <c r="FA24">
        <f>FA23+10</f>
        <v/>
      </c>
      <c r="FB24">
        <f>FC23</f>
        <v/>
      </c>
      <c r="FI24">
        <f>IF(FC24="", "", (FB24-FC24)*1000/(FA24-FA23))</f>
        <v/>
      </c>
      <c r="FJ24" s="121">
        <f>FI24/FF$2</f>
        <v/>
      </c>
      <c r="FM24">
        <f>FM23+10</f>
        <v/>
      </c>
      <c r="FN24">
        <f>FO23</f>
        <v/>
      </c>
      <c r="FU24">
        <f>IF(FO24="", "", (FN24-FO24)*1000/(FM24-FM23))</f>
        <v/>
      </c>
      <c r="FV24" s="121">
        <f>FU24/FR$2</f>
        <v/>
      </c>
      <c r="FY24">
        <f>FY23+10</f>
        <v/>
      </c>
      <c r="FZ24">
        <f>GA23</f>
        <v/>
      </c>
      <c r="GG24">
        <f>IF(GA24="", "", (FZ24-GA24)*1000/(FY24-FY23))</f>
        <v/>
      </c>
      <c r="GH24" s="121">
        <f>GG24/GD$2</f>
        <v/>
      </c>
      <c r="GK24">
        <f>GK23+10</f>
        <v/>
      </c>
      <c r="GL24">
        <f>GM23</f>
        <v/>
      </c>
      <c r="GS24">
        <f>IF(GM24="", "", (GL24-GM24)*1000/(GK24-GK23))</f>
        <v/>
      </c>
      <c r="GT24" s="121">
        <f>GS24/GP$2</f>
        <v/>
      </c>
      <c r="GW24">
        <f>GW23+10</f>
        <v/>
      </c>
      <c r="GX24">
        <f>GY23</f>
        <v/>
      </c>
      <c r="HE24">
        <f>IF(GY24="", "", (GX24-GY24)*1000/(GW24-GW23))</f>
        <v/>
      </c>
      <c r="HF24" s="121">
        <f>HE24/HB$2</f>
        <v/>
      </c>
      <c r="HI24">
        <f>HI23+10</f>
        <v/>
      </c>
      <c r="HJ24">
        <f>HK23</f>
        <v/>
      </c>
      <c r="HQ24">
        <f>IF(HK24="", "", (HJ24-HK24)*1000/(HI24-HI23))</f>
        <v/>
      </c>
      <c r="HR24" s="121">
        <f>HQ24/HN$2</f>
        <v/>
      </c>
      <c r="HU24">
        <f>HU23+10</f>
        <v/>
      </c>
      <c r="HV24">
        <f>HW23</f>
        <v/>
      </c>
      <c r="IC24">
        <f>IF(HW24="", "", (HV24-HW24)*1000/(HU24-HU23))</f>
        <v/>
      </c>
      <c r="ID24" s="121">
        <f>IC24/HZ$2</f>
        <v/>
      </c>
      <c r="IG24">
        <f>IG23+10</f>
        <v/>
      </c>
      <c r="IH24">
        <f>II23</f>
        <v/>
      </c>
      <c r="IO24">
        <f>IF(II24="", "", (IH24-II24)*1000/(IG24-IG23))</f>
        <v/>
      </c>
      <c r="IP24" s="121">
        <f>IO24/IL$2</f>
        <v/>
      </c>
      <c r="IS24">
        <f>IS23+10</f>
        <v/>
      </c>
      <c r="IT24">
        <f>IU23</f>
        <v/>
      </c>
      <c r="JA24">
        <f>IF(IU24="", "", (IT24-IU24)*1000/(IS24-IS23))</f>
        <v/>
      </c>
      <c r="JB24" s="121">
        <f>JA24/IX$2</f>
        <v/>
      </c>
    </row>
    <row r="25">
      <c r="A25">
        <f>A24+10</f>
        <v/>
      </c>
      <c r="B25">
        <f>C24</f>
        <v/>
      </c>
      <c r="F25" t="inlineStr">
        <is>
          <t>None</t>
        </is>
      </c>
      <c r="H25" t="inlineStr">
        <is>
          <t>None</t>
        </is>
      </c>
      <c r="I25">
        <f>IF(C25="", "", (B25-C25)*1000/(A25-A24))</f>
        <v/>
      </c>
      <c r="J25" s="121">
        <f>I25/F$2</f>
        <v/>
      </c>
      <c r="K25">
        <f>_xlfn.STDEV.P(I23:I25)/AVERAGE(I23:I25)</f>
        <v/>
      </c>
      <c r="L25">
        <f>AVERAGE(I23:I25)</f>
        <v/>
      </c>
      <c r="M25" t="n">
        <v>220</v>
      </c>
      <c r="N25" t="n">
        <v>24.2205</v>
      </c>
      <c r="O25" t="n">
        <v>24.1939</v>
      </c>
      <c r="R25" t="inlineStr">
        <is>
          <t>None</t>
        </is>
      </c>
      <c r="T25" t="inlineStr">
        <is>
          <t>None</t>
        </is>
      </c>
      <c r="U25" t="n">
        <v>2.660000000000196</v>
      </c>
      <c r="V25" s="121">
        <f>U25/R$2</f>
        <v/>
      </c>
      <c r="W25">
        <f>_xlfn.STDEV.P(U23:U25)/AVERAGE(U23:U25)</f>
        <v/>
      </c>
      <c r="X25">
        <f>AVERAGE(U23:U25)</f>
        <v/>
      </c>
      <c r="Y25" t="n">
        <v>220</v>
      </c>
      <c r="Z25" t="n">
        <v>24.0246</v>
      </c>
      <c r="AA25" t="n">
        <v>23.9964</v>
      </c>
      <c r="AD25" t="inlineStr">
        <is>
          <t>None</t>
        </is>
      </c>
      <c r="AF25" t="inlineStr">
        <is>
          <t>None</t>
        </is>
      </c>
      <c r="AG25" t="n">
        <v>2.819999999999823</v>
      </c>
      <c r="AH25" s="121">
        <f>AG25/AD$2</f>
        <v/>
      </c>
      <c r="AI25">
        <f>_xlfn.STDEV.P(AG23:AG25)/AVERAGE(AG23:AG25)</f>
        <v/>
      </c>
      <c r="AJ25">
        <f>AVERAGE(AG23:AG25)</f>
        <v/>
      </c>
      <c r="AK25" t="n">
        <v>220</v>
      </c>
      <c r="AL25" t="n">
        <v>23.9606</v>
      </c>
      <c r="AM25" t="n">
        <v>23.9199</v>
      </c>
      <c r="AP25" t="inlineStr">
        <is>
          <t>None</t>
        </is>
      </c>
      <c r="AR25" t="inlineStr">
        <is>
          <t>None</t>
        </is>
      </c>
      <c r="AS25" t="n">
        <v>4.070000000000107</v>
      </c>
      <c r="AT25" s="121">
        <f>AS25/AP$2</f>
        <v/>
      </c>
      <c r="AU25">
        <f>_xlfn.STDEV.P(AS23:AS25)/AVERAGE(AS23:AS25)</f>
        <v/>
      </c>
      <c r="AV25">
        <f>AVERAGE(AS23:AS25)</f>
        <v/>
      </c>
      <c r="AW25">
        <f>AW24+10</f>
        <v/>
      </c>
      <c r="AX25">
        <f>AY24</f>
        <v/>
      </c>
      <c r="BE25">
        <f>IF(AY25="", "", (AX25-AY25)*1000/(AW25-AW24))</f>
        <v/>
      </c>
      <c r="BF25" s="121">
        <f>BE25/BB$2</f>
        <v/>
      </c>
      <c r="BG25">
        <f>_xlfn.STDEV.P(BE23:BE25)/AVERAGE(BE23:BE25)</f>
        <v/>
      </c>
      <c r="BH25">
        <f>AVERAGE(BE23:BE25)</f>
        <v/>
      </c>
      <c r="BI25">
        <f>BI24+10</f>
        <v/>
      </c>
      <c r="BJ25">
        <f>BK24</f>
        <v/>
      </c>
      <c r="BQ25">
        <f>IF(BK25="", "", (BJ25-BK25)*1000/(BI25-BI24))</f>
        <v/>
      </c>
      <c r="BR25" s="121">
        <f>BQ25/BN$2</f>
        <v/>
      </c>
      <c r="BS25">
        <f>_xlfn.STDEV.P(BQ23:BQ25)/AVERAGE(BQ23:BQ25)</f>
        <v/>
      </c>
      <c r="BT25">
        <f>AVERAGE(BQ23:BQ25)</f>
        <v/>
      </c>
      <c r="BU25">
        <f>BU24+10</f>
        <v/>
      </c>
      <c r="BV25">
        <f>BW24</f>
        <v/>
      </c>
      <c r="CC25">
        <f>IF(BW25="", "", (BV25-BW25)*1000/(BU25-BU24))</f>
        <v/>
      </c>
      <c r="CD25" s="121">
        <f>CC25/BZ$2</f>
        <v/>
      </c>
      <c r="CE25">
        <f>_xlfn.STDEV.P(CC23:CC25)/AVERAGE(CC23:CC25)</f>
        <v/>
      </c>
      <c r="CF25">
        <f>AVERAGE(CC23:CC25)</f>
        <v/>
      </c>
      <c r="CG25">
        <f>CG24+10</f>
        <v/>
      </c>
      <c r="CH25">
        <f>CI24</f>
        <v/>
      </c>
      <c r="CO25">
        <f>IF(CI25="", "", (CH25-CI25)*1000/(CG25-CG24))</f>
        <v/>
      </c>
      <c r="CP25" s="121">
        <f>CO25/CL$2</f>
        <v/>
      </c>
      <c r="CQ25">
        <f>_xlfn.STDEV.P(CO23:CO25)/AVERAGE(CO23:CO25)</f>
        <v/>
      </c>
      <c r="CR25">
        <f>AVERAGE(CO23:CO25)</f>
        <v/>
      </c>
      <c r="CS25">
        <f>CS24+10</f>
        <v/>
      </c>
      <c r="CT25">
        <f>CU24</f>
        <v/>
      </c>
      <c r="DA25">
        <f>IF(CU25="", "", (CT25-CU25)*1000/(CS25-CS24))</f>
        <v/>
      </c>
      <c r="DB25" s="121">
        <f>DA25/CX$2</f>
        <v/>
      </c>
      <c r="DC25">
        <f>_xlfn.STDEV.P(DA23:DA25)/AVERAGE(DA23:DA25)</f>
        <v/>
      </c>
      <c r="DD25">
        <f>AVERAGE(DA23:DA25)</f>
        <v/>
      </c>
      <c r="DE25">
        <f>DE24+10</f>
        <v/>
      </c>
      <c r="DF25">
        <f>DG24</f>
        <v/>
      </c>
      <c r="DM25">
        <f>IF(DG25="", "", (DF25-DG25)*1000/(DE25-DE24))</f>
        <v/>
      </c>
      <c r="DN25" s="121">
        <f>DM25/DJ$2</f>
        <v/>
      </c>
      <c r="DO25">
        <f>_xlfn.STDEV.P(DM23:DM25)/AVERAGE(DM23:DM25)</f>
        <v/>
      </c>
      <c r="DP25">
        <f>AVERAGE(DM23:DM25)</f>
        <v/>
      </c>
      <c r="DQ25">
        <f>DQ24+10</f>
        <v/>
      </c>
      <c r="DR25">
        <f>DS24</f>
        <v/>
      </c>
      <c r="DY25">
        <f>IF(DS25="", "", (DR25-DS25)*1000/(DQ25-DQ24))</f>
        <v/>
      </c>
      <c r="DZ25" s="121">
        <f>DY25/DV$2</f>
        <v/>
      </c>
      <c r="EA25">
        <f>_xlfn.STDEV.P(DY23:DY25)/AVERAGE(DY23:DY25)</f>
        <v/>
      </c>
      <c r="EB25">
        <f>AVERAGE(DY23:DY25)</f>
        <v/>
      </c>
      <c r="EC25">
        <f>EC24+10</f>
        <v/>
      </c>
      <c r="ED25">
        <f>EE24</f>
        <v/>
      </c>
      <c r="EK25">
        <f>IF(EE25="", "", (ED25-EE25)*1000/(EC25-EC24))</f>
        <v/>
      </c>
      <c r="EL25" s="121">
        <f>EK25/EH$2</f>
        <v/>
      </c>
      <c r="EM25">
        <f>_xlfn.STDEV.P(EK23:EK25)/AVERAGE(EK23:EK25)</f>
        <v/>
      </c>
      <c r="EN25">
        <f>AVERAGE(EK23:EK25)</f>
        <v/>
      </c>
      <c r="EO25">
        <f>EO24+10</f>
        <v/>
      </c>
      <c r="EP25">
        <f>EQ24</f>
        <v/>
      </c>
      <c r="EW25">
        <f>IF(EQ25="", "", (EP25-EQ25)*1000/(EO25-EO24))</f>
        <v/>
      </c>
      <c r="EX25" s="121">
        <f>EW25/ET$2</f>
        <v/>
      </c>
      <c r="EY25">
        <f>_xlfn.STDEV.P(EW23:EW25)/AVERAGE(EW23:EW25)</f>
        <v/>
      </c>
      <c r="EZ25">
        <f>AVERAGE(EW23:EW25)</f>
        <v/>
      </c>
      <c r="FA25">
        <f>FA24+10</f>
        <v/>
      </c>
      <c r="FB25">
        <f>FC24</f>
        <v/>
      </c>
      <c r="FI25">
        <f>IF(FC25="", "", (FB25-FC25)*1000/(FA25-FA24))</f>
        <v/>
      </c>
      <c r="FJ25" s="121">
        <f>FI25/FF$2</f>
        <v/>
      </c>
      <c r="FK25">
        <f>_xlfn.STDEV.P(FI23:FI25)/AVERAGE(FI23:FI25)</f>
        <v/>
      </c>
      <c r="FL25">
        <f>AVERAGE(FI23:FI25)</f>
        <v/>
      </c>
      <c r="FM25">
        <f>FM24+10</f>
        <v/>
      </c>
      <c r="FN25">
        <f>FO24</f>
        <v/>
      </c>
      <c r="FU25">
        <f>IF(FO25="", "", (FN25-FO25)*1000/(FM25-FM24))</f>
        <v/>
      </c>
      <c r="FV25" s="121">
        <f>FU25/FR$2</f>
        <v/>
      </c>
      <c r="FW25">
        <f>_xlfn.STDEV.P(FU23:FU25)/AVERAGE(FU23:FU25)</f>
        <v/>
      </c>
      <c r="FX25">
        <f>AVERAGE(FU23:FU25)</f>
        <v/>
      </c>
      <c r="FY25">
        <f>FY24+10</f>
        <v/>
      </c>
      <c r="FZ25">
        <f>GA24</f>
        <v/>
      </c>
      <c r="GG25">
        <f>IF(GA25="", "", (FZ25-GA25)*1000/(FY25-FY24))</f>
        <v/>
      </c>
      <c r="GH25" s="121">
        <f>GG25/GD$2</f>
        <v/>
      </c>
      <c r="GI25">
        <f>_xlfn.STDEV.P(GG23:GG25)/AVERAGE(GG23:GG25)</f>
        <v/>
      </c>
      <c r="GJ25">
        <f>AVERAGE(GG23:GG25)</f>
        <v/>
      </c>
      <c r="GK25">
        <f>GK24+10</f>
        <v/>
      </c>
      <c r="GL25">
        <f>GM24</f>
        <v/>
      </c>
      <c r="GS25">
        <f>IF(GM25="", "", (GL25-GM25)*1000/(GK25-GK24))</f>
        <v/>
      </c>
      <c r="GT25" s="121">
        <f>GS25/GP$2</f>
        <v/>
      </c>
      <c r="GU25">
        <f>_xlfn.STDEV.P(GS23:GS25)/AVERAGE(GS23:GS25)</f>
        <v/>
      </c>
      <c r="GV25">
        <f>AVERAGE(GS23:GS25)</f>
        <v/>
      </c>
      <c r="GW25">
        <f>GW24+10</f>
        <v/>
      </c>
      <c r="GX25">
        <f>GY24</f>
        <v/>
      </c>
      <c r="HE25">
        <f>IF(GY25="", "", (GX25-GY25)*1000/(GW25-GW24))</f>
        <v/>
      </c>
      <c r="HF25" s="121">
        <f>HE25/HB$2</f>
        <v/>
      </c>
      <c r="HG25">
        <f>_xlfn.STDEV.P(HE23:HE25)/AVERAGE(HE23:HE25)</f>
        <v/>
      </c>
      <c r="HH25">
        <f>AVERAGE(HE23:HE25)</f>
        <v/>
      </c>
      <c r="HI25">
        <f>HI24+10</f>
        <v/>
      </c>
      <c r="HJ25">
        <f>HK24</f>
        <v/>
      </c>
      <c r="HQ25">
        <f>IF(HK25="", "", (HJ25-HK25)*1000/(HI25-HI24))</f>
        <v/>
      </c>
      <c r="HR25" s="121">
        <f>HQ25/HN$2</f>
        <v/>
      </c>
      <c r="HS25">
        <f>_xlfn.STDEV.P(HQ23:HQ25)/AVERAGE(HQ23:HQ25)</f>
        <v/>
      </c>
      <c r="HT25">
        <f>AVERAGE(HQ23:HQ25)</f>
        <v/>
      </c>
      <c r="HU25">
        <f>HU24+10</f>
        <v/>
      </c>
      <c r="HV25">
        <f>HW24</f>
        <v/>
      </c>
      <c r="IC25">
        <f>IF(HW25="", "", (HV25-HW25)*1000/(HU25-HU24))</f>
        <v/>
      </c>
      <c r="ID25" s="121">
        <f>IC25/HZ$2</f>
        <v/>
      </c>
      <c r="IE25">
        <f>_xlfn.STDEV.P(IC23:IC25)/AVERAGE(IC23:IC25)</f>
        <v/>
      </c>
      <c r="IF25">
        <f>AVERAGE(IC23:IC25)</f>
        <v/>
      </c>
      <c r="IG25">
        <f>IG24+10</f>
        <v/>
      </c>
      <c r="IH25">
        <f>II24</f>
        <v/>
      </c>
      <c r="IO25">
        <f>IF(II25="", "", (IH25-II25)*1000/(IG25-IG24))</f>
        <v/>
      </c>
      <c r="IP25" s="121">
        <f>IO25/IL$2</f>
        <v/>
      </c>
      <c r="IQ25">
        <f>_xlfn.STDEV.P(IO23:IO25)/AVERAGE(IO23:IO25)</f>
        <v/>
      </c>
      <c r="IR25">
        <f>AVERAGE(IO23:IO25)</f>
        <v/>
      </c>
      <c r="IS25">
        <f>IS24+10</f>
        <v/>
      </c>
      <c r="IT25">
        <f>IU24</f>
        <v/>
      </c>
      <c r="JA25">
        <f>IF(IU25="", "", (IT25-IU25)*1000/(IS25-IS24))</f>
        <v/>
      </c>
      <c r="JB25" s="121">
        <f>JA25/IX$2</f>
        <v/>
      </c>
      <c r="JC25">
        <f>_xlfn.STDEV.P(JA23:JA25)/AVERAGE(JA23:JA25)</f>
        <v/>
      </c>
      <c r="JD25">
        <f>AVERAGE(JA23:JA25)</f>
        <v/>
      </c>
    </row>
    <row r="26">
      <c r="A26">
        <f>A25+10</f>
        <v/>
      </c>
      <c r="B26">
        <f>C25</f>
        <v/>
      </c>
      <c r="F26" t="inlineStr">
        <is>
          <t>None</t>
        </is>
      </c>
      <c r="H26" t="inlineStr">
        <is>
          <t>None</t>
        </is>
      </c>
      <c r="I26">
        <f>IF(C26="", "", (B26-C26)*1000/(A26-A25))</f>
        <v/>
      </c>
      <c r="J26" s="121">
        <f>I26/F$2</f>
        <v/>
      </c>
      <c r="M26" t="n">
        <v>230</v>
      </c>
      <c r="N26" t="n">
        <v>24.1939</v>
      </c>
      <c r="O26" t="n">
        <v>24.1653</v>
      </c>
      <c r="R26" t="inlineStr">
        <is>
          <t>None</t>
        </is>
      </c>
      <c r="T26" t="inlineStr">
        <is>
          <t>None</t>
        </is>
      </c>
      <c r="U26" t="n">
        <v>2.860000000000085</v>
      </c>
      <c r="V26" s="121">
        <f>U26/R$2</f>
        <v/>
      </c>
      <c r="Y26" t="n">
        <v>230</v>
      </c>
      <c r="Z26" t="n">
        <v>23.9965</v>
      </c>
      <c r="AA26" t="n">
        <v>23.9555</v>
      </c>
      <c r="AD26" t="inlineStr">
        <is>
          <t>None</t>
        </is>
      </c>
      <c r="AF26" t="inlineStr">
        <is>
          <t>None</t>
        </is>
      </c>
      <c r="AG26" t="n">
        <v>4.100000000000037</v>
      </c>
      <c r="AH26" s="121">
        <f>AG26/AD$2</f>
        <v/>
      </c>
      <c r="AK26" t="n">
        <v>230</v>
      </c>
      <c r="AL26" t="n">
        <v>23.9199</v>
      </c>
      <c r="AM26" t="n">
        <v>23.8845</v>
      </c>
      <c r="AP26" t="inlineStr">
        <is>
          <t>None</t>
        </is>
      </c>
      <c r="AR26" t="inlineStr">
        <is>
          <t>None</t>
        </is>
      </c>
      <c r="AS26" t="n">
        <v>3.539999999999921</v>
      </c>
      <c r="AT26" s="121">
        <f>AS26/AP$2</f>
        <v/>
      </c>
      <c r="AW26">
        <f>AW25+10</f>
        <v/>
      </c>
      <c r="AX26">
        <f>AY25</f>
        <v/>
      </c>
      <c r="BE26">
        <f>IF(AY26="", "", (AX26-AY26)*1000/(AW26-AW25))</f>
        <v/>
      </c>
      <c r="BF26" s="121">
        <f>BE26/BB$2</f>
        <v/>
      </c>
      <c r="BI26">
        <f>BI25+10</f>
        <v/>
      </c>
      <c r="BJ26">
        <f>BK25</f>
        <v/>
      </c>
      <c r="BQ26">
        <f>IF(BK26="", "", (BJ26-BK26)*1000/(BI26-BI25))</f>
        <v/>
      </c>
      <c r="BR26" s="121">
        <f>BQ26/BN$2</f>
        <v/>
      </c>
      <c r="BU26">
        <f>BU25+10</f>
        <v/>
      </c>
      <c r="BV26">
        <f>BW25</f>
        <v/>
      </c>
      <c r="CC26">
        <f>IF(BW26="", "", (BV26-BW26)*1000/(BU26-BU25))</f>
        <v/>
      </c>
      <c r="CD26" s="121">
        <f>CC26/BZ$2</f>
        <v/>
      </c>
      <c r="CG26">
        <f>CG25+10</f>
        <v/>
      </c>
      <c r="CH26">
        <f>CI25</f>
        <v/>
      </c>
      <c r="CO26">
        <f>IF(CI26="", "", (CH26-CI26)*1000/(CG26-CG25))</f>
        <v/>
      </c>
      <c r="CP26" s="121">
        <f>CO26/CL$2</f>
        <v/>
      </c>
      <c r="CS26">
        <f>CS25+10</f>
        <v/>
      </c>
      <c r="CT26">
        <f>CU25</f>
        <v/>
      </c>
      <c r="DA26">
        <f>IF(CU26="", "", (CT26-CU26)*1000/(CS26-CS25))</f>
        <v/>
      </c>
      <c r="DB26" s="121">
        <f>DA26/CX$2</f>
        <v/>
      </c>
      <c r="DE26">
        <f>DE25+10</f>
        <v/>
      </c>
      <c r="DF26">
        <f>DG25</f>
        <v/>
      </c>
      <c r="DM26">
        <f>IF(DG26="", "", (DF26-DG26)*1000/(DE26-DE25))</f>
        <v/>
      </c>
      <c r="DN26" s="121">
        <f>DM26/DJ$2</f>
        <v/>
      </c>
      <c r="DQ26">
        <f>DQ25+10</f>
        <v/>
      </c>
      <c r="DR26">
        <f>DS25</f>
        <v/>
      </c>
      <c r="DY26">
        <f>IF(DS26="", "", (DR26-DS26)*1000/(DQ26-DQ25))</f>
        <v/>
      </c>
      <c r="DZ26" s="121">
        <f>DY26/DV$2</f>
        <v/>
      </c>
      <c r="EC26">
        <f>EC25+10</f>
        <v/>
      </c>
      <c r="ED26">
        <f>EE25</f>
        <v/>
      </c>
      <c r="EK26">
        <f>IF(EE26="", "", (ED26-EE26)*1000/(EC26-EC25))</f>
        <v/>
      </c>
      <c r="EL26" s="121">
        <f>EK26/EH$2</f>
        <v/>
      </c>
      <c r="EO26">
        <f>EO25+10</f>
        <v/>
      </c>
      <c r="EP26">
        <f>EQ25</f>
        <v/>
      </c>
      <c r="EW26">
        <f>IF(EQ26="", "", (EP26-EQ26)*1000/(EO26-EO25))</f>
        <v/>
      </c>
      <c r="EX26" s="121">
        <f>EW26/ET$2</f>
        <v/>
      </c>
      <c r="FA26">
        <f>FA25+10</f>
        <v/>
      </c>
      <c r="FB26">
        <f>FC25</f>
        <v/>
      </c>
      <c r="FI26">
        <f>IF(FC26="", "", (FB26-FC26)*1000/(FA26-FA25))</f>
        <v/>
      </c>
      <c r="FJ26" s="121">
        <f>FI26/FF$2</f>
        <v/>
      </c>
      <c r="FM26">
        <f>FM25+10</f>
        <v/>
      </c>
      <c r="FN26">
        <f>FO25</f>
        <v/>
      </c>
      <c r="FU26">
        <f>IF(FO26="", "", (FN26-FO26)*1000/(FM26-FM25))</f>
        <v/>
      </c>
      <c r="FV26" s="121">
        <f>FU26/FR$2</f>
        <v/>
      </c>
      <c r="FY26">
        <f>FY25+10</f>
        <v/>
      </c>
      <c r="FZ26">
        <f>GA25</f>
        <v/>
      </c>
      <c r="GG26">
        <f>IF(GA26="", "", (FZ26-GA26)*1000/(FY26-FY25))</f>
        <v/>
      </c>
      <c r="GH26" s="121">
        <f>GG26/GD$2</f>
        <v/>
      </c>
      <c r="GK26">
        <f>GK25+10</f>
        <v/>
      </c>
      <c r="GL26">
        <f>GM25</f>
        <v/>
      </c>
      <c r="GS26">
        <f>IF(GM26="", "", (GL26-GM26)*1000/(GK26-GK25))</f>
        <v/>
      </c>
      <c r="GT26" s="121">
        <f>GS26/GP$2</f>
        <v/>
      </c>
      <c r="GW26">
        <f>GW25+10</f>
        <v/>
      </c>
      <c r="GX26">
        <f>GY25</f>
        <v/>
      </c>
      <c r="HE26">
        <f>IF(GY26="", "", (GX26-GY26)*1000/(GW26-GW25))</f>
        <v/>
      </c>
      <c r="HF26" s="121">
        <f>HE26/HB$2</f>
        <v/>
      </c>
      <c r="HI26">
        <f>HI25+10</f>
        <v/>
      </c>
      <c r="HJ26">
        <f>HK25</f>
        <v/>
      </c>
      <c r="HQ26">
        <f>IF(HK26="", "", (HJ26-HK26)*1000/(HI26-HI25))</f>
        <v/>
      </c>
      <c r="HR26" s="121">
        <f>HQ26/HN$2</f>
        <v/>
      </c>
      <c r="HU26">
        <f>HU25+10</f>
        <v/>
      </c>
      <c r="HV26">
        <f>HW25</f>
        <v/>
      </c>
      <c r="IC26">
        <f>IF(HW26="", "", (HV26-HW26)*1000/(HU26-HU25))</f>
        <v/>
      </c>
      <c r="ID26" s="121">
        <f>IC26/HZ$2</f>
        <v/>
      </c>
      <c r="IG26">
        <f>IG25+10</f>
        <v/>
      </c>
      <c r="IH26">
        <f>II25</f>
        <v/>
      </c>
      <c r="IO26">
        <f>IF(II26="", "", (IH26-II26)*1000/(IG26-IG25))</f>
        <v/>
      </c>
      <c r="IP26" s="121">
        <f>IO26/IL$2</f>
        <v/>
      </c>
      <c r="IS26">
        <f>IS25+10</f>
        <v/>
      </c>
      <c r="IT26">
        <f>IU25</f>
        <v/>
      </c>
      <c r="JA26">
        <f>IF(IU26="", "", (IT26-IU26)*1000/(IS26-IS25))</f>
        <v/>
      </c>
      <c r="JB26" s="121">
        <f>JA26/IX$2</f>
        <v/>
      </c>
    </row>
    <row r="27">
      <c r="A27">
        <f>A26+10</f>
        <v/>
      </c>
      <c r="B27">
        <f>C26</f>
        <v/>
      </c>
      <c r="F27" t="inlineStr">
        <is>
          <t>None</t>
        </is>
      </c>
      <c r="H27" t="inlineStr">
        <is>
          <t>None</t>
        </is>
      </c>
      <c r="I27">
        <f>IF(C27="", "", (B27-C27)*1000/(A27-A26))</f>
        <v/>
      </c>
      <c r="J27" s="121">
        <f>I27/F$2</f>
        <v/>
      </c>
      <c r="M27" t="n">
        <v>240</v>
      </c>
      <c r="N27" t="n">
        <v>24.1653</v>
      </c>
      <c r="O27" t="n">
        <v>24.1378</v>
      </c>
      <c r="R27" t="inlineStr">
        <is>
          <t>None</t>
        </is>
      </c>
      <c r="T27" t="inlineStr">
        <is>
          <t>None</t>
        </is>
      </c>
      <c r="U27" t="n">
        <v>2.749999999999986</v>
      </c>
      <c r="V27" s="121">
        <f>U27/R$2</f>
        <v/>
      </c>
      <c r="Y27" t="n">
        <v>240</v>
      </c>
      <c r="Z27" t="n">
        <v>23.9552</v>
      </c>
      <c r="AA27" t="n">
        <v>23.9132</v>
      </c>
      <c r="AD27" t="inlineStr">
        <is>
          <t>None</t>
        </is>
      </c>
      <c r="AF27" t="inlineStr">
        <is>
          <t>None</t>
        </is>
      </c>
      <c r="AG27" t="n">
        <v>4.200000000000159</v>
      </c>
      <c r="AH27" s="121">
        <f>AG27/AD$2</f>
        <v/>
      </c>
      <c r="AK27" t="n">
        <v>240</v>
      </c>
      <c r="AL27" t="n">
        <v>23.8816</v>
      </c>
      <c r="AM27" t="n">
        <v>23.8589</v>
      </c>
      <c r="AP27" t="inlineStr">
        <is>
          <t>None</t>
        </is>
      </c>
      <c r="AR27" t="inlineStr">
        <is>
          <t>None</t>
        </is>
      </c>
      <c r="AS27" t="n">
        <v>2.270000000000039</v>
      </c>
      <c r="AT27" s="121">
        <f>AS27/AP$2</f>
        <v/>
      </c>
      <c r="AW27">
        <f>AW26+10</f>
        <v/>
      </c>
      <c r="AX27">
        <f>AY26</f>
        <v/>
      </c>
      <c r="BE27">
        <f>IF(AY27="", "", (AX27-AY27)*1000/(AW27-AW26))</f>
        <v/>
      </c>
      <c r="BF27" s="121">
        <f>BE27/BB$2</f>
        <v/>
      </c>
      <c r="BI27">
        <f>BI26+10</f>
        <v/>
      </c>
      <c r="BJ27">
        <f>BK26</f>
        <v/>
      </c>
      <c r="BQ27">
        <f>IF(BK27="", "", (BJ27-BK27)*1000/(BI27-BI26))</f>
        <v/>
      </c>
      <c r="BR27" s="121">
        <f>BQ27/BN$2</f>
        <v/>
      </c>
      <c r="BU27">
        <f>BU26+10</f>
        <v/>
      </c>
      <c r="BV27">
        <f>BW26</f>
        <v/>
      </c>
      <c r="CC27">
        <f>IF(BW27="", "", (BV27-BW27)*1000/(BU27-BU26))</f>
        <v/>
      </c>
      <c r="CD27" s="121">
        <f>CC27/BZ$2</f>
        <v/>
      </c>
      <c r="CG27">
        <f>CG26+10</f>
        <v/>
      </c>
      <c r="CH27">
        <f>CI26</f>
        <v/>
      </c>
      <c r="CO27">
        <f>IF(CI27="", "", (CH27-CI27)*1000/(CG27-CG26))</f>
        <v/>
      </c>
      <c r="CP27" s="121">
        <f>CO27/CL$2</f>
        <v/>
      </c>
      <c r="CS27">
        <f>CS26+10</f>
        <v/>
      </c>
      <c r="CT27">
        <f>CU26</f>
        <v/>
      </c>
      <c r="DA27">
        <f>IF(CU27="", "", (CT27-CU27)*1000/(CS27-CS26))</f>
        <v/>
      </c>
      <c r="DB27" s="121">
        <f>DA27/CX$2</f>
        <v/>
      </c>
      <c r="DE27">
        <f>DE26+10</f>
        <v/>
      </c>
      <c r="DF27">
        <f>DG26</f>
        <v/>
      </c>
      <c r="DM27">
        <f>IF(DG27="", "", (DF27-DG27)*1000/(DE27-DE26))</f>
        <v/>
      </c>
      <c r="DN27" s="121">
        <f>DM27/DJ$2</f>
        <v/>
      </c>
      <c r="DQ27">
        <f>DQ26+10</f>
        <v/>
      </c>
      <c r="DR27">
        <f>DS26</f>
        <v/>
      </c>
      <c r="DY27">
        <f>IF(DS27="", "", (DR27-DS27)*1000/(DQ27-DQ26))</f>
        <v/>
      </c>
      <c r="DZ27" s="121">
        <f>DY27/DV$2</f>
        <v/>
      </c>
      <c r="EC27">
        <f>EC26+10</f>
        <v/>
      </c>
      <c r="ED27">
        <f>EE26</f>
        <v/>
      </c>
      <c r="EK27">
        <f>IF(EE27="", "", (ED27-EE27)*1000/(EC27-EC26))</f>
        <v/>
      </c>
      <c r="EL27" s="121">
        <f>EK27/EH$2</f>
        <v/>
      </c>
      <c r="EO27">
        <f>EO26+10</f>
        <v/>
      </c>
      <c r="EP27">
        <f>EQ26</f>
        <v/>
      </c>
      <c r="EW27">
        <f>IF(EQ27="", "", (EP27-EQ27)*1000/(EO27-EO26))</f>
        <v/>
      </c>
      <c r="EX27" s="121">
        <f>EW27/ET$2</f>
        <v/>
      </c>
      <c r="FA27">
        <f>FA26+10</f>
        <v/>
      </c>
      <c r="FB27">
        <f>FC26</f>
        <v/>
      </c>
      <c r="FI27">
        <f>IF(FC27="", "", (FB27-FC27)*1000/(FA27-FA26))</f>
        <v/>
      </c>
      <c r="FJ27" s="121">
        <f>FI27/FF$2</f>
        <v/>
      </c>
      <c r="FM27">
        <f>FM26+10</f>
        <v/>
      </c>
      <c r="FN27">
        <f>FO26</f>
        <v/>
      </c>
      <c r="FU27">
        <f>IF(FO27="", "", (FN27-FO27)*1000/(FM27-FM26))</f>
        <v/>
      </c>
      <c r="FV27" s="121">
        <f>FU27/FR$2</f>
        <v/>
      </c>
      <c r="FY27">
        <f>FY26+10</f>
        <v/>
      </c>
      <c r="FZ27">
        <f>GA26</f>
        <v/>
      </c>
      <c r="GG27">
        <f>IF(GA27="", "", (FZ27-GA27)*1000/(FY27-FY26))</f>
        <v/>
      </c>
      <c r="GH27" s="121">
        <f>GG27/GD$2</f>
        <v/>
      </c>
      <c r="GK27">
        <f>GK26+10</f>
        <v/>
      </c>
      <c r="GL27">
        <f>GM26</f>
        <v/>
      </c>
      <c r="GS27">
        <f>IF(GM27="", "", (GL27-GM27)*1000/(GK27-GK26))</f>
        <v/>
      </c>
      <c r="GT27" s="121">
        <f>GS27/GP$2</f>
        <v/>
      </c>
      <c r="GW27">
        <f>GW26+10</f>
        <v/>
      </c>
      <c r="GX27">
        <f>GY26</f>
        <v/>
      </c>
      <c r="HE27">
        <f>IF(GY27="", "", (GX27-GY27)*1000/(GW27-GW26))</f>
        <v/>
      </c>
      <c r="HF27" s="121">
        <f>HE27/HB$2</f>
        <v/>
      </c>
      <c r="HI27">
        <f>HI26+10</f>
        <v/>
      </c>
      <c r="HJ27">
        <f>HK26</f>
        <v/>
      </c>
      <c r="HQ27">
        <f>IF(HK27="", "", (HJ27-HK27)*1000/(HI27-HI26))</f>
        <v/>
      </c>
      <c r="HR27" s="121">
        <f>HQ27/HN$2</f>
        <v/>
      </c>
      <c r="HU27">
        <f>HU26+10</f>
        <v/>
      </c>
      <c r="HV27">
        <f>HW26</f>
        <v/>
      </c>
      <c r="IC27">
        <f>IF(HW27="", "", (HV27-HW27)*1000/(HU27-HU26))</f>
        <v/>
      </c>
      <c r="ID27" s="121">
        <f>IC27/HZ$2</f>
        <v/>
      </c>
      <c r="IG27">
        <f>IG26+10</f>
        <v/>
      </c>
      <c r="IH27">
        <f>II26</f>
        <v/>
      </c>
      <c r="IO27">
        <f>IF(II27="", "", (IH27-II27)*1000/(IG27-IG26))</f>
        <v/>
      </c>
      <c r="IP27" s="121">
        <f>IO27/IL$2</f>
        <v/>
      </c>
      <c r="IS27">
        <f>IS26+10</f>
        <v/>
      </c>
      <c r="IT27">
        <f>IU26</f>
        <v/>
      </c>
      <c r="JA27">
        <f>IF(IU27="", "", (IT27-IU27)*1000/(IS27-IS26))</f>
        <v/>
      </c>
      <c r="JB27" s="121">
        <f>JA27/IX$2</f>
        <v/>
      </c>
    </row>
    <row r="28">
      <c r="A28">
        <f>A27+10</f>
        <v/>
      </c>
      <c r="B28">
        <f>C27</f>
        <v/>
      </c>
      <c r="F28" t="inlineStr">
        <is>
          <t>None</t>
        </is>
      </c>
      <c r="H28" t="inlineStr">
        <is>
          <t>None</t>
        </is>
      </c>
      <c r="I28">
        <f>IF(C28="", "", (B28-C28)*1000/(A28-A27))</f>
        <v/>
      </c>
      <c r="J28" s="121">
        <f>I28/F$2</f>
        <v/>
      </c>
      <c r="K28">
        <f>_xlfn.STDEV.P(I26:I28)/AVERAGE(I26:I28)</f>
        <v/>
      </c>
      <c r="L28">
        <f>AVERAGE(I26:I28)</f>
        <v/>
      </c>
      <c r="M28" t="n">
        <v>250</v>
      </c>
      <c r="N28" t="n">
        <v>24.1544</v>
      </c>
      <c r="O28" t="n">
        <v>24.1225</v>
      </c>
      <c r="R28" t="inlineStr">
        <is>
          <t>None</t>
        </is>
      </c>
      <c r="T28" t="inlineStr">
        <is>
          <t>None</t>
        </is>
      </c>
      <c r="U28" t="n">
        <v>3.190000000000026</v>
      </c>
      <c r="V28" s="121">
        <f>U28/R$2</f>
        <v/>
      </c>
      <c r="W28">
        <f>_xlfn.STDEV.P(U26:U28)/AVERAGE(U26:U28)</f>
        <v/>
      </c>
      <c r="X28">
        <f>AVERAGE(U26:U28)</f>
        <v/>
      </c>
      <c r="Y28" t="n">
        <v>250</v>
      </c>
      <c r="Z28" t="n">
        <v>23.9137</v>
      </c>
      <c r="AA28" t="n">
        <v>23.8725</v>
      </c>
      <c r="AD28" t="inlineStr">
        <is>
          <t>None</t>
        </is>
      </c>
      <c r="AF28" t="inlineStr">
        <is>
          <t>None</t>
        </is>
      </c>
      <c r="AG28" t="n">
        <v>4.11999999999999</v>
      </c>
      <c r="AH28" s="121">
        <f>AG28/AD$2</f>
        <v/>
      </c>
      <c r="AI28">
        <f>_xlfn.STDEV.P(AG26:AG28)/AVERAGE(AG26:AG28)</f>
        <v/>
      </c>
      <c r="AJ28">
        <f>AVERAGE(AG26:AG28)</f>
        <v/>
      </c>
      <c r="AK28" t="n">
        <v>250</v>
      </c>
      <c r="AL28" t="n">
        <v>23.8587</v>
      </c>
      <c r="AM28" t="n">
        <v>23.8438</v>
      </c>
      <c r="AP28" t="inlineStr">
        <is>
          <t>None</t>
        </is>
      </c>
      <c r="AR28" t="inlineStr">
        <is>
          <t>None</t>
        </is>
      </c>
      <c r="AS28" t="n">
        <v>1.489999999999725</v>
      </c>
      <c r="AT28" s="121">
        <f>AS28/AP$2</f>
        <v/>
      </c>
      <c r="AU28">
        <f>_xlfn.STDEV.P(AS26:AS28)/AVERAGE(AS26:AS28)</f>
        <v/>
      </c>
      <c r="AV28">
        <f>AVERAGE(AS26:AS28)</f>
        <v/>
      </c>
      <c r="AW28">
        <f>AW27+10</f>
        <v/>
      </c>
      <c r="AX28">
        <f>AY27</f>
        <v/>
      </c>
      <c r="BE28">
        <f>IF(AY28="", "", (AX28-AY28)*1000/(AW28-AW27))</f>
        <v/>
      </c>
      <c r="BF28" s="121">
        <f>BE28/BB$2</f>
        <v/>
      </c>
      <c r="BG28">
        <f>_xlfn.STDEV.P(BE26:BE28)/AVERAGE(BE26:BE28)</f>
        <v/>
      </c>
      <c r="BH28">
        <f>AVERAGE(BE26:BE28)</f>
        <v/>
      </c>
      <c r="BI28">
        <f>BI27+10</f>
        <v/>
      </c>
      <c r="BJ28">
        <f>BK27</f>
        <v/>
      </c>
      <c r="BQ28">
        <f>IF(BK28="", "", (BJ28-BK28)*1000/(BI28-BI27))</f>
        <v/>
      </c>
      <c r="BR28" s="121">
        <f>BQ28/BN$2</f>
        <v/>
      </c>
      <c r="BS28">
        <f>_xlfn.STDEV.P(BQ26:BQ28)/AVERAGE(BQ26:BQ28)</f>
        <v/>
      </c>
      <c r="BT28">
        <f>AVERAGE(BQ26:BQ28)</f>
        <v/>
      </c>
      <c r="BU28">
        <f>BU27+10</f>
        <v/>
      </c>
      <c r="BV28">
        <f>BW27</f>
        <v/>
      </c>
      <c r="CC28">
        <f>IF(BW28="", "", (BV28-BW28)*1000/(BU28-BU27))</f>
        <v/>
      </c>
      <c r="CD28" s="121">
        <f>CC28/BZ$2</f>
        <v/>
      </c>
      <c r="CE28">
        <f>_xlfn.STDEV.P(CC26:CC28)/AVERAGE(CC26:CC28)</f>
        <v/>
      </c>
      <c r="CF28">
        <f>AVERAGE(CC26:CC28)</f>
        <v/>
      </c>
      <c r="CG28">
        <f>CG27+10</f>
        <v/>
      </c>
      <c r="CH28">
        <f>CI27</f>
        <v/>
      </c>
      <c r="CO28">
        <f>IF(CI28="", "", (CH28-CI28)*1000/(CG28-CG27))</f>
        <v/>
      </c>
      <c r="CP28" s="121">
        <f>CO28/CL$2</f>
        <v/>
      </c>
      <c r="CQ28">
        <f>_xlfn.STDEV.P(CO26:CO28)/AVERAGE(CO26:CO28)</f>
        <v/>
      </c>
      <c r="CR28">
        <f>AVERAGE(CO26:CO28)</f>
        <v/>
      </c>
      <c r="CS28">
        <f>CS27+10</f>
        <v/>
      </c>
      <c r="CT28">
        <f>CU27</f>
        <v/>
      </c>
      <c r="DA28">
        <f>IF(CU28="", "", (CT28-CU28)*1000/(CS28-CS27))</f>
        <v/>
      </c>
      <c r="DB28" s="121">
        <f>DA28/CX$2</f>
        <v/>
      </c>
      <c r="DC28">
        <f>_xlfn.STDEV.P(DA26:DA28)/AVERAGE(DA26:DA28)</f>
        <v/>
      </c>
      <c r="DD28">
        <f>AVERAGE(DA26:DA28)</f>
        <v/>
      </c>
      <c r="DE28">
        <f>DE27+10</f>
        <v/>
      </c>
      <c r="DF28">
        <f>DG27</f>
        <v/>
      </c>
      <c r="DM28">
        <f>IF(DG28="", "", (DF28-DG28)*1000/(DE28-DE27))</f>
        <v/>
      </c>
      <c r="DN28" s="121">
        <f>DM28/DJ$2</f>
        <v/>
      </c>
      <c r="DO28">
        <f>_xlfn.STDEV.P(DM26:DM28)/AVERAGE(DM26:DM28)</f>
        <v/>
      </c>
      <c r="DP28">
        <f>AVERAGE(DM26:DM28)</f>
        <v/>
      </c>
      <c r="DQ28">
        <f>DQ27+10</f>
        <v/>
      </c>
      <c r="DR28">
        <f>DS27</f>
        <v/>
      </c>
      <c r="DY28">
        <f>IF(DS28="", "", (DR28-DS28)*1000/(DQ28-DQ27))</f>
        <v/>
      </c>
      <c r="DZ28" s="121">
        <f>DY28/DV$2</f>
        <v/>
      </c>
      <c r="EA28">
        <f>_xlfn.STDEV.P(DY26:DY28)/AVERAGE(DY26:DY28)</f>
        <v/>
      </c>
      <c r="EB28">
        <f>AVERAGE(DY26:DY28)</f>
        <v/>
      </c>
      <c r="EC28">
        <f>EC27+10</f>
        <v/>
      </c>
      <c r="ED28">
        <f>EE27</f>
        <v/>
      </c>
      <c r="EK28">
        <f>IF(EE28="", "", (ED28-EE28)*1000/(EC28-EC27))</f>
        <v/>
      </c>
      <c r="EL28" s="121">
        <f>EK28/EH$2</f>
        <v/>
      </c>
      <c r="EM28">
        <f>_xlfn.STDEV.P(EK26:EK28)/AVERAGE(EK26:EK28)</f>
        <v/>
      </c>
      <c r="EN28">
        <f>AVERAGE(EK26:EK28)</f>
        <v/>
      </c>
      <c r="EO28">
        <f>EO27+10</f>
        <v/>
      </c>
      <c r="EP28">
        <f>EQ27</f>
        <v/>
      </c>
      <c r="EW28">
        <f>IF(EQ28="", "", (EP28-EQ28)*1000/(EO28-EO27))</f>
        <v/>
      </c>
      <c r="EX28" s="121">
        <f>EW28/ET$2</f>
        <v/>
      </c>
      <c r="EY28">
        <f>_xlfn.STDEV.P(EW26:EW28)/AVERAGE(EW26:EW28)</f>
        <v/>
      </c>
      <c r="EZ28">
        <f>AVERAGE(EW26:EW28)</f>
        <v/>
      </c>
      <c r="FA28">
        <f>FA27+10</f>
        <v/>
      </c>
      <c r="FB28">
        <f>FC27</f>
        <v/>
      </c>
      <c r="FI28">
        <f>IF(FC28="", "", (FB28-FC28)*1000/(FA28-FA27))</f>
        <v/>
      </c>
      <c r="FJ28" s="121">
        <f>FI28/FF$2</f>
        <v/>
      </c>
      <c r="FK28">
        <f>_xlfn.STDEV.P(FI26:FI28)/AVERAGE(FI26:FI28)</f>
        <v/>
      </c>
      <c r="FL28">
        <f>AVERAGE(FI26:FI28)</f>
        <v/>
      </c>
      <c r="FM28">
        <f>FM27+10</f>
        <v/>
      </c>
      <c r="FN28">
        <f>FO27</f>
        <v/>
      </c>
      <c r="FU28">
        <f>IF(FO28="", "", (FN28-FO28)*1000/(FM28-FM27))</f>
        <v/>
      </c>
      <c r="FV28" s="121">
        <f>FU28/FR$2</f>
        <v/>
      </c>
      <c r="FW28">
        <f>_xlfn.STDEV.P(FU26:FU28)/AVERAGE(FU26:FU28)</f>
        <v/>
      </c>
      <c r="FX28">
        <f>AVERAGE(FU26:FU28)</f>
        <v/>
      </c>
      <c r="FY28">
        <f>FY27+10</f>
        <v/>
      </c>
      <c r="FZ28">
        <f>GA27</f>
        <v/>
      </c>
      <c r="GG28">
        <f>IF(GA28="", "", (FZ28-GA28)*1000/(FY28-FY27))</f>
        <v/>
      </c>
      <c r="GH28" s="121">
        <f>GG28/GD$2</f>
        <v/>
      </c>
      <c r="GI28">
        <f>_xlfn.STDEV.P(GG26:GG28)/AVERAGE(GG26:GG28)</f>
        <v/>
      </c>
      <c r="GJ28">
        <f>AVERAGE(GG26:GG28)</f>
        <v/>
      </c>
      <c r="GK28">
        <f>GK27+10</f>
        <v/>
      </c>
      <c r="GL28">
        <f>GM27</f>
        <v/>
      </c>
      <c r="GS28">
        <f>IF(GM28="", "", (GL28-GM28)*1000/(GK28-GK27))</f>
        <v/>
      </c>
      <c r="GT28" s="121">
        <f>GS28/GP$2</f>
        <v/>
      </c>
      <c r="GU28">
        <f>_xlfn.STDEV.P(GS26:GS28)/AVERAGE(GS26:GS28)</f>
        <v/>
      </c>
      <c r="GV28">
        <f>AVERAGE(GS26:GS28)</f>
        <v/>
      </c>
      <c r="GW28">
        <f>GW27+10</f>
        <v/>
      </c>
      <c r="GX28">
        <f>GY27</f>
        <v/>
      </c>
      <c r="HE28">
        <f>IF(GY28="", "", (GX28-GY28)*1000/(GW28-GW27))</f>
        <v/>
      </c>
      <c r="HF28" s="121">
        <f>HE28/HB$2</f>
        <v/>
      </c>
      <c r="HG28">
        <f>_xlfn.STDEV.P(HE26:HE28)/AVERAGE(HE26:HE28)</f>
        <v/>
      </c>
      <c r="HH28">
        <f>AVERAGE(HE26:HE28)</f>
        <v/>
      </c>
      <c r="HI28">
        <f>HI27+10</f>
        <v/>
      </c>
      <c r="HJ28">
        <f>HK27</f>
        <v/>
      </c>
      <c r="HQ28">
        <f>IF(HK28="", "", (HJ28-HK28)*1000/(HI28-HI27))</f>
        <v/>
      </c>
      <c r="HR28" s="121">
        <f>HQ28/HN$2</f>
        <v/>
      </c>
      <c r="HS28">
        <f>_xlfn.STDEV.P(HQ26:HQ28)/AVERAGE(HQ26:HQ28)</f>
        <v/>
      </c>
      <c r="HT28">
        <f>AVERAGE(HQ26:HQ28)</f>
        <v/>
      </c>
      <c r="HU28">
        <f>HU27+10</f>
        <v/>
      </c>
      <c r="HV28">
        <f>HW27</f>
        <v/>
      </c>
      <c r="IC28">
        <f>IF(HW28="", "", (HV28-HW28)*1000/(HU28-HU27))</f>
        <v/>
      </c>
      <c r="ID28" s="121">
        <f>IC28/HZ$2</f>
        <v/>
      </c>
      <c r="IE28">
        <f>_xlfn.STDEV.P(IC26:IC28)/AVERAGE(IC26:IC28)</f>
        <v/>
      </c>
      <c r="IF28">
        <f>AVERAGE(IC26:IC28)</f>
        <v/>
      </c>
      <c r="IG28">
        <f>IG27+10</f>
        <v/>
      </c>
      <c r="IH28">
        <f>II27</f>
        <v/>
      </c>
      <c r="IO28">
        <f>IF(II28="", "", (IH28-II28)*1000/(IG28-IG27))</f>
        <v/>
      </c>
      <c r="IP28" s="121">
        <f>IO28/IL$2</f>
        <v/>
      </c>
      <c r="IQ28">
        <f>_xlfn.STDEV.P(IO26:IO28)/AVERAGE(IO26:IO28)</f>
        <v/>
      </c>
      <c r="IR28">
        <f>AVERAGE(IO26:IO28)</f>
        <v/>
      </c>
      <c r="IS28">
        <f>IS27+10</f>
        <v/>
      </c>
      <c r="IT28">
        <f>IU27</f>
        <v/>
      </c>
      <c r="JA28">
        <f>IF(IU28="", "", (IT28-IU28)*1000/(IS28-IS27))</f>
        <v/>
      </c>
      <c r="JB28" s="121">
        <f>JA28/IX$2</f>
        <v/>
      </c>
      <c r="JC28">
        <f>_xlfn.STDEV.P(JA26:JA28)/AVERAGE(JA26:JA28)</f>
        <v/>
      </c>
      <c r="JD28">
        <f>AVERAGE(JA26:JA28)</f>
        <v/>
      </c>
    </row>
    <row r="29">
      <c r="A29">
        <f>A28+10</f>
        <v/>
      </c>
      <c r="B29">
        <f>C28</f>
        <v/>
      </c>
      <c r="F29" t="inlineStr">
        <is>
          <t>None</t>
        </is>
      </c>
      <c r="H29" t="inlineStr">
        <is>
          <t>None</t>
        </is>
      </c>
      <c r="I29">
        <f>IF(C29="", "", (B29-C29)*1000/(A29-A28))</f>
        <v/>
      </c>
      <c r="J29" s="121">
        <f>I29/F$2</f>
        <v/>
      </c>
      <c r="M29" t="n">
        <v>260</v>
      </c>
      <c r="N29" t="n">
        <v>24.1206</v>
      </c>
      <c r="O29" t="n">
        <v>24.0903</v>
      </c>
      <c r="R29" t="inlineStr">
        <is>
          <t>None</t>
        </is>
      </c>
      <c r="T29" t="inlineStr">
        <is>
          <t>None</t>
        </is>
      </c>
      <c r="U29" t="n">
        <v>3.030000000000044</v>
      </c>
      <c r="V29" s="121">
        <f>U29/R$2</f>
        <v/>
      </c>
      <c r="Y29" t="n">
        <v>260</v>
      </c>
      <c r="Z29" t="n">
        <v>23.8728</v>
      </c>
      <c r="AA29" t="n">
        <v>23.8435</v>
      </c>
      <c r="AD29" t="inlineStr">
        <is>
          <t>None</t>
        </is>
      </c>
      <c r="AF29" t="inlineStr">
        <is>
          <t>None</t>
        </is>
      </c>
      <c r="AG29" t="n">
        <v>2.930000000000277</v>
      </c>
      <c r="AH29" s="121">
        <f>AG29/AD$2</f>
        <v/>
      </c>
      <c r="AK29" t="n">
        <v>260</v>
      </c>
      <c r="AL29" t="n">
        <v>23.8439</v>
      </c>
      <c r="AM29" t="n">
        <v>23.8409</v>
      </c>
      <c r="AP29" t="inlineStr">
        <is>
          <t>None</t>
        </is>
      </c>
      <c r="AR29" t="inlineStr">
        <is>
          <t>None</t>
        </is>
      </c>
      <c r="AS29" t="n">
        <v>0.3000000000000114</v>
      </c>
      <c r="AT29" s="121">
        <f>AS29/AP$2</f>
        <v/>
      </c>
      <c r="AW29">
        <f>AW28+10</f>
        <v/>
      </c>
      <c r="AX29">
        <f>AY28</f>
        <v/>
      </c>
      <c r="BE29">
        <f>IF(AY29="", "", (AX29-AY29)*1000/(AW29-AW28))</f>
        <v/>
      </c>
      <c r="BF29" s="121">
        <f>BE29/BB$2</f>
        <v/>
      </c>
      <c r="BI29">
        <f>BI28+10</f>
        <v/>
      </c>
      <c r="BJ29">
        <f>BK28</f>
        <v/>
      </c>
      <c r="BQ29">
        <f>IF(BK29="", "", (BJ29-BK29)*1000/(BI29-BI28))</f>
        <v/>
      </c>
      <c r="BR29" s="121">
        <f>BQ29/BN$2</f>
        <v/>
      </c>
      <c r="BU29">
        <f>BU28+10</f>
        <v/>
      </c>
      <c r="BV29">
        <f>BW28</f>
        <v/>
      </c>
      <c r="CC29">
        <f>IF(BW29="", "", (BV29-BW29)*1000/(BU29-BU28))</f>
        <v/>
      </c>
      <c r="CD29" s="121">
        <f>CC29/BZ$2</f>
        <v/>
      </c>
      <c r="CG29">
        <f>CG28+10</f>
        <v/>
      </c>
      <c r="CH29">
        <f>CI28</f>
        <v/>
      </c>
      <c r="CO29">
        <f>IF(CI29="", "", (CH29-CI29)*1000/(CG29-CG28))</f>
        <v/>
      </c>
      <c r="CP29" s="121">
        <f>CO29/CL$2</f>
        <v/>
      </c>
      <c r="CS29">
        <f>CS28+10</f>
        <v/>
      </c>
      <c r="CT29">
        <f>CU28</f>
        <v/>
      </c>
      <c r="DA29">
        <f>IF(CU29="", "", (CT29-CU29)*1000/(CS29-CS28))</f>
        <v/>
      </c>
      <c r="DB29" s="121">
        <f>DA29/CX$2</f>
        <v/>
      </c>
      <c r="DE29">
        <f>DE28+10</f>
        <v/>
      </c>
      <c r="DF29">
        <f>DG28</f>
        <v/>
      </c>
      <c r="DM29">
        <f>IF(DG29="", "", (DF29-DG29)*1000/(DE29-DE28))</f>
        <v/>
      </c>
      <c r="DN29" s="121">
        <f>DM29/DJ$2</f>
        <v/>
      </c>
      <c r="DQ29">
        <f>DQ28+10</f>
        <v/>
      </c>
      <c r="DR29">
        <f>DS28</f>
        <v/>
      </c>
      <c r="DY29">
        <f>IF(DS29="", "", (DR29-DS29)*1000/(DQ29-DQ28))</f>
        <v/>
      </c>
      <c r="DZ29" s="121">
        <f>DY29/DV$2</f>
        <v/>
      </c>
      <c r="EC29">
        <f>EC28+10</f>
        <v/>
      </c>
      <c r="ED29">
        <f>EE28</f>
        <v/>
      </c>
      <c r="EK29">
        <f>IF(EE29="", "", (ED29-EE29)*1000/(EC29-EC28))</f>
        <v/>
      </c>
      <c r="EL29" s="121">
        <f>EK29/EH$2</f>
        <v/>
      </c>
      <c r="EO29">
        <f>EO28+10</f>
        <v/>
      </c>
      <c r="EP29">
        <f>EQ28</f>
        <v/>
      </c>
      <c r="EW29">
        <f>IF(EQ29="", "", (EP29-EQ29)*1000/(EO29-EO28))</f>
        <v/>
      </c>
      <c r="EX29" s="121">
        <f>EW29/ET$2</f>
        <v/>
      </c>
      <c r="FA29">
        <f>FA28+10</f>
        <v/>
      </c>
      <c r="FB29">
        <f>FC28</f>
        <v/>
      </c>
      <c r="FI29">
        <f>IF(FC29="", "", (FB29-FC29)*1000/(FA29-FA28))</f>
        <v/>
      </c>
      <c r="FJ29" s="121">
        <f>FI29/FF$2</f>
        <v/>
      </c>
      <c r="FM29">
        <f>FM28+10</f>
        <v/>
      </c>
      <c r="FN29">
        <f>FO28</f>
        <v/>
      </c>
      <c r="FU29">
        <f>IF(FO29="", "", (FN29-FO29)*1000/(FM29-FM28))</f>
        <v/>
      </c>
      <c r="FV29" s="121">
        <f>FU29/FR$2</f>
        <v/>
      </c>
      <c r="FY29">
        <f>FY28+10</f>
        <v/>
      </c>
      <c r="FZ29">
        <f>GA28</f>
        <v/>
      </c>
      <c r="GG29">
        <f>IF(GA29="", "", (FZ29-GA29)*1000/(FY29-FY28))</f>
        <v/>
      </c>
      <c r="GH29" s="121">
        <f>GG29/GD$2</f>
        <v/>
      </c>
      <c r="GK29">
        <f>GK28+10</f>
        <v/>
      </c>
      <c r="GL29">
        <f>GM28</f>
        <v/>
      </c>
      <c r="GS29">
        <f>IF(GM29="", "", (GL29-GM29)*1000/(GK29-GK28))</f>
        <v/>
      </c>
      <c r="GT29" s="121">
        <f>GS29/GP$2</f>
        <v/>
      </c>
      <c r="GW29">
        <f>GW28+10</f>
        <v/>
      </c>
      <c r="GX29">
        <f>GY28</f>
        <v/>
      </c>
      <c r="HE29">
        <f>IF(GY29="", "", (GX29-GY29)*1000/(GW29-GW28))</f>
        <v/>
      </c>
      <c r="HF29" s="121">
        <f>HE29/HB$2</f>
        <v/>
      </c>
      <c r="HI29">
        <f>HI28+10</f>
        <v/>
      </c>
      <c r="HJ29">
        <f>HK28</f>
        <v/>
      </c>
      <c r="HQ29">
        <f>IF(HK29="", "", (HJ29-HK29)*1000/(HI29-HI28))</f>
        <v/>
      </c>
      <c r="HR29" s="121">
        <f>HQ29/HN$2</f>
        <v/>
      </c>
      <c r="HU29">
        <f>HU28+10</f>
        <v/>
      </c>
      <c r="HV29">
        <f>HW28</f>
        <v/>
      </c>
      <c r="IC29">
        <f>IF(HW29="", "", (HV29-HW29)*1000/(HU29-HU28))</f>
        <v/>
      </c>
      <c r="ID29" s="121">
        <f>IC29/HZ$2</f>
        <v/>
      </c>
      <c r="IG29">
        <f>IG28+10</f>
        <v/>
      </c>
      <c r="IH29">
        <f>II28</f>
        <v/>
      </c>
      <c r="IO29">
        <f>IF(II29="", "", (IH29-II29)*1000/(IG29-IG28))</f>
        <v/>
      </c>
      <c r="IP29" s="121">
        <f>IO29/IL$2</f>
        <v/>
      </c>
      <c r="IS29">
        <f>IS28+10</f>
        <v/>
      </c>
      <c r="IT29">
        <f>IU28</f>
        <v/>
      </c>
      <c r="JA29">
        <f>IF(IU29="", "", (IT29-IU29)*1000/(IS29-IS28))</f>
        <v/>
      </c>
      <c r="JB29" s="121">
        <f>JA29/IX$2</f>
        <v/>
      </c>
    </row>
    <row r="30">
      <c r="A30">
        <f>A29+10</f>
        <v/>
      </c>
      <c r="B30">
        <f>C29</f>
        <v/>
      </c>
      <c r="F30" t="inlineStr">
        <is>
          <t>None</t>
        </is>
      </c>
      <c r="H30" t="inlineStr">
        <is>
          <t>None</t>
        </is>
      </c>
      <c r="I30">
        <f>IF(C30="", "", (B30-C30)*1000/(A30-A29))</f>
        <v/>
      </c>
      <c r="J30" s="121">
        <f>I30/F$2</f>
        <v/>
      </c>
      <c r="M30" t="n">
        <v>270</v>
      </c>
      <c r="N30" t="n">
        <v>24.0897</v>
      </c>
      <c r="O30" t="n">
        <v>24.0622</v>
      </c>
      <c r="R30" t="inlineStr">
        <is>
          <t>None</t>
        </is>
      </c>
      <c r="T30" t="inlineStr">
        <is>
          <t>None</t>
        </is>
      </c>
      <c r="U30" t="n">
        <v>2.749999999999986</v>
      </c>
      <c r="V30" s="121">
        <f>U30/R$2</f>
        <v/>
      </c>
      <c r="Y30" t="n">
        <v>270</v>
      </c>
      <c r="Z30" t="n">
        <v>23.8438</v>
      </c>
      <c r="AA30" t="n">
        <v>23.8249</v>
      </c>
      <c r="AD30" t="inlineStr">
        <is>
          <t>None</t>
        </is>
      </c>
      <c r="AF30" t="inlineStr">
        <is>
          <t>None</t>
        </is>
      </c>
      <c r="AG30" t="n">
        <v>1.890000000000214</v>
      </c>
      <c r="AH30" s="121">
        <f>AG30/AD$2</f>
        <v/>
      </c>
      <c r="AK30" t="n">
        <v>270</v>
      </c>
      <c r="AL30" t="n">
        <v>23.841</v>
      </c>
      <c r="AM30" t="n">
        <v>23.835</v>
      </c>
      <c r="AP30" t="inlineStr">
        <is>
          <t>None</t>
        </is>
      </c>
      <c r="AR30" t="inlineStr">
        <is>
          <t>Stopped testing spitting oil</t>
        </is>
      </c>
      <c r="AS30" t="n">
        <v>0.6000000000000227</v>
      </c>
      <c r="AT30" s="121">
        <f>AS30/AP$2</f>
        <v/>
      </c>
      <c r="AW30">
        <f>AW29+10</f>
        <v/>
      </c>
      <c r="AX30">
        <f>AY29</f>
        <v/>
      </c>
      <c r="BE30">
        <f>IF(AY30="", "", (AX30-AY30)*1000/(AW30-AW29))</f>
        <v/>
      </c>
      <c r="BF30" s="121">
        <f>BE30/BB$2</f>
        <v/>
      </c>
      <c r="BI30">
        <f>BI29+10</f>
        <v/>
      </c>
      <c r="BJ30">
        <f>BK29</f>
        <v/>
      </c>
      <c r="BQ30">
        <f>IF(BK30="", "", (BJ30-BK30)*1000/(BI30-BI29))</f>
        <v/>
      </c>
      <c r="BR30" s="121">
        <f>BQ30/BN$2</f>
        <v/>
      </c>
      <c r="BU30">
        <f>BU29+10</f>
        <v/>
      </c>
      <c r="BV30">
        <f>BW29</f>
        <v/>
      </c>
      <c r="CC30">
        <f>IF(BW30="", "", (BV30-BW30)*1000/(BU30-BU29))</f>
        <v/>
      </c>
      <c r="CD30" s="121">
        <f>CC30/BZ$2</f>
        <v/>
      </c>
      <c r="CG30">
        <f>CG29+10</f>
        <v/>
      </c>
      <c r="CH30">
        <f>CI29</f>
        <v/>
      </c>
      <c r="CO30">
        <f>IF(CI30="", "", (CH30-CI30)*1000/(CG30-CG29))</f>
        <v/>
      </c>
      <c r="CP30" s="121">
        <f>CO30/CL$2</f>
        <v/>
      </c>
      <c r="CS30">
        <f>CS29+10</f>
        <v/>
      </c>
      <c r="CT30">
        <f>CU29</f>
        <v/>
      </c>
      <c r="DA30">
        <f>IF(CU30="", "", (CT30-CU30)*1000/(CS30-CS29))</f>
        <v/>
      </c>
      <c r="DB30" s="121">
        <f>DA30/CX$2</f>
        <v/>
      </c>
      <c r="DE30">
        <f>DE29+10</f>
        <v/>
      </c>
      <c r="DF30">
        <f>DG29</f>
        <v/>
      </c>
      <c r="DM30">
        <f>IF(DG30="", "", (DF30-DG30)*1000/(DE30-DE29))</f>
        <v/>
      </c>
      <c r="DN30" s="121">
        <f>DM30/DJ$2</f>
        <v/>
      </c>
      <c r="DQ30">
        <f>DQ29+10</f>
        <v/>
      </c>
      <c r="DR30">
        <f>DS29</f>
        <v/>
      </c>
      <c r="DY30">
        <f>IF(DS30="", "", (DR30-DS30)*1000/(DQ30-DQ29))</f>
        <v/>
      </c>
      <c r="DZ30" s="121">
        <f>DY30/DV$2</f>
        <v/>
      </c>
      <c r="EC30">
        <f>EC29+10</f>
        <v/>
      </c>
      <c r="ED30">
        <f>EE29</f>
        <v/>
      </c>
      <c r="EK30">
        <f>IF(EE30="", "", (ED30-EE30)*1000/(EC30-EC29))</f>
        <v/>
      </c>
      <c r="EL30" s="121">
        <f>EK30/EH$2</f>
        <v/>
      </c>
      <c r="EO30">
        <f>EO29+10</f>
        <v/>
      </c>
      <c r="EP30">
        <f>EQ29</f>
        <v/>
      </c>
      <c r="EW30">
        <f>IF(EQ30="", "", (EP30-EQ30)*1000/(EO30-EO29))</f>
        <v/>
      </c>
      <c r="EX30" s="121">
        <f>EW30/ET$2</f>
        <v/>
      </c>
      <c r="FA30">
        <f>FA29+10</f>
        <v/>
      </c>
      <c r="FB30">
        <f>FC29</f>
        <v/>
      </c>
      <c r="FI30">
        <f>IF(FC30="", "", (FB30-FC30)*1000/(FA30-FA29))</f>
        <v/>
      </c>
      <c r="FJ30" s="121">
        <f>FI30/FF$2</f>
        <v/>
      </c>
      <c r="FM30">
        <f>FM29+10</f>
        <v/>
      </c>
      <c r="FN30">
        <f>FO29</f>
        <v/>
      </c>
      <c r="FU30">
        <f>IF(FO30="", "", (FN30-FO30)*1000/(FM30-FM29))</f>
        <v/>
      </c>
      <c r="FV30" s="121">
        <f>FU30/FR$2</f>
        <v/>
      </c>
      <c r="FY30">
        <f>FY29+10</f>
        <v/>
      </c>
      <c r="FZ30">
        <f>GA29</f>
        <v/>
      </c>
      <c r="GG30">
        <f>IF(GA30="", "", (FZ30-GA30)*1000/(FY30-FY29))</f>
        <v/>
      </c>
      <c r="GH30" s="121">
        <f>GG30/GD$2</f>
        <v/>
      </c>
      <c r="GK30">
        <f>GK29+10</f>
        <v/>
      </c>
      <c r="GL30">
        <f>GM29</f>
        <v/>
      </c>
      <c r="GS30">
        <f>IF(GM30="", "", (GL30-GM30)*1000/(GK30-GK29))</f>
        <v/>
      </c>
      <c r="GT30" s="121">
        <f>GS30/GP$2</f>
        <v/>
      </c>
      <c r="GW30">
        <f>GW29+10</f>
        <v/>
      </c>
      <c r="GX30">
        <f>GY29</f>
        <v/>
      </c>
      <c r="HE30">
        <f>IF(GY30="", "", (GX30-GY30)*1000/(GW30-GW29))</f>
        <v/>
      </c>
      <c r="HF30" s="121">
        <f>HE30/HB$2</f>
        <v/>
      </c>
      <c r="HI30">
        <f>HI29+10</f>
        <v/>
      </c>
      <c r="HJ30">
        <f>HK29</f>
        <v/>
      </c>
      <c r="HQ30">
        <f>IF(HK30="", "", (HJ30-HK30)*1000/(HI30-HI29))</f>
        <v/>
      </c>
      <c r="HR30" s="121">
        <f>HQ30/HN$2</f>
        <v/>
      </c>
      <c r="HU30">
        <f>HU29+10</f>
        <v/>
      </c>
      <c r="HV30">
        <f>HW29</f>
        <v/>
      </c>
      <c r="IC30">
        <f>IF(HW30="", "", (HV30-HW30)*1000/(HU30-HU29))</f>
        <v/>
      </c>
      <c r="ID30" s="121">
        <f>IC30/HZ$2</f>
        <v/>
      </c>
      <c r="IG30">
        <f>IG29+10</f>
        <v/>
      </c>
      <c r="IH30">
        <f>II29</f>
        <v/>
      </c>
      <c r="IO30">
        <f>IF(II30="", "", (IH30-II30)*1000/(IG30-IG29))</f>
        <v/>
      </c>
      <c r="IP30" s="121">
        <f>IO30/IL$2</f>
        <v/>
      </c>
      <c r="IS30">
        <f>IS29+10</f>
        <v/>
      </c>
      <c r="IT30">
        <f>IU29</f>
        <v/>
      </c>
      <c r="JA30">
        <f>IF(IU30="", "", (IT30-IU30)*1000/(IS30-IS29))</f>
        <v/>
      </c>
      <c r="JB30" s="121">
        <f>JA30/IX$2</f>
        <v/>
      </c>
    </row>
    <row r="31">
      <c r="A31">
        <f>A30+10</f>
        <v/>
      </c>
      <c r="B31">
        <f>C30</f>
        <v/>
      </c>
      <c r="F31" t="inlineStr">
        <is>
          <t>None</t>
        </is>
      </c>
      <c r="H31" t="inlineStr">
        <is>
          <t>None</t>
        </is>
      </c>
      <c r="I31">
        <f>IF(C31="", "", (B31-C31)*1000/(A31-A30))</f>
        <v/>
      </c>
      <c r="J31" s="121">
        <f>I31/F$2</f>
        <v/>
      </c>
      <c r="K31">
        <f>_xlfn.STDEV.P(I29:I31)/AVERAGE(I29:I31)</f>
        <v/>
      </c>
      <c r="L31">
        <f>AVERAGE(I29:I31)</f>
        <v/>
      </c>
      <c r="M31" t="n">
        <v>280</v>
      </c>
      <c r="N31" t="n">
        <v>24.0617</v>
      </c>
      <c r="O31" t="n">
        <v>24.0347</v>
      </c>
      <c r="R31" t="inlineStr">
        <is>
          <t>None</t>
        </is>
      </c>
      <c r="T31" t="inlineStr">
        <is>
          <t>None</t>
        </is>
      </c>
      <c r="U31" t="n">
        <v>2.699999999999747</v>
      </c>
      <c r="V31" s="121">
        <f>U31/R$2</f>
        <v/>
      </c>
      <c r="W31">
        <f>_xlfn.STDEV.P(U29:U31)/AVERAGE(U29:U31)</f>
        <v/>
      </c>
      <c r="X31">
        <f>AVERAGE(U29:U31)</f>
        <v/>
      </c>
      <c r="Y31" t="n">
        <v>280</v>
      </c>
      <c r="Z31" t="n">
        <v>23.8274</v>
      </c>
      <c r="AA31" t="n">
        <v>23.8213</v>
      </c>
      <c r="AD31" t="inlineStr">
        <is>
          <t>None</t>
        </is>
      </c>
      <c r="AF31" t="inlineStr">
        <is>
          <t>On puff 6 can visualy see the oil move up the air way. Stopped testing.</t>
        </is>
      </c>
      <c r="AG31" t="n">
        <v>0.6099999999999994</v>
      </c>
      <c r="AH31" s="121">
        <f>AG31/AD$2</f>
        <v/>
      </c>
      <c r="AI31">
        <f>_xlfn.STDEV.P(AG29:AG31)/AVERAGE(AG29:AG31)</f>
        <v/>
      </c>
      <c r="AJ31">
        <f>AVERAGE(AG29:AG31)</f>
        <v/>
      </c>
      <c r="AK31">
        <f>AK30+10</f>
        <v/>
      </c>
      <c r="AL31">
        <f>AM30</f>
        <v/>
      </c>
      <c r="AP31" t="inlineStr">
        <is>
          <t>None</t>
        </is>
      </c>
      <c r="AR31" t="inlineStr">
        <is>
          <t>None</t>
        </is>
      </c>
      <c r="AS31">
        <f>IF(AM31="", "", (AL31-AM31)*1000/(AK31-AK30))</f>
        <v/>
      </c>
      <c r="AT31" s="121">
        <f>AS31/AP$2</f>
        <v/>
      </c>
      <c r="AU31">
        <f>_xlfn.STDEV.P(AS29:AS31)/AVERAGE(AS29:AS31)</f>
        <v/>
      </c>
      <c r="AV31">
        <f>AVERAGE(AS29:AS31)</f>
        <v/>
      </c>
      <c r="AW31">
        <f>AW30+10</f>
        <v/>
      </c>
      <c r="AX31">
        <f>AY30</f>
        <v/>
      </c>
      <c r="BE31">
        <f>IF(AY31="", "", (AX31-AY31)*1000/(AW31-AW30))</f>
        <v/>
      </c>
      <c r="BF31" s="121">
        <f>BE31/BB$2</f>
        <v/>
      </c>
      <c r="BG31">
        <f>_xlfn.STDEV.P(BE29:BE31)/AVERAGE(BE29:BE31)</f>
        <v/>
      </c>
      <c r="BH31">
        <f>AVERAGE(BE29:BE31)</f>
        <v/>
      </c>
      <c r="BI31">
        <f>BI30+10</f>
        <v/>
      </c>
      <c r="BJ31">
        <f>BK30</f>
        <v/>
      </c>
      <c r="BQ31">
        <f>IF(BK31="", "", (BJ31-BK31)*1000/(BI31-BI30))</f>
        <v/>
      </c>
      <c r="BR31" s="121">
        <f>BQ31/BN$2</f>
        <v/>
      </c>
      <c r="BS31">
        <f>_xlfn.STDEV.P(BQ29:BQ31)/AVERAGE(BQ29:BQ31)</f>
        <v/>
      </c>
      <c r="BT31">
        <f>AVERAGE(BQ29:BQ31)</f>
        <v/>
      </c>
      <c r="BU31">
        <f>BU30+10</f>
        <v/>
      </c>
      <c r="BV31">
        <f>BW30</f>
        <v/>
      </c>
      <c r="CC31">
        <f>IF(BW31="", "", (BV31-BW31)*1000/(BU31-BU30))</f>
        <v/>
      </c>
      <c r="CD31" s="121">
        <f>CC31/BZ$2</f>
        <v/>
      </c>
      <c r="CE31">
        <f>_xlfn.STDEV.P(CC29:CC31)/AVERAGE(CC29:CC31)</f>
        <v/>
      </c>
      <c r="CF31">
        <f>AVERAGE(CC29:CC31)</f>
        <v/>
      </c>
      <c r="CG31">
        <f>CG30+10</f>
        <v/>
      </c>
      <c r="CH31">
        <f>CI30</f>
        <v/>
      </c>
      <c r="CO31">
        <f>IF(CI31="", "", (CH31-CI31)*1000/(CG31-CG30))</f>
        <v/>
      </c>
      <c r="CP31" s="121">
        <f>CO31/CL$2</f>
        <v/>
      </c>
      <c r="CQ31">
        <f>_xlfn.STDEV.P(CO29:CO31)/AVERAGE(CO29:CO31)</f>
        <v/>
      </c>
      <c r="CR31">
        <f>AVERAGE(CO29:CO31)</f>
        <v/>
      </c>
      <c r="CS31">
        <f>CS30+10</f>
        <v/>
      </c>
      <c r="CT31">
        <f>CU30</f>
        <v/>
      </c>
      <c r="DA31">
        <f>IF(CU31="", "", (CT31-CU31)*1000/(CS31-CS30))</f>
        <v/>
      </c>
      <c r="DB31" s="121">
        <f>DA31/CX$2</f>
        <v/>
      </c>
      <c r="DC31">
        <f>_xlfn.STDEV.P(DA29:DA31)/AVERAGE(DA29:DA31)</f>
        <v/>
      </c>
      <c r="DD31">
        <f>AVERAGE(DA29:DA31)</f>
        <v/>
      </c>
      <c r="DE31">
        <f>DE30+10</f>
        <v/>
      </c>
      <c r="DF31">
        <f>DG30</f>
        <v/>
      </c>
      <c r="DM31">
        <f>IF(DG31="", "", (DF31-DG31)*1000/(DE31-DE30))</f>
        <v/>
      </c>
      <c r="DN31" s="121">
        <f>DM31/DJ$2</f>
        <v/>
      </c>
      <c r="DO31">
        <f>_xlfn.STDEV.P(DM29:DM31)/AVERAGE(DM29:DM31)</f>
        <v/>
      </c>
      <c r="DP31">
        <f>AVERAGE(DM29:DM31)</f>
        <v/>
      </c>
      <c r="DQ31">
        <f>DQ30+10</f>
        <v/>
      </c>
      <c r="DR31">
        <f>DS30</f>
        <v/>
      </c>
      <c r="DY31">
        <f>IF(DS31="", "", (DR31-DS31)*1000/(DQ31-DQ30))</f>
        <v/>
      </c>
      <c r="DZ31" s="121">
        <f>DY31/DV$2</f>
        <v/>
      </c>
      <c r="EA31">
        <f>_xlfn.STDEV.P(DY29:DY31)/AVERAGE(DY29:DY31)</f>
        <v/>
      </c>
      <c r="EB31">
        <f>AVERAGE(DY29:DY31)</f>
        <v/>
      </c>
      <c r="EC31">
        <f>EC30+10</f>
        <v/>
      </c>
      <c r="ED31">
        <f>EE30</f>
        <v/>
      </c>
      <c r="EK31">
        <f>IF(EE31="", "", (ED31-EE31)*1000/(EC31-EC30))</f>
        <v/>
      </c>
      <c r="EL31" s="121">
        <f>EK31/EH$2</f>
        <v/>
      </c>
      <c r="EM31">
        <f>_xlfn.STDEV.P(EK29:EK31)/AVERAGE(EK29:EK31)</f>
        <v/>
      </c>
      <c r="EN31">
        <f>AVERAGE(EK29:EK31)</f>
        <v/>
      </c>
      <c r="EO31">
        <f>EO30+10</f>
        <v/>
      </c>
      <c r="EP31">
        <f>EQ30</f>
        <v/>
      </c>
      <c r="EW31">
        <f>IF(EQ31="", "", (EP31-EQ31)*1000/(EO31-EO30))</f>
        <v/>
      </c>
      <c r="EX31" s="121">
        <f>EW31/ET$2</f>
        <v/>
      </c>
      <c r="EY31">
        <f>_xlfn.STDEV.P(EW29:EW31)/AVERAGE(EW29:EW31)</f>
        <v/>
      </c>
      <c r="EZ31">
        <f>AVERAGE(EW29:EW31)</f>
        <v/>
      </c>
      <c r="FA31">
        <f>FA30+10</f>
        <v/>
      </c>
      <c r="FB31">
        <f>FC30</f>
        <v/>
      </c>
      <c r="FI31">
        <f>IF(FC31="", "", (FB31-FC31)*1000/(FA31-FA30))</f>
        <v/>
      </c>
      <c r="FJ31" s="121">
        <f>FI31/FF$2</f>
        <v/>
      </c>
      <c r="FK31">
        <f>_xlfn.STDEV.P(FI29:FI31)/AVERAGE(FI29:FI31)</f>
        <v/>
      </c>
      <c r="FL31">
        <f>AVERAGE(FI29:FI31)</f>
        <v/>
      </c>
      <c r="FM31">
        <f>FM30+10</f>
        <v/>
      </c>
      <c r="FN31">
        <f>FO30</f>
        <v/>
      </c>
      <c r="FU31">
        <f>IF(FO31="", "", (FN31-FO31)*1000/(FM31-FM30))</f>
        <v/>
      </c>
      <c r="FV31" s="121">
        <f>FU31/FR$2</f>
        <v/>
      </c>
      <c r="FW31">
        <f>_xlfn.STDEV.P(FU29:FU31)/AVERAGE(FU29:FU31)</f>
        <v/>
      </c>
      <c r="FX31">
        <f>AVERAGE(FU29:FU31)</f>
        <v/>
      </c>
      <c r="FY31">
        <f>FY30+10</f>
        <v/>
      </c>
      <c r="FZ31">
        <f>GA30</f>
        <v/>
      </c>
      <c r="GG31">
        <f>IF(GA31="", "", (FZ31-GA31)*1000/(FY31-FY30))</f>
        <v/>
      </c>
      <c r="GH31" s="121">
        <f>GG31/GD$2</f>
        <v/>
      </c>
      <c r="GI31">
        <f>_xlfn.STDEV.P(GG29:GG31)/AVERAGE(GG29:GG31)</f>
        <v/>
      </c>
      <c r="GJ31">
        <f>AVERAGE(GG29:GG31)</f>
        <v/>
      </c>
      <c r="GK31">
        <f>GK30+10</f>
        <v/>
      </c>
      <c r="GL31">
        <f>GM30</f>
        <v/>
      </c>
      <c r="GS31">
        <f>IF(GM31="", "", (GL31-GM31)*1000/(GK31-GK30))</f>
        <v/>
      </c>
      <c r="GT31" s="121">
        <f>GS31/GP$2</f>
        <v/>
      </c>
      <c r="GU31">
        <f>_xlfn.STDEV.P(GS29:GS31)/AVERAGE(GS29:GS31)</f>
        <v/>
      </c>
      <c r="GV31">
        <f>AVERAGE(GS29:GS31)</f>
        <v/>
      </c>
      <c r="GW31">
        <f>GW30+10</f>
        <v/>
      </c>
      <c r="GX31">
        <f>GY30</f>
        <v/>
      </c>
      <c r="HE31">
        <f>IF(GY31="", "", (GX31-GY31)*1000/(GW31-GW30))</f>
        <v/>
      </c>
      <c r="HF31" s="121">
        <f>HE31/HB$2</f>
        <v/>
      </c>
      <c r="HG31">
        <f>_xlfn.STDEV.P(HE29:HE31)/AVERAGE(HE29:HE31)</f>
        <v/>
      </c>
      <c r="HH31">
        <f>AVERAGE(HE29:HE31)</f>
        <v/>
      </c>
      <c r="HI31">
        <f>HI30+10</f>
        <v/>
      </c>
      <c r="HJ31">
        <f>HK30</f>
        <v/>
      </c>
      <c r="HQ31">
        <f>IF(HK31="", "", (HJ31-HK31)*1000/(HI31-HI30))</f>
        <v/>
      </c>
      <c r="HR31" s="121">
        <f>HQ31/HN$2</f>
        <v/>
      </c>
      <c r="HS31">
        <f>_xlfn.STDEV.P(HQ29:HQ31)/AVERAGE(HQ29:HQ31)</f>
        <v/>
      </c>
      <c r="HT31">
        <f>AVERAGE(HQ29:HQ31)</f>
        <v/>
      </c>
      <c r="HU31">
        <f>HU30+10</f>
        <v/>
      </c>
      <c r="HV31">
        <f>HW30</f>
        <v/>
      </c>
      <c r="IC31">
        <f>IF(HW31="", "", (HV31-HW31)*1000/(HU31-HU30))</f>
        <v/>
      </c>
      <c r="ID31" s="121">
        <f>IC31/HZ$2</f>
        <v/>
      </c>
      <c r="IE31">
        <f>_xlfn.STDEV.P(IC29:IC31)/AVERAGE(IC29:IC31)</f>
        <v/>
      </c>
      <c r="IF31">
        <f>AVERAGE(IC29:IC31)</f>
        <v/>
      </c>
      <c r="IG31">
        <f>IG30+10</f>
        <v/>
      </c>
      <c r="IH31">
        <f>II30</f>
        <v/>
      </c>
      <c r="IO31">
        <f>IF(II31="", "", (IH31-II31)*1000/(IG31-IG30))</f>
        <v/>
      </c>
      <c r="IP31" s="121">
        <f>IO31/IL$2</f>
        <v/>
      </c>
      <c r="IQ31">
        <f>_xlfn.STDEV.P(IO29:IO31)/AVERAGE(IO29:IO31)</f>
        <v/>
      </c>
      <c r="IR31">
        <f>AVERAGE(IO29:IO31)</f>
        <v/>
      </c>
      <c r="IS31">
        <f>IS30+10</f>
        <v/>
      </c>
      <c r="IT31">
        <f>IU30</f>
        <v/>
      </c>
      <c r="JA31">
        <f>IF(IU31="", "", (IT31-IU31)*1000/(IS31-IS30))</f>
        <v/>
      </c>
      <c r="JB31" s="121">
        <f>JA31/IX$2</f>
        <v/>
      </c>
      <c r="JC31">
        <f>_xlfn.STDEV.P(JA29:JA31)/AVERAGE(JA29:JA31)</f>
        <v/>
      </c>
      <c r="JD31">
        <f>AVERAGE(JA29:JA31)</f>
        <v/>
      </c>
    </row>
    <row r="32">
      <c r="A32">
        <f>A31+10</f>
        <v/>
      </c>
      <c r="B32">
        <f>C31</f>
        <v/>
      </c>
      <c r="F32" t="inlineStr">
        <is>
          <t>None</t>
        </is>
      </c>
      <c r="H32" t="inlineStr">
        <is>
          <t>None</t>
        </is>
      </c>
      <c r="I32">
        <f>IF(C32="", "", (B32-C32)*1000/(A32-A31))</f>
        <v/>
      </c>
      <c r="J32" s="121">
        <f>I32/F$2</f>
        <v/>
      </c>
      <c r="M32" t="n">
        <v>290</v>
      </c>
      <c r="N32" t="n">
        <v>24.0342</v>
      </c>
      <c r="O32" t="n">
        <v>24.0189</v>
      </c>
      <c r="R32" t="inlineStr">
        <is>
          <t>None</t>
        </is>
      </c>
      <c r="T32" t="inlineStr">
        <is>
          <t>None</t>
        </is>
      </c>
      <c r="U32" t="n">
        <v>1.529999999999987</v>
      </c>
      <c r="V32" s="121">
        <f>U32/R$2</f>
        <v/>
      </c>
      <c r="Y32">
        <f>Y31+10</f>
        <v/>
      </c>
      <c r="Z32">
        <f>AA31</f>
        <v/>
      </c>
      <c r="AD32" t="inlineStr">
        <is>
          <t>None</t>
        </is>
      </c>
      <c r="AF32" t="inlineStr">
        <is>
          <t>None</t>
        </is>
      </c>
      <c r="AG32">
        <f>IF(AA32="", "", (Z32-AA32)*1000/(Y32-Y31))</f>
        <v/>
      </c>
      <c r="AH32" s="121">
        <f>AG32/AD$2</f>
        <v/>
      </c>
      <c r="AK32">
        <f>AK31+10</f>
        <v/>
      </c>
      <c r="AL32">
        <f>AM31</f>
        <v/>
      </c>
      <c r="AP32" t="inlineStr">
        <is>
          <t>None</t>
        </is>
      </c>
      <c r="AR32" t="inlineStr">
        <is>
          <t>None</t>
        </is>
      </c>
      <c r="AS32">
        <f>IF(AM32="", "", (AL32-AM32)*1000/(AK32-AK31))</f>
        <v/>
      </c>
      <c r="AT32" s="121">
        <f>AS32/AP$2</f>
        <v/>
      </c>
      <c r="AW32">
        <f>AW31+10</f>
        <v/>
      </c>
      <c r="AX32">
        <f>AY31</f>
        <v/>
      </c>
      <c r="BE32">
        <f>IF(AY32="", "", (AX32-AY32)*1000/(AW32-AW31))</f>
        <v/>
      </c>
      <c r="BF32" s="121">
        <f>BE32/BB$2</f>
        <v/>
      </c>
      <c r="BI32">
        <f>BI31+10</f>
        <v/>
      </c>
      <c r="BJ32">
        <f>BK31</f>
        <v/>
      </c>
      <c r="BQ32">
        <f>IF(BK32="", "", (BJ32-BK32)*1000/(BI32-BI31))</f>
        <v/>
      </c>
      <c r="BR32" s="121">
        <f>BQ32/BN$2</f>
        <v/>
      </c>
      <c r="BU32">
        <f>BU31+10</f>
        <v/>
      </c>
      <c r="BV32">
        <f>BW31</f>
        <v/>
      </c>
      <c r="CC32">
        <f>IF(BW32="", "", (BV32-BW32)*1000/(BU32-BU31))</f>
        <v/>
      </c>
      <c r="CD32" s="121">
        <f>CC32/BZ$2</f>
        <v/>
      </c>
      <c r="CG32">
        <f>CG31+10</f>
        <v/>
      </c>
      <c r="CH32">
        <f>CI31</f>
        <v/>
      </c>
      <c r="CO32">
        <f>IF(CI32="", "", (CH32-CI32)*1000/(CG32-CG31))</f>
        <v/>
      </c>
      <c r="CP32" s="121">
        <f>CO32/CL$2</f>
        <v/>
      </c>
      <c r="CS32">
        <f>CS31+10</f>
        <v/>
      </c>
      <c r="CT32">
        <f>CU31</f>
        <v/>
      </c>
      <c r="DA32">
        <f>IF(CU32="", "", (CT32-CU32)*1000/(CS32-CS31))</f>
        <v/>
      </c>
      <c r="DB32" s="121">
        <f>DA32/CX$2</f>
        <v/>
      </c>
      <c r="DE32">
        <f>DE31+10</f>
        <v/>
      </c>
      <c r="DF32">
        <f>DG31</f>
        <v/>
      </c>
      <c r="DM32">
        <f>IF(DG32="", "", (DF32-DG32)*1000/(DE32-DE31))</f>
        <v/>
      </c>
      <c r="DN32" s="121">
        <f>DM32/DJ$2</f>
        <v/>
      </c>
      <c r="DQ32">
        <f>DQ31+10</f>
        <v/>
      </c>
      <c r="DR32">
        <f>DS31</f>
        <v/>
      </c>
      <c r="DY32">
        <f>IF(DS32="", "", (DR32-DS32)*1000/(DQ32-DQ31))</f>
        <v/>
      </c>
      <c r="DZ32" s="121">
        <f>DY32/DV$2</f>
        <v/>
      </c>
      <c r="EC32">
        <f>EC31+10</f>
        <v/>
      </c>
      <c r="ED32">
        <f>EE31</f>
        <v/>
      </c>
      <c r="EK32">
        <f>IF(EE32="", "", (ED32-EE32)*1000/(EC32-EC31))</f>
        <v/>
      </c>
      <c r="EL32" s="121">
        <f>EK32/EH$2</f>
        <v/>
      </c>
      <c r="EO32">
        <f>EO31+10</f>
        <v/>
      </c>
      <c r="EP32">
        <f>EQ31</f>
        <v/>
      </c>
      <c r="EW32">
        <f>IF(EQ32="", "", (EP32-EQ32)*1000/(EO32-EO31))</f>
        <v/>
      </c>
      <c r="EX32" s="121">
        <f>EW32/ET$2</f>
        <v/>
      </c>
      <c r="FA32">
        <f>FA31+10</f>
        <v/>
      </c>
      <c r="FB32">
        <f>FC31</f>
        <v/>
      </c>
      <c r="FI32">
        <f>IF(FC32="", "", (FB32-FC32)*1000/(FA32-FA31))</f>
        <v/>
      </c>
      <c r="FJ32" s="121">
        <f>FI32/FF$2</f>
        <v/>
      </c>
      <c r="FM32">
        <f>FM31+10</f>
        <v/>
      </c>
      <c r="FN32">
        <f>FO31</f>
        <v/>
      </c>
      <c r="FU32">
        <f>IF(FO32="", "", (FN32-FO32)*1000/(FM32-FM31))</f>
        <v/>
      </c>
      <c r="FV32" s="121">
        <f>FU32/FR$2</f>
        <v/>
      </c>
      <c r="FY32">
        <f>FY31+10</f>
        <v/>
      </c>
      <c r="FZ32">
        <f>GA31</f>
        <v/>
      </c>
      <c r="GG32">
        <f>IF(GA32="", "", (FZ32-GA32)*1000/(FY32-FY31))</f>
        <v/>
      </c>
      <c r="GH32" s="121">
        <f>GG32/GD$2</f>
        <v/>
      </c>
      <c r="GK32">
        <f>GK31+10</f>
        <v/>
      </c>
      <c r="GL32">
        <f>GM31</f>
        <v/>
      </c>
      <c r="GS32">
        <f>IF(GM32="", "", (GL32-GM32)*1000/(GK32-GK31))</f>
        <v/>
      </c>
      <c r="GT32" s="121">
        <f>GS32/GP$2</f>
        <v/>
      </c>
      <c r="GW32">
        <f>GW31+10</f>
        <v/>
      </c>
      <c r="GX32">
        <f>GY31</f>
        <v/>
      </c>
      <c r="HE32">
        <f>IF(GY32="", "", (GX32-GY32)*1000/(GW32-GW31))</f>
        <v/>
      </c>
      <c r="HF32" s="121">
        <f>HE32/HB$2</f>
        <v/>
      </c>
      <c r="HI32">
        <f>HI31+10</f>
        <v/>
      </c>
      <c r="HJ32">
        <f>HK31</f>
        <v/>
      </c>
      <c r="HQ32">
        <f>IF(HK32="", "", (HJ32-HK32)*1000/(HI32-HI31))</f>
        <v/>
      </c>
      <c r="HR32" s="121">
        <f>HQ32/HN$2</f>
        <v/>
      </c>
      <c r="HU32">
        <f>HU31+10</f>
        <v/>
      </c>
      <c r="HV32">
        <f>HW31</f>
        <v/>
      </c>
      <c r="IC32">
        <f>IF(HW32="", "", (HV32-HW32)*1000/(HU32-HU31))</f>
        <v/>
      </c>
      <c r="ID32" s="121">
        <f>IC32/HZ$2</f>
        <v/>
      </c>
      <c r="IG32">
        <f>IG31+10</f>
        <v/>
      </c>
      <c r="IH32">
        <f>II31</f>
        <v/>
      </c>
      <c r="IO32">
        <f>IF(II32="", "", (IH32-II32)*1000/(IG32-IG31))</f>
        <v/>
      </c>
      <c r="IP32" s="121">
        <f>IO32/IL$2</f>
        <v/>
      </c>
      <c r="IS32">
        <f>IS31+10</f>
        <v/>
      </c>
      <c r="IT32">
        <f>IU31</f>
        <v/>
      </c>
      <c r="JA32">
        <f>IF(IU32="", "", (IT32-IU32)*1000/(IS32-IS31))</f>
        <v/>
      </c>
      <c r="JB32" s="121">
        <f>JA32/IX$2</f>
        <v/>
      </c>
    </row>
    <row r="33">
      <c r="A33">
        <f>A32+10</f>
        <v/>
      </c>
      <c r="B33">
        <f>C32</f>
        <v/>
      </c>
      <c r="F33" t="inlineStr">
        <is>
          <t>None</t>
        </is>
      </c>
      <c r="H33" t="inlineStr">
        <is>
          <t>None</t>
        </is>
      </c>
      <c r="I33">
        <f>IF(C33="", "", (B33-C33)*1000/(A33-A32))</f>
        <v/>
      </c>
      <c r="J33" s="121">
        <f>I33/F$2</f>
        <v/>
      </c>
      <c r="M33" t="n">
        <v>300</v>
      </c>
      <c r="N33" t="n">
        <v>24.0184</v>
      </c>
      <c r="O33" t="n">
        <v>23.9997</v>
      </c>
      <c r="R33" t="inlineStr">
        <is>
          <t>None</t>
        </is>
      </c>
      <c r="T33" t="inlineStr">
        <is>
          <t>None</t>
        </is>
      </c>
      <c r="U33" t="n">
        <v>1.869999999999905</v>
      </c>
      <c r="V33" s="121">
        <f>U33/R$2</f>
        <v/>
      </c>
      <c r="Y33">
        <f>Y32+10</f>
        <v/>
      </c>
      <c r="Z33">
        <f>AA32</f>
        <v/>
      </c>
      <c r="AD33" t="inlineStr">
        <is>
          <t>None</t>
        </is>
      </c>
      <c r="AF33" t="inlineStr">
        <is>
          <t>None</t>
        </is>
      </c>
      <c r="AG33">
        <f>IF(AA33="", "", (Z33-AA33)*1000/(Y33-Y32))</f>
        <v/>
      </c>
      <c r="AH33" s="121">
        <f>AG33/AD$2</f>
        <v/>
      </c>
      <c r="AK33">
        <f>AK32+10</f>
        <v/>
      </c>
      <c r="AL33">
        <f>AM32</f>
        <v/>
      </c>
      <c r="AP33" t="inlineStr">
        <is>
          <t>None</t>
        </is>
      </c>
      <c r="AR33" t="inlineStr">
        <is>
          <t>None</t>
        </is>
      </c>
      <c r="AS33">
        <f>IF(AM33="", "", (AL33-AM33)*1000/(AK33-AK32))</f>
        <v/>
      </c>
      <c r="AT33" s="121">
        <f>AS33/AP$2</f>
        <v/>
      </c>
      <c r="AW33">
        <f>AW32+10</f>
        <v/>
      </c>
      <c r="AX33">
        <f>AY32</f>
        <v/>
      </c>
      <c r="BE33">
        <f>IF(AY33="", "", (AX33-AY33)*1000/(AW33-AW32))</f>
        <v/>
      </c>
      <c r="BF33" s="121">
        <f>BE33/BB$2</f>
        <v/>
      </c>
      <c r="BI33">
        <f>BI32+10</f>
        <v/>
      </c>
      <c r="BJ33">
        <f>BK32</f>
        <v/>
      </c>
      <c r="BQ33">
        <f>IF(BK33="", "", (BJ33-BK33)*1000/(BI33-BI32))</f>
        <v/>
      </c>
      <c r="BR33" s="121">
        <f>BQ33/BN$2</f>
        <v/>
      </c>
      <c r="BU33">
        <f>BU32+10</f>
        <v/>
      </c>
      <c r="BV33">
        <f>BW32</f>
        <v/>
      </c>
      <c r="CC33">
        <f>IF(BW33="", "", (BV33-BW33)*1000/(BU33-BU32))</f>
        <v/>
      </c>
      <c r="CD33" s="121">
        <f>CC33/BZ$2</f>
        <v/>
      </c>
      <c r="CG33">
        <f>CG32+10</f>
        <v/>
      </c>
      <c r="CH33">
        <f>CI32</f>
        <v/>
      </c>
      <c r="CO33">
        <f>IF(CI33="", "", (CH33-CI33)*1000/(CG33-CG32))</f>
        <v/>
      </c>
      <c r="CP33" s="121">
        <f>CO33/CL$2</f>
        <v/>
      </c>
      <c r="CS33">
        <f>CS32+10</f>
        <v/>
      </c>
      <c r="CT33">
        <f>CU32</f>
        <v/>
      </c>
      <c r="DA33">
        <f>IF(CU33="", "", (CT33-CU33)*1000/(CS33-CS32))</f>
        <v/>
      </c>
      <c r="DB33" s="121">
        <f>DA33/CX$2</f>
        <v/>
      </c>
      <c r="DE33">
        <f>DE32+10</f>
        <v/>
      </c>
      <c r="DF33">
        <f>DG32</f>
        <v/>
      </c>
      <c r="DM33">
        <f>IF(DG33="", "", (DF33-DG33)*1000/(DE33-DE32))</f>
        <v/>
      </c>
      <c r="DN33" s="121">
        <f>DM33/DJ$2</f>
        <v/>
      </c>
      <c r="DQ33">
        <f>DQ32+10</f>
        <v/>
      </c>
      <c r="DR33">
        <f>DS32</f>
        <v/>
      </c>
      <c r="DY33">
        <f>IF(DS33="", "", (DR33-DS33)*1000/(DQ33-DQ32))</f>
        <v/>
      </c>
      <c r="DZ33" s="121">
        <f>DY33/DV$2</f>
        <v/>
      </c>
      <c r="EC33">
        <f>EC32+10</f>
        <v/>
      </c>
      <c r="ED33">
        <f>EE32</f>
        <v/>
      </c>
      <c r="EK33">
        <f>IF(EE33="", "", (ED33-EE33)*1000/(EC33-EC32))</f>
        <v/>
      </c>
      <c r="EL33" s="121">
        <f>EK33/EH$2</f>
        <v/>
      </c>
      <c r="EO33">
        <f>EO32+10</f>
        <v/>
      </c>
      <c r="EP33">
        <f>EQ32</f>
        <v/>
      </c>
      <c r="EW33">
        <f>IF(EQ33="", "", (EP33-EQ33)*1000/(EO33-EO32))</f>
        <v/>
      </c>
      <c r="EX33" s="121">
        <f>EW33/ET$2</f>
        <v/>
      </c>
      <c r="FA33">
        <f>FA32+10</f>
        <v/>
      </c>
      <c r="FB33">
        <f>FC32</f>
        <v/>
      </c>
      <c r="FI33">
        <f>IF(FC33="", "", (FB33-FC33)*1000/(FA33-FA32))</f>
        <v/>
      </c>
      <c r="FJ33" s="121">
        <f>FI33/FF$2</f>
        <v/>
      </c>
      <c r="FM33">
        <f>FM32+10</f>
        <v/>
      </c>
      <c r="FN33">
        <f>FO32</f>
        <v/>
      </c>
      <c r="FU33">
        <f>IF(FO33="", "", (FN33-FO33)*1000/(FM33-FM32))</f>
        <v/>
      </c>
      <c r="FV33" s="121">
        <f>FU33/FR$2</f>
        <v/>
      </c>
      <c r="FY33">
        <f>FY32+10</f>
        <v/>
      </c>
      <c r="FZ33">
        <f>GA32</f>
        <v/>
      </c>
      <c r="GG33">
        <f>IF(GA33="", "", (FZ33-GA33)*1000/(FY33-FY32))</f>
        <v/>
      </c>
      <c r="GH33" s="121">
        <f>GG33/GD$2</f>
        <v/>
      </c>
      <c r="GK33">
        <f>GK32+10</f>
        <v/>
      </c>
      <c r="GL33">
        <f>GM32</f>
        <v/>
      </c>
      <c r="GS33">
        <f>IF(GM33="", "", (GL33-GM33)*1000/(GK33-GK32))</f>
        <v/>
      </c>
      <c r="GT33" s="121">
        <f>GS33/GP$2</f>
        <v/>
      </c>
      <c r="GW33">
        <f>GW32+10</f>
        <v/>
      </c>
      <c r="GX33">
        <f>GY32</f>
        <v/>
      </c>
      <c r="HE33">
        <f>IF(GY33="", "", (GX33-GY33)*1000/(GW33-GW32))</f>
        <v/>
      </c>
      <c r="HF33" s="121">
        <f>HE33/HB$2</f>
        <v/>
      </c>
      <c r="HI33">
        <f>HI32+10</f>
        <v/>
      </c>
      <c r="HJ33">
        <f>HK32</f>
        <v/>
      </c>
      <c r="HQ33">
        <f>IF(HK33="", "", (HJ33-HK33)*1000/(HI33-HI32))</f>
        <v/>
      </c>
      <c r="HR33" s="121">
        <f>HQ33/HN$2</f>
        <v/>
      </c>
      <c r="HU33">
        <f>HU32+10</f>
        <v/>
      </c>
      <c r="HV33">
        <f>HW32</f>
        <v/>
      </c>
      <c r="IC33">
        <f>IF(HW33="", "", (HV33-HW33)*1000/(HU33-HU32))</f>
        <v/>
      </c>
      <c r="ID33" s="121">
        <f>IC33/HZ$2</f>
        <v/>
      </c>
      <c r="IG33">
        <f>IG32+10</f>
        <v/>
      </c>
      <c r="IH33">
        <f>II32</f>
        <v/>
      </c>
      <c r="IO33">
        <f>IF(II33="", "", (IH33-II33)*1000/(IG33-IG32))</f>
        <v/>
      </c>
      <c r="IP33" s="121">
        <f>IO33/IL$2</f>
        <v/>
      </c>
      <c r="IS33">
        <f>IS32+10</f>
        <v/>
      </c>
      <c r="IT33">
        <f>IU32</f>
        <v/>
      </c>
      <c r="JA33">
        <f>IF(IU33="", "", (IT33-IU33)*1000/(IS33-IS32))</f>
        <v/>
      </c>
      <c r="JB33" s="121">
        <f>JA33/IX$2</f>
        <v/>
      </c>
    </row>
    <row r="34">
      <c r="A34">
        <f>A33+10</f>
        <v/>
      </c>
      <c r="B34">
        <f>C33</f>
        <v/>
      </c>
      <c r="F34" t="inlineStr">
        <is>
          <t>None</t>
        </is>
      </c>
      <c r="H34" t="inlineStr">
        <is>
          <t>None</t>
        </is>
      </c>
      <c r="I34">
        <f>IF(C34="", "", (B34-C34)*1000/(A34-A33))</f>
        <v/>
      </c>
      <c r="J34" s="121">
        <f>I34/F$2</f>
        <v/>
      </c>
      <c r="K34">
        <f>_xlfn.STDEV.P(I32:I34)/AVERAGE(I32:I34)</f>
        <v/>
      </c>
      <c r="L34">
        <f>AVERAGE(I32:I34)</f>
        <v/>
      </c>
      <c r="M34" t="n">
        <v>310</v>
      </c>
      <c r="N34" t="n">
        <v>23.9997</v>
      </c>
      <c r="O34" t="n">
        <v>23.9732</v>
      </c>
      <c r="R34" t="inlineStr">
        <is>
          <t>None</t>
        </is>
      </c>
      <c r="T34" t="inlineStr">
        <is>
          <t>None</t>
        </is>
      </c>
      <c r="U34" t="n">
        <v>2.650000000000219</v>
      </c>
      <c r="V34" s="121">
        <f>U34/R$2</f>
        <v/>
      </c>
      <c r="W34">
        <f>_xlfn.STDEV.P(U32:U34)/AVERAGE(U32:U34)</f>
        <v/>
      </c>
      <c r="X34">
        <f>AVERAGE(U32:U34)</f>
        <v/>
      </c>
      <c r="Y34">
        <f>Y33+10</f>
        <v/>
      </c>
      <c r="Z34">
        <f>AA33</f>
        <v/>
      </c>
      <c r="AD34" t="inlineStr">
        <is>
          <t>None</t>
        </is>
      </c>
      <c r="AF34" t="inlineStr">
        <is>
          <t>None</t>
        </is>
      </c>
      <c r="AG34">
        <f>IF(AA34="", "", (Z34-AA34)*1000/(Y34-Y33))</f>
        <v/>
      </c>
      <c r="AH34" s="121">
        <f>AG34/AD$2</f>
        <v/>
      </c>
      <c r="AI34">
        <f>_xlfn.STDEV.P(AG32:AG34)/AVERAGE(AG32:AG34)</f>
        <v/>
      </c>
      <c r="AJ34">
        <f>AVERAGE(AG32:AG34)</f>
        <v/>
      </c>
      <c r="AK34">
        <f>AK33+10</f>
        <v/>
      </c>
      <c r="AL34">
        <f>AM33</f>
        <v/>
      </c>
      <c r="AP34" t="inlineStr">
        <is>
          <t>None</t>
        </is>
      </c>
      <c r="AR34" t="inlineStr">
        <is>
          <t>None</t>
        </is>
      </c>
      <c r="AS34">
        <f>IF(AM34="", "", (AL34-AM34)*1000/(AK34-AK33))</f>
        <v/>
      </c>
      <c r="AT34" s="121">
        <f>AS34/AP$2</f>
        <v/>
      </c>
      <c r="AU34">
        <f>_xlfn.STDEV.P(AS32:AS34)/AVERAGE(AS32:AS34)</f>
        <v/>
      </c>
      <c r="AV34">
        <f>AVERAGE(AS32:AS34)</f>
        <v/>
      </c>
      <c r="AW34">
        <f>AW33+10</f>
        <v/>
      </c>
      <c r="AX34">
        <f>AY33</f>
        <v/>
      </c>
      <c r="BE34">
        <f>IF(AY34="", "", (AX34-AY34)*1000/(AW34-AW33))</f>
        <v/>
      </c>
      <c r="BF34" s="121">
        <f>BE34/BB$2</f>
        <v/>
      </c>
      <c r="BG34">
        <f>_xlfn.STDEV.P(BE32:BE34)/AVERAGE(BE32:BE34)</f>
        <v/>
      </c>
      <c r="BH34">
        <f>AVERAGE(BE32:BE34)</f>
        <v/>
      </c>
      <c r="BI34">
        <f>BI33+10</f>
        <v/>
      </c>
      <c r="BJ34">
        <f>BK33</f>
        <v/>
      </c>
      <c r="BQ34">
        <f>IF(BK34="", "", (BJ34-BK34)*1000/(BI34-BI33))</f>
        <v/>
      </c>
      <c r="BR34" s="121">
        <f>BQ34/BN$2</f>
        <v/>
      </c>
      <c r="BS34">
        <f>_xlfn.STDEV.P(BQ32:BQ34)/AVERAGE(BQ32:BQ34)</f>
        <v/>
      </c>
      <c r="BT34">
        <f>AVERAGE(BQ32:BQ34)</f>
        <v/>
      </c>
      <c r="BU34">
        <f>BU33+10</f>
        <v/>
      </c>
      <c r="BV34">
        <f>BW33</f>
        <v/>
      </c>
      <c r="CC34">
        <f>IF(BW34="", "", (BV34-BW34)*1000/(BU34-BU33))</f>
        <v/>
      </c>
      <c r="CD34" s="121">
        <f>CC34/BZ$2</f>
        <v/>
      </c>
      <c r="CE34">
        <f>_xlfn.STDEV.P(CC32:CC34)/AVERAGE(CC32:CC34)</f>
        <v/>
      </c>
      <c r="CF34">
        <f>AVERAGE(CC32:CC34)</f>
        <v/>
      </c>
      <c r="CG34">
        <f>CG33+10</f>
        <v/>
      </c>
      <c r="CH34">
        <f>CI33</f>
        <v/>
      </c>
      <c r="CO34">
        <f>IF(CI34="", "", (CH34-CI34)*1000/(CG34-CG33))</f>
        <v/>
      </c>
      <c r="CP34" s="121">
        <f>CO34/CL$2</f>
        <v/>
      </c>
      <c r="CQ34">
        <f>_xlfn.STDEV.P(CO32:CO34)/AVERAGE(CO32:CO34)</f>
        <v/>
      </c>
      <c r="CR34">
        <f>AVERAGE(CO32:CO34)</f>
        <v/>
      </c>
      <c r="CS34">
        <f>CS33+10</f>
        <v/>
      </c>
      <c r="CT34">
        <f>CU33</f>
        <v/>
      </c>
      <c r="DA34">
        <f>IF(CU34="", "", (CT34-CU34)*1000/(CS34-CS33))</f>
        <v/>
      </c>
      <c r="DB34" s="121">
        <f>DA34/CX$2</f>
        <v/>
      </c>
      <c r="DC34">
        <f>_xlfn.STDEV.P(DA32:DA34)/AVERAGE(DA32:DA34)</f>
        <v/>
      </c>
      <c r="DD34">
        <f>AVERAGE(DA32:DA34)</f>
        <v/>
      </c>
      <c r="DE34">
        <f>DE33+10</f>
        <v/>
      </c>
      <c r="DF34">
        <f>DG33</f>
        <v/>
      </c>
      <c r="DM34">
        <f>IF(DG34="", "", (DF34-DG34)*1000/(DE34-DE33))</f>
        <v/>
      </c>
      <c r="DN34" s="121">
        <f>DM34/DJ$2</f>
        <v/>
      </c>
      <c r="DO34">
        <f>_xlfn.STDEV.P(DM32:DM34)/AVERAGE(DM32:DM34)</f>
        <v/>
      </c>
      <c r="DP34">
        <f>AVERAGE(DM32:DM34)</f>
        <v/>
      </c>
      <c r="DQ34">
        <f>DQ33+10</f>
        <v/>
      </c>
      <c r="DR34">
        <f>DS33</f>
        <v/>
      </c>
      <c r="DY34">
        <f>IF(DS34="", "", (DR34-DS34)*1000/(DQ34-DQ33))</f>
        <v/>
      </c>
      <c r="DZ34" s="121">
        <f>DY34/DV$2</f>
        <v/>
      </c>
      <c r="EA34">
        <f>_xlfn.STDEV.P(DY32:DY34)/AVERAGE(DY32:DY34)</f>
        <v/>
      </c>
      <c r="EB34">
        <f>AVERAGE(DY32:DY34)</f>
        <v/>
      </c>
      <c r="EC34">
        <f>EC33+10</f>
        <v/>
      </c>
      <c r="ED34">
        <f>EE33</f>
        <v/>
      </c>
      <c r="EK34">
        <f>IF(EE34="", "", (ED34-EE34)*1000/(EC34-EC33))</f>
        <v/>
      </c>
      <c r="EL34" s="121">
        <f>EK34/EH$2</f>
        <v/>
      </c>
      <c r="EM34">
        <f>_xlfn.STDEV.P(EK32:EK34)/AVERAGE(EK32:EK34)</f>
        <v/>
      </c>
      <c r="EN34">
        <f>AVERAGE(EK32:EK34)</f>
        <v/>
      </c>
      <c r="EO34">
        <f>EO33+10</f>
        <v/>
      </c>
      <c r="EP34">
        <f>EQ33</f>
        <v/>
      </c>
      <c r="EW34">
        <f>IF(EQ34="", "", (EP34-EQ34)*1000/(EO34-EO33))</f>
        <v/>
      </c>
      <c r="EX34" s="121">
        <f>EW34/ET$2</f>
        <v/>
      </c>
      <c r="EY34">
        <f>_xlfn.STDEV.P(EW32:EW34)/AVERAGE(EW32:EW34)</f>
        <v/>
      </c>
      <c r="EZ34">
        <f>AVERAGE(EW32:EW34)</f>
        <v/>
      </c>
      <c r="FA34">
        <f>FA33+10</f>
        <v/>
      </c>
      <c r="FB34">
        <f>FC33</f>
        <v/>
      </c>
      <c r="FI34">
        <f>IF(FC34="", "", (FB34-FC34)*1000/(FA34-FA33))</f>
        <v/>
      </c>
      <c r="FJ34" s="121">
        <f>FI34/FF$2</f>
        <v/>
      </c>
      <c r="FK34">
        <f>_xlfn.STDEV.P(FI32:FI34)/AVERAGE(FI32:FI34)</f>
        <v/>
      </c>
      <c r="FL34">
        <f>AVERAGE(FI32:FI34)</f>
        <v/>
      </c>
      <c r="FM34">
        <f>FM33+10</f>
        <v/>
      </c>
      <c r="FN34">
        <f>FO33</f>
        <v/>
      </c>
      <c r="FU34">
        <f>IF(FO34="", "", (FN34-FO34)*1000/(FM34-FM33))</f>
        <v/>
      </c>
      <c r="FV34" s="121">
        <f>FU34/FR$2</f>
        <v/>
      </c>
      <c r="FW34">
        <f>_xlfn.STDEV.P(FU32:FU34)/AVERAGE(FU32:FU34)</f>
        <v/>
      </c>
      <c r="FX34">
        <f>AVERAGE(FU32:FU34)</f>
        <v/>
      </c>
      <c r="FY34">
        <f>FY33+10</f>
        <v/>
      </c>
      <c r="FZ34">
        <f>GA33</f>
        <v/>
      </c>
      <c r="GG34">
        <f>IF(GA34="", "", (FZ34-GA34)*1000/(FY34-FY33))</f>
        <v/>
      </c>
      <c r="GH34" s="121">
        <f>GG34/GD$2</f>
        <v/>
      </c>
      <c r="GI34">
        <f>_xlfn.STDEV.P(GG32:GG34)/AVERAGE(GG32:GG34)</f>
        <v/>
      </c>
      <c r="GJ34">
        <f>AVERAGE(GG32:GG34)</f>
        <v/>
      </c>
      <c r="GK34">
        <f>GK33+10</f>
        <v/>
      </c>
      <c r="GL34">
        <f>GM33</f>
        <v/>
      </c>
      <c r="GS34">
        <f>IF(GM34="", "", (GL34-GM34)*1000/(GK34-GK33))</f>
        <v/>
      </c>
      <c r="GT34" s="121">
        <f>GS34/GP$2</f>
        <v/>
      </c>
      <c r="GU34">
        <f>_xlfn.STDEV.P(GS32:GS34)/AVERAGE(GS32:GS34)</f>
        <v/>
      </c>
      <c r="GV34">
        <f>AVERAGE(GS32:GS34)</f>
        <v/>
      </c>
      <c r="GW34">
        <f>GW33+10</f>
        <v/>
      </c>
      <c r="GX34">
        <f>GY33</f>
        <v/>
      </c>
      <c r="HE34">
        <f>IF(GY34="", "", (GX34-GY34)*1000/(GW34-GW33))</f>
        <v/>
      </c>
      <c r="HF34" s="121">
        <f>HE34/HB$2</f>
        <v/>
      </c>
      <c r="HG34">
        <f>_xlfn.STDEV.P(HE32:HE34)/AVERAGE(HE32:HE34)</f>
        <v/>
      </c>
      <c r="HH34">
        <f>AVERAGE(HE32:HE34)</f>
        <v/>
      </c>
      <c r="HI34">
        <f>HI33+10</f>
        <v/>
      </c>
      <c r="HJ34">
        <f>HK33</f>
        <v/>
      </c>
      <c r="HQ34">
        <f>IF(HK34="", "", (HJ34-HK34)*1000/(HI34-HI33))</f>
        <v/>
      </c>
      <c r="HR34" s="121">
        <f>HQ34/HN$2</f>
        <v/>
      </c>
      <c r="HS34">
        <f>_xlfn.STDEV.P(HQ32:HQ34)/AVERAGE(HQ32:HQ34)</f>
        <v/>
      </c>
      <c r="HT34">
        <f>AVERAGE(HQ32:HQ34)</f>
        <v/>
      </c>
      <c r="HU34">
        <f>HU33+10</f>
        <v/>
      </c>
      <c r="HV34">
        <f>HW33</f>
        <v/>
      </c>
      <c r="IC34">
        <f>IF(HW34="", "", (HV34-HW34)*1000/(HU34-HU33))</f>
        <v/>
      </c>
      <c r="ID34" s="121">
        <f>IC34/HZ$2</f>
        <v/>
      </c>
      <c r="IE34">
        <f>_xlfn.STDEV.P(IC32:IC34)/AVERAGE(IC32:IC34)</f>
        <v/>
      </c>
      <c r="IF34">
        <f>AVERAGE(IC32:IC34)</f>
        <v/>
      </c>
      <c r="IG34">
        <f>IG33+10</f>
        <v/>
      </c>
      <c r="IH34">
        <f>II33</f>
        <v/>
      </c>
      <c r="IO34">
        <f>IF(II34="", "", (IH34-II34)*1000/(IG34-IG33))</f>
        <v/>
      </c>
      <c r="IP34" s="121">
        <f>IO34/IL$2</f>
        <v/>
      </c>
      <c r="IQ34">
        <f>_xlfn.STDEV.P(IO32:IO34)/AVERAGE(IO32:IO34)</f>
        <v/>
      </c>
      <c r="IR34">
        <f>AVERAGE(IO32:IO34)</f>
        <v/>
      </c>
      <c r="IS34">
        <f>IS33+10</f>
        <v/>
      </c>
      <c r="IT34">
        <f>IU33</f>
        <v/>
      </c>
      <c r="JA34">
        <f>IF(IU34="", "", (IT34-IU34)*1000/(IS34-IS33))</f>
        <v/>
      </c>
      <c r="JB34" s="121">
        <f>JA34/IX$2</f>
        <v/>
      </c>
      <c r="JC34">
        <f>_xlfn.STDEV.P(JA32:JA34)/AVERAGE(JA32:JA34)</f>
        <v/>
      </c>
      <c r="JD34">
        <f>AVERAGE(JA32:JA34)</f>
        <v/>
      </c>
    </row>
    <row r="35">
      <c r="A35">
        <f>A34+10</f>
        <v/>
      </c>
      <c r="B35">
        <f>C34</f>
        <v/>
      </c>
      <c r="F35" t="inlineStr">
        <is>
          <t>None</t>
        </is>
      </c>
      <c r="H35" t="inlineStr">
        <is>
          <t>None</t>
        </is>
      </c>
      <c r="I35">
        <f>IF(C35="", "", (B35-C35)*1000/(A35-A34))</f>
        <v/>
      </c>
      <c r="J35" s="121">
        <f>I35/F$2</f>
        <v/>
      </c>
      <c r="M35" t="n">
        <v>320</v>
      </c>
      <c r="N35" t="n">
        <v>23.9732</v>
      </c>
      <c r="O35" t="n">
        <v>23.9507</v>
      </c>
      <c r="R35" t="inlineStr">
        <is>
          <t>None</t>
        </is>
      </c>
      <c r="T35" t="inlineStr">
        <is>
          <t>None</t>
        </is>
      </c>
      <c r="U35" t="n">
        <v>2.24999999999973</v>
      </c>
      <c r="V35" s="121">
        <f>U35/R$2</f>
        <v/>
      </c>
      <c r="Y35">
        <f>Y34+10</f>
        <v/>
      </c>
      <c r="Z35">
        <f>AA34</f>
        <v/>
      </c>
      <c r="AD35" t="inlineStr">
        <is>
          <t>None</t>
        </is>
      </c>
      <c r="AF35" t="inlineStr">
        <is>
          <t>None</t>
        </is>
      </c>
      <c r="AG35">
        <f>IF(AA35="", "", (Z35-AA35)*1000/(Y35-Y34))</f>
        <v/>
      </c>
      <c r="AH35" s="121">
        <f>AG35/AD$2</f>
        <v/>
      </c>
      <c r="AK35">
        <f>AK34+10</f>
        <v/>
      </c>
      <c r="AL35">
        <f>AM34</f>
        <v/>
      </c>
      <c r="AP35" t="inlineStr">
        <is>
          <t>None</t>
        </is>
      </c>
      <c r="AR35" t="inlineStr">
        <is>
          <t>None</t>
        </is>
      </c>
      <c r="AS35">
        <f>IF(AM35="", "", (AL35-AM35)*1000/(AK35-AK34))</f>
        <v/>
      </c>
      <c r="AT35" s="121">
        <f>AS35/AP$2</f>
        <v/>
      </c>
      <c r="AW35">
        <f>AW34+10</f>
        <v/>
      </c>
      <c r="AX35">
        <f>AY34</f>
        <v/>
      </c>
      <c r="BE35">
        <f>IF(AY35="", "", (AX35-AY35)*1000/(AW35-AW34))</f>
        <v/>
      </c>
      <c r="BF35" s="121">
        <f>BE35/BB$2</f>
        <v/>
      </c>
      <c r="BI35">
        <f>BI34+10</f>
        <v/>
      </c>
      <c r="BJ35">
        <f>BK34</f>
        <v/>
      </c>
      <c r="BQ35">
        <f>IF(BK35="", "", (BJ35-BK35)*1000/(BI35-BI34))</f>
        <v/>
      </c>
      <c r="BR35" s="121">
        <f>BQ35/BN$2</f>
        <v/>
      </c>
      <c r="BU35">
        <f>BU34+10</f>
        <v/>
      </c>
      <c r="BV35">
        <f>BW34</f>
        <v/>
      </c>
      <c r="CC35">
        <f>IF(BW35="", "", (BV35-BW35)*1000/(BU35-BU34))</f>
        <v/>
      </c>
      <c r="CD35" s="121">
        <f>CC35/BZ$2</f>
        <v/>
      </c>
      <c r="CG35">
        <f>CG34+10</f>
        <v/>
      </c>
      <c r="CH35">
        <f>CI34</f>
        <v/>
      </c>
      <c r="CO35">
        <f>IF(CI35="", "", (CH35-CI35)*1000/(CG35-CG34))</f>
        <v/>
      </c>
      <c r="CP35" s="121">
        <f>CO35/CL$2</f>
        <v/>
      </c>
      <c r="CS35">
        <f>CS34+10</f>
        <v/>
      </c>
      <c r="CT35">
        <f>CU34</f>
        <v/>
      </c>
      <c r="DA35">
        <f>IF(CU35="", "", (CT35-CU35)*1000/(CS35-CS34))</f>
        <v/>
      </c>
      <c r="DB35" s="121">
        <f>DA35/CX$2</f>
        <v/>
      </c>
      <c r="DE35">
        <f>DE34+10</f>
        <v/>
      </c>
      <c r="DF35">
        <f>DG34</f>
        <v/>
      </c>
      <c r="DM35">
        <f>IF(DG35="", "", (DF35-DG35)*1000/(DE35-DE34))</f>
        <v/>
      </c>
      <c r="DN35" s="121">
        <f>DM35/DJ$2</f>
        <v/>
      </c>
      <c r="DQ35">
        <f>DQ34+10</f>
        <v/>
      </c>
      <c r="DR35">
        <f>DS34</f>
        <v/>
      </c>
      <c r="DY35">
        <f>IF(DS35="", "", (DR35-DS35)*1000/(DQ35-DQ34))</f>
        <v/>
      </c>
      <c r="DZ35" s="121">
        <f>DY35/DV$2</f>
        <v/>
      </c>
      <c r="EC35">
        <f>EC34+10</f>
        <v/>
      </c>
      <c r="ED35">
        <f>EE34</f>
        <v/>
      </c>
      <c r="EK35">
        <f>IF(EE35="", "", (ED35-EE35)*1000/(EC35-EC34))</f>
        <v/>
      </c>
      <c r="EL35" s="121">
        <f>EK35/EH$2</f>
        <v/>
      </c>
      <c r="EO35">
        <f>EO34+10</f>
        <v/>
      </c>
      <c r="EP35">
        <f>EQ34</f>
        <v/>
      </c>
      <c r="EW35">
        <f>IF(EQ35="", "", (EP35-EQ35)*1000/(EO35-EO34))</f>
        <v/>
      </c>
      <c r="EX35" s="121">
        <f>EW35/ET$2</f>
        <v/>
      </c>
      <c r="FA35">
        <f>FA34+10</f>
        <v/>
      </c>
      <c r="FB35">
        <f>FC34</f>
        <v/>
      </c>
      <c r="FI35">
        <f>IF(FC35="", "", (FB35-FC35)*1000/(FA35-FA34))</f>
        <v/>
      </c>
      <c r="FJ35" s="121">
        <f>FI35/FF$2</f>
        <v/>
      </c>
      <c r="FM35">
        <f>FM34+10</f>
        <v/>
      </c>
      <c r="FN35">
        <f>FO34</f>
        <v/>
      </c>
      <c r="FU35">
        <f>IF(FO35="", "", (FN35-FO35)*1000/(FM35-FM34))</f>
        <v/>
      </c>
      <c r="FV35" s="121">
        <f>FU35/FR$2</f>
        <v/>
      </c>
      <c r="FY35">
        <f>FY34+10</f>
        <v/>
      </c>
      <c r="FZ35">
        <f>GA34</f>
        <v/>
      </c>
      <c r="GG35">
        <f>IF(GA35="", "", (FZ35-GA35)*1000/(FY35-FY34))</f>
        <v/>
      </c>
      <c r="GH35" s="121">
        <f>GG35/GD$2</f>
        <v/>
      </c>
      <c r="GK35">
        <f>GK34+10</f>
        <v/>
      </c>
      <c r="GL35">
        <f>GM34</f>
        <v/>
      </c>
      <c r="GS35">
        <f>IF(GM35="", "", (GL35-GM35)*1000/(GK35-GK34))</f>
        <v/>
      </c>
      <c r="GT35" s="121">
        <f>GS35/GP$2</f>
        <v/>
      </c>
      <c r="GW35">
        <f>GW34+10</f>
        <v/>
      </c>
      <c r="GX35">
        <f>GY34</f>
        <v/>
      </c>
      <c r="HE35">
        <f>IF(GY35="", "", (GX35-GY35)*1000/(GW35-GW34))</f>
        <v/>
      </c>
      <c r="HF35" s="121">
        <f>HE35/HB$2</f>
        <v/>
      </c>
      <c r="HI35">
        <f>HI34+10</f>
        <v/>
      </c>
      <c r="HJ35">
        <f>HK34</f>
        <v/>
      </c>
      <c r="HQ35">
        <f>IF(HK35="", "", (HJ35-HK35)*1000/(HI35-HI34))</f>
        <v/>
      </c>
      <c r="HR35" s="121">
        <f>HQ35/HN$2</f>
        <v/>
      </c>
      <c r="HU35">
        <f>HU34+10</f>
        <v/>
      </c>
      <c r="HV35">
        <f>HW34</f>
        <v/>
      </c>
      <c r="IC35">
        <f>IF(HW35="", "", (HV35-HW35)*1000/(HU35-HU34))</f>
        <v/>
      </c>
      <c r="ID35" s="121">
        <f>IC35/HZ$2</f>
        <v/>
      </c>
      <c r="IG35">
        <f>IG34+10</f>
        <v/>
      </c>
      <c r="IH35">
        <f>II34</f>
        <v/>
      </c>
      <c r="IO35">
        <f>IF(II35="", "", (IH35-II35)*1000/(IG35-IG34))</f>
        <v/>
      </c>
      <c r="IP35" s="121">
        <f>IO35/IL$2</f>
        <v/>
      </c>
      <c r="IS35">
        <f>IS34+10</f>
        <v/>
      </c>
      <c r="IT35">
        <f>IU34</f>
        <v/>
      </c>
      <c r="JA35">
        <f>IF(IU35="", "", (IT35-IU35)*1000/(IS35-IS34))</f>
        <v/>
      </c>
      <c r="JB35" s="121">
        <f>JA35/IX$2</f>
        <v/>
      </c>
    </row>
    <row r="36">
      <c r="A36">
        <f>A35+10</f>
        <v/>
      </c>
      <c r="B36">
        <f>C35</f>
        <v/>
      </c>
      <c r="F36" t="inlineStr">
        <is>
          <t>None</t>
        </is>
      </c>
      <c r="H36" t="inlineStr">
        <is>
          <t>None</t>
        </is>
      </c>
      <c r="I36">
        <f>IF(C36="", "", (B36-C36)*1000/(A36-A35))</f>
        <v/>
      </c>
      <c r="J36" s="121">
        <f>I36/F$2</f>
        <v/>
      </c>
      <c r="M36" t="n">
        <v>330</v>
      </c>
      <c r="N36" t="n">
        <v>23.9505</v>
      </c>
      <c r="O36" t="n">
        <v>23.9258</v>
      </c>
      <c r="R36" t="inlineStr">
        <is>
          <t>None</t>
        </is>
      </c>
      <c r="T36" t="inlineStr">
        <is>
          <t>None</t>
        </is>
      </c>
      <c r="U36" t="n">
        <v>2.470000000000283</v>
      </c>
      <c r="V36" s="121">
        <f>U36/R$2</f>
        <v/>
      </c>
      <c r="Y36">
        <f>Y35+10</f>
        <v/>
      </c>
      <c r="Z36">
        <f>AA35</f>
        <v/>
      </c>
      <c r="AD36" t="inlineStr">
        <is>
          <t>None</t>
        </is>
      </c>
      <c r="AF36" t="inlineStr">
        <is>
          <t>None</t>
        </is>
      </c>
      <c r="AG36">
        <f>IF(AA36="", "", (Z36-AA36)*1000/(Y36-Y35))</f>
        <v/>
      </c>
      <c r="AH36" s="121">
        <f>AG36/AD$2</f>
        <v/>
      </c>
      <c r="AK36">
        <f>AK35+10</f>
        <v/>
      </c>
      <c r="AL36">
        <f>AM35</f>
        <v/>
      </c>
      <c r="AP36" t="inlineStr">
        <is>
          <t>None</t>
        </is>
      </c>
      <c r="AR36" t="inlineStr">
        <is>
          <t>None</t>
        </is>
      </c>
      <c r="AS36">
        <f>IF(AM36="", "", (AL36-AM36)*1000/(AK36-AK35))</f>
        <v/>
      </c>
      <c r="AT36" s="121">
        <f>AS36/AP$2</f>
        <v/>
      </c>
      <c r="AW36">
        <f>AW35+10</f>
        <v/>
      </c>
      <c r="AX36">
        <f>AY35</f>
        <v/>
      </c>
      <c r="BE36">
        <f>IF(AY36="", "", (AX36-AY36)*1000/(AW36-AW35))</f>
        <v/>
      </c>
      <c r="BF36" s="121">
        <f>BE36/BB$2</f>
        <v/>
      </c>
      <c r="BI36">
        <f>BI35+10</f>
        <v/>
      </c>
      <c r="BJ36">
        <f>BK35</f>
        <v/>
      </c>
      <c r="BQ36">
        <f>IF(BK36="", "", (BJ36-BK36)*1000/(BI36-BI35))</f>
        <v/>
      </c>
      <c r="BR36" s="121">
        <f>BQ36/BN$2</f>
        <v/>
      </c>
      <c r="BU36">
        <f>BU35+10</f>
        <v/>
      </c>
      <c r="BV36">
        <f>BW35</f>
        <v/>
      </c>
      <c r="CC36">
        <f>IF(BW36="", "", (BV36-BW36)*1000/(BU36-BU35))</f>
        <v/>
      </c>
      <c r="CD36" s="121">
        <f>CC36/BZ$2</f>
        <v/>
      </c>
      <c r="CG36">
        <f>CG35+10</f>
        <v/>
      </c>
      <c r="CH36">
        <f>CI35</f>
        <v/>
      </c>
      <c r="CO36">
        <f>IF(CI36="", "", (CH36-CI36)*1000/(CG36-CG35))</f>
        <v/>
      </c>
      <c r="CP36" s="121">
        <f>CO36/CL$2</f>
        <v/>
      </c>
      <c r="CS36">
        <f>CS35+10</f>
        <v/>
      </c>
      <c r="CT36">
        <f>CU35</f>
        <v/>
      </c>
      <c r="DA36">
        <f>IF(CU36="", "", (CT36-CU36)*1000/(CS36-CS35))</f>
        <v/>
      </c>
      <c r="DB36" s="121">
        <f>DA36/CX$2</f>
        <v/>
      </c>
      <c r="DE36">
        <f>DE35+10</f>
        <v/>
      </c>
      <c r="DF36">
        <f>DG35</f>
        <v/>
      </c>
      <c r="DM36">
        <f>IF(DG36="", "", (DF36-DG36)*1000/(DE36-DE35))</f>
        <v/>
      </c>
      <c r="DN36" s="121">
        <f>DM36/DJ$2</f>
        <v/>
      </c>
      <c r="DQ36">
        <f>DQ35+10</f>
        <v/>
      </c>
      <c r="DR36">
        <f>DS35</f>
        <v/>
      </c>
      <c r="DY36">
        <f>IF(DS36="", "", (DR36-DS36)*1000/(DQ36-DQ35))</f>
        <v/>
      </c>
      <c r="DZ36" s="121">
        <f>DY36/DV$2</f>
        <v/>
      </c>
      <c r="EC36">
        <f>EC35+10</f>
        <v/>
      </c>
      <c r="ED36">
        <f>EE35</f>
        <v/>
      </c>
      <c r="EK36">
        <f>IF(EE36="", "", (ED36-EE36)*1000/(EC36-EC35))</f>
        <v/>
      </c>
      <c r="EL36" s="121">
        <f>EK36/EH$2</f>
        <v/>
      </c>
      <c r="EO36">
        <f>EO35+10</f>
        <v/>
      </c>
      <c r="EP36">
        <f>EQ35</f>
        <v/>
      </c>
      <c r="EW36">
        <f>IF(EQ36="", "", (EP36-EQ36)*1000/(EO36-EO35))</f>
        <v/>
      </c>
      <c r="EX36" s="121">
        <f>EW36/ET$2</f>
        <v/>
      </c>
      <c r="FA36">
        <f>FA35+10</f>
        <v/>
      </c>
      <c r="FB36">
        <f>FC35</f>
        <v/>
      </c>
      <c r="FI36">
        <f>IF(FC36="", "", (FB36-FC36)*1000/(FA36-FA35))</f>
        <v/>
      </c>
      <c r="FJ36" s="121">
        <f>FI36/FF$2</f>
        <v/>
      </c>
      <c r="FM36">
        <f>FM35+10</f>
        <v/>
      </c>
      <c r="FN36">
        <f>FO35</f>
        <v/>
      </c>
      <c r="FU36">
        <f>IF(FO36="", "", (FN36-FO36)*1000/(FM36-FM35))</f>
        <v/>
      </c>
      <c r="FV36" s="121">
        <f>FU36/FR$2</f>
        <v/>
      </c>
      <c r="FY36">
        <f>FY35+10</f>
        <v/>
      </c>
      <c r="FZ36">
        <f>GA35</f>
        <v/>
      </c>
      <c r="GG36">
        <f>IF(GA36="", "", (FZ36-GA36)*1000/(FY36-FY35))</f>
        <v/>
      </c>
      <c r="GH36" s="121">
        <f>GG36/GD$2</f>
        <v/>
      </c>
      <c r="GK36">
        <f>GK35+10</f>
        <v/>
      </c>
      <c r="GL36">
        <f>GM35</f>
        <v/>
      </c>
      <c r="GS36">
        <f>IF(GM36="", "", (GL36-GM36)*1000/(GK36-GK35))</f>
        <v/>
      </c>
      <c r="GT36" s="121">
        <f>GS36/GP$2</f>
        <v/>
      </c>
      <c r="GW36">
        <f>GW35+10</f>
        <v/>
      </c>
      <c r="GX36">
        <f>GY35</f>
        <v/>
      </c>
      <c r="HE36">
        <f>IF(GY36="", "", (GX36-GY36)*1000/(GW36-GW35))</f>
        <v/>
      </c>
      <c r="HF36" s="121">
        <f>HE36/HB$2</f>
        <v/>
      </c>
      <c r="HI36">
        <f>HI35+10</f>
        <v/>
      </c>
      <c r="HJ36">
        <f>HK35</f>
        <v/>
      </c>
      <c r="HQ36">
        <f>IF(HK36="", "", (HJ36-HK36)*1000/(HI36-HI35))</f>
        <v/>
      </c>
      <c r="HR36" s="121">
        <f>HQ36/HN$2</f>
        <v/>
      </c>
      <c r="HU36">
        <f>HU35+10</f>
        <v/>
      </c>
      <c r="HV36">
        <f>HW35</f>
        <v/>
      </c>
      <c r="IC36">
        <f>IF(HW36="", "", (HV36-HW36)*1000/(HU36-HU35))</f>
        <v/>
      </c>
      <c r="ID36" s="121">
        <f>IC36/HZ$2</f>
        <v/>
      </c>
      <c r="IG36">
        <f>IG35+10</f>
        <v/>
      </c>
      <c r="IH36">
        <f>II35</f>
        <v/>
      </c>
      <c r="IO36">
        <f>IF(II36="", "", (IH36-II36)*1000/(IG36-IG35))</f>
        <v/>
      </c>
      <c r="IP36" s="121">
        <f>IO36/IL$2</f>
        <v/>
      </c>
      <c r="IS36">
        <f>IS35+10</f>
        <v/>
      </c>
      <c r="IT36">
        <f>IU35</f>
        <v/>
      </c>
      <c r="JA36">
        <f>IF(IU36="", "", (IT36-IU36)*1000/(IS36-IS35))</f>
        <v/>
      </c>
      <c r="JB36" s="121">
        <f>JA36/IX$2</f>
        <v/>
      </c>
    </row>
    <row r="37">
      <c r="A37">
        <f>A36+10</f>
        <v/>
      </c>
      <c r="B37">
        <f>C36</f>
        <v/>
      </c>
      <c r="F37" t="inlineStr">
        <is>
          <t>None</t>
        </is>
      </c>
      <c r="H37" t="inlineStr">
        <is>
          <t>None</t>
        </is>
      </c>
      <c r="I37">
        <f>IF(C37="", "", (B37-C37)*1000/(A37-A36))</f>
        <v/>
      </c>
      <c r="J37" s="121">
        <f>I37/F$2</f>
        <v/>
      </c>
      <c r="K37">
        <f>_xlfn.STDEV.P(I35:I37)/AVERAGE(I35:I37)</f>
        <v/>
      </c>
      <c r="L37">
        <f>AVERAGE(I35:I37)</f>
        <v/>
      </c>
      <c r="M37" t="n">
        <v>340</v>
      </c>
      <c r="N37" t="n">
        <v>23.9243</v>
      </c>
      <c r="O37" t="n">
        <v>23.8996</v>
      </c>
      <c r="R37" t="inlineStr">
        <is>
          <t>None</t>
        </is>
      </c>
      <c r="T37" t="inlineStr">
        <is>
          <t>None</t>
        </is>
      </c>
      <c r="U37" t="n">
        <v>2.469999999999928</v>
      </c>
      <c r="V37" s="121">
        <f>U37/R$2</f>
        <v/>
      </c>
      <c r="W37">
        <f>_xlfn.STDEV.P(U35:U37)/AVERAGE(U35:U37)</f>
        <v/>
      </c>
      <c r="X37">
        <f>AVERAGE(U35:U37)</f>
        <v/>
      </c>
      <c r="Y37">
        <f>Y36+10</f>
        <v/>
      </c>
      <c r="Z37">
        <f>AA36</f>
        <v/>
      </c>
      <c r="AD37" t="inlineStr">
        <is>
          <t>None</t>
        </is>
      </c>
      <c r="AF37" t="inlineStr">
        <is>
          <t>None</t>
        </is>
      </c>
      <c r="AG37">
        <f>IF(AA37="", "", (Z37-AA37)*1000/(Y37-Y36))</f>
        <v/>
      </c>
      <c r="AH37" s="121">
        <f>AG37/AD$2</f>
        <v/>
      </c>
      <c r="AI37">
        <f>_xlfn.STDEV.P(AG35:AG37)/AVERAGE(AG35:AG37)</f>
        <v/>
      </c>
      <c r="AJ37">
        <f>AVERAGE(AG35:AG37)</f>
        <v/>
      </c>
      <c r="AK37">
        <f>AK36+10</f>
        <v/>
      </c>
      <c r="AL37">
        <f>AM36</f>
        <v/>
      </c>
      <c r="AP37" t="inlineStr">
        <is>
          <t>None</t>
        </is>
      </c>
      <c r="AR37" t="inlineStr">
        <is>
          <t>None</t>
        </is>
      </c>
      <c r="AS37">
        <f>IF(AM37="", "", (AL37-AM37)*1000/(AK37-AK36))</f>
        <v/>
      </c>
      <c r="AT37" s="121">
        <f>AS37/AP$2</f>
        <v/>
      </c>
      <c r="AU37">
        <f>_xlfn.STDEV.P(AS35:AS37)/AVERAGE(AS35:AS37)</f>
        <v/>
      </c>
      <c r="AV37">
        <f>AVERAGE(AS35:AS37)</f>
        <v/>
      </c>
      <c r="AW37">
        <f>AW36+10</f>
        <v/>
      </c>
      <c r="AX37">
        <f>AY36</f>
        <v/>
      </c>
      <c r="BE37">
        <f>IF(AY37="", "", (AX37-AY37)*1000/(AW37-AW36))</f>
        <v/>
      </c>
      <c r="BF37" s="121">
        <f>BE37/BB$2</f>
        <v/>
      </c>
      <c r="BG37">
        <f>_xlfn.STDEV.P(BE35:BE37)/AVERAGE(BE35:BE37)</f>
        <v/>
      </c>
      <c r="BH37">
        <f>AVERAGE(BE35:BE37)</f>
        <v/>
      </c>
      <c r="BI37">
        <f>BI36+10</f>
        <v/>
      </c>
      <c r="BJ37">
        <f>BK36</f>
        <v/>
      </c>
      <c r="BQ37">
        <f>IF(BK37="", "", (BJ37-BK37)*1000/(BI37-BI36))</f>
        <v/>
      </c>
      <c r="BR37" s="121">
        <f>BQ37/BN$2</f>
        <v/>
      </c>
      <c r="BS37">
        <f>_xlfn.STDEV.P(BQ35:BQ37)/AVERAGE(BQ35:BQ37)</f>
        <v/>
      </c>
      <c r="BT37">
        <f>AVERAGE(BQ35:BQ37)</f>
        <v/>
      </c>
      <c r="BU37">
        <f>BU36+10</f>
        <v/>
      </c>
      <c r="BV37">
        <f>BW36</f>
        <v/>
      </c>
      <c r="CC37">
        <f>IF(BW37="", "", (BV37-BW37)*1000/(BU37-BU36))</f>
        <v/>
      </c>
      <c r="CD37" s="121">
        <f>CC37/BZ$2</f>
        <v/>
      </c>
      <c r="CE37">
        <f>_xlfn.STDEV.P(CC35:CC37)/AVERAGE(CC35:CC37)</f>
        <v/>
      </c>
      <c r="CF37">
        <f>AVERAGE(CC35:CC37)</f>
        <v/>
      </c>
      <c r="CG37">
        <f>CG36+10</f>
        <v/>
      </c>
      <c r="CH37">
        <f>CI36</f>
        <v/>
      </c>
      <c r="CO37">
        <f>IF(CI37="", "", (CH37-CI37)*1000/(CG37-CG36))</f>
        <v/>
      </c>
      <c r="CP37" s="121">
        <f>CO37/CL$2</f>
        <v/>
      </c>
      <c r="CQ37">
        <f>_xlfn.STDEV.P(CO35:CO37)/AVERAGE(CO35:CO37)</f>
        <v/>
      </c>
      <c r="CR37">
        <f>AVERAGE(CO35:CO37)</f>
        <v/>
      </c>
      <c r="CS37">
        <f>CS36+10</f>
        <v/>
      </c>
      <c r="CT37">
        <f>CU36</f>
        <v/>
      </c>
      <c r="DA37">
        <f>IF(CU37="", "", (CT37-CU37)*1000/(CS37-CS36))</f>
        <v/>
      </c>
      <c r="DB37" s="121">
        <f>DA37/CX$2</f>
        <v/>
      </c>
      <c r="DC37">
        <f>_xlfn.STDEV.P(DA35:DA37)/AVERAGE(DA35:DA37)</f>
        <v/>
      </c>
      <c r="DD37">
        <f>AVERAGE(DA35:DA37)</f>
        <v/>
      </c>
      <c r="DE37">
        <f>DE36+10</f>
        <v/>
      </c>
      <c r="DF37">
        <f>DG36</f>
        <v/>
      </c>
      <c r="DM37">
        <f>IF(DG37="", "", (DF37-DG37)*1000/(DE37-DE36))</f>
        <v/>
      </c>
      <c r="DN37" s="121">
        <f>DM37/DJ$2</f>
        <v/>
      </c>
      <c r="DO37">
        <f>_xlfn.STDEV.P(DM35:DM37)/AVERAGE(DM35:DM37)</f>
        <v/>
      </c>
      <c r="DP37">
        <f>AVERAGE(DM35:DM37)</f>
        <v/>
      </c>
      <c r="DQ37">
        <f>DQ36+10</f>
        <v/>
      </c>
      <c r="DR37">
        <f>DS36</f>
        <v/>
      </c>
      <c r="DY37">
        <f>IF(DS37="", "", (DR37-DS37)*1000/(DQ37-DQ36))</f>
        <v/>
      </c>
      <c r="DZ37" s="121">
        <f>DY37/DV$2</f>
        <v/>
      </c>
      <c r="EA37">
        <f>_xlfn.STDEV.P(DY35:DY37)/AVERAGE(DY35:DY37)</f>
        <v/>
      </c>
      <c r="EB37">
        <f>AVERAGE(DY35:DY37)</f>
        <v/>
      </c>
      <c r="EC37">
        <f>EC36+10</f>
        <v/>
      </c>
      <c r="ED37">
        <f>EE36</f>
        <v/>
      </c>
      <c r="EK37">
        <f>IF(EE37="", "", (ED37-EE37)*1000/(EC37-EC36))</f>
        <v/>
      </c>
      <c r="EL37" s="121">
        <f>EK37/EH$2</f>
        <v/>
      </c>
      <c r="EM37">
        <f>_xlfn.STDEV.P(EK35:EK37)/AVERAGE(EK35:EK37)</f>
        <v/>
      </c>
      <c r="EN37">
        <f>AVERAGE(EK35:EK37)</f>
        <v/>
      </c>
      <c r="EO37">
        <f>EO36+10</f>
        <v/>
      </c>
      <c r="EP37">
        <f>EQ36</f>
        <v/>
      </c>
      <c r="EW37">
        <f>IF(EQ37="", "", (EP37-EQ37)*1000/(EO37-EO36))</f>
        <v/>
      </c>
      <c r="EX37" s="121">
        <f>EW37/ET$2</f>
        <v/>
      </c>
      <c r="EY37">
        <f>_xlfn.STDEV.P(EW35:EW37)/AVERAGE(EW35:EW37)</f>
        <v/>
      </c>
      <c r="EZ37">
        <f>AVERAGE(EW35:EW37)</f>
        <v/>
      </c>
      <c r="FA37">
        <f>FA36+10</f>
        <v/>
      </c>
      <c r="FB37">
        <f>FC36</f>
        <v/>
      </c>
      <c r="FI37">
        <f>IF(FC37="", "", (FB37-FC37)*1000/(FA37-FA36))</f>
        <v/>
      </c>
      <c r="FJ37" s="121">
        <f>FI37/FF$2</f>
        <v/>
      </c>
      <c r="FK37">
        <f>_xlfn.STDEV.P(FI35:FI37)/AVERAGE(FI35:FI37)</f>
        <v/>
      </c>
      <c r="FL37">
        <f>AVERAGE(FI35:FI37)</f>
        <v/>
      </c>
      <c r="FM37">
        <f>FM36+10</f>
        <v/>
      </c>
      <c r="FN37">
        <f>FO36</f>
        <v/>
      </c>
      <c r="FU37">
        <f>IF(FO37="", "", (FN37-FO37)*1000/(FM37-FM36))</f>
        <v/>
      </c>
      <c r="FV37" s="121">
        <f>FU37/FR$2</f>
        <v/>
      </c>
      <c r="FW37">
        <f>_xlfn.STDEV.P(FU35:FU37)/AVERAGE(FU35:FU37)</f>
        <v/>
      </c>
      <c r="FX37">
        <f>AVERAGE(FU35:FU37)</f>
        <v/>
      </c>
      <c r="FY37">
        <f>FY36+10</f>
        <v/>
      </c>
      <c r="FZ37">
        <f>GA36</f>
        <v/>
      </c>
      <c r="GG37">
        <f>IF(GA37="", "", (FZ37-GA37)*1000/(FY37-FY36))</f>
        <v/>
      </c>
      <c r="GH37" s="121">
        <f>GG37/GD$2</f>
        <v/>
      </c>
      <c r="GI37">
        <f>_xlfn.STDEV.P(GG35:GG37)/AVERAGE(GG35:GG37)</f>
        <v/>
      </c>
      <c r="GJ37">
        <f>AVERAGE(GG35:GG37)</f>
        <v/>
      </c>
      <c r="GK37">
        <f>GK36+10</f>
        <v/>
      </c>
      <c r="GL37">
        <f>GM36</f>
        <v/>
      </c>
      <c r="GS37">
        <f>IF(GM37="", "", (GL37-GM37)*1000/(GK37-GK36))</f>
        <v/>
      </c>
      <c r="GT37" s="121">
        <f>GS37/GP$2</f>
        <v/>
      </c>
      <c r="GU37">
        <f>_xlfn.STDEV.P(GS35:GS37)/AVERAGE(GS35:GS37)</f>
        <v/>
      </c>
      <c r="GV37">
        <f>AVERAGE(GS35:GS37)</f>
        <v/>
      </c>
      <c r="GW37">
        <f>GW36+10</f>
        <v/>
      </c>
      <c r="GX37">
        <f>GY36</f>
        <v/>
      </c>
      <c r="HE37">
        <f>IF(GY37="", "", (GX37-GY37)*1000/(GW37-GW36))</f>
        <v/>
      </c>
      <c r="HF37" s="121">
        <f>HE37/HB$2</f>
        <v/>
      </c>
      <c r="HG37">
        <f>_xlfn.STDEV.P(HE35:HE37)/AVERAGE(HE35:HE37)</f>
        <v/>
      </c>
      <c r="HH37">
        <f>AVERAGE(HE35:HE37)</f>
        <v/>
      </c>
      <c r="HI37">
        <f>HI36+10</f>
        <v/>
      </c>
      <c r="HJ37">
        <f>HK36</f>
        <v/>
      </c>
      <c r="HQ37">
        <f>IF(HK37="", "", (HJ37-HK37)*1000/(HI37-HI36))</f>
        <v/>
      </c>
      <c r="HR37" s="121">
        <f>HQ37/HN$2</f>
        <v/>
      </c>
      <c r="HS37">
        <f>_xlfn.STDEV.P(HQ35:HQ37)/AVERAGE(HQ35:HQ37)</f>
        <v/>
      </c>
      <c r="HT37">
        <f>AVERAGE(HQ35:HQ37)</f>
        <v/>
      </c>
      <c r="HU37">
        <f>HU36+10</f>
        <v/>
      </c>
      <c r="HV37">
        <f>HW36</f>
        <v/>
      </c>
      <c r="IC37">
        <f>IF(HW37="", "", (HV37-HW37)*1000/(HU37-HU36))</f>
        <v/>
      </c>
      <c r="ID37" s="121">
        <f>IC37/HZ$2</f>
        <v/>
      </c>
      <c r="IE37">
        <f>_xlfn.STDEV.P(IC35:IC37)/AVERAGE(IC35:IC37)</f>
        <v/>
      </c>
      <c r="IF37">
        <f>AVERAGE(IC35:IC37)</f>
        <v/>
      </c>
      <c r="IG37">
        <f>IG36+10</f>
        <v/>
      </c>
      <c r="IH37">
        <f>II36</f>
        <v/>
      </c>
      <c r="IO37">
        <f>IF(II37="", "", (IH37-II37)*1000/(IG37-IG36))</f>
        <v/>
      </c>
      <c r="IP37" s="121">
        <f>IO37/IL$2</f>
        <v/>
      </c>
      <c r="IQ37">
        <f>_xlfn.STDEV.P(IO35:IO37)/AVERAGE(IO35:IO37)</f>
        <v/>
      </c>
      <c r="IR37">
        <f>AVERAGE(IO35:IO37)</f>
        <v/>
      </c>
      <c r="IS37">
        <f>IS36+10</f>
        <v/>
      </c>
      <c r="IT37">
        <f>IU36</f>
        <v/>
      </c>
      <c r="JA37">
        <f>IF(IU37="", "", (IT37-IU37)*1000/(IS37-IS36))</f>
        <v/>
      </c>
      <c r="JB37" s="121">
        <f>JA37/IX$2</f>
        <v/>
      </c>
      <c r="JC37">
        <f>_xlfn.STDEV.P(JA35:JA37)/AVERAGE(JA35:JA37)</f>
        <v/>
      </c>
      <c r="JD37">
        <f>AVERAGE(JA35:JA37)</f>
        <v/>
      </c>
    </row>
    <row r="38">
      <c r="A38">
        <f>A37+10</f>
        <v/>
      </c>
      <c r="B38">
        <f>C37</f>
        <v/>
      </c>
      <c r="F38" t="inlineStr">
        <is>
          <t>None</t>
        </is>
      </c>
      <c r="H38" t="inlineStr">
        <is>
          <t>None</t>
        </is>
      </c>
      <c r="I38">
        <f>IF(C38="", "", (B38-C38)*1000/(A38-A37))</f>
        <v/>
      </c>
      <c r="J38" s="121">
        <f>I38/F$2</f>
        <v/>
      </c>
      <c r="M38" t="n">
        <v>350</v>
      </c>
      <c r="N38" t="n">
        <v>23.8985</v>
      </c>
      <c r="O38" t="n">
        <v>23.8725</v>
      </c>
      <c r="R38" t="inlineStr">
        <is>
          <t>None</t>
        </is>
      </c>
      <c r="T38" t="inlineStr">
        <is>
          <t>None</t>
        </is>
      </c>
      <c r="U38" t="n">
        <v>2.59999999999998</v>
      </c>
      <c r="V38" s="121">
        <f>U38/R$2</f>
        <v/>
      </c>
      <c r="Y38">
        <f>Y37+10</f>
        <v/>
      </c>
      <c r="Z38">
        <f>AA37</f>
        <v/>
      </c>
      <c r="AD38" t="inlineStr">
        <is>
          <t>None</t>
        </is>
      </c>
      <c r="AF38" t="inlineStr">
        <is>
          <t>None</t>
        </is>
      </c>
      <c r="AG38">
        <f>IF(AA38="", "", (Z38-AA38)*1000/(Y38-Y37))</f>
        <v/>
      </c>
      <c r="AH38" s="121">
        <f>AG38/AD$2</f>
        <v/>
      </c>
      <c r="AK38">
        <f>AK37+10</f>
        <v/>
      </c>
      <c r="AL38">
        <f>AM37</f>
        <v/>
      </c>
      <c r="AP38" t="inlineStr">
        <is>
          <t>None</t>
        </is>
      </c>
      <c r="AR38" t="inlineStr">
        <is>
          <t>None</t>
        </is>
      </c>
      <c r="AS38">
        <f>IF(AM38="", "", (AL38-AM38)*1000/(AK38-AK37))</f>
        <v/>
      </c>
      <c r="AT38" s="121">
        <f>AS38/AP$2</f>
        <v/>
      </c>
      <c r="AW38">
        <f>AW37+10</f>
        <v/>
      </c>
      <c r="AX38">
        <f>AY37</f>
        <v/>
      </c>
      <c r="BE38">
        <f>IF(AY38="", "", (AX38-AY38)*1000/(AW38-AW37))</f>
        <v/>
      </c>
      <c r="BF38" s="121">
        <f>BE38/BB$2</f>
        <v/>
      </c>
      <c r="BI38">
        <f>BI37+10</f>
        <v/>
      </c>
      <c r="BJ38">
        <f>BK37</f>
        <v/>
      </c>
      <c r="BQ38">
        <f>IF(BK38="", "", (BJ38-BK38)*1000/(BI38-BI37))</f>
        <v/>
      </c>
      <c r="BR38" s="121">
        <f>BQ38/BN$2</f>
        <v/>
      </c>
      <c r="BU38">
        <f>BU37+10</f>
        <v/>
      </c>
      <c r="BV38">
        <f>BW37</f>
        <v/>
      </c>
      <c r="CC38">
        <f>IF(BW38="", "", (BV38-BW38)*1000/(BU38-BU37))</f>
        <v/>
      </c>
      <c r="CD38" s="121">
        <f>CC38/BZ$2</f>
        <v/>
      </c>
      <c r="CG38">
        <f>CG37+10</f>
        <v/>
      </c>
      <c r="CH38">
        <f>CI37</f>
        <v/>
      </c>
      <c r="CO38">
        <f>IF(CI38="", "", (CH38-CI38)*1000/(CG38-CG37))</f>
        <v/>
      </c>
      <c r="CP38" s="121">
        <f>CO38/CL$2</f>
        <v/>
      </c>
      <c r="CS38">
        <f>CS37+10</f>
        <v/>
      </c>
      <c r="CT38">
        <f>CU37</f>
        <v/>
      </c>
      <c r="DA38">
        <f>IF(CU38="", "", (CT38-CU38)*1000/(CS38-CS37))</f>
        <v/>
      </c>
      <c r="DB38" s="121">
        <f>DA38/CX$2</f>
        <v/>
      </c>
      <c r="DE38">
        <f>DE37+10</f>
        <v/>
      </c>
      <c r="DF38">
        <f>DG37</f>
        <v/>
      </c>
      <c r="DM38">
        <f>IF(DG38="", "", (DF38-DG38)*1000/(DE38-DE37))</f>
        <v/>
      </c>
      <c r="DN38" s="121">
        <f>DM38/DJ$2</f>
        <v/>
      </c>
      <c r="DQ38">
        <f>DQ37+10</f>
        <v/>
      </c>
      <c r="DR38">
        <f>DS37</f>
        <v/>
      </c>
      <c r="DY38">
        <f>IF(DS38="", "", (DR38-DS38)*1000/(DQ38-DQ37))</f>
        <v/>
      </c>
      <c r="DZ38" s="121">
        <f>DY38/DV$2</f>
        <v/>
      </c>
      <c r="EC38">
        <f>EC37+10</f>
        <v/>
      </c>
      <c r="ED38">
        <f>EE37</f>
        <v/>
      </c>
      <c r="EK38">
        <f>IF(EE38="", "", (ED38-EE38)*1000/(EC38-EC37))</f>
        <v/>
      </c>
      <c r="EL38" s="121">
        <f>EK38/EH$2</f>
        <v/>
      </c>
      <c r="EO38">
        <f>EO37+10</f>
        <v/>
      </c>
      <c r="EP38">
        <f>EQ37</f>
        <v/>
      </c>
      <c r="EW38">
        <f>IF(EQ38="", "", (EP38-EQ38)*1000/(EO38-EO37))</f>
        <v/>
      </c>
      <c r="EX38" s="121">
        <f>EW38/ET$2</f>
        <v/>
      </c>
      <c r="FA38">
        <f>FA37+10</f>
        <v/>
      </c>
      <c r="FB38">
        <f>FC37</f>
        <v/>
      </c>
      <c r="FI38">
        <f>IF(FC38="", "", (FB38-FC38)*1000/(FA38-FA37))</f>
        <v/>
      </c>
      <c r="FJ38" s="121">
        <f>FI38/FF$2</f>
        <v/>
      </c>
      <c r="FM38">
        <f>FM37+10</f>
        <v/>
      </c>
      <c r="FN38">
        <f>FO37</f>
        <v/>
      </c>
      <c r="FU38">
        <f>IF(FO38="", "", (FN38-FO38)*1000/(FM38-FM37))</f>
        <v/>
      </c>
      <c r="FV38" s="121">
        <f>FU38/FR$2</f>
        <v/>
      </c>
      <c r="FY38">
        <f>FY37+10</f>
        <v/>
      </c>
      <c r="FZ38">
        <f>GA37</f>
        <v/>
      </c>
      <c r="GG38">
        <f>IF(GA38="", "", (FZ38-GA38)*1000/(FY38-FY37))</f>
        <v/>
      </c>
      <c r="GH38" s="121">
        <f>GG38/GD$2</f>
        <v/>
      </c>
      <c r="GK38">
        <f>GK37+10</f>
        <v/>
      </c>
      <c r="GL38">
        <f>GM37</f>
        <v/>
      </c>
      <c r="GS38">
        <f>IF(GM38="", "", (GL38-GM38)*1000/(GK38-GK37))</f>
        <v/>
      </c>
      <c r="GT38" s="121">
        <f>GS38/GP$2</f>
        <v/>
      </c>
      <c r="GW38">
        <f>GW37+10</f>
        <v/>
      </c>
      <c r="GX38">
        <f>GY37</f>
        <v/>
      </c>
      <c r="HE38">
        <f>IF(GY38="", "", (GX38-GY38)*1000/(GW38-GW37))</f>
        <v/>
      </c>
      <c r="HF38" s="121">
        <f>HE38/HB$2</f>
        <v/>
      </c>
      <c r="HI38">
        <f>HI37+10</f>
        <v/>
      </c>
      <c r="HJ38">
        <f>HK37</f>
        <v/>
      </c>
      <c r="HQ38">
        <f>IF(HK38="", "", (HJ38-HK38)*1000/(HI38-HI37))</f>
        <v/>
      </c>
      <c r="HR38" s="121">
        <f>HQ38/HN$2</f>
        <v/>
      </c>
      <c r="HU38">
        <f>HU37+10</f>
        <v/>
      </c>
      <c r="HV38">
        <f>HW37</f>
        <v/>
      </c>
      <c r="IC38">
        <f>IF(HW38="", "", (HV38-HW38)*1000/(HU38-HU37))</f>
        <v/>
      </c>
      <c r="ID38" s="121">
        <f>IC38/HZ$2</f>
        <v/>
      </c>
      <c r="IG38">
        <f>IG37+10</f>
        <v/>
      </c>
      <c r="IH38">
        <f>II37</f>
        <v/>
      </c>
      <c r="IO38">
        <f>IF(II38="", "", (IH38-II38)*1000/(IG38-IG37))</f>
        <v/>
      </c>
      <c r="IP38" s="121">
        <f>IO38/IL$2</f>
        <v/>
      </c>
      <c r="IS38">
        <f>IS37+10</f>
        <v/>
      </c>
      <c r="IT38">
        <f>IU37</f>
        <v/>
      </c>
      <c r="JA38">
        <f>IF(IU38="", "", (IT38-IU38)*1000/(IS38-IS37))</f>
        <v/>
      </c>
      <c r="JB38" s="121">
        <f>JA38/IX$2</f>
        <v/>
      </c>
    </row>
    <row r="39">
      <c r="A39">
        <f>A38+10</f>
        <v/>
      </c>
      <c r="B39">
        <f>C38</f>
        <v/>
      </c>
      <c r="F39" t="inlineStr">
        <is>
          <t>None</t>
        </is>
      </c>
      <c r="H39" t="inlineStr">
        <is>
          <t>None</t>
        </is>
      </c>
      <c r="I39">
        <f>IF(C39="", "", (B39-C39)*1000/(A39-A38))</f>
        <v/>
      </c>
      <c r="J39" s="121">
        <f>I39/F$2</f>
        <v/>
      </c>
      <c r="M39" t="n">
        <v>360</v>
      </c>
      <c r="N39" t="n">
        <v>23.8647</v>
      </c>
      <c r="O39" t="n">
        <v>23.8406</v>
      </c>
      <c r="R39" t="inlineStr">
        <is>
          <t>None</t>
        </is>
      </c>
      <c r="T39" t="inlineStr">
        <is>
          <t>None</t>
        </is>
      </c>
      <c r="U39" t="n">
        <v>2.410000000000068</v>
      </c>
      <c r="V39" s="121">
        <f>U39/R$2</f>
        <v/>
      </c>
      <c r="Y39">
        <f>Y38+10</f>
        <v/>
      </c>
      <c r="Z39">
        <f>AA38</f>
        <v/>
      </c>
      <c r="AD39" t="inlineStr">
        <is>
          <t>None</t>
        </is>
      </c>
      <c r="AF39" t="inlineStr">
        <is>
          <t>None</t>
        </is>
      </c>
      <c r="AG39">
        <f>IF(AA39="", "", (Z39-AA39)*1000/(Y39-Y38))</f>
        <v/>
      </c>
      <c r="AH39" s="121">
        <f>AG39/AD$2</f>
        <v/>
      </c>
      <c r="AK39">
        <f>AK38+10</f>
        <v/>
      </c>
      <c r="AL39">
        <f>AM38</f>
        <v/>
      </c>
      <c r="AP39" t="inlineStr">
        <is>
          <t>None</t>
        </is>
      </c>
      <c r="AR39" t="inlineStr">
        <is>
          <t>None</t>
        </is>
      </c>
      <c r="AS39">
        <f>IF(AM39="", "", (AL39-AM39)*1000/(AK39-AK38))</f>
        <v/>
      </c>
      <c r="AT39" s="121">
        <f>AS39/AP$2</f>
        <v/>
      </c>
      <c r="AW39">
        <f>AW38+10</f>
        <v/>
      </c>
      <c r="AX39">
        <f>AY38</f>
        <v/>
      </c>
      <c r="BE39">
        <f>IF(AY39="", "", (AX39-AY39)*1000/(AW39-AW38))</f>
        <v/>
      </c>
      <c r="BF39" s="121">
        <f>BE39/BB$2</f>
        <v/>
      </c>
      <c r="BI39">
        <f>BI38+10</f>
        <v/>
      </c>
      <c r="BJ39">
        <f>BK38</f>
        <v/>
      </c>
      <c r="BQ39">
        <f>IF(BK39="", "", (BJ39-BK39)*1000/(BI39-BI38))</f>
        <v/>
      </c>
      <c r="BR39" s="121">
        <f>BQ39/BN$2</f>
        <v/>
      </c>
      <c r="BU39">
        <f>BU38+10</f>
        <v/>
      </c>
      <c r="BV39">
        <f>BW38</f>
        <v/>
      </c>
      <c r="CC39">
        <f>IF(BW39="", "", (BV39-BW39)*1000/(BU39-BU38))</f>
        <v/>
      </c>
      <c r="CD39" s="121">
        <f>CC39/BZ$2</f>
        <v/>
      </c>
      <c r="CG39">
        <f>CG38+10</f>
        <v/>
      </c>
      <c r="CH39">
        <f>CI38</f>
        <v/>
      </c>
      <c r="CO39">
        <f>IF(CI39="", "", (CH39-CI39)*1000/(CG39-CG38))</f>
        <v/>
      </c>
      <c r="CP39" s="121">
        <f>CO39/CL$2</f>
        <v/>
      </c>
      <c r="CS39">
        <f>CS38+10</f>
        <v/>
      </c>
      <c r="CT39">
        <f>CU38</f>
        <v/>
      </c>
      <c r="DA39">
        <f>IF(CU39="", "", (CT39-CU39)*1000/(CS39-CS38))</f>
        <v/>
      </c>
      <c r="DB39" s="121">
        <f>DA39/CX$2</f>
        <v/>
      </c>
      <c r="DE39">
        <f>DE38+10</f>
        <v/>
      </c>
      <c r="DF39">
        <f>DG38</f>
        <v/>
      </c>
      <c r="DM39">
        <f>IF(DG39="", "", (DF39-DG39)*1000/(DE39-DE38))</f>
        <v/>
      </c>
      <c r="DN39" s="121">
        <f>DM39/DJ$2</f>
        <v/>
      </c>
      <c r="DQ39">
        <f>DQ38+10</f>
        <v/>
      </c>
      <c r="DR39">
        <f>DS38</f>
        <v/>
      </c>
      <c r="DY39">
        <f>IF(DS39="", "", (DR39-DS39)*1000/(DQ39-DQ38))</f>
        <v/>
      </c>
      <c r="DZ39" s="121">
        <f>DY39/DV$2</f>
        <v/>
      </c>
      <c r="EC39">
        <f>EC38+10</f>
        <v/>
      </c>
      <c r="ED39">
        <f>EE38</f>
        <v/>
      </c>
      <c r="EK39">
        <f>IF(EE39="", "", (ED39-EE39)*1000/(EC39-EC38))</f>
        <v/>
      </c>
      <c r="EL39" s="121">
        <f>EK39/EH$2</f>
        <v/>
      </c>
      <c r="EO39">
        <f>EO38+10</f>
        <v/>
      </c>
      <c r="EP39">
        <f>EQ38</f>
        <v/>
      </c>
      <c r="EW39">
        <f>IF(EQ39="", "", (EP39-EQ39)*1000/(EO39-EO38))</f>
        <v/>
      </c>
      <c r="EX39" s="121">
        <f>EW39/ET$2</f>
        <v/>
      </c>
      <c r="FA39">
        <f>FA38+10</f>
        <v/>
      </c>
      <c r="FB39">
        <f>FC38</f>
        <v/>
      </c>
      <c r="FI39">
        <f>IF(FC39="", "", (FB39-FC39)*1000/(FA39-FA38))</f>
        <v/>
      </c>
      <c r="FJ39" s="121">
        <f>FI39/FF$2</f>
        <v/>
      </c>
      <c r="FM39">
        <f>FM38+10</f>
        <v/>
      </c>
      <c r="FN39">
        <f>FO38</f>
        <v/>
      </c>
      <c r="FU39">
        <f>IF(FO39="", "", (FN39-FO39)*1000/(FM39-FM38))</f>
        <v/>
      </c>
      <c r="FV39" s="121">
        <f>FU39/FR$2</f>
        <v/>
      </c>
      <c r="FY39">
        <f>FY38+10</f>
        <v/>
      </c>
      <c r="FZ39">
        <f>GA38</f>
        <v/>
      </c>
      <c r="GG39">
        <f>IF(GA39="", "", (FZ39-GA39)*1000/(FY39-FY38))</f>
        <v/>
      </c>
      <c r="GH39" s="121">
        <f>GG39/GD$2</f>
        <v/>
      </c>
      <c r="GK39">
        <f>GK38+10</f>
        <v/>
      </c>
      <c r="GL39">
        <f>GM38</f>
        <v/>
      </c>
      <c r="GS39">
        <f>IF(GM39="", "", (GL39-GM39)*1000/(GK39-GK38))</f>
        <v/>
      </c>
      <c r="GT39" s="121">
        <f>GS39/GP$2</f>
        <v/>
      </c>
      <c r="GW39">
        <f>GW38+10</f>
        <v/>
      </c>
      <c r="GX39">
        <f>GY38</f>
        <v/>
      </c>
      <c r="HE39">
        <f>IF(GY39="", "", (GX39-GY39)*1000/(GW39-GW38))</f>
        <v/>
      </c>
      <c r="HF39" s="121">
        <f>HE39/HB$2</f>
        <v/>
      </c>
      <c r="HI39">
        <f>HI38+10</f>
        <v/>
      </c>
      <c r="HJ39">
        <f>HK38</f>
        <v/>
      </c>
      <c r="HQ39">
        <f>IF(HK39="", "", (HJ39-HK39)*1000/(HI39-HI38))</f>
        <v/>
      </c>
      <c r="HR39" s="121">
        <f>HQ39/HN$2</f>
        <v/>
      </c>
      <c r="HU39">
        <f>HU38+10</f>
        <v/>
      </c>
      <c r="HV39">
        <f>HW38</f>
        <v/>
      </c>
      <c r="IC39">
        <f>IF(HW39="", "", (HV39-HW39)*1000/(HU39-HU38))</f>
        <v/>
      </c>
      <c r="ID39" s="121">
        <f>IC39/HZ$2</f>
        <v/>
      </c>
      <c r="IG39">
        <f>IG38+10</f>
        <v/>
      </c>
      <c r="IH39">
        <f>II38</f>
        <v/>
      </c>
      <c r="IO39">
        <f>IF(II39="", "", (IH39-II39)*1000/(IG39-IG38))</f>
        <v/>
      </c>
      <c r="IP39" s="121">
        <f>IO39/IL$2</f>
        <v/>
      </c>
      <c r="IS39">
        <f>IS38+10</f>
        <v/>
      </c>
      <c r="IT39">
        <f>IU38</f>
        <v/>
      </c>
      <c r="JA39">
        <f>IF(IU39="", "", (IT39-IU39)*1000/(IS39-IS38))</f>
        <v/>
      </c>
      <c r="JB39" s="121">
        <f>JA39/IX$2</f>
        <v/>
      </c>
    </row>
    <row r="40">
      <c r="A40">
        <f>A39+10</f>
        <v/>
      </c>
      <c r="B40">
        <f>C39</f>
        <v/>
      </c>
      <c r="F40" t="inlineStr">
        <is>
          <t>None</t>
        </is>
      </c>
      <c r="H40" t="inlineStr">
        <is>
          <t>None</t>
        </is>
      </c>
      <c r="I40">
        <f>IF(C40="", "", (B40-C40)*1000/(A40-A39))</f>
        <v/>
      </c>
      <c r="J40" s="121">
        <f>I40/F$2</f>
        <v/>
      </c>
      <c r="K40">
        <f>_xlfn.STDEV.P(I38:I40)/AVERAGE(I38:I40)</f>
        <v/>
      </c>
      <c r="L40">
        <f>AVERAGE(I38:I40)</f>
        <v/>
      </c>
      <c r="M40" t="n">
        <v>370</v>
      </c>
      <c r="N40" t="n">
        <v>23.8406</v>
      </c>
      <c r="O40" t="n">
        <v>23.8139</v>
      </c>
      <c r="R40" t="inlineStr">
        <is>
          <t>None</t>
        </is>
      </c>
      <c r="T40" t="inlineStr">
        <is>
          <t>None</t>
        </is>
      </c>
      <c r="U40" t="n">
        <v>2.669999999999817</v>
      </c>
      <c r="V40" s="121">
        <f>U40/R$2</f>
        <v/>
      </c>
      <c r="W40">
        <f>_xlfn.STDEV.P(U38:U40)/AVERAGE(U38:U40)</f>
        <v/>
      </c>
      <c r="X40">
        <f>AVERAGE(U38:U40)</f>
        <v/>
      </c>
      <c r="Y40">
        <f>Y39+10</f>
        <v/>
      </c>
      <c r="Z40">
        <f>AA39</f>
        <v/>
      </c>
      <c r="AD40" t="inlineStr">
        <is>
          <t>None</t>
        </is>
      </c>
      <c r="AF40" t="inlineStr">
        <is>
          <t>None</t>
        </is>
      </c>
      <c r="AG40">
        <f>IF(AA40="", "", (Z40-AA40)*1000/(Y40-Y39))</f>
        <v/>
      </c>
      <c r="AH40" s="121">
        <f>AG40/AD$2</f>
        <v/>
      </c>
      <c r="AI40">
        <f>_xlfn.STDEV.P(AG38:AG40)/AVERAGE(AG38:AG40)</f>
        <v/>
      </c>
      <c r="AJ40">
        <f>AVERAGE(AG38:AG40)</f>
        <v/>
      </c>
      <c r="AK40">
        <f>AK39+10</f>
        <v/>
      </c>
      <c r="AL40">
        <f>AM39</f>
        <v/>
      </c>
      <c r="AP40" t="inlineStr">
        <is>
          <t>None</t>
        </is>
      </c>
      <c r="AR40" t="inlineStr">
        <is>
          <t>None</t>
        </is>
      </c>
      <c r="AS40">
        <f>IF(AM40="", "", (AL40-AM40)*1000/(AK40-AK39))</f>
        <v/>
      </c>
      <c r="AT40" s="121">
        <f>AS40/AP$2</f>
        <v/>
      </c>
      <c r="AU40">
        <f>_xlfn.STDEV.P(AS38:AS40)/AVERAGE(AS38:AS40)</f>
        <v/>
      </c>
      <c r="AV40">
        <f>AVERAGE(AS38:AS40)</f>
        <v/>
      </c>
      <c r="AW40">
        <f>AW39+10</f>
        <v/>
      </c>
      <c r="AX40">
        <f>AY39</f>
        <v/>
      </c>
      <c r="BE40">
        <f>IF(AY40="", "", (AX40-AY40)*1000/(AW40-AW39))</f>
        <v/>
      </c>
      <c r="BF40" s="121">
        <f>BE40/BB$2</f>
        <v/>
      </c>
      <c r="BG40">
        <f>_xlfn.STDEV.P(BE38:BE40)/AVERAGE(BE38:BE40)</f>
        <v/>
      </c>
      <c r="BH40">
        <f>AVERAGE(BE38:BE40)</f>
        <v/>
      </c>
      <c r="BI40">
        <f>BI39+10</f>
        <v/>
      </c>
      <c r="BJ40">
        <f>BK39</f>
        <v/>
      </c>
      <c r="BQ40">
        <f>IF(BK40="", "", (BJ40-BK40)*1000/(BI40-BI39))</f>
        <v/>
      </c>
      <c r="BR40" s="121">
        <f>BQ40/BN$2</f>
        <v/>
      </c>
      <c r="BS40">
        <f>_xlfn.STDEV.P(BQ38:BQ40)/AVERAGE(BQ38:BQ40)</f>
        <v/>
      </c>
      <c r="BT40">
        <f>AVERAGE(BQ38:BQ40)</f>
        <v/>
      </c>
      <c r="BU40">
        <f>BU39+10</f>
        <v/>
      </c>
      <c r="BV40">
        <f>BW39</f>
        <v/>
      </c>
      <c r="CC40">
        <f>IF(BW40="", "", (BV40-BW40)*1000/(BU40-BU39))</f>
        <v/>
      </c>
      <c r="CD40" s="121">
        <f>CC40/BZ$2</f>
        <v/>
      </c>
      <c r="CE40">
        <f>_xlfn.STDEV.P(CC38:CC40)/AVERAGE(CC38:CC40)</f>
        <v/>
      </c>
      <c r="CF40">
        <f>AVERAGE(CC38:CC40)</f>
        <v/>
      </c>
      <c r="CG40">
        <f>CG39+10</f>
        <v/>
      </c>
      <c r="CH40">
        <f>CI39</f>
        <v/>
      </c>
      <c r="CO40">
        <f>IF(CI40="", "", (CH40-CI40)*1000/(CG40-CG39))</f>
        <v/>
      </c>
      <c r="CP40" s="121">
        <f>CO40/CL$2</f>
        <v/>
      </c>
      <c r="CQ40">
        <f>_xlfn.STDEV.P(CO38:CO40)/AVERAGE(CO38:CO40)</f>
        <v/>
      </c>
      <c r="CR40">
        <f>AVERAGE(CO38:CO40)</f>
        <v/>
      </c>
      <c r="CS40">
        <f>CS39+10</f>
        <v/>
      </c>
      <c r="CT40">
        <f>CU39</f>
        <v/>
      </c>
      <c r="DA40">
        <f>IF(CU40="", "", (CT40-CU40)*1000/(CS40-CS39))</f>
        <v/>
      </c>
      <c r="DB40" s="121">
        <f>DA40/CX$2</f>
        <v/>
      </c>
      <c r="DC40">
        <f>_xlfn.STDEV.P(DA38:DA40)/AVERAGE(DA38:DA40)</f>
        <v/>
      </c>
      <c r="DD40">
        <f>AVERAGE(DA38:DA40)</f>
        <v/>
      </c>
      <c r="DE40">
        <f>DE39+10</f>
        <v/>
      </c>
      <c r="DF40">
        <f>DG39</f>
        <v/>
      </c>
      <c r="DM40">
        <f>IF(DG40="", "", (DF40-DG40)*1000/(DE40-DE39))</f>
        <v/>
      </c>
      <c r="DN40" s="121">
        <f>DM40/DJ$2</f>
        <v/>
      </c>
      <c r="DO40">
        <f>_xlfn.STDEV.P(DM38:DM40)/AVERAGE(DM38:DM40)</f>
        <v/>
      </c>
      <c r="DP40">
        <f>AVERAGE(DM38:DM40)</f>
        <v/>
      </c>
      <c r="DQ40">
        <f>DQ39+10</f>
        <v/>
      </c>
      <c r="DR40">
        <f>DS39</f>
        <v/>
      </c>
      <c r="DY40">
        <f>IF(DS40="", "", (DR40-DS40)*1000/(DQ40-DQ39))</f>
        <v/>
      </c>
      <c r="DZ40" s="121">
        <f>DY40/DV$2</f>
        <v/>
      </c>
      <c r="EA40">
        <f>_xlfn.STDEV.P(DY38:DY40)/AVERAGE(DY38:DY40)</f>
        <v/>
      </c>
      <c r="EB40">
        <f>AVERAGE(DY38:DY40)</f>
        <v/>
      </c>
      <c r="EC40">
        <f>EC39+10</f>
        <v/>
      </c>
      <c r="ED40">
        <f>EE39</f>
        <v/>
      </c>
      <c r="EK40">
        <f>IF(EE40="", "", (ED40-EE40)*1000/(EC40-EC39))</f>
        <v/>
      </c>
      <c r="EL40" s="121">
        <f>EK40/EH$2</f>
        <v/>
      </c>
      <c r="EM40">
        <f>_xlfn.STDEV.P(EK38:EK40)/AVERAGE(EK38:EK40)</f>
        <v/>
      </c>
      <c r="EN40">
        <f>AVERAGE(EK38:EK40)</f>
        <v/>
      </c>
      <c r="EO40">
        <f>EO39+10</f>
        <v/>
      </c>
      <c r="EP40">
        <f>EQ39</f>
        <v/>
      </c>
      <c r="EW40">
        <f>IF(EQ40="", "", (EP40-EQ40)*1000/(EO40-EO39))</f>
        <v/>
      </c>
      <c r="EX40" s="121">
        <f>EW40/ET$2</f>
        <v/>
      </c>
      <c r="EY40">
        <f>_xlfn.STDEV.P(EW38:EW40)/AVERAGE(EW38:EW40)</f>
        <v/>
      </c>
      <c r="EZ40">
        <f>AVERAGE(EW38:EW40)</f>
        <v/>
      </c>
      <c r="FA40">
        <f>FA39+10</f>
        <v/>
      </c>
      <c r="FB40">
        <f>FC39</f>
        <v/>
      </c>
      <c r="FI40">
        <f>IF(FC40="", "", (FB40-FC40)*1000/(FA40-FA39))</f>
        <v/>
      </c>
      <c r="FJ40" s="121">
        <f>FI40/FF$2</f>
        <v/>
      </c>
      <c r="FK40">
        <f>_xlfn.STDEV.P(FI38:FI40)/AVERAGE(FI38:FI40)</f>
        <v/>
      </c>
      <c r="FL40">
        <f>AVERAGE(FI38:FI40)</f>
        <v/>
      </c>
      <c r="FM40">
        <f>FM39+10</f>
        <v/>
      </c>
      <c r="FN40">
        <f>FO39</f>
        <v/>
      </c>
      <c r="FU40">
        <f>IF(FO40="", "", (FN40-FO40)*1000/(FM40-FM39))</f>
        <v/>
      </c>
      <c r="FV40" s="121">
        <f>FU40/FR$2</f>
        <v/>
      </c>
      <c r="FW40">
        <f>_xlfn.STDEV.P(FU38:FU40)/AVERAGE(FU38:FU40)</f>
        <v/>
      </c>
      <c r="FX40">
        <f>AVERAGE(FU38:FU40)</f>
        <v/>
      </c>
      <c r="FY40">
        <f>FY39+10</f>
        <v/>
      </c>
      <c r="FZ40">
        <f>GA39</f>
        <v/>
      </c>
      <c r="GG40">
        <f>IF(GA40="", "", (FZ40-GA40)*1000/(FY40-FY39))</f>
        <v/>
      </c>
      <c r="GH40" s="121">
        <f>GG40/GD$2</f>
        <v/>
      </c>
      <c r="GI40">
        <f>_xlfn.STDEV.P(GG38:GG40)/AVERAGE(GG38:GG40)</f>
        <v/>
      </c>
      <c r="GJ40">
        <f>AVERAGE(GG38:GG40)</f>
        <v/>
      </c>
      <c r="GK40">
        <f>GK39+10</f>
        <v/>
      </c>
      <c r="GL40">
        <f>GM39</f>
        <v/>
      </c>
      <c r="GS40">
        <f>IF(GM40="", "", (GL40-GM40)*1000/(GK40-GK39))</f>
        <v/>
      </c>
      <c r="GT40" s="121">
        <f>GS40/GP$2</f>
        <v/>
      </c>
      <c r="GU40">
        <f>_xlfn.STDEV.P(GS38:GS40)/AVERAGE(GS38:GS40)</f>
        <v/>
      </c>
      <c r="GV40">
        <f>AVERAGE(GS38:GS40)</f>
        <v/>
      </c>
      <c r="GW40">
        <f>GW39+10</f>
        <v/>
      </c>
      <c r="GX40">
        <f>GY39</f>
        <v/>
      </c>
      <c r="HE40">
        <f>IF(GY40="", "", (GX40-GY40)*1000/(GW40-GW39))</f>
        <v/>
      </c>
      <c r="HF40" s="121">
        <f>HE40/HB$2</f>
        <v/>
      </c>
      <c r="HG40">
        <f>_xlfn.STDEV.P(HE38:HE40)/AVERAGE(HE38:HE40)</f>
        <v/>
      </c>
      <c r="HH40">
        <f>AVERAGE(HE38:HE40)</f>
        <v/>
      </c>
      <c r="HI40">
        <f>HI39+10</f>
        <v/>
      </c>
      <c r="HJ40">
        <f>HK39</f>
        <v/>
      </c>
      <c r="HQ40">
        <f>IF(HK40="", "", (HJ40-HK40)*1000/(HI40-HI39))</f>
        <v/>
      </c>
      <c r="HR40" s="121">
        <f>HQ40/HN$2</f>
        <v/>
      </c>
      <c r="HS40">
        <f>_xlfn.STDEV.P(HQ38:HQ40)/AVERAGE(HQ38:HQ40)</f>
        <v/>
      </c>
      <c r="HT40">
        <f>AVERAGE(HQ38:HQ40)</f>
        <v/>
      </c>
      <c r="HU40">
        <f>HU39+10</f>
        <v/>
      </c>
      <c r="HV40">
        <f>HW39</f>
        <v/>
      </c>
      <c r="IC40">
        <f>IF(HW40="", "", (HV40-HW40)*1000/(HU40-HU39))</f>
        <v/>
      </c>
      <c r="ID40" s="121">
        <f>IC40/HZ$2</f>
        <v/>
      </c>
      <c r="IE40">
        <f>_xlfn.STDEV.P(IC38:IC40)/AVERAGE(IC38:IC40)</f>
        <v/>
      </c>
      <c r="IF40">
        <f>AVERAGE(IC38:IC40)</f>
        <v/>
      </c>
      <c r="IG40">
        <f>IG39+10</f>
        <v/>
      </c>
      <c r="IH40">
        <f>II39</f>
        <v/>
      </c>
      <c r="IO40">
        <f>IF(II40="", "", (IH40-II40)*1000/(IG40-IG39))</f>
        <v/>
      </c>
      <c r="IP40" s="121">
        <f>IO40/IL$2</f>
        <v/>
      </c>
      <c r="IQ40">
        <f>_xlfn.STDEV.P(IO38:IO40)/AVERAGE(IO38:IO40)</f>
        <v/>
      </c>
      <c r="IR40">
        <f>AVERAGE(IO38:IO40)</f>
        <v/>
      </c>
      <c r="IS40">
        <f>IS39+10</f>
        <v/>
      </c>
      <c r="IT40">
        <f>IU39</f>
        <v/>
      </c>
      <c r="JA40">
        <f>IF(IU40="", "", (IT40-IU40)*1000/(IS40-IS39))</f>
        <v/>
      </c>
      <c r="JB40" s="121">
        <f>JA40/IX$2</f>
        <v/>
      </c>
      <c r="JC40">
        <f>_xlfn.STDEV.P(JA38:JA40)/AVERAGE(JA38:JA40)</f>
        <v/>
      </c>
      <c r="JD40">
        <f>AVERAGE(JA38:JA40)</f>
        <v/>
      </c>
    </row>
    <row r="41">
      <c r="F41" t="inlineStr">
        <is>
          <t>None</t>
        </is>
      </c>
      <c r="H41" t="inlineStr">
        <is>
          <t>None</t>
        </is>
      </c>
      <c r="M41" t="n">
        <v>380</v>
      </c>
      <c r="N41" t="n">
        <v>23.814</v>
      </c>
      <c r="O41" t="n">
        <v>23.7888</v>
      </c>
      <c r="R41" t="inlineStr">
        <is>
          <t>None</t>
        </is>
      </c>
      <c r="T41" t="inlineStr">
        <is>
          <t>None</t>
        </is>
      </c>
      <c r="U41" t="n">
        <v>2.520000000000167</v>
      </c>
      <c r="AD41" t="inlineStr">
        <is>
          <t>None</t>
        </is>
      </c>
      <c r="AF41" t="inlineStr">
        <is>
          <t>None</t>
        </is>
      </c>
      <c r="AP41" t="inlineStr">
        <is>
          <t>None</t>
        </is>
      </c>
      <c r="AR41" t="inlineStr">
        <is>
          <t>None</t>
        </is>
      </c>
    </row>
    <row r="42">
      <c r="F42" t="inlineStr">
        <is>
          <t>None</t>
        </is>
      </c>
      <c r="H42" t="inlineStr">
        <is>
          <t>None</t>
        </is>
      </c>
      <c r="M42" t="n">
        <v>390</v>
      </c>
      <c r="N42" t="n">
        <v>23.7888</v>
      </c>
      <c r="O42" t="n">
        <v>23.7635</v>
      </c>
      <c r="R42" t="inlineStr">
        <is>
          <t>None</t>
        </is>
      </c>
      <c r="T42" t="inlineStr">
        <is>
          <t>None</t>
        </is>
      </c>
      <c r="U42" t="n">
        <v>2.529999999999788</v>
      </c>
      <c r="AD42" t="inlineStr">
        <is>
          <t>None</t>
        </is>
      </c>
      <c r="AF42" t="inlineStr">
        <is>
          <t>None</t>
        </is>
      </c>
      <c r="AP42" t="inlineStr">
        <is>
          <t>None</t>
        </is>
      </c>
      <c r="AR42" t="inlineStr">
        <is>
          <t>None</t>
        </is>
      </c>
    </row>
    <row r="43">
      <c r="F43" t="inlineStr">
        <is>
          <t>None</t>
        </is>
      </c>
      <c r="H43" t="inlineStr">
        <is>
          <t>None</t>
        </is>
      </c>
      <c r="M43" t="n">
        <v>400</v>
      </c>
      <c r="N43" t="n">
        <v>23.764</v>
      </c>
      <c r="O43" t="n">
        <v>23.7402</v>
      </c>
      <c r="R43" t="inlineStr">
        <is>
          <t>None</t>
        </is>
      </c>
      <c r="T43" t="inlineStr">
        <is>
          <t>None</t>
        </is>
      </c>
      <c r="U43" t="n">
        <v>2.379999999999782</v>
      </c>
      <c r="AD43" t="inlineStr">
        <is>
          <t>None</t>
        </is>
      </c>
      <c r="AF43" t="inlineStr">
        <is>
          <t>None</t>
        </is>
      </c>
      <c r="AP43" t="inlineStr">
        <is>
          <t>None</t>
        </is>
      </c>
      <c r="AR43" t="inlineStr">
        <is>
          <t>None</t>
        </is>
      </c>
    </row>
    <row r="44">
      <c r="F44" t="inlineStr">
        <is>
          <t>None</t>
        </is>
      </c>
      <c r="H44" t="inlineStr">
        <is>
          <t>None</t>
        </is>
      </c>
      <c r="M44" t="n">
        <v>410</v>
      </c>
      <c r="N44" t="n">
        <v>23.7402</v>
      </c>
      <c r="O44" t="n">
        <v>23.7179</v>
      </c>
      <c r="R44" t="inlineStr">
        <is>
          <t>None</t>
        </is>
      </c>
      <c r="T44" t="inlineStr">
        <is>
          <t>None</t>
        </is>
      </c>
      <c r="U44" t="n">
        <v>2.230000000000132</v>
      </c>
      <c r="AD44" t="inlineStr">
        <is>
          <t>None</t>
        </is>
      </c>
      <c r="AF44" t="inlineStr">
        <is>
          <t>None</t>
        </is>
      </c>
      <c r="AP44" t="inlineStr">
        <is>
          <t>None</t>
        </is>
      </c>
      <c r="AR44" t="inlineStr">
        <is>
          <t>None</t>
        </is>
      </c>
    </row>
    <row r="45">
      <c r="F45" t="inlineStr">
        <is>
          <t>None</t>
        </is>
      </c>
      <c r="H45" t="inlineStr">
        <is>
          <t>None</t>
        </is>
      </c>
      <c r="M45" t="n">
        <v>420</v>
      </c>
      <c r="N45" t="n">
        <v>23.7182</v>
      </c>
      <c r="O45" t="n">
        <v>23.6975</v>
      </c>
      <c r="R45" t="inlineStr">
        <is>
          <t>None</t>
        </is>
      </c>
      <c r="T45" t="inlineStr">
        <is>
          <t>None</t>
        </is>
      </c>
      <c r="U45" t="n">
        <v>2.069999999999794</v>
      </c>
      <c r="AD45" t="inlineStr">
        <is>
          <t>None</t>
        </is>
      </c>
      <c r="AF45" t="inlineStr">
        <is>
          <t>None</t>
        </is>
      </c>
      <c r="AP45" t="inlineStr">
        <is>
          <t>None</t>
        </is>
      </c>
      <c r="AR45" t="inlineStr">
        <is>
          <t>None</t>
        </is>
      </c>
    </row>
    <row r="46">
      <c r="F46" t="inlineStr">
        <is>
          <t>None</t>
        </is>
      </c>
      <c r="H46" t="inlineStr">
        <is>
          <t>None</t>
        </is>
      </c>
      <c r="M46" t="n">
        <v>430</v>
      </c>
      <c r="N46" t="n">
        <v>23.6979</v>
      </c>
      <c r="O46" t="n">
        <v>23.6737</v>
      </c>
      <c r="R46" t="inlineStr">
        <is>
          <t>None</t>
        </is>
      </c>
      <c r="T46" t="inlineStr">
        <is>
          <t>None</t>
        </is>
      </c>
      <c r="U46" t="n">
        <v>2.420000000000044</v>
      </c>
      <c r="AD46" t="inlineStr">
        <is>
          <t>None</t>
        </is>
      </c>
      <c r="AF46" t="inlineStr">
        <is>
          <t>None</t>
        </is>
      </c>
      <c r="AP46" t="inlineStr">
        <is>
          <t>None</t>
        </is>
      </c>
      <c r="AR46" t="inlineStr">
        <is>
          <t>None</t>
        </is>
      </c>
    </row>
    <row r="47">
      <c r="F47" t="inlineStr">
        <is>
          <t>None</t>
        </is>
      </c>
      <c r="H47" t="inlineStr">
        <is>
          <t>None</t>
        </is>
      </c>
      <c r="M47" t="n">
        <v>440</v>
      </c>
      <c r="N47" t="n">
        <v>23.6742</v>
      </c>
      <c r="O47" t="n">
        <v>23.6514</v>
      </c>
      <c r="R47" t="inlineStr">
        <is>
          <t>None</t>
        </is>
      </c>
      <c r="T47" t="inlineStr">
        <is>
          <t>None</t>
        </is>
      </c>
      <c r="U47" t="n">
        <v>2.280000000000015</v>
      </c>
      <c r="AD47" t="inlineStr">
        <is>
          <t>None</t>
        </is>
      </c>
      <c r="AF47" t="inlineStr">
        <is>
          <t>None</t>
        </is>
      </c>
      <c r="AP47" t="inlineStr">
        <is>
          <t>None</t>
        </is>
      </c>
      <c r="AR47" t="inlineStr">
        <is>
          <t>None</t>
        </is>
      </c>
    </row>
    <row r="48">
      <c r="F48" t="inlineStr">
        <is>
          <t>None</t>
        </is>
      </c>
      <c r="H48" t="inlineStr">
        <is>
          <t>None</t>
        </is>
      </c>
      <c r="M48" t="n">
        <v>450</v>
      </c>
      <c r="N48" t="n">
        <v>23.6516</v>
      </c>
      <c r="O48" t="n">
        <v>23.6275</v>
      </c>
      <c r="R48" t="inlineStr">
        <is>
          <t>None</t>
        </is>
      </c>
      <c r="T48" t="inlineStr">
        <is>
          <t>None</t>
        </is>
      </c>
      <c r="U48" t="n">
        <v>2.409999999999712</v>
      </c>
      <c r="AD48" t="inlineStr">
        <is>
          <t>None</t>
        </is>
      </c>
      <c r="AF48" t="inlineStr">
        <is>
          <t>None</t>
        </is>
      </c>
      <c r="AP48" t="inlineStr">
        <is>
          <t>None</t>
        </is>
      </c>
      <c r="AR48" t="inlineStr">
        <is>
          <t>None</t>
        </is>
      </c>
    </row>
    <row r="49">
      <c r="F49" t="inlineStr">
        <is>
          <t>None</t>
        </is>
      </c>
      <c r="H49" t="inlineStr">
        <is>
          <t>None</t>
        </is>
      </c>
      <c r="M49" t="n">
        <v>460</v>
      </c>
      <c r="N49" t="n">
        <v>23.6274</v>
      </c>
      <c r="O49" t="n">
        <v>23.6036</v>
      </c>
      <c r="R49" t="inlineStr">
        <is>
          <t>None</t>
        </is>
      </c>
      <c r="T49" t="inlineStr">
        <is>
          <t>None</t>
        </is>
      </c>
      <c r="U49" t="n">
        <v>2.380000000000138</v>
      </c>
      <c r="AD49" t="inlineStr">
        <is>
          <t>None</t>
        </is>
      </c>
      <c r="AF49" t="inlineStr">
        <is>
          <t>None</t>
        </is>
      </c>
      <c r="AP49" t="inlineStr">
        <is>
          <t>None</t>
        </is>
      </c>
      <c r="AR49" t="inlineStr">
        <is>
          <t>None</t>
        </is>
      </c>
    </row>
    <row r="50">
      <c r="F50" t="inlineStr">
        <is>
          <t>None</t>
        </is>
      </c>
      <c r="H50" t="inlineStr">
        <is>
          <t>None</t>
        </is>
      </c>
      <c r="M50" t="n">
        <v>470</v>
      </c>
      <c r="N50" t="n">
        <v>23.6036</v>
      </c>
      <c r="O50" t="n">
        <v>23.5795</v>
      </c>
      <c r="R50" t="inlineStr">
        <is>
          <t>None</t>
        </is>
      </c>
      <c r="T50" t="inlineStr">
        <is>
          <t>None</t>
        </is>
      </c>
      <c r="U50" t="n">
        <v>2.410000000000068</v>
      </c>
      <c r="AD50" t="inlineStr">
        <is>
          <t>None</t>
        </is>
      </c>
      <c r="AF50" t="inlineStr">
        <is>
          <t>None</t>
        </is>
      </c>
      <c r="AP50" t="inlineStr">
        <is>
          <t>None</t>
        </is>
      </c>
      <c r="AR50" t="inlineStr">
        <is>
          <t>None</t>
        </is>
      </c>
    </row>
    <row r="51">
      <c r="F51" t="inlineStr">
        <is>
          <t>None</t>
        </is>
      </c>
      <c r="H51" t="inlineStr">
        <is>
          <t>None</t>
        </is>
      </c>
      <c r="M51" t="n">
        <v>480</v>
      </c>
      <c r="N51" t="n">
        <v>23.5795</v>
      </c>
      <c r="O51" t="n">
        <v>23.5583</v>
      </c>
      <c r="R51" t="inlineStr">
        <is>
          <t>None</t>
        </is>
      </c>
      <c r="T51" t="inlineStr">
        <is>
          <t>None</t>
        </is>
      </c>
      <c r="U51" t="n">
        <v>2.120000000000033</v>
      </c>
      <c r="AD51" t="inlineStr">
        <is>
          <t>None</t>
        </is>
      </c>
      <c r="AF51" t="inlineStr">
        <is>
          <t>None</t>
        </is>
      </c>
      <c r="AP51" t="inlineStr">
        <is>
          <t>None</t>
        </is>
      </c>
      <c r="AR51" t="inlineStr">
        <is>
          <t>None</t>
        </is>
      </c>
    </row>
    <row r="52">
      <c r="F52" t="inlineStr">
        <is>
          <t>None</t>
        </is>
      </c>
      <c r="H52" t="inlineStr">
        <is>
          <t>None</t>
        </is>
      </c>
      <c r="M52" t="n">
        <v>490</v>
      </c>
      <c r="N52" t="n">
        <v>23.5588</v>
      </c>
      <c r="O52" t="n">
        <v>23.5353</v>
      </c>
      <c r="R52" t="inlineStr">
        <is>
          <t>None</t>
        </is>
      </c>
      <c r="T52" t="inlineStr">
        <is>
          <t>None</t>
        </is>
      </c>
      <c r="U52" t="n">
        <v>2.350000000000207</v>
      </c>
      <c r="AD52" t="inlineStr">
        <is>
          <t>None</t>
        </is>
      </c>
      <c r="AF52" t="inlineStr">
        <is>
          <t>None</t>
        </is>
      </c>
      <c r="AP52" t="inlineStr">
        <is>
          <t>None</t>
        </is>
      </c>
      <c r="AR52" t="inlineStr">
        <is>
          <t>None</t>
        </is>
      </c>
    </row>
    <row r="53">
      <c r="F53" t="inlineStr">
        <is>
          <t>None</t>
        </is>
      </c>
      <c r="H53" t="inlineStr">
        <is>
          <t>None</t>
        </is>
      </c>
      <c r="M53" t="n">
        <v>500</v>
      </c>
      <c r="N53" t="n">
        <v>23.5356</v>
      </c>
      <c r="O53" t="n">
        <v>23.5133</v>
      </c>
      <c r="R53" t="inlineStr">
        <is>
          <t>None</t>
        </is>
      </c>
      <c r="T53" t="inlineStr">
        <is>
          <t>None</t>
        </is>
      </c>
      <c r="U53" t="n">
        <v>2.229999999999777</v>
      </c>
      <c r="AD53" t="inlineStr">
        <is>
          <t>None</t>
        </is>
      </c>
      <c r="AF53" t="inlineStr">
        <is>
          <t>None</t>
        </is>
      </c>
      <c r="AP53" t="inlineStr">
        <is>
          <t>None</t>
        </is>
      </c>
      <c r="AR53" t="inlineStr">
        <is>
          <t>None</t>
        </is>
      </c>
    </row>
    <row r="54">
      <c r="F54" t="inlineStr">
        <is>
          <t>None</t>
        </is>
      </c>
      <c r="H54" t="inlineStr">
        <is>
          <t>None</t>
        </is>
      </c>
      <c r="M54" t="n">
        <v>510</v>
      </c>
      <c r="N54" t="n">
        <v>23.5132</v>
      </c>
      <c r="O54" t="n">
        <v>23.4904</v>
      </c>
      <c r="R54" t="inlineStr">
        <is>
          <t>None</t>
        </is>
      </c>
      <c r="T54" t="inlineStr">
        <is>
          <t>None</t>
        </is>
      </c>
      <c r="U54" t="n">
        <v>2.280000000000015</v>
      </c>
      <c r="AD54" t="inlineStr">
        <is>
          <t>None</t>
        </is>
      </c>
      <c r="AF54" t="inlineStr">
        <is>
          <t>None</t>
        </is>
      </c>
      <c r="AP54" t="inlineStr">
        <is>
          <t>None</t>
        </is>
      </c>
      <c r="AR54" t="inlineStr">
        <is>
          <t>None</t>
        </is>
      </c>
    </row>
    <row r="55">
      <c r="F55" t="inlineStr">
        <is>
          <t>None</t>
        </is>
      </c>
      <c r="H55" t="inlineStr">
        <is>
          <t>None</t>
        </is>
      </c>
      <c r="M55" t="n">
        <v>520</v>
      </c>
      <c r="N55" t="n">
        <v>23.4904</v>
      </c>
      <c r="O55" t="n">
        <v>23.4665</v>
      </c>
      <c r="R55" t="inlineStr">
        <is>
          <t>None</t>
        </is>
      </c>
      <c r="T55" t="inlineStr">
        <is>
          <t>None</t>
        </is>
      </c>
      <c r="U55" t="n">
        <v>2.390000000000114</v>
      </c>
      <c r="AD55" t="inlineStr">
        <is>
          <t>None</t>
        </is>
      </c>
      <c r="AF55" t="inlineStr">
        <is>
          <t>None</t>
        </is>
      </c>
      <c r="AP55" t="inlineStr">
        <is>
          <t>None</t>
        </is>
      </c>
      <c r="AR55" t="inlineStr">
        <is>
          <t>None</t>
        </is>
      </c>
    </row>
    <row r="56">
      <c r="F56" t="inlineStr">
        <is>
          <t>None</t>
        </is>
      </c>
      <c r="H56" t="inlineStr">
        <is>
          <t>None</t>
        </is>
      </c>
      <c r="M56" t="n">
        <v>530</v>
      </c>
      <c r="N56" t="n">
        <v>23.467</v>
      </c>
      <c r="O56" t="n">
        <v>23.456</v>
      </c>
      <c r="R56" t="inlineStr">
        <is>
          <t>None</t>
        </is>
      </c>
      <c r="T56" t="inlineStr">
        <is>
          <t>None</t>
        </is>
      </c>
      <c r="U56" t="n">
        <v>1.099999999999923</v>
      </c>
      <c r="AD56" t="inlineStr">
        <is>
          <t>None</t>
        </is>
      </c>
      <c r="AF56" t="inlineStr">
        <is>
          <t>None</t>
        </is>
      </c>
      <c r="AP56" t="inlineStr">
        <is>
          <t>None</t>
        </is>
      </c>
      <c r="AR56" t="inlineStr">
        <is>
          <t>None</t>
        </is>
      </c>
    </row>
    <row r="57">
      <c r="F57" t="inlineStr">
        <is>
          <t>None</t>
        </is>
      </c>
      <c r="H57" t="inlineStr">
        <is>
          <t>None</t>
        </is>
      </c>
      <c r="R57" t="inlineStr">
        <is>
          <t>None</t>
        </is>
      </c>
      <c r="T57" t="inlineStr">
        <is>
          <t>None</t>
        </is>
      </c>
      <c r="AD57" t="inlineStr">
        <is>
          <t>None</t>
        </is>
      </c>
      <c r="AF57" t="inlineStr">
        <is>
          <t>None</t>
        </is>
      </c>
      <c r="AP57" t="inlineStr">
        <is>
          <t>None</t>
        </is>
      </c>
      <c r="AR57" t="inlineStr">
        <is>
          <t>None</t>
        </is>
      </c>
    </row>
    <row r="58">
      <c r="F58" t="inlineStr">
        <is>
          <t>None</t>
        </is>
      </c>
      <c r="H58" t="inlineStr">
        <is>
          <t>None</t>
        </is>
      </c>
      <c r="R58" t="inlineStr">
        <is>
          <t>None</t>
        </is>
      </c>
      <c r="T58" t="inlineStr">
        <is>
          <t>None</t>
        </is>
      </c>
      <c r="AD58" t="inlineStr">
        <is>
          <t>None</t>
        </is>
      </c>
      <c r="AF58" t="inlineStr">
        <is>
          <t>None</t>
        </is>
      </c>
      <c r="AP58" t="inlineStr">
        <is>
          <t>None</t>
        </is>
      </c>
      <c r="AR58" t="inlineStr">
        <is>
          <t>None</t>
        </is>
      </c>
    </row>
    <row r="59">
      <c r="F59" t="inlineStr">
        <is>
          <t>None</t>
        </is>
      </c>
      <c r="H59" t="inlineStr">
        <is>
          <t>None</t>
        </is>
      </c>
      <c r="R59" t="inlineStr">
        <is>
          <t>None</t>
        </is>
      </c>
      <c r="T59" t="inlineStr">
        <is>
          <t>None</t>
        </is>
      </c>
      <c r="AD59" t="inlineStr">
        <is>
          <t>None</t>
        </is>
      </c>
      <c r="AF59" t="inlineStr">
        <is>
          <t>None</t>
        </is>
      </c>
      <c r="AP59" t="inlineStr">
        <is>
          <t>None</t>
        </is>
      </c>
      <c r="AR59" t="inlineStr">
        <is>
          <t>None</t>
        </is>
      </c>
    </row>
    <row r="60">
      <c r="F60" t="inlineStr">
        <is>
          <t>None</t>
        </is>
      </c>
      <c r="H60" t="inlineStr">
        <is>
          <t>None</t>
        </is>
      </c>
      <c r="R60" t="inlineStr">
        <is>
          <t>None</t>
        </is>
      </c>
      <c r="T60" t="inlineStr">
        <is>
          <t>None</t>
        </is>
      </c>
      <c r="AD60" t="inlineStr">
        <is>
          <t>None</t>
        </is>
      </c>
      <c r="AF60" t="inlineStr">
        <is>
          <t>None</t>
        </is>
      </c>
      <c r="AP60" t="inlineStr">
        <is>
          <t>None</t>
        </is>
      </c>
      <c r="AR60" t="inlineStr">
        <is>
          <t>None</t>
        </is>
      </c>
    </row>
    <row r="61">
      <c r="F61" t="inlineStr">
        <is>
          <t>None</t>
        </is>
      </c>
      <c r="H61" t="inlineStr">
        <is>
          <t>None</t>
        </is>
      </c>
      <c r="R61" t="inlineStr">
        <is>
          <t>None</t>
        </is>
      </c>
      <c r="T61" t="inlineStr">
        <is>
          <t>None</t>
        </is>
      </c>
      <c r="AD61" t="inlineStr">
        <is>
          <t>None</t>
        </is>
      </c>
      <c r="AF61" t="inlineStr">
        <is>
          <t>None</t>
        </is>
      </c>
      <c r="AP61" t="inlineStr">
        <is>
          <t>None</t>
        </is>
      </c>
      <c r="AR61" t="inlineStr">
        <is>
          <t>None</t>
        </is>
      </c>
    </row>
    <row r="62">
      <c r="F62" t="inlineStr">
        <is>
          <t>None</t>
        </is>
      </c>
      <c r="H62" t="inlineStr">
        <is>
          <t>None</t>
        </is>
      </c>
      <c r="R62" t="inlineStr">
        <is>
          <t>None</t>
        </is>
      </c>
      <c r="T62" t="inlineStr">
        <is>
          <t>None</t>
        </is>
      </c>
      <c r="AD62" t="inlineStr">
        <is>
          <t>None</t>
        </is>
      </c>
      <c r="AF62" t="inlineStr">
        <is>
          <t>None</t>
        </is>
      </c>
      <c r="AP62" t="inlineStr">
        <is>
          <t>None</t>
        </is>
      </c>
      <c r="AR62" t="inlineStr">
        <is>
          <t>None</t>
        </is>
      </c>
    </row>
    <row r="63">
      <c r="F63" t="inlineStr">
        <is>
          <t>None</t>
        </is>
      </c>
      <c r="H63" t="inlineStr">
        <is>
          <t>None</t>
        </is>
      </c>
      <c r="R63" t="inlineStr">
        <is>
          <t>None</t>
        </is>
      </c>
      <c r="T63" t="inlineStr">
        <is>
          <t>None</t>
        </is>
      </c>
      <c r="AD63" t="inlineStr">
        <is>
          <t>None</t>
        </is>
      </c>
      <c r="AF63" t="inlineStr">
        <is>
          <t>None</t>
        </is>
      </c>
      <c r="AP63" t="inlineStr">
        <is>
          <t>None</t>
        </is>
      </c>
      <c r="AR63" t="inlineStr">
        <is>
          <t>None</t>
        </is>
      </c>
    </row>
    <row r="64">
      <c r="F64" t="inlineStr">
        <is>
          <t>None</t>
        </is>
      </c>
      <c r="H64" t="inlineStr">
        <is>
          <t>None</t>
        </is>
      </c>
      <c r="R64" t="inlineStr">
        <is>
          <t>None</t>
        </is>
      </c>
      <c r="T64" t="inlineStr">
        <is>
          <t>None</t>
        </is>
      </c>
      <c r="AD64" t="inlineStr">
        <is>
          <t>None</t>
        </is>
      </c>
      <c r="AF64" t="inlineStr">
        <is>
          <t>None</t>
        </is>
      </c>
      <c r="AP64" t="inlineStr">
        <is>
          <t>None</t>
        </is>
      </c>
      <c r="AR64" t="inlineStr">
        <is>
          <t>None</t>
        </is>
      </c>
    </row>
    <row r="65">
      <c r="F65" t="inlineStr">
        <is>
          <t>None</t>
        </is>
      </c>
      <c r="H65" t="inlineStr">
        <is>
          <t>None</t>
        </is>
      </c>
      <c r="R65" t="inlineStr">
        <is>
          <t>None</t>
        </is>
      </c>
      <c r="T65" t="inlineStr">
        <is>
          <t>None</t>
        </is>
      </c>
      <c r="AD65" t="inlineStr">
        <is>
          <t>None</t>
        </is>
      </c>
      <c r="AF65" t="inlineStr">
        <is>
          <t>None</t>
        </is>
      </c>
      <c r="AP65" t="inlineStr">
        <is>
          <t>None</t>
        </is>
      </c>
      <c r="AR65" t="inlineStr">
        <is>
          <t>None</t>
        </is>
      </c>
    </row>
    <row r="66">
      <c r="F66" t="inlineStr">
        <is>
          <t>None</t>
        </is>
      </c>
      <c r="H66" t="inlineStr">
        <is>
          <t>None</t>
        </is>
      </c>
      <c r="R66" t="inlineStr">
        <is>
          <t>None</t>
        </is>
      </c>
      <c r="T66" t="inlineStr">
        <is>
          <t>None</t>
        </is>
      </c>
      <c r="AD66" t="inlineStr">
        <is>
          <t>None</t>
        </is>
      </c>
      <c r="AF66" t="inlineStr">
        <is>
          <t>None</t>
        </is>
      </c>
      <c r="AP66" t="inlineStr">
        <is>
          <t>None</t>
        </is>
      </c>
      <c r="AR66" t="inlineStr">
        <is>
          <t>None</t>
        </is>
      </c>
    </row>
  </sheetData>
  <conditionalFormatting sqref="K7:K115">
    <cfRule type="cellIs" priority="139" operator="between" dxfId="3">
      <formula>0.05</formula>
      <formula>0.1</formula>
    </cfRule>
    <cfRule type="cellIs" priority="138" operator="greaterThan" dxfId="0">
      <formula>0.1</formula>
    </cfRule>
    <cfRule type="cellIs" priority="140" operator="lessThan" dxfId="2">
      <formula>0.05</formula>
    </cfRule>
  </conditionalFormatting>
  <conditionalFormatting sqref="L7:L115">
    <cfRule type="cellIs" priority="136" operator="greaterThan" dxfId="0">
      <formula>$L$2+$L$3</formula>
    </cfRule>
    <cfRule type="cellIs" priority="137" operator="lessThan" dxfId="0">
      <formula>$L$2-$L$3</formula>
    </cfRule>
  </conditionalFormatting>
  <conditionalFormatting sqref="W7:W115">
    <cfRule type="cellIs" priority="95" operator="lessThan" dxfId="2">
      <formula>0.05</formula>
    </cfRule>
    <cfRule type="cellIs" priority="94" operator="between" dxfId="3">
      <formula>0.05</formula>
      <formula>0.1</formula>
    </cfRule>
    <cfRule type="cellIs" priority="93" operator="greaterThan" dxfId="0">
      <formula>0.1</formula>
    </cfRule>
  </conditionalFormatting>
  <conditionalFormatting sqref="X7:X115">
    <cfRule type="cellIs" priority="92" operator="lessThan" dxfId="0">
      <formula>$L$2-$L$3</formula>
    </cfRule>
    <cfRule type="cellIs" priority="91" operator="greaterThan" dxfId="0">
      <formula>$L$2+$L$3</formula>
    </cfRule>
  </conditionalFormatting>
  <conditionalFormatting sqref="AI7:AI115">
    <cfRule type="cellIs" priority="110" operator="lessThan" dxfId="2">
      <formula>0.05</formula>
    </cfRule>
    <cfRule type="cellIs" priority="109" operator="between" dxfId="3">
      <formula>0.05</formula>
      <formula>0.1</formula>
    </cfRule>
    <cfRule type="cellIs" priority="108" operator="greaterThan" dxfId="0">
      <formula>0.1</formula>
    </cfRule>
  </conditionalFormatting>
  <conditionalFormatting sqref="AJ7:AJ115">
    <cfRule type="cellIs" priority="107" operator="lessThan" dxfId="0">
      <formula>$L$2-$L$3</formula>
    </cfRule>
    <cfRule type="cellIs" priority="106" operator="greaterThan" dxfId="0">
      <formula>$L$2+$L$3</formula>
    </cfRule>
  </conditionalFormatting>
  <conditionalFormatting sqref="AU7:AU115">
    <cfRule type="cellIs" priority="105" operator="lessThan" dxfId="2">
      <formula>0.05</formula>
    </cfRule>
    <cfRule type="cellIs" priority="104" operator="between" dxfId="3">
      <formula>0.05</formula>
      <formula>0.1</formula>
    </cfRule>
    <cfRule type="cellIs" priority="103" operator="greaterThan" dxfId="0">
      <formula>0.1</formula>
    </cfRule>
  </conditionalFormatting>
  <conditionalFormatting sqref="AV7:AV115">
    <cfRule type="cellIs" priority="102" operator="lessThan" dxfId="0">
      <formula>$L$2-$L$3</formula>
    </cfRule>
    <cfRule type="cellIs" priority="101" operator="greaterThan" dxfId="0">
      <formula>$L$2+$L$3</formula>
    </cfRule>
  </conditionalFormatting>
  <conditionalFormatting sqref="BG7:BG115">
    <cfRule type="cellIs" priority="89" operator="between" dxfId="3">
      <formula>0.05</formula>
      <formula>0.1</formula>
    </cfRule>
    <cfRule type="cellIs" priority="88" operator="greaterThan" dxfId="0">
      <formula>0.1</formula>
    </cfRule>
    <cfRule type="cellIs" priority="90" operator="lessThan" dxfId="2">
      <formula>0.05</formula>
    </cfRule>
  </conditionalFormatting>
  <conditionalFormatting sqref="BH7:BH115">
    <cfRule type="cellIs" priority="87" operator="lessThan" dxfId="0">
      <formula>$L$2-$L$3</formula>
    </cfRule>
    <cfRule type="cellIs" priority="86" operator="greaterThan" dxfId="0">
      <formula>$L$2+$L$3</formula>
    </cfRule>
  </conditionalFormatting>
  <conditionalFormatting sqref="BS7:BS115">
    <cfRule type="cellIs" priority="84" operator="between" dxfId="3">
      <formula>0.05</formula>
      <formula>0.1</formula>
    </cfRule>
    <cfRule type="cellIs" priority="85" operator="lessThan" dxfId="2">
      <formula>0.05</formula>
    </cfRule>
    <cfRule type="cellIs" priority="83" operator="greaterThan" dxfId="0">
      <formula>0.1</formula>
    </cfRule>
  </conditionalFormatting>
  <conditionalFormatting sqref="BT7:BT115">
    <cfRule type="cellIs" priority="82" operator="lessThan" dxfId="0">
      <formula>$L$2-$L$3</formula>
    </cfRule>
    <cfRule type="cellIs" priority="81" operator="greaterThan" dxfId="0">
      <formula>$L$2+$L$3</formula>
    </cfRule>
  </conditionalFormatting>
  <conditionalFormatting sqref="CE7:CE115">
    <cfRule type="cellIs" priority="80" operator="lessThan" dxfId="2">
      <formula>0.05</formula>
    </cfRule>
    <cfRule type="cellIs" priority="79" operator="between" dxfId="3">
      <formula>0.05</formula>
      <formula>0.1</formula>
    </cfRule>
    <cfRule type="cellIs" priority="78" operator="greaterThan" dxfId="0">
      <formula>0.1</formula>
    </cfRule>
  </conditionalFormatting>
  <conditionalFormatting sqref="CF7:CF115">
    <cfRule type="cellIs" priority="77" operator="lessThan" dxfId="0">
      <formula>$L$2-$L$3</formula>
    </cfRule>
    <cfRule type="cellIs" priority="76" operator="greaterThan" dxfId="0">
      <formula>$L$2+$L$3</formula>
    </cfRule>
  </conditionalFormatting>
  <conditionalFormatting sqref="CQ7:CQ115">
    <cfRule type="cellIs" priority="75" operator="lessThan" dxfId="2">
      <formula>0.05</formula>
    </cfRule>
    <cfRule type="cellIs" priority="74" operator="between" dxfId="3">
      <formula>0.05</formula>
      <formula>0.1</formula>
    </cfRule>
    <cfRule type="cellIs" priority="73" operator="greaterThan" dxfId="0">
      <formula>0.1</formula>
    </cfRule>
  </conditionalFormatting>
  <conditionalFormatting sqref="CR7:CR115">
    <cfRule type="cellIs" priority="72" operator="lessThan" dxfId="0">
      <formula>$L$2-$L$3</formula>
    </cfRule>
    <cfRule type="cellIs" priority="71" operator="greaterThan" dxfId="0">
      <formula>$L$2+$L$3</formula>
    </cfRule>
  </conditionalFormatting>
  <conditionalFormatting sqref="DC7:DC115">
    <cfRule type="cellIs" priority="69" operator="between" dxfId="3">
      <formula>0.05</formula>
      <formula>0.1</formula>
    </cfRule>
    <cfRule type="cellIs" priority="70" operator="lessThan" dxfId="2">
      <formula>0.05</formula>
    </cfRule>
    <cfRule type="cellIs" priority="68" operator="greaterThan" dxfId="0">
      <formula>0.1</formula>
    </cfRule>
  </conditionalFormatting>
  <conditionalFormatting sqref="DD7:DD115">
    <cfRule type="cellIs" priority="67" operator="lessThan" dxfId="0">
      <formula>$L$2-$L$3</formula>
    </cfRule>
    <cfRule type="cellIs" priority="66" operator="greaterThan" dxfId="0">
      <formula>$L$2+$L$3</formula>
    </cfRule>
  </conditionalFormatting>
  <conditionalFormatting sqref="DO7:DO115">
    <cfRule type="cellIs" priority="65" operator="lessThan" dxfId="2">
      <formula>0.05</formula>
    </cfRule>
    <cfRule type="cellIs" priority="64" operator="between" dxfId="3">
      <formula>0.05</formula>
      <formula>0.1</formula>
    </cfRule>
    <cfRule type="cellIs" priority="63" operator="greaterThan" dxfId="0">
      <formula>0.1</formula>
    </cfRule>
  </conditionalFormatting>
  <conditionalFormatting sqref="DP7:DP115">
    <cfRule type="cellIs" priority="62" operator="lessThan" dxfId="0">
      <formula>$L$2-$L$3</formula>
    </cfRule>
    <cfRule type="cellIs" priority="61" operator="greaterThan" dxfId="0">
      <formula>$L$2+$L$3</formula>
    </cfRule>
  </conditionalFormatting>
  <conditionalFormatting sqref="EA7:EA115">
    <cfRule type="cellIs" priority="58" operator="greaterThan" dxfId="0">
      <formula>0.1</formula>
    </cfRule>
    <cfRule type="cellIs" priority="59" operator="between" dxfId="3">
      <formula>0.05</formula>
      <formula>0.1</formula>
    </cfRule>
    <cfRule type="cellIs" priority="60" operator="lessThan" dxfId="2">
      <formula>0.05</formula>
    </cfRule>
  </conditionalFormatting>
  <conditionalFormatting sqref="EB7:EB115">
    <cfRule type="cellIs" priority="56" operator="greaterThan" dxfId="0">
      <formula>$L$2+$L$3</formula>
    </cfRule>
    <cfRule type="cellIs" priority="57" operator="lessThan" dxfId="0">
      <formula>$L$2-$L$3</formula>
    </cfRule>
  </conditionalFormatting>
  <conditionalFormatting sqref="EM7:EM115">
    <cfRule type="cellIs" priority="55" operator="lessThan" dxfId="2">
      <formula>0.05</formula>
    </cfRule>
    <cfRule type="cellIs" priority="54" operator="between" dxfId="3">
      <formula>0.05</formula>
      <formula>0.1</formula>
    </cfRule>
    <cfRule type="cellIs" priority="53" operator="greaterThan" dxfId="0">
      <formula>0.1</formula>
    </cfRule>
  </conditionalFormatting>
  <conditionalFormatting sqref="EN7:EN115">
    <cfRule type="cellIs" priority="51" operator="greaterThan" dxfId="0">
      <formula>$L$2+$L$3</formula>
    </cfRule>
    <cfRule type="cellIs" priority="52" operator="lessThan" dxfId="0">
      <formula>$L$2-$L$3</formula>
    </cfRule>
  </conditionalFormatting>
  <conditionalFormatting sqref="EY7:EY115">
    <cfRule type="cellIs" priority="50" operator="lessThan" dxfId="2">
      <formula>0.05</formula>
    </cfRule>
    <cfRule type="cellIs" priority="49" operator="between" dxfId="3">
      <formula>0.05</formula>
      <formula>0.1</formula>
    </cfRule>
    <cfRule type="cellIs" priority="48" operator="greaterThan" dxfId="0">
      <formula>0.1</formula>
    </cfRule>
  </conditionalFormatting>
  <conditionalFormatting sqref="EZ7:EZ115">
    <cfRule type="cellIs" priority="47" operator="lessThan" dxfId="0">
      <formula>$L$2-$L$3</formula>
    </cfRule>
    <cfRule type="cellIs" priority="46" operator="greaterThan" dxfId="0">
      <formula>$L$2+$L$3</formula>
    </cfRule>
  </conditionalFormatting>
  <conditionalFormatting sqref="FK7:FK115">
    <cfRule type="cellIs" priority="45" operator="lessThan" dxfId="2">
      <formula>0.05</formula>
    </cfRule>
    <cfRule type="cellIs" priority="43" operator="greaterThan" dxfId="0">
      <formula>0.1</formula>
    </cfRule>
    <cfRule type="cellIs" priority="44" operator="between" dxfId="3">
      <formula>0.05</formula>
      <formula>0.1</formula>
    </cfRule>
  </conditionalFormatting>
  <conditionalFormatting sqref="FL7:FL115">
    <cfRule type="cellIs" priority="42" operator="lessThan" dxfId="0">
      <formula>$L$2-$L$3</formula>
    </cfRule>
    <cfRule type="cellIs" priority="41" operator="greaterThan" dxfId="0">
      <formula>$L$2+$L$3</formula>
    </cfRule>
  </conditionalFormatting>
  <conditionalFormatting sqref="FW7:FW115">
    <cfRule type="cellIs" priority="40" operator="lessThan" dxfId="2">
      <formula>0.05</formula>
    </cfRule>
    <cfRule type="cellIs" priority="39" operator="between" dxfId="3">
      <formula>0.05</formula>
      <formula>0.1</formula>
    </cfRule>
    <cfRule type="cellIs" priority="38" operator="greaterThan" dxfId="0">
      <formula>0.1</formula>
    </cfRule>
  </conditionalFormatting>
  <conditionalFormatting sqref="FX7:FX115">
    <cfRule type="cellIs" priority="37" operator="lessThan" dxfId="0">
      <formula>$L$2-$L$3</formula>
    </cfRule>
    <cfRule type="cellIs" priority="36" operator="greaterThan" dxfId="0">
      <formula>$L$2+$L$3</formula>
    </cfRule>
  </conditionalFormatting>
  <conditionalFormatting sqref="GI7:GI115">
    <cfRule type="cellIs" priority="35" operator="lessThan" dxfId="2">
      <formula>0.05</formula>
    </cfRule>
    <cfRule type="cellIs" priority="34" operator="between" dxfId="3">
      <formula>0.05</formula>
      <formula>0.1</formula>
    </cfRule>
    <cfRule type="cellIs" priority="33" operator="greaterThan" dxfId="0">
      <formula>0.1</formula>
    </cfRule>
  </conditionalFormatting>
  <conditionalFormatting sqref="GJ7:GJ115">
    <cfRule type="cellIs" priority="32" operator="lessThan" dxfId="0">
      <formula>$L$2-$L$3</formula>
    </cfRule>
    <cfRule type="cellIs" priority="31" operator="greaterThan" dxfId="0">
      <formula>$L$2+$L$3</formula>
    </cfRule>
  </conditionalFormatting>
  <conditionalFormatting sqref="GU7:GU115">
    <cfRule type="cellIs" priority="29" operator="between" dxfId="3">
      <formula>0.05</formula>
      <formula>0.1</formula>
    </cfRule>
    <cfRule type="cellIs" priority="28" operator="greaterThan" dxfId="0">
      <formula>0.1</formula>
    </cfRule>
    <cfRule type="cellIs" priority="30" operator="lessThan" dxfId="2">
      <formula>0.05</formula>
    </cfRule>
  </conditionalFormatting>
  <conditionalFormatting sqref="GV7:GV115">
    <cfRule type="cellIs" priority="27" operator="lessThan" dxfId="0">
      <formula>$L$2-$L$3</formula>
    </cfRule>
    <cfRule type="cellIs" priority="26" operator="greaterThan" dxfId="0">
      <formula>$L$2+$L$3</formula>
    </cfRule>
  </conditionalFormatting>
  <conditionalFormatting sqref="HG7:HG115">
    <cfRule type="cellIs" priority="25" operator="lessThan" dxfId="2">
      <formula>0.05</formula>
    </cfRule>
    <cfRule type="cellIs" priority="24" operator="between" dxfId="3">
      <formula>0.05</formula>
      <formula>0.1</formula>
    </cfRule>
    <cfRule type="cellIs" priority="23" operator="greaterThan" dxfId="0">
      <formula>0.1</formula>
    </cfRule>
  </conditionalFormatting>
  <conditionalFormatting sqref="HH7:HH115">
    <cfRule type="cellIs" priority="22" operator="lessThan" dxfId="0">
      <formula>$L$2-$L$3</formula>
    </cfRule>
    <cfRule type="cellIs" priority="21" operator="greaterThan" dxfId="0">
      <formula>$L$2+$L$3</formula>
    </cfRule>
  </conditionalFormatting>
  <conditionalFormatting sqref="HS7:HS115">
    <cfRule type="cellIs" priority="20" operator="lessThan" dxfId="2">
      <formula>0.05</formula>
    </cfRule>
    <cfRule type="cellIs" priority="19" operator="between" dxfId="3">
      <formula>0.05</formula>
      <formula>0.1</formula>
    </cfRule>
    <cfRule type="cellIs" priority="18" operator="greaterThan" dxfId="0">
      <formula>0.1</formula>
    </cfRule>
  </conditionalFormatting>
  <conditionalFormatting sqref="HT7:HT115">
    <cfRule type="cellIs" priority="17" operator="lessThan" dxfId="0">
      <formula>$L$2-$L$3</formula>
    </cfRule>
    <cfRule type="cellIs" priority="16" operator="greaterThan" dxfId="0">
      <formula>$L$2+$L$3</formula>
    </cfRule>
  </conditionalFormatting>
  <conditionalFormatting sqref="IE7:IE115">
    <cfRule type="cellIs" priority="14" operator="between" dxfId="3">
      <formula>0.05</formula>
      <formula>0.1</formula>
    </cfRule>
    <cfRule type="cellIs" priority="15" operator="lessThan" dxfId="2">
      <formula>0.05</formula>
    </cfRule>
    <cfRule type="cellIs" priority="13" operator="greaterThan" dxfId="0">
      <formula>0.1</formula>
    </cfRule>
  </conditionalFormatting>
  <conditionalFormatting sqref="IF7:IF115">
    <cfRule type="cellIs" priority="12" operator="lessThan" dxfId="0">
      <formula>$L$2-$L$3</formula>
    </cfRule>
    <cfRule type="cellIs" priority="11" operator="greaterThan" dxfId="0">
      <formula>$L$2+$L$3</formula>
    </cfRule>
  </conditionalFormatting>
  <conditionalFormatting sqref="IQ7:IQ115">
    <cfRule type="cellIs" priority="10" operator="lessThan" dxfId="2">
      <formula>0.05</formula>
    </cfRule>
    <cfRule type="cellIs" priority="9" operator="between" dxfId="3">
      <formula>0.05</formula>
      <formula>0.1</formula>
    </cfRule>
    <cfRule type="cellIs" priority="8" operator="greaterThan" dxfId="0">
      <formula>0.1</formula>
    </cfRule>
  </conditionalFormatting>
  <conditionalFormatting sqref="IR7:IR115">
    <cfRule type="cellIs" priority="7" operator="lessThan" dxfId="0">
      <formula>$L$2-$L$3</formula>
    </cfRule>
    <cfRule type="cellIs" priority="6" operator="greaterThan" dxfId="0">
      <formula>$L$2+$L$3</formula>
    </cfRule>
  </conditionalFormatting>
  <conditionalFormatting sqref="JC7:JC115">
    <cfRule type="cellIs" priority="5" operator="lessThan" dxfId="2">
      <formula>0.05</formula>
    </cfRule>
    <cfRule type="cellIs" priority="4" operator="between" dxfId="3">
      <formula>0.05</formula>
      <formula>0.1</formula>
    </cfRule>
    <cfRule type="cellIs" priority="3" operator="greaterThan" dxfId="0">
      <formula>0.1</formula>
    </cfRule>
  </conditionalFormatting>
  <conditionalFormatting sqref="JD7:JD115">
    <cfRule type="cellIs" priority="2" operator="lessThan" dxfId="0">
      <formula>$L$2-$L$3</formula>
    </cfRule>
    <cfRule type="cellIs" priority="1" operator="greaterThan" dxfId="0">
      <formula>$L$2+$L$3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Alexander Becquet</dc:creator>
  <dcterms:created xmlns:dcterms="http://purl.org/dc/terms/" xmlns:xsi="http://www.w3.org/2001/XMLSchema-instance" xsi:type="dcterms:W3CDTF">2024-08-21T19:14:19Z</dcterms:created>
  <dcterms:modified xmlns:dcterms="http://purl.org/dc/terms/" xmlns:xsi="http://www.w3.org/2001/XMLSchema-instance" xsi:type="dcterms:W3CDTF">2025-08-19T19:26:24Z</dcterms:modified>
  <cp:lastModifiedBy>Alexander Becquet</cp:lastModifiedBy>
</cp:coreProperties>
</file>