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CGS1810 900kcp D9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CGS1810 900kcp D9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CGS1810 750kcp D9-1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CGS1810 900kcp D9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CGS1810 750kcp D9-2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1.7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1.7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</row>
    <row r="3">
      <c r="A3" s="82" t="inlineStr">
        <is>
          <t>Viscosity: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/>
      <c r="G3" s="89" t="inlineStr">
        <is>
          <t>Initial Oil Mass:</t>
        </is>
      </c>
      <c r="H3" s="62" t="inlineStr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/>
      <c r="S3" s="89" t="inlineStr">
        <is>
          <t>Initial Oil Mass:</t>
        </is>
      </c>
      <c r="T3" s="62" t="inlineStr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</row>
    <row r="5">
      <c r="A5" t="n">
        <v>20</v>
      </c>
      <c r="B5" t="n">
        <v>24.7705</v>
      </c>
      <c r="C5" t="n">
        <v>24.7288</v>
      </c>
      <c r="F5" t="inlineStr"/>
      <c r="H5" t="inlineStr"/>
      <c r="I5" t="n">
        <v>2.084999999999937</v>
      </c>
      <c r="J5" s="121">
        <f>I5/F$2</f>
        <v/>
      </c>
      <c r="K5" s="17" t="n"/>
      <c r="M5" t="n">
        <v>20</v>
      </c>
      <c r="N5" t="n">
        <v>24.7497</v>
      </c>
      <c r="O5" t="n">
        <v>24.6777</v>
      </c>
      <c r="R5" t="inlineStr"/>
      <c r="T5" t="inlineStr"/>
      <c r="U5" t="n">
        <v>3.599999999999959</v>
      </c>
      <c r="V5" s="121">
        <f>U5/R$2</f>
        <v/>
      </c>
      <c r="W5" s="17" t="n"/>
    </row>
    <row r="6">
      <c r="A6" t="n">
        <v>40</v>
      </c>
      <c r="B6" t="n">
        <v>24.7288</v>
      </c>
      <c r="C6" t="n">
        <v>24.667</v>
      </c>
      <c r="F6" t="inlineStr"/>
      <c r="H6" t="inlineStr"/>
      <c r="I6" t="n">
        <v>3.089999999999904</v>
      </c>
      <c r="J6" s="121">
        <f>I6/F$2</f>
        <v/>
      </c>
      <c r="K6" s="17" t="n"/>
      <c r="M6" t="n">
        <v>40</v>
      </c>
      <c r="N6" t="n">
        <v>24.6776</v>
      </c>
      <c r="O6" t="n">
        <v>24.6111</v>
      </c>
      <c r="R6" t="inlineStr"/>
      <c r="T6" t="inlineStr"/>
      <c r="U6" t="n">
        <v>3.325000000000067</v>
      </c>
      <c r="V6" s="121">
        <f>U6/R$2</f>
        <v/>
      </c>
      <c r="W6" s="17" t="n"/>
    </row>
    <row r="7">
      <c r="A7" t="n">
        <v>60</v>
      </c>
      <c r="B7" t="n">
        <v>24.667</v>
      </c>
      <c r="C7" t="n">
        <v>24.6077</v>
      </c>
      <c r="F7" t="inlineStr"/>
      <c r="H7" t="inlineStr"/>
      <c r="I7" t="n">
        <v>2.965000000000018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60</v>
      </c>
      <c r="N7" t="n">
        <v>24.6111</v>
      </c>
      <c r="O7" t="n">
        <v>24.5438</v>
      </c>
      <c r="R7" t="inlineStr"/>
      <c r="T7" t="inlineStr"/>
      <c r="U7" t="n">
        <v>3.364999999999974</v>
      </c>
      <c r="V7" s="121">
        <f>U7/R$2</f>
        <v/>
      </c>
      <c r="W7">
        <f>_xlfn.STDEV.P(U5:U7)/AVERAGE(U5:U7)</f>
        <v/>
      </c>
      <c r="X7">
        <f>AVERAGE(U5:U7)</f>
        <v/>
      </c>
    </row>
    <row r="8">
      <c r="A8" t="n">
        <v>80</v>
      </c>
      <c r="B8" t="n">
        <v>24.6077</v>
      </c>
      <c r="C8" t="n">
        <v>24.5444</v>
      </c>
      <c r="F8" t="inlineStr"/>
      <c r="H8" t="inlineStr"/>
      <c r="I8" t="n">
        <v>3.165000000000084</v>
      </c>
      <c r="J8" s="121">
        <f>I8/F$2</f>
        <v/>
      </c>
      <c r="M8" t="n">
        <v>80</v>
      </c>
      <c r="N8" t="n">
        <v>24.5438</v>
      </c>
      <c r="O8" t="n">
        <v>24.4698</v>
      </c>
      <c r="R8" t="inlineStr"/>
      <c r="T8" t="inlineStr"/>
      <c r="U8" t="n">
        <v>3.700000000000081</v>
      </c>
      <c r="V8" s="121">
        <f>U8/R$2</f>
        <v/>
      </c>
    </row>
    <row r="9">
      <c r="A9" t="n">
        <v>100</v>
      </c>
      <c r="B9" t="n">
        <v>24.5444</v>
      </c>
      <c r="C9" t="n">
        <v>24.4805</v>
      </c>
      <c r="F9" t="inlineStr"/>
      <c r="H9" t="inlineStr"/>
      <c r="I9" t="n">
        <v>3.195000000000014</v>
      </c>
      <c r="J9" s="121">
        <f>I9/F$2</f>
        <v/>
      </c>
      <c r="M9" t="n">
        <v>100</v>
      </c>
      <c r="N9" t="n">
        <v>24.4698</v>
      </c>
      <c r="O9" t="n">
        <v>24.393</v>
      </c>
      <c r="R9" t="inlineStr"/>
      <c r="T9" t="inlineStr"/>
      <c r="U9" t="n">
        <v>3.839999999999932</v>
      </c>
      <c r="V9" s="121">
        <f>U9/R$2</f>
        <v/>
      </c>
    </row>
    <row r="10">
      <c r="A10" t="n">
        <v>120</v>
      </c>
      <c r="B10" t="n">
        <v>24.4805</v>
      </c>
      <c r="C10" t="n">
        <v>24.4184</v>
      </c>
      <c r="F10" t="inlineStr"/>
      <c r="H10" t="inlineStr"/>
      <c r="I10" t="n">
        <v>3.105000000000047</v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120</v>
      </c>
      <c r="N10" t="n">
        <v>24.393</v>
      </c>
      <c r="O10" t="n">
        <v>24.3292</v>
      </c>
      <c r="R10" t="inlineStr"/>
      <c r="T10" t="inlineStr"/>
      <c r="U10" t="n">
        <v>3.190000000000026</v>
      </c>
      <c r="V10" s="121">
        <f>U10/R$2</f>
        <v/>
      </c>
      <c r="W10">
        <f>_xlfn.STDEV.P(U8:U10)/AVERAGE(U8:U10)</f>
        <v/>
      </c>
      <c r="X10">
        <f>AVERAGE(U8:U10)</f>
        <v/>
      </c>
    </row>
    <row r="11">
      <c r="A11" t="n">
        <v>140</v>
      </c>
      <c r="B11" t="n">
        <v>24.4184</v>
      </c>
      <c r="C11" t="n">
        <v>24.3526</v>
      </c>
      <c r="F11" t="inlineStr"/>
      <c r="H11" t="inlineStr"/>
      <c r="I11" t="n">
        <v>3.289999999999971</v>
      </c>
      <c r="J11" s="121">
        <f>I11/F$2</f>
        <v/>
      </c>
      <c r="M11" t="n">
        <v>140</v>
      </c>
      <c r="N11" t="n">
        <v>24.3292</v>
      </c>
      <c r="O11" t="n">
        <v>24.2686</v>
      </c>
      <c r="R11" t="inlineStr"/>
      <c r="T11" t="inlineStr"/>
      <c r="U11" t="n">
        <v>3.030000000000044</v>
      </c>
      <c r="V11" s="121">
        <f>U11/R$2</f>
        <v/>
      </c>
    </row>
    <row r="12">
      <c r="A12" t="n">
        <v>160</v>
      </c>
      <c r="B12" t="n">
        <v>24.3526</v>
      </c>
      <c r="C12" t="n">
        <v>24.287</v>
      </c>
      <c r="F12" t="inlineStr"/>
      <c r="H12" t="inlineStr"/>
      <c r="I12" t="n">
        <v>3.279999999999994</v>
      </c>
      <c r="J12" s="121">
        <f>I12/F$2</f>
        <v/>
      </c>
      <c r="M12" t="n">
        <v>160</v>
      </c>
      <c r="N12" t="n">
        <v>24.2686</v>
      </c>
      <c r="O12" t="n">
        <v>24.1983</v>
      </c>
      <c r="R12" t="inlineStr"/>
      <c r="T12" t="inlineStr"/>
      <c r="U12" t="n">
        <v>3.514999999999979</v>
      </c>
      <c r="V12" s="121">
        <f>U12/R$2</f>
        <v/>
      </c>
    </row>
    <row r="13">
      <c r="A13" t="n">
        <v>180</v>
      </c>
      <c r="B13" t="n">
        <v>24.287</v>
      </c>
      <c r="C13" t="n">
        <v>24.2204</v>
      </c>
      <c r="F13" t="inlineStr"/>
      <c r="H13" t="inlineStr"/>
      <c r="I13" t="n">
        <v>3.329999999999878</v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180</v>
      </c>
      <c r="N13" t="n">
        <v>24.1983</v>
      </c>
      <c r="O13" t="n">
        <v>24.1307</v>
      </c>
      <c r="R13" t="inlineStr"/>
      <c r="T13" t="inlineStr"/>
      <c r="U13" t="n">
        <v>3.379999999999939</v>
      </c>
      <c r="V13" s="121">
        <f>U13/R$2</f>
        <v/>
      </c>
      <c r="W13">
        <f>_xlfn.STDEV.P(U11:U13)/AVERAGE(U11:U13)</f>
        <v/>
      </c>
      <c r="X13">
        <f>AVERAGE(U11:U13)</f>
        <v/>
      </c>
    </row>
    <row r="14">
      <c r="A14" t="n">
        <v>200</v>
      </c>
      <c r="B14" t="n">
        <v>24.0802</v>
      </c>
      <c r="C14" t="n">
        <v>24.0131</v>
      </c>
      <c r="F14" t="inlineStr"/>
      <c r="H14" t="inlineStr"/>
      <c r="I14" t="n">
        <v>3.354999999999997</v>
      </c>
      <c r="J14" s="121">
        <f>I14/F$2</f>
        <v/>
      </c>
      <c r="M14" t="n">
        <v>200</v>
      </c>
      <c r="N14" t="n">
        <v>24.1382</v>
      </c>
      <c r="O14" t="n">
        <v>24.0738</v>
      </c>
      <c r="R14" t="inlineStr"/>
      <c r="T14" t="inlineStr"/>
      <c r="U14" t="n">
        <v>3.220000000000134</v>
      </c>
      <c r="V14" s="121">
        <f>U14/R$2</f>
        <v/>
      </c>
    </row>
    <row r="15">
      <c r="A15" t="n">
        <v>220</v>
      </c>
      <c r="B15" t="n">
        <v>24.0131</v>
      </c>
      <c r="C15" t="n">
        <v>23.9491</v>
      </c>
      <c r="F15" t="inlineStr"/>
      <c r="H15" t="inlineStr">
        <is>
          <t>Cartridge empty, stopping test</t>
        </is>
      </c>
      <c r="I15" t="n">
        <v>3.200000000000003</v>
      </c>
      <c r="J15" s="121">
        <f>I15/F$2</f>
        <v/>
      </c>
      <c r="M15" t="n">
        <v>220</v>
      </c>
      <c r="N15" t="n">
        <v>24.0738</v>
      </c>
      <c r="O15" t="n">
        <v>24.0198</v>
      </c>
      <c r="R15" t="inlineStr"/>
      <c r="T15" t="inlineStr">
        <is>
          <t>cartridge empty, stopping test</t>
        </is>
      </c>
      <c r="U15" t="n">
        <v>2.699999999999925</v>
      </c>
      <c r="V15" s="121">
        <f>U15/R$2</f>
        <v/>
      </c>
    </row>
    <row r="16">
      <c r="J16" s="121" t="n"/>
      <c r="V16" s="121" t="n"/>
    </row>
    <row r="17">
      <c r="J17" s="121" t="n"/>
      <c r="V17" s="121" t="n"/>
    </row>
    <row r="18">
      <c r="J18" s="121" t="n"/>
      <c r="V18" s="121" t="n"/>
    </row>
    <row r="19">
      <c r="J19" s="121" t="n"/>
      <c r="V19" s="121" t="n"/>
    </row>
    <row r="20">
      <c r="J20" s="121" t="n"/>
      <c r="V20" s="121" t="n"/>
    </row>
    <row r="21">
      <c r="J21" s="121" t="n"/>
      <c r="V21" s="121" t="n"/>
    </row>
    <row r="22">
      <c r="J22" s="121" t="n"/>
      <c r="V22" s="121" t="n"/>
    </row>
    <row r="23">
      <c r="J23" s="121" t="n"/>
      <c r="V23" s="121" t="n"/>
    </row>
    <row r="24">
      <c r="J24" s="121" t="n"/>
      <c r="V24" s="121" t="n"/>
    </row>
    <row r="25">
      <c r="J25" s="121" t="n"/>
      <c r="V25" s="121" t="n"/>
    </row>
    <row r="26">
      <c r="J26" s="121" t="n"/>
      <c r="V26" s="121" t="n"/>
    </row>
    <row r="27">
      <c r="J27" s="121" t="n"/>
      <c r="V27" s="121" t="n"/>
    </row>
    <row r="28">
      <c r="J28" s="121" t="n"/>
      <c r="V28" s="121" t="n"/>
    </row>
    <row r="29">
      <c r="J29" s="121" t="n"/>
      <c r="V29" s="121" t="n"/>
    </row>
    <row r="30">
      <c r="J30" s="121" t="n"/>
      <c r="V30" s="121" t="n"/>
    </row>
    <row r="31">
      <c r="J31" s="121" t="n"/>
      <c r="V31" s="121" t="n"/>
    </row>
    <row r="32">
      <c r="J32" s="121" t="n"/>
      <c r="V32" s="121" t="n"/>
    </row>
    <row r="33">
      <c r="J33" s="121" t="n"/>
      <c r="V33" s="121" t="n"/>
    </row>
    <row r="34">
      <c r="J34" s="121" t="n"/>
      <c r="V34" s="121" t="n"/>
    </row>
    <row r="35">
      <c r="J35" s="121" t="n"/>
      <c r="V35" s="121" t="n"/>
    </row>
    <row r="36">
      <c r="J36" s="121" t="n"/>
      <c r="V36" s="121" t="n"/>
    </row>
    <row r="37">
      <c r="J37" s="121" t="n"/>
      <c r="V37" s="121" t="n"/>
    </row>
    <row r="38">
      <c r="J38" s="121" t="n"/>
      <c r="V38" s="121" t="n"/>
    </row>
    <row r="39">
      <c r="J39" s="121" t="n"/>
      <c r="V39" s="121" t="n"/>
    </row>
    <row r="40">
      <c r="J40" s="121" t="n"/>
      <c r="V40" s="121" t="n"/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2025-07-22T23:38:57Z</dcterms:modified>
  <cp:lastModifiedBy>Alexander Becquet</cp:lastModifiedBy>
</cp:coreProperties>
</file>