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17" autoFilterDateGrouping="1"/>
  </bookViews>
  <sheets>
    <sheet xmlns:r="http://schemas.openxmlformats.org/officeDocument/2006/relationships" name="CGS710 Intense Sept 13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0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17" fillId="0" borderId="0" pivotButton="0" quotePrefix="0" xfId="0"/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517"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"/>
  <sheetViews>
    <sheetView topLeftCell="IQ1" zoomScale="70" zoomScaleNormal="70" workbookViewId="0">
      <selection activeCell="JJ3" sqref="JJ3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CGS710 Intense Sept 13</t>
        </is>
      </c>
      <c r="C1" s="89" t="inlineStr">
        <is>
          <t>Date:</t>
        </is>
      </c>
      <c r="D1" s="62" t="inlineStr"/>
      <c r="E1" s="89" t="inlineStr">
        <is>
          <t>Sample ID:</t>
        </is>
      </c>
      <c r="F1" s="62" t="inlineStr">
        <is>
          <t>B-200kcp-3 Intense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CGS710 Intense Sept 13</t>
        </is>
      </c>
      <c r="O1" s="89" t="inlineStr">
        <is>
          <t>Date:</t>
        </is>
      </c>
      <c r="P1" s="62" t="inlineStr"/>
      <c r="Q1" s="89" t="inlineStr">
        <is>
          <t>Sample ID:</t>
        </is>
      </c>
      <c r="R1" s="62" t="inlineStr">
        <is>
          <t>A-200kcp-3 Intense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CGS710 Intense Sept 13</t>
        </is>
      </c>
      <c r="AA1" s="89" t="inlineStr">
        <is>
          <t>Date:</t>
        </is>
      </c>
      <c r="AB1" s="62" t="inlineStr"/>
      <c r="AC1" s="89" t="inlineStr">
        <is>
          <t>Sample ID:</t>
        </is>
      </c>
      <c r="AD1" s="62" t="inlineStr">
        <is>
          <t>A-200kcp-4 Intense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CGS710 Intense Sept 13</t>
        </is>
      </c>
      <c r="AM1" s="89" t="inlineStr">
        <is>
          <t>Date:</t>
        </is>
      </c>
      <c r="AN1" s="62" t="inlineStr"/>
      <c r="AO1" s="89" t="inlineStr">
        <is>
          <t>Sample ID:</t>
        </is>
      </c>
      <c r="AP1" s="62" t="inlineStr">
        <is>
          <t>B-200kcp-4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inlineStr">
        <is>
          <t>1.39</t>
        </is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inlineStr">
        <is>
          <t>1.35</t>
        </is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inlineStr">
        <is>
          <t>1.51</t>
        </is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200mL/3s/30s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inlineStr">
        <is>
          <t>1.51</t>
        </is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200mL/3s/30s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</row>
    <row r="3">
      <c r="A3" s="82" t="inlineStr">
        <is>
          <t>Viscosity:</t>
        </is>
      </c>
      <c r="B3" t="inlineStr">
        <is>
          <t>200kcp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inlineStr">
        <is>
          <t>3.4</t>
        </is>
      </c>
      <c r="G3" s="89" t="inlineStr">
        <is>
          <t>Initial Oil Mass:</t>
        </is>
      </c>
      <c r="H3" s="62" t="inlineStr"/>
      <c r="I3" s="118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200kcp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inlineStr">
        <is>
          <t>3.4</t>
        </is>
      </c>
      <c r="S3" s="89" t="inlineStr">
        <is>
          <t>Initial Oil Mass:</t>
        </is>
      </c>
      <c r="T3" s="62" t="inlineStr"/>
      <c r="U3" s="118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200kcp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inlineStr">
        <is>
          <t>3.4</t>
        </is>
      </c>
      <c r="AE3" s="89" t="inlineStr">
        <is>
          <t>Initial Oil Mass:</t>
        </is>
      </c>
      <c r="AF3" s="62" t="inlineStr"/>
      <c r="AG3" s="118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200kcp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inlineStr">
        <is>
          <t>3.4</t>
        </is>
      </c>
      <c r="AQ3" s="89" t="inlineStr">
        <is>
          <t>Initial Oil Mass:</t>
        </is>
      </c>
      <c r="AR3" s="62" t="inlineStr"/>
      <c r="AS3" s="118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inlineStr">
        <is>
          <t>puffs</t>
        </is>
      </c>
      <c r="Z4" t="inlineStr">
        <is>
          <t>Before weight/g</t>
        </is>
      </c>
      <c r="AA4" t="inlineStr">
        <is>
          <t>After weight/g</t>
        </is>
      </c>
      <c r="AB4" t="inlineStr">
        <is>
          <t>Draw Pressure (kpa)</t>
        </is>
      </c>
      <c r="AC4" t="inlineStr">
        <is>
          <t>Resistance</t>
        </is>
      </c>
      <c r="AD4" t="inlineStr">
        <is>
          <t>Smell</t>
        </is>
      </c>
      <c r="AE4" t="inlineStr">
        <is>
          <t>Clog</t>
        </is>
      </c>
      <c r="AF4" t="inlineStr">
        <is>
          <t>Notes</t>
        </is>
      </c>
      <c r="AG4" t="inlineStr">
        <is>
          <t>TPM (mg/puff)</t>
        </is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inlineStr">
        <is>
          <t>puffs</t>
        </is>
      </c>
      <c r="AL4" t="inlineStr">
        <is>
          <t>Before weight/g</t>
        </is>
      </c>
      <c r="AM4" t="inlineStr">
        <is>
          <t>After weight/g</t>
        </is>
      </c>
      <c r="AN4" t="inlineStr">
        <is>
          <t>Draw Pressure (kpa)</t>
        </is>
      </c>
      <c r="AO4" t="inlineStr">
        <is>
          <t>Resistance</t>
        </is>
      </c>
      <c r="AP4" t="inlineStr">
        <is>
          <t>Smell</t>
        </is>
      </c>
      <c r="AQ4" t="inlineStr">
        <is>
          <t>Clog</t>
        </is>
      </c>
      <c r="AR4" t="inlineStr">
        <is>
          <t>Notes</t>
        </is>
      </c>
      <c r="AS4" t="inlineStr">
        <is>
          <t>TPM (mg/puff)</t>
        </is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</row>
    <row r="5">
      <c r="A5" t="n">
        <v>5</v>
      </c>
      <c r="B5" t="n">
        <v>0.4661</v>
      </c>
      <c r="C5" t="n">
        <v>0.4874</v>
      </c>
      <c r="F5" t="inlineStr">
        <is>
          <t>0</t>
        </is>
      </c>
      <c r="H5" t="inlineStr"/>
      <c r="I5" t="n">
        <v>4.259999999999997</v>
      </c>
      <c r="J5" s="119">
        <f>I5/F$2</f>
        <v/>
      </c>
      <c r="K5" s="17" t="n"/>
      <c r="M5" t="n">
        <v>5</v>
      </c>
      <c r="N5" t="n">
        <v>0.887</v>
      </c>
      <c r="O5" t="n">
        <v>0.9095</v>
      </c>
      <c r="R5" t="inlineStr">
        <is>
          <t>0</t>
        </is>
      </c>
      <c r="T5" t="inlineStr"/>
      <c r="U5" t="n">
        <v>4.499999999999993</v>
      </c>
      <c r="V5" s="119">
        <f>U5/R$2</f>
        <v/>
      </c>
      <c r="W5" s="17" t="n"/>
      <c r="Y5" t="n">
        <v>5</v>
      </c>
      <c r="Z5" t="n">
        <v>0.3959</v>
      </c>
      <c r="AA5" t="n">
        <v>0.4186</v>
      </c>
      <c r="AD5" t="inlineStr">
        <is>
          <t>0</t>
        </is>
      </c>
      <c r="AF5" t="inlineStr"/>
      <c r="AG5" t="n">
        <v>4.540000000000011</v>
      </c>
      <c r="AH5" s="119">
        <f>AG5/AD$2</f>
        <v/>
      </c>
      <c r="AI5" s="17" t="n"/>
      <c r="AK5" t="n">
        <v>5</v>
      </c>
      <c r="AL5" t="n">
        <v>0.3887</v>
      </c>
      <c r="AM5" t="n">
        <v>0.4103</v>
      </c>
      <c r="AP5" t="inlineStr">
        <is>
          <t>0</t>
        </is>
      </c>
      <c r="AR5" t="inlineStr"/>
      <c r="AS5" t="n">
        <v>4.320000000000002</v>
      </c>
      <c r="AT5" s="119">
        <f>AS5/AP$2</f>
        <v/>
      </c>
      <c r="AU5" s="17" t="n"/>
    </row>
    <row r="6">
      <c r="A6" t="n">
        <v>10</v>
      </c>
      <c r="B6" t="n">
        <v>0.4437</v>
      </c>
      <c r="C6" t="n">
        <v>0.458</v>
      </c>
      <c r="F6" t="inlineStr">
        <is>
          <t>0</t>
        </is>
      </c>
      <c r="H6" t="inlineStr"/>
      <c r="I6" t="n">
        <v>2.860000000000007</v>
      </c>
      <c r="J6" s="119">
        <f>I6/F$2</f>
        <v/>
      </c>
      <c r="K6" s="17" t="n"/>
      <c r="M6" t="n">
        <v>10</v>
      </c>
      <c r="N6" t="n">
        <v>0.877</v>
      </c>
      <c r="O6" t="n">
        <v>0.8987000000000001</v>
      </c>
      <c r="R6" t="inlineStr">
        <is>
          <t>0</t>
        </is>
      </c>
      <c r="T6" t="inlineStr"/>
      <c r="U6" t="n">
        <v>4.340000000000011</v>
      </c>
      <c r="V6" s="119">
        <f>U6/R$2</f>
        <v/>
      </c>
      <c r="W6" s="17" t="n"/>
      <c r="Y6" t="n">
        <v>10</v>
      </c>
      <c r="Z6" t="n">
        <v>0.3861</v>
      </c>
      <c r="AA6" t="n">
        <v>0.4096</v>
      </c>
      <c r="AD6" t="inlineStr">
        <is>
          <t>0</t>
        </is>
      </c>
      <c r="AF6" t="inlineStr"/>
      <c r="AG6" t="n">
        <v>4.700000000000005</v>
      </c>
      <c r="AH6" s="119">
        <f>AG6/AD$2</f>
        <v/>
      </c>
      <c r="AI6" s="17" t="n"/>
      <c r="AK6" t="n">
        <v>10</v>
      </c>
      <c r="AL6" t="n">
        <v>0.3812</v>
      </c>
      <c r="AM6" t="n">
        <v>0.3977</v>
      </c>
      <c r="AP6" t="inlineStr">
        <is>
          <t>0</t>
        </is>
      </c>
      <c r="AR6" t="inlineStr"/>
      <c r="AS6" t="n">
        <v>3.300000000000003</v>
      </c>
      <c r="AT6" s="119">
        <f>AS6/AP$2</f>
        <v/>
      </c>
      <c r="AU6" s="17" t="n"/>
    </row>
    <row r="7">
      <c r="A7" t="n">
        <v>15</v>
      </c>
      <c r="B7" t="n">
        <v>0.4397</v>
      </c>
      <c r="C7" t="n">
        <v>0.4521</v>
      </c>
      <c r="F7" t="inlineStr">
        <is>
          <t>0</t>
        </is>
      </c>
      <c r="H7" t="inlineStr"/>
      <c r="I7" t="n">
        <v>2.480000000000004</v>
      </c>
      <c r="J7" s="119">
        <f>I7/F$2</f>
        <v/>
      </c>
      <c r="K7">
        <f>_xlfn.STDEV.P(I5:I7)/AVERAGE(I5:I7)</f>
        <v/>
      </c>
      <c r="L7">
        <f>AVERAGE(I5:I7)</f>
        <v/>
      </c>
      <c r="M7" t="n">
        <v>15</v>
      </c>
      <c r="N7" t="n">
        <v>0.8754</v>
      </c>
      <c r="O7" t="n">
        <v>0.897</v>
      </c>
      <c r="R7" t="inlineStr">
        <is>
          <t>0</t>
        </is>
      </c>
      <c r="T7" t="inlineStr"/>
      <c r="U7" t="n">
        <v>4.320000000000013</v>
      </c>
      <c r="V7" s="119">
        <f>U7/R$2</f>
        <v/>
      </c>
      <c r="W7">
        <f>_xlfn.STDEV.P(U5:U7)/AVERAGE(U5:U7)</f>
        <v/>
      </c>
      <c r="X7">
        <f>AVERAGE(U5:U7)</f>
        <v/>
      </c>
      <c r="Y7" t="n">
        <v>15</v>
      </c>
      <c r="Z7" t="n">
        <v>0.3871</v>
      </c>
      <c r="AA7" t="n">
        <v>0.4111</v>
      </c>
      <c r="AD7" t="inlineStr">
        <is>
          <t>0</t>
        </is>
      </c>
      <c r="AF7" t="inlineStr"/>
      <c r="AG7" t="n">
        <v>4.800000000000004</v>
      </c>
      <c r="AH7" s="119">
        <f>AG7/AD$2</f>
        <v/>
      </c>
      <c r="AI7">
        <f>_xlfn.STDEV.P(AG5:AG7)/AVERAGE(AG5:AG7)</f>
        <v/>
      </c>
      <c r="AJ7">
        <f>AVERAGE(AG5:AG7)</f>
        <v/>
      </c>
      <c r="AK7" t="n">
        <v>15</v>
      </c>
      <c r="AL7" t="n">
        <v>0.3755</v>
      </c>
      <c r="AM7" t="n">
        <v>0.391</v>
      </c>
      <c r="AP7" t="inlineStr">
        <is>
          <t>0</t>
        </is>
      </c>
      <c r="AR7" t="inlineStr"/>
      <c r="AS7" t="n">
        <v>3.100000000000003</v>
      </c>
      <c r="AT7" s="119">
        <f>AS7/AP$2</f>
        <v/>
      </c>
      <c r="AU7">
        <f>_xlfn.STDEV.P(AS5:AS7)/AVERAGE(AS5:AS7)</f>
        <v/>
      </c>
      <c r="AV7">
        <f>AVERAGE(AS5:AS7)</f>
        <v/>
      </c>
    </row>
    <row r="8">
      <c r="A8" t="n">
        <v>20</v>
      </c>
      <c r="B8" t="n">
        <v>0.447</v>
      </c>
      <c r="C8" t="n">
        <v>0.458</v>
      </c>
      <c r="F8" t="inlineStr">
        <is>
          <t>0</t>
        </is>
      </c>
      <c r="H8" t="inlineStr"/>
      <c r="I8" t="n">
        <v>2.200000000000002</v>
      </c>
      <c r="J8" s="119">
        <f>I8/F$2</f>
        <v/>
      </c>
      <c r="M8" t="n">
        <v>20</v>
      </c>
      <c r="N8" t="n">
        <v>0.8756</v>
      </c>
      <c r="O8" t="n">
        <v>0.8959</v>
      </c>
      <c r="R8" t="inlineStr">
        <is>
          <t>0</t>
        </is>
      </c>
      <c r="T8" t="inlineStr"/>
      <c r="U8" t="n">
        <v>4.059999999999997</v>
      </c>
      <c r="V8" s="119">
        <f>U8/R$2</f>
        <v/>
      </c>
      <c r="Y8" t="n">
        <v>20</v>
      </c>
      <c r="Z8" t="n">
        <v>0.388</v>
      </c>
      <c r="AA8" t="n">
        <v>0.4103</v>
      </c>
      <c r="AD8" t="inlineStr">
        <is>
          <t>0</t>
        </is>
      </c>
      <c r="AF8" t="inlineStr"/>
      <c r="AG8" t="n">
        <v>4.459999999999997</v>
      </c>
      <c r="AH8" s="119">
        <f>AG8/AD$2</f>
        <v/>
      </c>
      <c r="AK8" t="n">
        <v>20</v>
      </c>
      <c r="AL8" t="n">
        <v>0.3809</v>
      </c>
      <c r="AM8" t="n">
        <v>0.3945</v>
      </c>
      <c r="AP8" t="inlineStr">
        <is>
          <t>0</t>
        </is>
      </c>
      <c r="AR8" t="inlineStr"/>
      <c r="AS8" t="n">
        <v>2.72</v>
      </c>
      <c r="AT8" s="119">
        <f>AS8/AP$2</f>
        <v/>
      </c>
    </row>
    <row r="9">
      <c r="A9" t="n">
        <v>25</v>
      </c>
      <c r="B9" t="n">
        <v>0.458</v>
      </c>
      <c r="C9" t="n">
        <v>0.4687</v>
      </c>
      <c r="F9" t="inlineStr">
        <is>
          <t>0</t>
        </is>
      </c>
      <c r="H9" t="inlineStr"/>
      <c r="I9" t="n">
        <v>2.139999999999997</v>
      </c>
      <c r="J9" s="119">
        <f>I9/F$2</f>
        <v/>
      </c>
      <c r="M9" t="n">
        <v>25</v>
      </c>
      <c r="N9" t="n">
        <v>0.8959</v>
      </c>
      <c r="O9" t="n">
        <v>0.9155</v>
      </c>
      <c r="R9" t="inlineStr">
        <is>
          <t>0</t>
        </is>
      </c>
      <c r="T9" t="inlineStr"/>
      <c r="U9" t="n">
        <v>3.91999999999999</v>
      </c>
      <c r="V9" s="119">
        <f>U9/R$2</f>
        <v/>
      </c>
      <c r="Y9" t="n">
        <v>25</v>
      </c>
      <c r="Z9" t="n">
        <v>0.4103</v>
      </c>
      <c r="AA9" t="n">
        <v>0.4307</v>
      </c>
      <c r="AD9" t="inlineStr">
        <is>
          <t>0</t>
        </is>
      </c>
      <c r="AF9" t="inlineStr"/>
      <c r="AG9" t="n">
        <v>4.080000000000006</v>
      </c>
      <c r="AH9" s="119">
        <f>AG9/AD$2</f>
        <v/>
      </c>
      <c r="AK9" t="n">
        <v>25</v>
      </c>
      <c r="AL9" t="n">
        <v>0.3945</v>
      </c>
      <c r="AM9" t="n">
        <v>0.4073</v>
      </c>
      <c r="AP9" t="inlineStr">
        <is>
          <t>0</t>
        </is>
      </c>
      <c r="AR9" t="inlineStr"/>
      <c r="AS9" t="n">
        <v>2.559999999999996</v>
      </c>
      <c r="AT9" s="119">
        <f>AS9/AP$2</f>
        <v/>
      </c>
    </row>
    <row r="10">
      <c r="A10" t="n">
        <v>30</v>
      </c>
      <c r="B10" t="n">
        <v>0.4687</v>
      </c>
      <c r="C10" t="n">
        <v>0.48</v>
      </c>
      <c r="F10" t="inlineStr">
        <is>
          <t>0</t>
        </is>
      </c>
      <c r="H10" t="inlineStr"/>
      <c r="I10" t="n">
        <v>2.259999999999995</v>
      </c>
      <c r="J10" s="119">
        <f>I10/F$2</f>
        <v/>
      </c>
      <c r="K10">
        <f>_xlfn.STDEV.P(I8:I10)/AVERAGE(I8:I10)</f>
        <v/>
      </c>
      <c r="L10">
        <f>AVERAGE(I8:I10)</f>
        <v/>
      </c>
      <c r="M10" t="n">
        <v>30</v>
      </c>
      <c r="N10" t="n">
        <v>0.9155</v>
      </c>
      <c r="O10" t="n">
        <v>0.9340000000000001</v>
      </c>
      <c r="R10" t="inlineStr">
        <is>
          <t>0</t>
        </is>
      </c>
      <c r="T10" t="inlineStr"/>
      <c r="U10" t="n">
        <v>3.700000000000014</v>
      </c>
      <c r="V10" s="119">
        <f>U10/R$2</f>
        <v/>
      </c>
      <c r="W10">
        <f>_xlfn.STDEV.P(U8:U10)/AVERAGE(U8:U10)</f>
        <v/>
      </c>
      <c r="X10">
        <f>AVERAGE(U8:U10)</f>
        <v/>
      </c>
      <c r="Y10" t="n">
        <v>30</v>
      </c>
      <c r="Z10" t="n">
        <v>0.4307</v>
      </c>
      <c r="AA10" t="n">
        <v>0.4505</v>
      </c>
      <c r="AD10" t="inlineStr">
        <is>
          <t>0</t>
        </is>
      </c>
      <c r="AF10" t="inlineStr"/>
      <c r="AG10" t="n">
        <v>3.959999999999996</v>
      </c>
      <c r="AH10" s="119">
        <f>AG10/AD$2</f>
        <v/>
      </c>
      <c r="AI10">
        <f>_xlfn.STDEV.P(AG8:AG10)/AVERAGE(AG8:AG10)</f>
        <v/>
      </c>
      <c r="AJ10">
        <f>AVERAGE(AG8:AG10)</f>
        <v/>
      </c>
      <c r="AK10" t="n">
        <v>30</v>
      </c>
      <c r="AL10" t="n">
        <v>0.4073</v>
      </c>
      <c r="AM10" t="n">
        <v>0.4207</v>
      </c>
      <c r="AP10" t="inlineStr">
        <is>
          <t>0</t>
        </is>
      </c>
      <c r="AR10" t="inlineStr"/>
      <c r="AS10" t="n">
        <v>2.680000000000005</v>
      </c>
      <c r="AT10" s="119">
        <f>AS10/AP$2</f>
        <v/>
      </c>
      <c r="AU10">
        <f>_xlfn.STDEV.P(AS8:AS10)/AVERAGE(AS8:AS10)</f>
        <v/>
      </c>
      <c r="AV10">
        <f>AVERAGE(AS8:AS10)</f>
        <v/>
      </c>
    </row>
    <row r="11">
      <c r="A11" t="n">
        <v>35</v>
      </c>
      <c r="B11" t="n">
        <v>0.4474</v>
      </c>
      <c r="C11" t="n">
        <v>0.448</v>
      </c>
      <c r="F11" t="inlineStr">
        <is>
          <t>0</t>
        </is>
      </c>
      <c r="H11" t="inlineStr">
        <is>
          <t>TPM pretty much 0, battery may not have been on</t>
        </is>
      </c>
      <c r="I11" t="n">
        <v>0.1199999999999979</v>
      </c>
      <c r="J11" s="119">
        <f>I11/F$2</f>
        <v/>
      </c>
      <c r="M11" t="n">
        <v>35</v>
      </c>
      <c r="N11" t="n">
        <v>0.8781</v>
      </c>
      <c r="O11" t="n">
        <v>0.8955</v>
      </c>
      <c r="R11" t="inlineStr">
        <is>
          <t>0</t>
        </is>
      </c>
      <c r="T11" t="inlineStr"/>
      <c r="U11" t="n">
        <v>3.479999999999994</v>
      </c>
      <c r="V11" s="119">
        <f>U11/R$2</f>
        <v/>
      </c>
      <c r="Y11" t="n">
        <v>35</v>
      </c>
      <c r="Z11" t="n">
        <v>0.3904</v>
      </c>
      <c r="AA11" t="n">
        <v>0.4085</v>
      </c>
      <c r="AD11" t="inlineStr">
        <is>
          <t>0</t>
        </is>
      </c>
      <c r="AF11" t="inlineStr"/>
      <c r="AG11" t="n">
        <v>3.619999999999989</v>
      </c>
      <c r="AH11" s="119">
        <f>AG11/AD$2</f>
        <v/>
      </c>
      <c r="AK11" t="n">
        <v>35</v>
      </c>
      <c r="AL11" t="n">
        <v>0.3817</v>
      </c>
      <c r="AM11" t="n">
        <v>0.3965</v>
      </c>
      <c r="AP11" t="inlineStr">
        <is>
          <t>0</t>
        </is>
      </c>
      <c r="AR11" t="inlineStr"/>
      <c r="AS11" t="n">
        <v>2.960000000000007</v>
      </c>
      <c r="AT11" s="119">
        <f>AS11/AP$2</f>
        <v/>
      </c>
    </row>
    <row r="12">
      <c r="A12" t="n">
        <v>40</v>
      </c>
      <c r="B12" t="n">
        <v>0.448</v>
      </c>
      <c r="C12" t="n">
        <v>0.4593</v>
      </c>
      <c r="F12" t="inlineStr">
        <is>
          <t>0</t>
        </is>
      </c>
      <c r="H12" t="inlineStr"/>
      <c r="I12" t="n">
        <v>2.259999999999995</v>
      </c>
      <c r="J12" s="119">
        <f>I12/F$2</f>
        <v/>
      </c>
      <c r="M12" t="n">
        <v>40</v>
      </c>
      <c r="N12" t="n">
        <v>0.8955</v>
      </c>
      <c r="O12" t="n">
        <v>0.9133</v>
      </c>
      <c r="R12" t="inlineStr">
        <is>
          <t>0</t>
        </is>
      </c>
      <c r="T12" t="inlineStr"/>
      <c r="U12" t="n">
        <v>3.560000000000008</v>
      </c>
      <c r="V12" s="119">
        <f>U12/R$2</f>
        <v/>
      </c>
      <c r="Y12" t="n">
        <v>40</v>
      </c>
      <c r="Z12" t="n">
        <v>0.4085</v>
      </c>
      <c r="AA12" t="n">
        <v>0.4235</v>
      </c>
      <c r="AD12" t="inlineStr">
        <is>
          <t>0</t>
        </is>
      </c>
      <c r="AF12" t="inlineStr"/>
      <c r="AG12" t="n">
        <v>3.000000000000003</v>
      </c>
      <c r="AH12" s="119">
        <f>AG12/AD$2</f>
        <v/>
      </c>
      <c r="AK12" t="n">
        <v>40</v>
      </c>
      <c r="AL12" t="n">
        <v>0.3965</v>
      </c>
      <c r="AM12" t="n">
        <v>0.4095</v>
      </c>
      <c r="AP12" t="inlineStr">
        <is>
          <t>0</t>
        </is>
      </c>
      <c r="AR12" t="inlineStr"/>
      <c r="AS12" t="n">
        <v>2.599999999999991</v>
      </c>
      <c r="AT12" s="119">
        <f>AS12/AP$2</f>
        <v/>
      </c>
    </row>
    <row r="13">
      <c r="A13" t="n">
        <v>45</v>
      </c>
      <c r="B13" t="n">
        <v>0.4593</v>
      </c>
      <c r="C13" t="n">
        <v>0.4713</v>
      </c>
      <c r="F13" t="inlineStr">
        <is>
          <t>0</t>
        </is>
      </c>
      <c r="H13" t="inlineStr"/>
      <c r="I13" t="n">
        <v>2.400000000000002</v>
      </c>
      <c r="J13" s="119">
        <f>I13/F$2</f>
        <v/>
      </c>
      <c r="K13">
        <f>_xlfn.STDEV.P(I11:I13)/AVERAGE(I11:I13)</f>
        <v/>
      </c>
      <c r="L13">
        <f>AVERAGE(I11:I13)</f>
        <v/>
      </c>
      <c r="M13" t="n">
        <v>45</v>
      </c>
      <c r="N13" t="n">
        <v>0.9133</v>
      </c>
      <c r="O13" t="n">
        <v>0.9295</v>
      </c>
      <c r="R13" t="inlineStr">
        <is>
          <t>0</t>
        </is>
      </c>
      <c r="T13" t="inlineStr"/>
      <c r="U13" t="n">
        <v>3.239999999999998</v>
      </c>
      <c r="V13" s="119">
        <f>U13/R$2</f>
        <v/>
      </c>
      <c r="W13">
        <f>_xlfn.STDEV.P(U11:U13)/AVERAGE(U11:U13)</f>
        <v/>
      </c>
      <c r="X13">
        <f>AVERAGE(U11:U13)</f>
        <v/>
      </c>
      <c r="Y13" t="n">
        <v>45</v>
      </c>
      <c r="Z13" t="n">
        <v>0.4235</v>
      </c>
      <c r="AA13" t="n">
        <v>0.4398</v>
      </c>
      <c r="AD13" t="inlineStr">
        <is>
          <t>0</t>
        </is>
      </c>
      <c r="AF13" t="inlineStr"/>
      <c r="AG13" t="n">
        <v>3.260000000000007</v>
      </c>
      <c r="AH13" s="119">
        <f>AG13/AD$2</f>
        <v/>
      </c>
      <c r="AI13">
        <f>_xlfn.STDEV.P(AG11:AG13)/AVERAGE(AG11:AG13)</f>
        <v/>
      </c>
      <c r="AJ13">
        <f>AVERAGE(AG11:AG13)</f>
        <v/>
      </c>
      <c r="AK13" t="n">
        <v>45</v>
      </c>
      <c r="AL13" t="n">
        <v>0.4095</v>
      </c>
      <c r="AM13" t="n">
        <v>0.4203</v>
      </c>
      <c r="AP13" t="inlineStr">
        <is>
          <t>0</t>
        </is>
      </c>
      <c r="AR13" t="inlineStr"/>
      <c r="AS13" t="n">
        <v>2.160000000000006</v>
      </c>
      <c r="AT13" s="119">
        <f>AS13/AP$2</f>
        <v/>
      </c>
      <c r="AU13">
        <f>_xlfn.STDEV.P(AS11:AS13)/AVERAGE(AS11:AS13)</f>
        <v/>
      </c>
      <c r="AV13">
        <f>AVERAGE(AS11:AS13)</f>
        <v/>
      </c>
    </row>
    <row r="14">
      <c r="A14" t="n">
        <v>50</v>
      </c>
      <c r="B14" t="n">
        <v>0.4465</v>
      </c>
      <c r="C14" t="n">
        <v>0.4567</v>
      </c>
      <c r="F14" t="inlineStr">
        <is>
          <t>0</t>
        </is>
      </c>
      <c r="H14" t="inlineStr"/>
      <c r="I14" t="n">
        <v>2.039999999999997</v>
      </c>
      <c r="J14" s="119">
        <f>I14/F$2</f>
        <v/>
      </c>
      <c r="M14" t="n">
        <v>50</v>
      </c>
      <c r="N14" t="n">
        <v>0.8829</v>
      </c>
      <c r="O14" t="n">
        <v>0.8976</v>
      </c>
      <c r="R14" t="inlineStr">
        <is>
          <t>0</t>
        </is>
      </c>
      <c r="T14" t="inlineStr"/>
      <c r="U14" t="n">
        <v>2.939999999999987</v>
      </c>
      <c r="V14" s="119">
        <f>U14/R$2</f>
        <v/>
      </c>
      <c r="Y14" t="n">
        <v>50</v>
      </c>
      <c r="Z14" t="n">
        <v>0.388</v>
      </c>
      <c r="AA14" t="n">
        <v>0.4047</v>
      </c>
      <c r="AD14" t="inlineStr">
        <is>
          <t>0</t>
        </is>
      </c>
      <c r="AF14" t="inlineStr"/>
      <c r="AG14" t="n">
        <v>3.339999999999999</v>
      </c>
      <c r="AH14" s="119">
        <f>AG14/AD$2</f>
        <v/>
      </c>
      <c r="AK14" t="n">
        <v>50</v>
      </c>
      <c r="AL14" t="n">
        <v>0.3843</v>
      </c>
      <c r="AM14" t="n">
        <v>0.3953</v>
      </c>
      <c r="AP14" t="inlineStr">
        <is>
          <t>0</t>
        </is>
      </c>
      <c r="AR14" t="inlineStr"/>
      <c r="AS14" t="n">
        <v>2.200000000000002</v>
      </c>
      <c r="AT14" s="119">
        <f>AS14/AP$2</f>
        <v/>
      </c>
    </row>
    <row r="15">
      <c r="A15" t="n">
        <v>55</v>
      </c>
      <c r="B15" t="n">
        <v>0.4567</v>
      </c>
      <c r="C15" t="n">
        <v>0.4669</v>
      </c>
      <c r="F15" t="inlineStr">
        <is>
          <t>0</t>
        </is>
      </c>
      <c r="H15" t="inlineStr"/>
      <c r="I15" t="n">
        <v>2.039999999999997</v>
      </c>
      <c r="J15" s="119">
        <f>I15/F$2</f>
        <v/>
      </c>
      <c r="M15" t="n">
        <v>55</v>
      </c>
      <c r="N15" t="n">
        <v>0.8976</v>
      </c>
      <c r="O15" t="n">
        <v>0.9156</v>
      </c>
      <c r="R15" t="inlineStr">
        <is>
          <t>0</t>
        </is>
      </c>
      <c r="T15" t="inlineStr"/>
      <c r="U15" t="n">
        <v>3.600000000000003</v>
      </c>
      <c r="V15" s="119">
        <f>U15/R$2</f>
        <v/>
      </c>
      <c r="Y15" t="n">
        <v>55</v>
      </c>
      <c r="Z15" t="n">
        <v>0.4047</v>
      </c>
      <c r="AA15" t="n">
        <v>0.4205</v>
      </c>
      <c r="AD15" t="inlineStr">
        <is>
          <t>0</t>
        </is>
      </c>
      <c r="AF15" t="inlineStr"/>
      <c r="AG15" t="n">
        <v>3.159999999999996</v>
      </c>
      <c r="AH15" s="119">
        <f>AG15/AD$2</f>
        <v/>
      </c>
      <c r="AK15" t="n">
        <v>55</v>
      </c>
      <c r="AL15" t="n">
        <v>0.395</v>
      </c>
      <c r="AM15" t="n">
        <v>0.4097</v>
      </c>
      <c r="AP15" t="inlineStr">
        <is>
          <t>0</t>
        </is>
      </c>
      <c r="AR15" t="inlineStr"/>
      <c r="AS15" t="n">
        <v>2.939999999999998</v>
      </c>
      <c r="AT15" s="119">
        <f>AS15/AP$2</f>
        <v/>
      </c>
    </row>
    <row r="16">
      <c r="A16" t="n">
        <v>60</v>
      </c>
      <c r="B16" t="n">
        <v>0.4669</v>
      </c>
      <c r="C16" t="n">
        <v>0.4788</v>
      </c>
      <c r="F16" t="inlineStr">
        <is>
          <t>0</t>
        </is>
      </c>
      <c r="H16" t="inlineStr"/>
      <c r="I16" t="n">
        <v>2.380000000000004</v>
      </c>
      <c r="J16" s="119">
        <f>I16/F$2</f>
        <v/>
      </c>
      <c r="K16">
        <f>_xlfn.STDEV.P(I14:I16)/AVERAGE(I14:I16)</f>
        <v/>
      </c>
      <c r="L16">
        <f>AVERAGE(I14:I16)</f>
        <v/>
      </c>
      <c r="M16" t="n">
        <v>60</v>
      </c>
      <c r="N16" t="n">
        <v>0.9156</v>
      </c>
      <c r="O16" t="n">
        <v>0.9308</v>
      </c>
      <c r="R16" t="inlineStr">
        <is>
          <t>0</t>
        </is>
      </c>
      <c r="T16" t="inlineStr"/>
      <c r="U16" t="n">
        <v>3.039999999999998</v>
      </c>
      <c r="V16" s="119">
        <f>U16/R$2</f>
        <v/>
      </c>
      <c r="W16">
        <f>_xlfn.STDEV.P(U14:U16)/AVERAGE(U14:U16)</f>
        <v/>
      </c>
      <c r="X16">
        <f>AVERAGE(U14:U16)</f>
        <v/>
      </c>
      <c r="Y16" t="n">
        <v>60</v>
      </c>
      <c r="Z16" t="n">
        <v>0.4205</v>
      </c>
      <c r="AA16" t="n">
        <v>0.4369</v>
      </c>
      <c r="AD16" t="inlineStr">
        <is>
          <t>0</t>
        </is>
      </c>
      <c r="AF16" t="inlineStr"/>
      <c r="AG16" t="n">
        <v>3.280000000000006</v>
      </c>
      <c r="AH16" s="119">
        <f>AG16/AD$2</f>
        <v/>
      </c>
      <c r="AI16">
        <f>_xlfn.STDEV.P(AG14:AG16)/AVERAGE(AG14:AG16)</f>
        <v/>
      </c>
      <c r="AJ16">
        <f>AVERAGE(AG14:AG16)</f>
        <v/>
      </c>
      <c r="AK16" t="n">
        <v>60</v>
      </c>
      <c r="AL16" t="n">
        <v>0.4097</v>
      </c>
      <c r="AM16" t="n">
        <v>0.4215</v>
      </c>
      <c r="AP16" t="inlineStr">
        <is>
          <t>0</t>
        </is>
      </c>
      <c r="AR16" t="inlineStr"/>
      <c r="AS16" t="n">
        <v>2.359999999999995</v>
      </c>
      <c r="AT16" s="119">
        <f>AS16/AP$2</f>
        <v/>
      </c>
      <c r="AU16">
        <f>_xlfn.STDEV.P(AS14:AS16)/AVERAGE(AS14:AS16)</f>
        <v/>
      </c>
      <c r="AV16">
        <f>AVERAGE(AS14:AS16)</f>
        <v/>
      </c>
    </row>
    <row r="17">
      <c r="A17" t="n">
        <v>65</v>
      </c>
      <c r="B17" t="n">
        <v>0.4478</v>
      </c>
      <c r="C17" t="n">
        <v>0.4595</v>
      </c>
      <c r="F17" t="inlineStr">
        <is>
          <t>0</t>
        </is>
      </c>
      <c r="H17" t="inlineStr"/>
      <c r="I17" t="n">
        <v>2.340000000000009</v>
      </c>
      <c r="J17" s="119">
        <f>I17/F$2</f>
        <v/>
      </c>
      <c r="M17" t="n">
        <v>65</v>
      </c>
      <c r="N17" t="n">
        <v>0.88</v>
      </c>
      <c r="O17" t="n">
        <v>0.8951</v>
      </c>
      <c r="R17" t="inlineStr">
        <is>
          <t>0</t>
        </is>
      </c>
      <c r="T17" t="inlineStr"/>
      <c r="U17" t="n">
        <v>3.02</v>
      </c>
      <c r="V17" s="119">
        <f>U17/R$2</f>
        <v/>
      </c>
      <c r="Y17" t="n">
        <v>65</v>
      </c>
      <c r="Z17" t="n">
        <v>0.3966</v>
      </c>
      <c r="AA17" t="n">
        <v>0.4108</v>
      </c>
      <c r="AD17" t="inlineStr">
        <is>
          <t>0</t>
        </is>
      </c>
      <c r="AF17" t="inlineStr"/>
      <c r="AG17" t="n">
        <v>2.839999999999998</v>
      </c>
      <c r="AH17" s="119">
        <f>AG17/AD$2</f>
        <v/>
      </c>
      <c r="AK17" t="n">
        <v>65</v>
      </c>
      <c r="AL17" t="n">
        <v>0.3826</v>
      </c>
      <c r="AM17" t="n">
        <v>0.3931</v>
      </c>
      <c r="AP17" t="inlineStr">
        <is>
          <t>0</t>
        </is>
      </c>
      <c r="AR17" t="inlineStr"/>
      <c r="AS17" t="n">
        <v>2.100000000000002</v>
      </c>
      <c r="AT17" s="119">
        <f>AS17/AP$2</f>
        <v/>
      </c>
    </row>
    <row r="18">
      <c r="A18" t="n">
        <v>70</v>
      </c>
      <c r="B18" t="n">
        <v>0.4595</v>
      </c>
      <c r="C18" t="n">
        <v>0.4714</v>
      </c>
      <c r="F18" t="inlineStr">
        <is>
          <t>0</t>
        </is>
      </c>
      <c r="H18" t="inlineStr"/>
      <c r="I18" t="n">
        <v>2.379999999999993</v>
      </c>
      <c r="J18" s="119">
        <f>I18/F$2</f>
        <v/>
      </c>
      <c r="M18" t="n">
        <v>70</v>
      </c>
      <c r="N18" t="n">
        <v>0.8951</v>
      </c>
      <c r="O18" t="n">
        <v>0.9082</v>
      </c>
      <c r="R18" t="inlineStr">
        <is>
          <t>0</t>
        </is>
      </c>
      <c r="T18" t="inlineStr"/>
      <c r="U18" t="n">
        <v>2.62</v>
      </c>
      <c r="V18" s="119">
        <f>U18/R$2</f>
        <v/>
      </c>
      <c r="Y18" t="n">
        <v>70</v>
      </c>
      <c r="Z18" t="n">
        <v>0.4108</v>
      </c>
      <c r="AA18" t="n">
        <v>0.4247</v>
      </c>
      <c r="AD18" t="inlineStr">
        <is>
          <t>0</t>
        </is>
      </c>
      <c r="AF18" t="inlineStr"/>
      <c r="AG18" t="n">
        <v>2.780000000000005</v>
      </c>
      <c r="AH18" s="119">
        <f>AG18/AD$2</f>
        <v/>
      </c>
      <c r="AK18" t="n">
        <v>70</v>
      </c>
      <c r="AL18" t="n">
        <v>0.3931</v>
      </c>
      <c r="AM18" t="n">
        <v>0.4033</v>
      </c>
      <c r="AP18" t="inlineStr">
        <is>
          <t>0</t>
        </is>
      </c>
      <c r="AR18" t="inlineStr"/>
      <c r="AS18" t="n">
        <v>2.039999999999997</v>
      </c>
      <c r="AT18" s="119">
        <f>AS18/AP$2</f>
        <v/>
      </c>
    </row>
    <row r="19">
      <c r="A19" t="n">
        <v>75</v>
      </c>
      <c r="B19" t="n">
        <v>0.4714</v>
      </c>
      <c r="C19" t="n">
        <v>0.4834</v>
      </c>
      <c r="F19" t="inlineStr">
        <is>
          <t>0</t>
        </is>
      </c>
      <c r="H19" t="inlineStr"/>
      <c r="I19" t="n">
        <v>2.400000000000002</v>
      </c>
      <c r="J19" s="119">
        <f>I19/F$2</f>
        <v/>
      </c>
      <c r="K19">
        <f>_xlfn.STDEV.P(I17:I19)/AVERAGE(I17:I19)</f>
        <v/>
      </c>
      <c r="L19">
        <f>AVERAGE(I17:I19)</f>
        <v/>
      </c>
      <c r="M19" t="n">
        <v>75</v>
      </c>
      <c r="N19" t="n">
        <v>0.9082</v>
      </c>
      <c r="O19" t="n">
        <v>0.9222</v>
      </c>
      <c r="R19" t="inlineStr">
        <is>
          <t>0</t>
        </is>
      </c>
      <c r="T19" t="inlineStr"/>
      <c r="U19" t="n">
        <v>2.800000000000002</v>
      </c>
      <c r="V19" s="119">
        <f>U19/R$2</f>
        <v/>
      </c>
      <c r="W19">
        <f>_xlfn.STDEV.P(U17:U19)/AVERAGE(U17:U19)</f>
        <v/>
      </c>
      <c r="X19">
        <f>AVERAGE(U17:U19)</f>
        <v/>
      </c>
      <c r="Y19" t="n">
        <v>75</v>
      </c>
      <c r="Z19" t="n">
        <v>0.4247</v>
      </c>
      <c r="AA19" t="n">
        <v>0.4365</v>
      </c>
      <c r="AD19" t="inlineStr">
        <is>
          <t>0</t>
        </is>
      </c>
      <c r="AF19" t="inlineStr"/>
      <c r="AG19" t="n">
        <v>2.359999999999995</v>
      </c>
      <c r="AH19" s="119">
        <f>AG19/AD$2</f>
        <v/>
      </c>
      <c r="AI19">
        <f>_xlfn.STDEV.P(AG17:AG19)/AVERAGE(AG17:AG19)</f>
        <v/>
      </c>
      <c r="AJ19">
        <f>AVERAGE(AG17:AG19)</f>
        <v/>
      </c>
      <c r="AK19" t="n">
        <v>75</v>
      </c>
      <c r="AL19" t="n">
        <v>0.4033</v>
      </c>
      <c r="AM19" t="n">
        <v>0.4134</v>
      </c>
      <c r="AP19" t="inlineStr">
        <is>
          <t>0</t>
        </is>
      </c>
      <c r="AR19" t="inlineStr"/>
      <c r="AS19" t="n">
        <v>2.02</v>
      </c>
      <c r="AT19" s="119">
        <f>AS19/AP$2</f>
        <v/>
      </c>
      <c r="AU19">
        <f>_xlfn.STDEV.P(AS17:AS19)/AVERAGE(AS17:AS19)</f>
        <v/>
      </c>
      <c r="AV19">
        <f>AVERAGE(AS17:AS19)</f>
        <v/>
      </c>
    </row>
    <row r="20">
      <c r="A20" t="n">
        <v>80</v>
      </c>
      <c r="B20" t="n">
        <v>0.4834</v>
      </c>
      <c r="C20" t="n">
        <v>0.4951</v>
      </c>
      <c r="F20" t="inlineStr">
        <is>
          <t>0</t>
        </is>
      </c>
      <c r="H20" t="inlineStr"/>
      <c r="I20" t="n">
        <v>2.339999999999998</v>
      </c>
      <c r="J20" s="119">
        <f>I20/F$2</f>
        <v/>
      </c>
      <c r="M20" t="n">
        <v>80</v>
      </c>
      <c r="N20" t="n">
        <v>0.9222</v>
      </c>
      <c r="O20" t="n">
        <v>0.9334</v>
      </c>
      <c r="R20" t="inlineStr">
        <is>
          <t>0</t>
        </is>
      </c>
      <c r="T20" t="inlineStr"/>
      <c r="U20" t="n">
        <v>2.239999999999998</v>
      </c>
      <c r="V20" s="119">
        <f>U20/R$2</f>
        <v/>
      </c>
      <c r="Y20" t="n">
        <v>80</v>
      </c>
      <c r="Z20" t="n">
        <v>0.4365</v>
      </c>
      <c r="AA20" t="n">
        <v>0.4492</v>
      </c>
      <c r="AD20" t="inlineStr">
        <is>
          <t>0</t>
        </is>
      </c>
      <c r="AF20" t="inlineStr"/>
      <c r="AG20" t="n">
        <v>2.539999999999998</v>
      </c>
      <c r="AH20" s="119">
        <f>AG20/AD$2</f>
        <v/>
      </c>
      <c r="AK20" t="n">
        <v>80</v>
      </c>
      <c r="AL20" t="n">
        <v>0.4134</v>
      </c>
      <c r="AM20" t="n">
        <v>0.4233</v>
      </c>
      <c r="AP20" t="inlineStr">
        <is>
          <t>0</t>
        </is>
      </c>
      <c r="AR20" t="inlineStr"/>
      <c r="AS20" t="n">
        <v>1.980000000000004</v>
      </c>
      <c r="AT20" s="119">
        <f>AS20/AP$2</f>
        <v/>
      </c>
    </row>
    <row r="21">
      <c r="A21" t="n">
        <v>85</v>
      </c>
      <c r="B21" t="n">
        <v>0.4534</v>
      </c>
      <c r="C21" t="n">
        <v>0.4625</v>
      </c>
      <c r="F21" t="inlineStr">
        <is>
          <t>0</t>
        </is>
      </c>
      <c r="H21" t="inlineStr"/>
      <c r="I21" t="n">
        <v>1.82</v>
      </c>
      <c r="J21" s="119">
        <f>I21/F$2</f>
        <v/>
      </c>
      <c r="M21" t="n">
        <v>85</v>
      </c>
      <c r="N21" t="n">
        <v>0.8873</v>
      </c>
      <c r="O21" t="n">
        <v>0.8978</v>
      </c>
      <c r="R21" t="inlineStr">
        <is>
          <t>0</t>
        </is>
      </c>
      <c r="T21" t="inlineStr"/>
      <c r="U21" t="n">
        <v>2.100000000000013</v>
      </c>
      <c r="V21" s="119">
        <f>U21/R$2</f>
        <v/>
      </c>
      <c r="Y21" t="n">
        <v>85</v>
      </c>
      <c r="Z21" t="n">
        <v>0.3973</v>
      </c>
      <c r="AA21" t="n">
        <v>0.4084</v>
      </c>
      <c r="AD21" t="inlineStr">
        <is>
          <t>0</t>
        </is>
      </c>
      <c r="AF21" t="inlineStr"/>
      <c r="AG21" t="n">
        <v>2.22</v>
      </c>
      <c r="AH21" s="119">
        <f>AG21/AD$2</f>
        <v/>
      </c>
      <c r="AK21" t="n">
        <v>85</v>
      </c>
      <c r="AL21" t="n">
        <v>0.3858</v>
      </c>
      <c r="AM21" t="n">
        <v>0.3949</v>
      </c>
      <c r="AP21" t="inlineStr">
        <is>
          <t>0</t>
        </is>
      </c>
      <c r="AR21" t="inlineStr"/>
      <c r="AS21" t="n">
        <v>1.82</v>
      </c>
      <c r="AT21" s="119">
        <f>AS21/AP$2</f>
        <v/>
      </c>
    </row>
    <row r="22">
      <c r="A22" t="n">
        <v>90</v>
      </c>
      <c r="B22" t="n">
        <v>0.4625</v>
      </c>
      <c r="C22" t="n">
        <v>0.4746</v>
      </c>
      <c r="F22" t="inlineStr">
        <is>
          <t>0</t>
        </is>
      </c>
      <c r="H22" t="inlineStr"/>
      <c r="I22" t="n">
        <v>2.42</v>
      </c>
      <c r="J22" s="119">
        <f>I22/F$2</f>
        <v/>
      </c>
      <c r="K22">
        <f>_xlfn.STDEV.P(I20:I22)/AVERAGE(I20:I22)</f>
        <v/>
      </c>
      <c r="L22">
        <f>AVERAGE(I20:I22)</f>
        <v/>
      </c>
      <c r="M22" t="n">
        <v>90</v>
      </c>
      <c r="N22" t="n">
        <v>0.8978</v>
      </c>
      <c r="O22" t="n">
        <v>0.9118000000000001</v>
      </c>
      <c r="R22" t="inlineStr">
        <is>
          <t>0</t>
        </is>
      </c>
      <c r="T22" t="inlineStr"/>
      <c r="U22" t="n">
        <v>2.800000000000002</v>
      </c>
      <c r="V22" s="119">
        <f>U22/R$2</f>
        <v/>
      </c>
      <c r="W22">
        <f>_xlfn.STDEV.P(U20:U22)/AVERAGE(U20:U22)</f>
        <v/>
      </c>
      <c r="X22">
        <f>AVERAGE(U20:U22)</f>
        <v/>
      </c>
      <c r="Y22" t="n">
        <v>90</v>
      </c>
      <c r="Z22" t="n">
        <v>0.4084</v>
      </c>
      <c r="AA22" t="n">
        <v>0.4209</v>
      </c>
      <c r="AD22" t="inlineStr">
        <is>
          <t>0</t>
        </is>
      </c>
      <c r="AF22" t="inlineStr"/>
      <c r="AG22" t="n">
        <v>2.500000000000002</v>
      </c>
      <c r="AH22" s="119">
        <f>AG22/AD$2</f>
        <v/>
      </c>
      <c r="AI22">
        <f>_xlfn.STDEV.P(AG20:AG22)/AVERAGE(AG20:AG22)</f>
        <v/>
      </c>
      <c r="AJ22">
        <f>AVERAGE(AG20:AG22)</f>
        <v/>
      </c>
      <c r="AK22" t="n">
        <v>90</v>
      </c>
      <c r="AL22" t="n">
        <v>0.3949</v>
      </c>
      <c r="AM22" t="n">
        <v>0.4049</v>
      </c>
      <c r="AP22" t="inlineStr">
        <is>
          <t>0</t>
        </is>
      </c>
      <c r="AR22" t="inlineStr"/>
      <c r="AS22" t="n">
        <v>2.000000000000002</v>
      </c>
      <c r="AT22" s="119">
        <f>AS22/AP$2</f>
        <v/>
      </c>
      <c r="AU22">
        <f>_xlfn.STDEV.P(AS20:AS22)/AVERAGE(AS20:AS22)</f>
        <v/>
      </c>
      <c r="AV22">
        <f>AVERAGE(AS20:AS22)</f>
        <v/>
      </c>
    </row>
    <row r="23">
      <c r="A23" t="n">
        <v>95</v>
      </c>
      <c r="B23" t="n">
        <v>0.4746</v>
      </c>
      <c r="C23" t="n">
        <v>0.4845</v>
      </c>
      <c r="F23" t="inlineStr">
        <is>
          <t>0</t>
        </is>
      </c>
      <c r="H23" t="inlineStr"/>
      <c r="I23" t="n">
        <v>1.979999999999993</v>
      </c>
      <c r="J23" s="119">
        <f>I23/F$2</f>
        <v/>
      </c>
      <c r="M23" t="n">
        <v>95</v>
      </c>
      <c r="N23" t="n">
        <v>0.9118000000000001</v>
      </c>
      <c r="O23" t="n">
        <v>0.9223</v>
      </c>
      <c r="R23" t="inlineStr">
        <is>
          <t>0</t>
        </is>
      </c>
      <c r="T23" t="inlineStr"/>
      <c r="U23" t="n">
        <v>2.099999999999991</v>
      </c>
      <c r="V23" s="119">
        <f>U23/R$2</f>
        <v/>
      </c>
      <c r="Y23" t="n">
        <v>95</v>
      </c>
      <c r="Z23" t="n">
        <v>0.4209</v>
      </c>
      <c r="AA23" t="n">
        <v>0.4309</v>
      </c>
      <c r="AD23" t="inlineStr">
        <is>
          <t>0</t>
        </is>
      </c>
      <c r="AF23" t="inlineStr"/>
      <c r="AG23" t="n">
        <v>2.000000000000002</v>
      </c>
      <c r="AH23" s="119">
        <f>AG23/AD$2</f>
        <v/>
      </c>
      <c r="AK23" t="n">
        <v>95</v>
      </c>
      <c r="AL23" t="n">
        <v>0.4049</v>
      </c>
      <c r="AM23" t="n">
        <v>0.4126</v>
      </c>
      <c r="AP23" t="inlineStr">
        <is>
          <t>0</t>
        </is>
      </c>
      <c r="AR23" t="inlineStr"/>
      <c r="AS23" t="n">
        <v>1.540000000000008</v>
      </c>
      <c r="AT23" s="119">
        <f>AS23/AP$2</f>
        <v/>
      </c>
    </row>
    <row r="24">
      <c r="A24" t="n">
        <v>100</v>
      </c>
      <c r="B24" t="n">
        <v>0.4845</v>
      </c>
      <c r="C24" t="n">
        <v>0.4939</v>
      </c>
      <c r="F24" t="inlineStr">
        <is>
          <t>0</t>
        </is>
      </c>
      <c r="H24" t="inlineStr"/>
      <c r="I24" t="n">
        <v>1.880000000000004</v>
      </c>
      <c r="J24" s="119">
        <f>I24/F$2</f>
        <v/>
      </c>
      <c r="M24" t="n">
        <v>100</v>
      </c>
      <c r="N24" t="n">
        <v>0.9223</v>
      </c>
      <c r="O24" t="n">
        <v>0.9398</v>
      </c>
      <c r="R24" t="inlineStr">
        <is>
          <t>0</t>
        </is>
      </c>
      <c r="T24" t="inlineStr"/>
      <c r="U24" t="n">
        <v>3.499999999999992</v>
      </c>
      <c r="V24" s="119">
        <f>U24/R$2</f>
        <v/>
      </c>
      <c r="Y24" t="n">
        <v>100</v>
      </c>
      <c r="Z24" t="n">
        <v>0.4309</v>
      </c>
      <c r="AA24" t="n">
        <v>0.4311</v>
      </c>
      <c r="AD24" t="inlineStr">
        <is>
          <t>0</t>
        </is>
      </c>
      <c r="AF24" t="inlineStr">
        <is>
          <t>Battery malfunction</t>
        </is>
      </c>
      <c r="AG24" t="n">
        <v>0.03999999999999559</v>
      </c>
      <c r="AH24" s="119">
        <f>AG24/AD$2</f>
        <v/>
      </c>
      <c r="AK24" t="n">
        <v>100</v>
      </c>
      <c r="AL24" t="n">
        <v>0.4126</v>
      </c>
      <c r="AM24" t="n">
        <v>0.4237</v>
      </c>
      <c r="AP24" t="inlineStr">
        <is>
          <t>0</t>
        </is>
      </c>
      <c r="AR24" t="inlineStr"/>
      <c r="AS24" t="n">
        <v>2.22</v>
      </c>
      <c r="AT24" s="119">
        <f>AS24/AP$2</f>
        <v/>
      </c>
    </row>
    <row r="25">
      <c r="A25" t="n">
        <v>105</v>
      </c>
      <c r="B25" t="n">
        <v>0.4522</v>
      </c>
      <c r="C25" t="n">
        <v>0.4596</v>
      </c>
      <c r="F25" t="inlineStr">
        <is>
          <t>0</t>
        </is>
      </c>
      <c r="H25" t="inlineStr"/>
      <c r="I25" t="n">
        <v>1.480000000000004</v>
      </c>
      <c r="J25" s="119">
        <f>I25/F$2</f>
        <v/>
      </c>
      <c r="K25">
        <f>_xlfn.STDEV.P(I23:I25)/AVERAGE(I23:I25)</f>
        <v/>
      </c>
      <c r="L25">
        <f>AVERAGE(I23:I25)</f>
        <v/>
      </c>
      <c r="M25" t="n">
        <v>105</v>
      </c>
      <c r="N25" t="n">
        <v>0.8884</v>
      </c>
      <c r="O25" t="n">
        <v>0.907</v>
      </c>
      <c r="R25" t="inlineStr">
        <is>
          <t>0</t>
        </is>
      </c>
      <c r="T25" t="inlineStr"/>
      <c r="U25" t="n">
        <v>3.720000000000012</v>
      </c>
      <c r="V25" s="119">
        <f>U25/R$2</f>
        <v/>
      </c>
      <c r="W25">
        <f>_xlfn.STDEV.P(U23:U25)/AVERAGE(U23:U25)</f>
        <v/>
      </c>
      <c r="X25">
        <f>AVERAGE(U23:U25)</f>
        <v/>
      </c>
      <c r="Y25" t="n">
        <v>105</v>
      </c>
      <c r="Z25" t="n">
        <v>0.3965</v>
      </c>
      <c r="AA25" t="n">
        <v>0.4141</v>
      </c>
      <c r="AD25" t="inlineStr">
        <is>
          <t>0</t>
        </is>
      </c>
      <c r="AF25" t="inlineStr"/>
      <c r="AG25" t="n">
        <v>3.520000000000001</v>
      </c>
      <c r="AH25" s="119">
        <f>AG25/AD$2</f>
        <v/>
      </c>
      <c r="AI25">
        <f>_xlfn.STDEV.P(AG23:AG25)/AVERAGE(AG23:AG25)</f>
        <v/>
      </c>
      <c r="AJ25">
        <f>AVERAGE(AG23:AG25)</f>
        <v/>
      </c>
      <c r="AK25" t="n">
        <v>105</v>
      </c>
      <c r="AL25" t="n">
        <v>0.3871</v>
      </c>
      <c r="AM25" t="n">
        <v>0.3957</v>
      </c>
      <c r="AP25" t="inlineStr">
        <is>
          <t>0</t>
        </is>
      </c>
      <c r="AR25" t="inlineStr"/>
      <c r="AS25" t="n">
        <v>1.719999999999999</v>
      </c>
      <c r="AT25" s="119">
        <f>AS25/AP$2</f>
        <v/>
      </c>
      <c r="AU25">
        <f>_xlfn.STDEV.P(AS23:AS25)/AVERAGE(AS23:AS25)</f>
        <v/>
      </c>
      <c r="AV25">
        <f>AVERAGE(AS23:AS25)</f>
        <v/>
      </c>
    </row>
    <row r="26">
      <c r="A26" t="n">
        <v>110</v>
      </c>
      <c r="B26" t="n">
        <v>0.4596</v>
      </c>
      <c r="C26" t="n">
        <v>0.4679</v>
      </c>
      <c r="F26" t="inlineStr">
        <is>
          <t>0</t>
        </is>
      </c>
      <c r="H26" t="inlineStr"/>
      <c r="I26" t="n">
        <v>1.659999999999995</v>
      </c>
      <c r="J26" s="119">
        <f>I26/F$2</f>
        <v/>
      </c>
      <c r="M26" t="n">
        <v>110</v>
      </c>
      <c r="N26" t="n">
        <v>0.907</v>
      </c>
      <c r="O26" t="n">
        <v>0.9274</v>
      </c>
      <c r="R26" t="inlineStr">
        <is>
          <t>0</t>
        </is>
      </c>
      <c r="T26" t="inlineStr"/>
      <c r="U26" t="n">
        <v>4.079999999999995</v>
      </c>
      <c r="V26" s="119">
        <f>U26/R$2</f>
        <v/>
      </c>
      <c r="Y26" t="n">
        <v>110</v>
      </c>
      <c r="Z26" t="n">
        <v>0.4141</v>
      </c>
      <c r="AA26" t="n">
        <v>0.4286</v>
      </c>
      <c r="AD26" t="inlineStr">
        <is>
          <t>0</t>
        </is>
      </c>
      <c r="AF26" t="inlineStr"/>
      <c r="AG26" t="n">
        <v>2.899999999999991</v>
      </c>
      <c r="AH26" s="119">
        <f>AG26/AD$2</f>
        <v/>
      </c>
      <c r="AK26" t="n">
        <v>110</v>
      </c>
      <c r="AL26" t="n">
        <v>0.3957</v>
      </c>
      <c r="AM26" t="n">
        <v>0.406</v>
      </c>
      <c r="AP26" t="inlineStr">
        <is>
          <t>0</t>
        </is>
      </c>
      <c r="AR26" t="inlineStr"/>
      <c r="AS26" t="n">
        <v>2.060000000000006</v>
      </c>
      <c r="AT26" s="119">
        <f>AS26/AP$2</f>
        <v/>
      </c>
    </row>
    <row r="27">
      <c r="A27" t="n">
        <v>115</v>
      </c>
      <c r="B27" t="n">
        <v>0.4679</v>
      </c>
      <c r="C27" t="n">
        <v>0.4755</v>
      </c>
      <c r="F27" t="inlineStr">
        <is>
          <t>0</t>
        </is>
      </c>
      <c r="H27" t="inlineStr"/>
      <c r="I27" t="n">
        <v>1.519999999999999</v>
      </c>
      <c r="J27" s="119">
        <f>I27/F$2</f>
        <v/>
      </c>
      <c r="M27" t="n">
        <v>115</v>
      </c>
      <c r="N27" t="n">
        <v>0.9274</v>
      </c>
      <c r="O27" t="n">
        <v>0.9479</v>
      </c>
      <c r="R27" t="inlineStr">
        <is>
          <t>0</t>
        </is>
      </c>
      <c r="T27" t="inlineStr"/>
      <c r="U27" t="n">
        <v>4.099999999999993</v>
      </c>
      <c r="V27" s="119">
        <f>U27/R$2</f>
        <v/>
      </c>
      <c r="Y27" t="n">
        <v>115</v>
      </c>
      <c r="Z27" t="n">
        <v>0.4286</v>
      </c>
      <c r="AA27" t="n">
        <v>0.4429</v>
      </c>
      <c r="AD27" t="inlineStr">
        <is>
          <t>0</t>
        </is>
      </c>
      <c r="AF27" t="inlineStr"/>
      <c r="AG27" t="n">
        <v>2.860000000000007</v>
      </c>
      <c r="AH27" s="119">
        <f>AG27/AD$2</f>
        <v/>
      </c>
      <c r="AK27" t="n">
        <v>115</v>
      </c>
      <c r="AL27" t="n">
        <v>0.406</v>
      </c>
      <c r="AM27" t="n">
        <v>0.4151</v>
      </c>
      <c r="AP27" t="inlineStr">
        <is>
          <t>0</t>
        </is>
      </c>
      <c r="AR27" t="inlineStr"/>
      <c r="AS27" t="n">
        <v>1.82</v>
      </c>
      <c r="AT27" s="119">
        <f>AS27/AP$2</f>
        <v/>
      </c>
    </row>
    <row r="28">
      <c r="A28" t="n">
        <v>120</v>
      </c>
      <c r="B28" t="n">
        <v>0.4755</v>
      </c>
      <c r="C28" t="n">
        <v>0.4822</v>
      </c>
      <c r="F28" t="inlineStr">
        <is>
          <t>0</t>
        </is>
      </c>
      <c r="H28" t="inlineStr"/>
      <c r="I28" t="n">
        <v>1.340000000000008</v>
      </c>
      <c r="J28" s="119">
        <f>I28/F$2</f>
        <v/>
      </c>
      <c r="K28">
        <f>_xlfn.STDEV.P(I26:I28)/AVERAGE(I26:I28)</f>
        <v/>
      </c>
      <c r="L28">
        <f>AVERAGE(I26:I28)</f>
        <v/>
      </c>
      <c r="M28" t="n">
        <v>120</v>
      </c>
      <c r="N28" t="n">
        <v>0.9479</v>
      </c>
      <c r="O28" t="n">
        <v>0.9675</v>
      </c>
      <c r="R28" t="inlineStr">
        <is>
          <t>0</t>
        </is>
      </c>
      <c r="T28" t="inlineStr"/>
      <c r="U28" t="n">
        <v>3.920000000000012</v>
      </c>
      <c r="V28" s="119">
        <f>U28/R$2</f>
        <v/>
      </c>
      <c r="W28">
        <f>_xlfn.STDEV.P(U26:U28)/AVERAGE(U26:U28)</f>
        <v/>
      </c>
      <c r="X28">
        <f>AVERAGE(U26:U28)</f>
        <v/>
      </c>
      <c r="Y28" t="n">
        <v>120</v>
      </c>
      <c r="Z28" t="n">
        <v>0.4429</v>
      </c>
      <c r="AA28" t="n">
        <v>0.4575</v>
      </c>
      <c r="AD28" t="inlineStr">
        <is>
          <t>0</t>
        </is>
      </c>
      <c r="AF28" t="inlineStr"/>
      <c r="AG28" t="n">
        <v>2.92</v>
      </c>
      <c r="AH28" s="119">
        <f>AG28/AD$2</f>
        <v/>
      </c>
      <c r="AI28">
        <f>_xlfn.STDEV.P(AG26:AG28)/AVERAGE(AG26:AG28)</f>
        <v/>
      </c>
      <c r="AJ28">
        <f>AVERAGE(AG26:AG28)</f>
        <v/>
      </c>
      <c r="AK28" t="n">
        <v>120</v>
      </c>
      <c r="AL28" t="n">
        <v>0.4151</v>
      </c>
      <c r="AM28" t="n">
        <v>0.4247</v>
      </c>
      <c r="AP28" t="inlineStr">
        <is>
          <t>0</t>
        </is>
      </c>
      <c r="AR28" t="inlineStr"/>
      <c r="AS28" t="n">
        <v>1.919999999999999</v>
      </c>
      <c r="AT28" s="119">
        <f>AS28/AP$2</f>
        <v/>
      </c>
      <c r="AU28">
        <f>_xlfn.STDEV.P(AS26:AS28)/AVERAGE(AS26:AS28)</f>
        <v/>
      </c>
      <c r="AV28">
        <f>AVERAGE(AS26:AS28)</f>
        <v/>
      </c>
    </row>
    <row r="29">
      <c r="A29" t="n">
        <v>125</v>
      </c>
      <c r="B29" t="n">
        <v>0.4822</v>
      </c>
      <c r="C29" t="n">
        <v>0.4888</v>
      </c>
      <c r="F29" t="inlineStr">
        <is>
          <t>0</t>
        </is>
      </c>
      <c r="H29" t="inlineStr"/>
      <c r="I29" t="n">
        <v>1.319999999999999</v>
      </c>
      <c r="J29" s="119">
        <f>I29/F$2</f>
        <v/>
      </c>
      <c r="M29" t="n">
        <v>125</v>
      </c>
      <c r="N29" t="n">
        <v>0.9675</v>
      </c>
      <c r="O29" t="n">
        <v>0.986</v>
      </c>
      <c r="R29" t="inlineStr">
        <is>
          <t>0</t>
        </is>
      </c>
      <c r="T29" t="inlineStr"/>
      <c r="U29" t="n">
        <v>3.699999999999992</v>
      </c>
      <c r="V29" s="119">
        <f>U29/R$2</f>
        <v/>
      </c>
      <c r="Y29" t="n">
        <v>125</v>
      </c>
      <c r="Z29" t="n">
        <v>0.4575</v>
      </c>
      <c r="AA29" t="n">
        <v>0.4731</v>
      </c>
      <c r="AD29" t="inlineStr">
        <is>
          <t>0</t>
        </is>
      </c>
      <c r="AF29" t="inlineStr"/>
      <c r="AG29" t="n">
        <v>3.120000000000001</v>
      </c>
      <c r="AH29" s="119">
        <f>AG29/AD$2</f>
        <v/>
      </c>
      <c r="AK29" t="n">
        <v>125</v>
      </c>
      <c r="AL29" t="n">
        <v>0.4247</v>
      </c>
      <c r="AM29" t="n">
        <v>0.4332</v>
      </c>
      <c r="AP29" t="inlineStr">
        <is>
          <t>0</t>
        </is>
      </c>
      <c r="AR29" t="inlineStr"/>
      <c r="AS29" t="n">
        <v>1.69999999999999</v>
      </c>
      <c r="AT29" s="119">
        <f>AS29/AP$2</f>
        <v/>
      </c>
    </row>
    <row r="30">
      <c r="A30" t="n">
        <v>130</v>
      </c>
      <c r="B30" t="n">
        <v>0.454</v>
      </c>
      <c r="C30" t="n">
        <v>0.4605</v>
      </c>
      <c r="F30" t="inlineStr">
        <is>
          <t>0</t>
        </is>
      </c>
      <c r="H30" t="inlineStr"/>
      <c r="I30" t="n">
        <v>1.300000000000001</v>
      </c>
      <c r="J30" s="119">
        <f>I30/F$2</f>
        <v/>
      </c>
      <c r="M30" t="n">
        <v>130</v>
      </c>
      <c r="N30" t="n">
        <v>0.8875</v>
      </c>
      <c r="O30" t="n">
        <v>0.905</v>
      </c>
      <c r="R30" t="inlineStr">
        <is>
          <t>0</t>
        </is>
      </c>
      <c r="T30" t="inlineStr"/>
      <c r="U30" t="n">
        <v>3.500000000000014</v>
      </c>
      <c r="V30" s="119">
        <f>U30/R$2</f>
        <v/>
      </c>
      <c r="Y30" t="n">
        <v>130</v>
      </c>
      <c r="Z30" t="n">
        <v>0.3994</v>
      </c>
      <c r="AA30" t="n">
        <v>0.4148</v>
      </c>
      <c r="AD30" t="inlineStr">
        <is>
          <t>0</t>
        </is>
      </c>
      <c r="AF30" t="inlineStr"/>
      <c r="AG30" t="n">
        <v>3.080000000000005</v>
      </c>
      <c r="AH30" s="119">
        <f>AG30/AD$2</f>
        <v/>
      </c>
      <c r="AK30" t="n">
        <v>130</v>
      </c>
      <c r="AL30" t="n">
        <v>0.3876</v>
      </c>
      <c r="AM30" t="n">
        <v>0.3961</v>
      </c>
      <c r="AP30" t="inlineStr">
        <is>
          <t>0</t>
        </is>
      </c>
      <c r="AR30" t="inlineStr"/>
      <c r="AS30" t="n">
        <v>1.700000000000002</v>
      </c>
      <c r="AT30" s="119">
        <f>AS30/AP$2</f>
        <v/>
      </c>
    </row>
    <row r="31">
      <c r="A31" t="n">
        <v>140</v>
      </c>
      <c r="B31" t="n">
        <v>0.4605</v>
      </c>
      <c r="C31" t="n">
        <v>0.474</v>
      </c>
      <c r="F31" t="inlineStr">
        <is>
          <t>0</t>
        </is>
      </c>
      <c r="H31" t="inlineStr"/>
      <c r="I31" t="n">
        <v>1.349999999999996</v>
      </c>
      <c r="J31" s="119">
        <f>I31/F$2</f>
        <v/>
      </c>
      <c r="K31">
        <f>_xlfn.STDEV.P(I29:I31)/AVERAGE(I29:I31)</f>
        <v/>
      </c>
      <c r="L31">
        <f>AVERAGE(I29:I31)</f>
        <v/>
      </c>
      <c r="M31" t="n">
        <v>140</v>
      </c>
      <c r="N31" t="n">
        <v>0.905</v>
      </c>
      <c r="O31" t="n">
        <v>0.9359</v>
      </c>
      <c r="R31" t="inlineStr">
        <is>
          <t>0</t>
        </is>
      </c>
      <c r="T31" t="inlineStr"/>
      <c r="U31" t="n">
        <v>3.089999999999993</v>
      </c>
      <c r="V31" s="119">
        <f>U31/R$2</f>
        <v/>
      </c>
      <c r="W31">
        <f>_xlfn.STDEV.P(U29:U31)/AVERAGE(U29:U31)</f>
        <v/>
      </c>
      <c r="X31">
        <f>AVERAGE(U29:U31)</f>
        <v/>
      </c>
      <c r="Y31" t="n">
        <v>140</v>
      </c>
      <c r="Z31" t="n">
        <v>0.4148</v>
      </c>
      <c r="AA31" t="n">
        <v>0.4453</v>
      </c>
      <c r="AD31" t="inlineStr">
        <is>
          <t>0</t>
        </is>
      </c>
      <c r="AF31" t="inlineStr"/>
      <c r="AG31" t="n">
        <v>3.049999999999997</v>
      </c>
      <c r="AH31" s="119">
        <f>AG31/AD$2</f>
        <v/>
      </c>
      <c r="AI31">
        <f>_xlfn.STDEV.P(AG29:AG31)/AVERAGE(AG29:AG31)</f>
        <v/>
      </c>
      <c r="AJ31">
        <f>AVERAGE(AG29:AG31)</f>
        <v/>
      </c>
      <c r="AK31" t="n">
        <v>140</v>
      </c>
      <c r="AL31" t="n">
        <v>0.3961</v>
      </c>
      <c r="AM31" t="n">
        <v>0.4138</v>
      </c>
      <c r="AP31" t="inlineStr">
        <is>
          <t>0</t>
        </is>
      </c>
      <c r="AR31" t="inlineStr"/>
      <c r="AS31" t="n">
        <v>1.769999999999999</v>
      </c>
      <c r="AT31" s="119">
        <f>AS31/AP$2</f>
        <v/>
      </c>
      <c r="AU31">
        <f>_xlfn.STDEV.P(AS29:AS31)/AVERAGE(AS29:AS31)</f>
        <v/>
      </c>
      <c r="AV31">
        <f>AVERAGE(AS29:AS31)</f>
        <v/>
      </c>
    </row>
    <row r="32">
      <c r="A32" t="n">
        <v>150</v>
      </c>
      <c r="B32" t="n">
        <v>0.474</v>
      </c>
      <c r="C32" t="n">
        <v>0.4878</v>
      </c>
      <c r="F32" t="inlineStr">
        <is>
          <t>0</t>
        </is>
      </c>
      <c r="H32" t="inlineStr"/>
      <c r="I32" t="n">
        <v>1.380000000000003</v>
      </c>
      <c r="J32" s="119">
        <f>I32/F$2</f>
        <v/>
      </c>
      <c r="M32" t="n">
        <v>150</v>
      </c>
      <c r="N32" t="n">
        <v>0.9359</v>
      </c>
      <c r="O32" t="n">
        <v>0.9663</v>
      </c>
      <c r="R32" t="inlineStr">
        <is>
          <t>0</t>
        </is>
      </c>
      <c r="T32" t="inlineStr"/>
      <c r="U32" t="n">
        <v>3.040000000000009</v>
      </c>
      <c r="V32" s="119">
        <f>U32/R$2</f>
        <v/>
      </c>
      <c r="Y32" t="n">
        <v>150</v>
      </c>
      <c r="Z32" t="n">
        <v>0.4453</v>
      </c>
      <c r="AA32" t="n">
        <v>0.4764</v>
      </c>
      <c r="AD32" t="inlineStr">
        <is>
          <t>0</t>
        </is>
      </c>
      <c r="AF32" t="inlineStr"/>
      <c r="AG32" t="n">
        <v>3.110000000000002</v>
      </c>
      <c r="AH32" s="119">
        <f>AG32/AD$2</f>
        <v/>
      </c>
      <c r="AK32" t="n">
        <v>150</v>
      </c>
      <c r="AL32" t="n">
        <v>0.4138</v>
      </c>
      <c r="AM32" t="n">
        <v>0.429</v>
      </c>
      <c r="AP32" t="inlineStr">
        <is>
          <t>0</t>
        </is>
      </c>
      <c r="AR32" t="inlineStr"/>
      <c r="AS32" t="n">
        <v>1.519999999999999</v>
      </c>
      <c r="AT32" s="119">
        <f>AS32/AP$2</f>
        <v/>
      </c>
    </row>
    <row r="33">
      <c r="A33" t="n">
        <v>160</v>
      </c>
      <c r="B33" t="n">
        <v>0.4878</v>
      </c>
      <c r="C33" t="n">
        <v>0.5064</v>
      </c>
      <c r="F33" t="inlineStr">
        <is>
          <t>0</t>
        </is>
      </c>
      <c r="H33" t="inlineStr"/>
      <c r="I33" t="n">
        <v>1.859999999999995</v>
      </c>
      <c r="J33" s="119">
        <f>I33/F$2</f>
        <v/>
      </c>
      <c r="M33" t="n">
        <v>160</v>
      </c>
      <c r="N33" t="n">
        <v>0.9663</v>
      </c>
      <c r="O33" t="n">
        <v>0.9939</v>
      </c>
      <c r="R33" t="inlineStr">
        <is>
          <t>0</t>
        </is>
      </c>
      <c r="T33" t="inlineStr"/>
      <c r="U33" t="n">
        <v>2.759999999999996</v>
      </c>
      <c r="V33" s="119">
        <f>U33/R$2</f>
        <v/>
      </c>
      <c r="Y33" t="n">
        <v>160</v>
      </c>
      <c r="Z33" t="n">
        <v>0.4764</v>
      </c>
      <c r="AA33" t="n">
        <v>0.5041</v>
      </c>
      <c r="AD33" t="inlineStr">
        <is>
          <t>0</t>
        </is>
      </c>
      <c r="AF33" t="inlineStr"/>
      <c r="AG33" t="n">
        <v>2.77</v>
      </c>
      <c r="AH33" s="119">
        <f>AG33/AD$2</f>
        <v/>
      </c>
      <c r="AK33" t="n">
        <v>160</v>
      </c>
      <c r="AL33" t="n">
        <v>0.429</v>
      </c>
      <c r="AM33" t="n">
        <v>0.4471</v>
      </c>
      <c r="AP33" t="inlineStr">
        <is>
          <t>0</t>
        </is>
      </c>
      <c r="AR33" t="inlineStr"/>
      <c r="AS33" t="n">
        <v>1.81</v>
      </c>
      <c r="AT33" s="119">
        <f>AS33/AP$2</f>
        <v/>
      </c>
    </row>
    <row r="34">
      <c r="A34" t="n">
        <v>170</v>
      </c>
      <c r="B34" t="n">
        <v>0.5064</v>
      </c>
      <c r="C34" t="n">
        <v>0.5284</v>
      </c>
      <c r="F34" t="inlineStr">
        <is>
          <t>0</t>
        </is>
      </c>
      <c r="H34" t="inlineStr"/>
      <c r="I34" t="n">
        <v>2.200000000000002</v>
      </c>
      <c r="J34" s="119">
        <f>I34/F$2</f>
        <v/>
      </c>
      <c r="K34">
        <f>_xlfn.STDEV.P(I32:I34)/AVERAGE(I32:I34)</f>
        <v/>
      </c>
      <c r="L34">
        <f>AVERAGE(I32:I34)</f>
        <v/>
      </c>
      <c r="M34" t="n">
        <v>170</v>
      </c>
      <c r="N34" t="n">
        <v>0.8933</v>
      </c>
      <c r="O34" t="n">
        <v>0.9272</v>
      </c>
      <c r="R34" t="inlineStr">
        <is>
          <t>0</t>
        </is>
      </c>
      <c r="T34" t="inlineStr"/>
      <c r="U34" t="n">
        <v>3.390000000000004</v>
      </c>
      <c r="V34" s="119">
        <f>U34/R$2</f>
        <v/>
      </c>
      <c r="W34">
        <f>_xlfn.STDEV.P(U32:U34)/AVERAGE(U32:U34)</f>
        <v/>
      </c>
      <c r="X34">
        <f>AVERAGE(U32:U34)</f>
        <v/>
      </c>
      <c r="Y34" t="n">
        <v>170</v>
      </c>
      <c r="Z34" t="n">
        <v>0.5041</v>
      </c>
      <c r="AA34" t="n">
        <v>0.5401</v>
      </c>
      <c r="AD34" t="inlineStr">
        <is>
          <t>0</t>
        </is>
      </c>
      <c r="AF34" t="inlineStr"/>
      <c r="AG34" t="n">
        <v>3.600000000000003</v>
      </c>
      <c r="AH34" s="119">
        <f>AG34/AD$2</f>
        <v/>
      </c>
      <c r="AI34">
        <f>_xlfn.STDEV.P(AG32:AG34)/AVERAGE(AG32:AG34)</f>
        <v/>
      </c>
      <c r="AJ34">
        <f>AVERAGE(AG32:AG34)</f>
        <v/>
      </c>
      <c r="AK34" t="n">
        <v>170</v>
      </c>
      <c r="AL34" t="n">
        <v>0.4471</v>
      </c>
      <c r="AM34" t="n">
        <v>0.4747</v>
      </c>
      <c r="AP34" t="inlineStr">
        <is>
          <t>0</t>
        </is>
      </c>
      <c r="AR34" t="inlineStr"/>
      <c r="AS34" t="n">
        <v>2.760000000000001</v>
      </c>
      <c r="AT34" s="119">
        <f>AS34/AP$2</f>
        <v/>
      </c>
      <c r="AU34">
        <f>_xlfn.STDEV.P(AS32:AS34)/AVERAGE(AS32:AS34)</f>
        <v/>
      </c>
      <c r="AV34">
        <f>AVERAGE(AS32:AS34)</f>
        <v/>
      </c>
    </row>
    <row r="35">
      <c r="A35" t="n">
        <v>180</v>
      </c>
      <c r="B35" t="n">
        <v>0.457</v>
      </c>
      <c r="C35" t="n">
        <v>0.4735</v>
      </c>
      <c r="F35" t="inlineStr">
        <is>
          <t>0</t>
        </is>
      </c>
      <c r="H35" t="inlineStr"/>
      <c r="I35" t="n">
        <v>1.649999999999996</v>
      </c>
      <c r="J35" s="119">
        <f>I35/F$2</f>
        <v/>
      </c>
      <c r="M35" t="n">
        <v>180</v>
      </c>
      <c r="N35" t="n">
        <v>0.9272</v>
      </c>
      <c r="O35" t="n">
        <v>0.9409999999999999</v>
      </c>
      <c r="R35" t="inlineStr">
        <is>
          <t>0</t>
        </is>
      </c>
      <c r="T35" t="inlineStr"/>
      <c r="U35" t="n">
        <v>1.379999999999992</v>
      </c>
      <c r="V35" s="119">
        <f>U35/R$2</f>
        <v/>
      </c>
      <c r="Y35" t="n">
        <v>180</v>
      </c>
      <c r="Z35" t="n">
        <v>0.4064</v>
      </c>
      <c r="AA35" t="n">
        <v>0.4428</v>
      </c>
      <c r="AD35" t="inlineStr">
        <is>
          <t>0</t>
        </is>
      </c>
      <c r="AF35" t="inlineStr"/>
      <c r="AG35" t="n">
        <v>3.640000000000004</v>
      </c>
      <c r="AH35" s="119">
        <f>AG35/AD$2</f>
        <v/>
      </c>
      <c r="AK35" t="n">
        <v>180</v>
      </c>
      <c r="AL35" t="n">
        <v>0.3945</v>
      </c>
      <c r="AM35" t="n">
        <v>0.4228</v>
      </c>
      <c r="AP35" t="inlineStr">
        <is>
          <t>0</t>
        </is>
      </c>
      <c r="AR35" t="inlineStr"/>
      <c r="AS35" t="n">
        <v>2.829999999999999</v>
      </c>
      <c r="AT35" s="119">
        <f>AS35/AP$2</f>
        <v/>
      </c>
    </row>
    <row r="36">
      <c r="A36" t="n">
        <v>190</v>
      </c>
      <c r="B36" t="n">
        <v>0.4735</v>
      </c>
      <c r="C36" t="n">
        <v>0.4941</v>
      </c>
      <c r="F36" t="inlineStr">
        <is>
          <t>0</t>
        </is>
      </c>
      <c r="H36" t="inlineStr"/>
      <c r="I36" t="n">
        <v>2.060000000000001</v>
      </c>
      <c r="J36" s="119">
        <f>I36/F$2</f>
        <v/>
      </c>
      <c r="M36" t="n">
        <v>190</v>
      </c>
      <c r="N36" t="n">
        <v>0.9409999999999999</v>
      </c>
      <c r="O36" t="n">
        <v>0.9775</v>
      </c>
      <c r="R36" t="inlineStr">
        <is>
          <t>0</t>
        </is>
      </c>
      <c r="T36" t="inlineStr"/>
      <c r="U36" t="n">
        <v>3.650000000000008</v>
      </c>
      <c r="V36" s="119">
        <f>U36/R$2</f>
        <v/>
      </c>
      <c r="Y36" t="n">
        <v>190</v>
      </c>
      <c r="Z36" t="n">
        <v>0.4428</v>
      </c>
      <c r="AA36" t="n">
        <v>0.4771</v>
      </c>
      <c r="AD36" t="inlineStr">
        <is>
          <t>0</t>
        </is>
      </c>
      <c r="AF36" t="inlineStr"/>
      <c r="AG36" t="n">
        <v>3.43</v>
      </c>
      <c r="AH36" s="119">
        <f>AG36/AD$2</f>
        <v/>
      </c>
      <c r="AK36" t="n">
        <v>190</v>
      </c>
      <c r="AL36" t="n">
        <v>0.4228</v>
      </c>
      <c r="AM36" t="n">
        <v>0.4461</v>
      </c>
      <c r="AP36" t="inlineStr">
        <is>
          <t>0</t>
        </is>
      </c>
      <c r="AR36" t="inlineStr"/>
      <c r="AS36" t="n">
        <v>2.329999999999999</v>
      </c>
      <c r="AT36" s="119">
        <f>AS36/AP$2</f>
        <v/>
      </c>
    </row>
    <row r="37">
      <c r="A37" t="n">
        <v>200</v>
      </c>
      <c r="B37" t="n">
        <v>0.4941</v>
      </c>
      <c r="C37" t="n">
        <v>0.515</v>
      </c>
      <c r="F37" t="inlineStr">
        <is>
          <t>0</t>
        </is>
      </c>
      <c r="H37" t="inlineStr"/>
      <c r="I37" t="n">
        <v>2.090000000000003</v>
      </c>
      <c r="J37" s="119">
        <f>I37/F$2</f>
        <v/>
      </c>
      <c r="K37">
        <f>_xlfn.STDEV.P(I35:I37)/AVERAGE(I35:I37)</f>
        <v/>
      </c>
      <c r="L37">
        <f>AVERAGE(I35:I37)</f>
        <v/>
      </c>
      <c r="M37" t="n">
        <v>200</v>
      </c>
      <c r="N37" t="n">
        <v>0.9775</v>
      </c>
      <c r="O37" t="n">
        <v>0.9896</v>
      </c>
      <c r="R37" t="inlineStr">
        <is>
          <t>0</t>
        </is>
      </c>
      <c r="T37" t="inlineStr"/>
      <c r="U37" t="n">
        <v>1.21</v>
      </c>
      <c r="V37" s="119">
        <f>U37/R$2</f>
        <v/>
      </c>
      <c r="W37">
        <f>_xlfn.STDEV.P(U35:U37)/AVERAGE(U35:U37)</f>
        <v/>
      </c>
      <c r="X37">
        <f>AVERAGE(U35:U37)</f>
        <v/>
      </c>
      <c r="Y37" t="n">
        <v>200</v>
      </c>
      <c r="Z37" t="n">
        <v>0.4771</v>
      </c>
      <c r="AA37" t="n">
        <v>0.508</v>
      </c>
      <c r="AD37" t="inlineStr">
        <is>
          <t>0</t>
        </is>
      </c>
      <c r="AF37" t="inlineStr"/>
      <c r="AG37" t="n">
        <v>3.089999999999999</v>
      </c>
      <c r="AH37" s="119">
        <f>AG37/AD$2</f>
        <v/>
      </c>
      <c r="AI37">
        <f>_xlfn.STDEV.P(AG35:AG37)/AVERAGE(AG35:AG37)</f>
        <v/>
      </c>
      <c r="AJ37">
        <f>AVERAGE(AG35:AG37)</f>
        <v/>
      </c>
      <c r="AK37" t="n">
        <v>200</v>
      </c>
      <c r="AL37" t="n">
        <v>0.4461</v>
      </c>
      <c r="AM37" t="n">
        <v>0.4674</v>
      </c>
      <c r="AP37" t="inlineStr">
        <is>
          <t>0</t>
        </is>
      </c>
      <c r="AR37" t="inlineStr"/>
      <c r="AS37" t="n">
        <v>2.129999999999999</v>
      </c>
      <c r="AT37" s="119">
        <f>AS37/AP$2</f>
        <v/>
      </c>
      <c r="AU37">
        <f>_xlfn.STDEV.P(AS35:AS37)/AVERAGE(AS35:AS37)</f>
        <v/>
      </c>
      <c r="AV37">
        <f>AVERAGE(AS35:AS37)</f>
        <v/>
      </c>
    </row>
    <row r="38">
      <c r="A38" t="n">
        <v>210</v>
      </c>
      <c r="B38" t="n">
        <v>0.515</v>
      </c>
      <c r="C38" t="n">
        <v>0.537</v>
      </c>
      <c r="F38" t="inlineStr">
        <is>
          <t>0</t>
        </is>
      </c>
      <c r="H38" t="inlineStr"/>
      <c r="I38" t="n">
        <v>2.200000000000002</v>
      </c>
      <c r="J38" s="119">
        <f>I38/F$2</f>
        <v/>
      </c>
      <c r="M38" t="n">
        <v>210</v>
      </c>
      <c r="N38" t="n">
        <v>0.9896</v>
      </c>
      <c r="O38" t="n">
        <v>1.0212</v>
      </c>
      <c r="R38" t="inlineStr">
        <is>
          <t>0</t>
        </is>
      </c>
      <c r="T38" t="inlineStr"/>
      <c r="U38" t="n">
        <v>3.160000000000007</v>
      </c>
      <c r="V38" s="119">
        <f>U38/R$2</f>
        <v/>
      </c>
      <c r="Y38" t="n">
        <v>210</v>
      </c>
      <c r="Z38" t="n">
        <v>0.508</v>
      </c>
      <c r="AA38" t="n">
        <v>0.5318000000000001</v>
      </c>
      <c r="AD38" t="inlineStr">
        <is>
          <t>0</t>
        </is>
      </c>
      <c r="AF38" t="inlineStr"/>
      <c r="AG38" t="n">
        <v>2.380000000000004</v>
      </c>
      <c r="AH38" s="119">
        <f>AG38/AD$2</f>
        <v/>
      </c>
      <c r="AK38" t="n">
        <v>210</v>
      </c>
      <c r="AL38" t="n">
        <v>0.4674</v>
      </c>
      <c r="AM38" t="n">
        <v>0.4872</v>
      </c>
      <c r="AP38" t="inlineStr">
        <is>
          <t>0</t>
        </is>
      </c>
      <c r="AR38" t="inlineStr"/>
      <c r="AS38" t="n">
        <v>1.980000000000004</v>
      </c>
      <c r="AT38" s="119">
        <f>AS38/AP$2</f>
        <v/>
      </c>
    </row>
    <row r="39">
      <c r="A39" t="n">
        <v>220</v>
      </c>
      <c r="B39" t="n">
        <v>0.537</v>
      </c>
      <c r="C39" t="n">
        <v>0.5609</v>
      </c>
      <c r="F39" t="inlineStr">
        <is>
          <t>0</t>
        </is>
      </c>
      <c r="H39" t="inlineStr"/>
      <c r="I39" t="n">
        <v>2.389999999999992</v>
      </c>
      <c r="J39" s="119">
        <f>I39/F$2</f>
        <v/>
      </c>
      <c r="M39" t="n">
        <v>220</v>
      </c>
      <c r="N39" t="n">
        <v>0.8925</v>
      </c>
      <c r="O39" t="n">
        <v>0.921</v>
      </c>
      <c r="R39" t="inlineStr">
        <is>
          <t>0</t>
        </is>
      </c>
      <c r="T39" t="inlineStr"/>
      <c r="U39" t="n">
        <v>2.850000000000008</v>
      </c>
      <c r="V39" s="119">
        <f>U39/R$2</f>
        <v/>
      </c>
      <c r="Y39" t="n">
        <v>220</v>
      </c>
      <c r="Z39" t="n">
        <v>0.5318000000000001</v>
      </c>
      <c r="AA39" t="n">
        <v>0.5572</v>
      </c>
      <c r="AD39" t="inlineStr">
        <is>
          <t>0</t>
        </is>
      </c>
      <c r="AF39" t="inlineStr"/>
      <c r="AG39" t="n">
        <v>2.539999999999998</v>
      </c>
      <c r="AH39" s="119">
        <f>AG39/AD$2</f>
        <v/>
      </c>
      <c r="AK39" t="n">
        <v>220</v>
      </c>
      <c r="AL39" t="n">
        <v>0.4872</v>
      </c>
      <c r="AM39" t="n">
        <v>0.506</v>
      </c>
      <c r="AP39" t="inlineStr">
        <is>
          <t>0</t>
        </is>
      </c>
      <c r="AR39" t="inlineStr"/>
      <c r="AS39" t="n">
        <v>1.879999999999998</v>
      </c>
      <c r="AT39" s="119">
        <f>AS39/AP$2</f>
        <v/>
      </c>
    </row>
    <row r="40">
      <c r="A40" t="n">
        <v>230</v>
      </c>
      <c r="B40" t="n">
        <v>0.5609</v>
      </c>
      <c r="C40" t="n">
        <v>0.5839</v>
      </c>
      <c r="F40" t="inlineStr">
        <is>
          <t>0</t>
        </is>
      </c>
      <c r="H40" t="inlineStr"/>
      <c r="I40" t="n">
        <v>2.300000000000002</v>
      </c>
      <c r="J40" s="119">
        <f>I40/F$2</f>
        <v/>
      </c>
      <c r="K40">
        <f>_xlfn.STDEV.P(I38:I40)/AVERAGE(I38:I40)</f>
        <v/>
      </c>
      <c r="L40">
        <f>AVERAGE(I38:I40)</f>
        <v/>
      </c>
      <c r="M40" t="n">
        <v>230</v>
      </c>
      <c r="N40" t="n">
        <v>0.921</v>
      </c>
      <c r="O40" t="n">
        <v>0.9201</v>
      </c>
      <c r="R40" t="inlineStr">
        <is>
          <t>0</t>
        </is>
      </c>
      <c r="T40" t="inlineStr">
        <is>
          <t>Heavy clog formed, stopping test</t>
        </is>
      </c>
      <c r="U40" t="n">
        <v>-0.09000000000000119</v>
      </c>
      <c r="V40" s="119">
        <f>U40/R$2</f>
        <v/>
      </c>
      <c r="W40">
        <f>_xlfn.STDEV.P(U38:U40)/AVERAGE(U38:U40)</f>
        <v/>
      </c>
      <c r="X40">
        <f>AVERAGE(U38:U40)</f>
        <v/>
      </c>
      <c r="Y40" t="n">
        <v>230</v>
      </c>
      <c r="Z40" t="n">
        <v>0.5572</v>
      </c>
      <c r="AA40" t="n">
        <v>0.5817</v>
      </c>
      <c r="AD40" t="inlineStr">
        <is>
          <t>0</t>
        </is>
      </c>
      <c r="AF40" t="inlineStr">
        <is>
          <t>Change initial weight to 0.4163</t>
        </is>
      </c>
      <c r="AG40" t="n">
        <v>2.449999999999997</v>
      </c>
      <c r="AH40" s="119">
        <f>AG40/AD$2</f>
        <v/>
      </c>
      <c r="AI40">
        <f>_xlfn.STDEV.P(AG38:AG40)/AVERAGE(AG38:AG40)</f>
        <v/>
      </c>
      <c r="AJ40">
        <f>AVERAGE(AG38:AG40)</f>
        <v/>
      </c>
      <c r="AK40" t="n">
        <v>230</v>
      </c>
      <c r="AL40" t="n">
        <v>0.506</v>
      </c>
      <c r="AM40" t="n">
        <v>0.5216</v>
      </c>
      <c r="AP40" t="inlineStr">
        <is>
          <t>0</t>
        </is>
      </c>
      <c r="AR40" t="inlineStr"/>
      <c r="AS40" t="n">
        <v>1.559999999999995</v>
      </c>
      <c r="AT40" s="119">
        <f>AS40/AP$2</f>
        <v/>
      </c>
      <c r="AU40">
        <f>_xlfn.STDEV.P(AS38:AS40)/AVERAGE(AS38:AS40)</f>
        <v/>
      </c>
      <c r="AV40">
        <f>AVERAGE(AS38:AS40)</f>
        <v/>
      </c>
    </row>
    <row r="41">
      <c r="A41" t="n">
        <v>240</v>
      </c>
      <c r="B41" t="n">
        <v>0.5839</v>
      </c>
      <c r="C41" t="n">
        <v>0.6182</v>
      </c>
      <c r="F41" t="inlineStr">
        <is>
          <t>0</t>
        </is>
      </c>
      <c r="H41" t="inlineStr"/>
      <c r="I41" t="n">
        <v>3.43</v>
      </c>
      <c r="AK41" t="n">
        <v>240</v>
      </c>
      <c r="AL41" t="n">
        <v>0.5216</v>
      </c>
      <c r="AM41" t="n">
        <v>0.5437</v>
      </c>
      <c r="AP41" t="inlineStr">
        <is>
          <t>0</t>
        </is>
      </c>
      <c r="AR41" t="inlineStr"/>
      <c r="AS41" t="n">
        <v>2.210000000000001</v>
      </c>
    </row>
    <row r="42">
      <c r="A42" t="n">
        <v>250</v>
      </c>
      <c r="B42" t="n">
        <v>0.4631</v>
      </c>
      <c r="C42" t="n">
        <v>0.482</v>
      </c>
      <c r="F42" t="inlineStr">
        <is>
          <t>0</t>
        </is>
      </c>
      <c r="H42" t="inlineStr"/>
      <c r="I42" t="n">
        <v>1.889999999999997</v>
      </c>
      <c r="AK42" t="n">
        <v>250</v>
      </c>
      <c r="AL42" t="n">
        <v>0.4005</v>
      </c>
      <c r="AM42" t="n">
        <v>0.4005</v>
      </c>
      <c r="AP42" t="inlineStr">
        <is>
          <t>0</t>
        </is>
      </c>
      <c r="AR42" t="inlineStr">
        <is>
          <t>Heavy clog, stopping test</t>
        </is>
      </c>
      <c r="AS42" t="n">
        <v>0</v>
      </c>
    </row>
    <row r="43">
      <c r="A43" t="n">
        <v>260</v>
      </c>
      <c r="B43" t="n">
        <v>0.482</v>
      </c>
      <c r="C43" t="n">
        <v>0.4936</v>
      </c>
      <c r="F43" t="inlineStr">
        <is>
          <t>0</t>
        </is>
      </c>
      <c r="H43" t="inlineStr">
        <is>
          <t>TPM dropping, stopping test</t>
        </is>
      </c>
      <c r="I43" t="n">
        <v>1.16</v>
      </c>
    </row>
  </sheetData>
  <conditionalFormatting sqref="K7:K115">
    <cfRule type="cellIs" priority="139" operator="between" dxfId="12">
      <formula>0.05</formula>
      <formula>0.1</formula>
    </cfRule>
    <cfRule type="cellIs" priority="138" operator="greaterThan" dxfId="9">
      <formula>0.1</formula>
    </cfRule>
    <cfRule type="cellIs" priority="140" operator="lessThan" dxfId="11">
      <formula>0.05</formula>
    </cfRule>
  </conditionalFormatting>
  <conditionalFormatting sqref="L7:L115">
    <cfRule type="cellIs" priority="136" operator="greaterThan" dxfId="9">
      <formula>$L$2+$L$3</formula>
    </cfRule>
    <cfRule type="cellIs" priority="137" operator="lessThan" dxfId="9">
      <formula>$L$2-$L$3</formula>
    </cfRule>
  </conditionalFormatting>
  <conditionalFormatting sqref="W7:W115">
    <cfRule type="cellIs" priority="95" operator="lessThan" dxfId="11">
      <formula>0.05</formula>
    </cfRule>
    <cfRule type="cellIs" priority="94" operator="between" dxfId="12">
      <formula>0.05</formula>
      <formula>0.1</formula>
    </cfRule>
    <cfRule type="cellIs" priority="93" operator="greaterThan" dxfId="9">
      <formula>0.1</formula>
    </cfRule>
  </conditionalFormatting>
  <conditionalFormatting sqref="X7:X115">
    <cfRule type="cellIs" priority="92" operator="lessThan" dxfId="9">
      <formula>$L$2-$L$3</formula>
    </cfRule>
    <cfRule type="cellIs" priority="91" operator="greaterThan" dxfId="9">
      <formula>$L$2+$L$3</formula>
    </cfRule>
  </conditionalFormatting>
  <conditionalFormatting sqref="AI7:AI115">
    <cfRule type="cellIs" priority="110" operator="lessThan" dxfId="11">
      <formula>0.05</formula>
    </cfRule>
    <cfRule type="cellIs" priority="109" operator="between" dxfId="12">
      <formula>0.05</formula>
      <formula>0.1</formula>
    </cfRule>
    <cfRule type="cellIs" priority="108" operator="greaterThan" dxfId="9">
      <formula>0.1</formula>
    </cfRule>
  </conditionalFormatting>
  <conditionalFormatting sqref="AJ7:AJ115">
    <cfRule type="cellIs" priority="107" operator="lessThan" dxfId="9">
      <formula>$L$2-$L$3</formula>
    </cfRule>
    <cfRule type="cellIs" priority="106" operator="greaterThan" dxfId="9">
      <formula>$L$2+$L$3</formula>
    </cfRule>
  </conditionalFormatting>
  <conditionalFormatting sqref="AU7:AU115">
    <cfRule type="cellIs" priority="105" operator="lessThan" dxfId="11">
      <formula>0.05</formula>
    </cfRule>
    <cfRule type="cellIs" priority="104" operator="between" dxfId="12">
      <formula>0.05</formula>
      <formula>0.1</formula>
    </cfRule>
    <cfRule type="cellIs" priority="103" operator="greaterThan" dxfId="9">
      <formula>0.1</formula>
    </cfRule>
  </conditionalFormatting>
  <conditionalFormatting sqref="AV7:AV115">
    <cfRule type="cellIs" priority="102" operator="lessThan" dxfId="9">
      <formula>$L$2-$L$3</formula>
    </cfRule>
    <cfRule type="cellIs" priority="101" operator="greaterThan" dxfId="9">
      <formula>$L$2+$L$3</formula>
    </cfRule>
  </conditionalFormatting>
  <conditionalFormatting sqref="BG7:BG115">
    <cfRule type="cellIs" priority="89" operator="between" dxfId="12">
      <formula>0.05</formula>
      <formula>0.1</formula>
    </cfRule>
    <cfRule type="cellIs" priority="88" operator="greaterThan" dxfId="9">
      <formula>0.1</formula>
    </cfRule>
    <cfRule type="cellIs" priority="90" operator="lessThan" dxfId="11">
      <formula>0.05</formula>
    </cfRule>
  </conditionalFormatting>
  <conditionalFormatting sqref="BH7:BH115">
    <cfRule type="cellIs" priority="87" operator="lessThan" dxfId="9">
      <formula>$L$2-$L$3</formula>
    </cfRule>
    <cfRule type="cellIs" priority="86" operator="greaterThan" dxfId="9">
      <formula>$L$2+$L$3</formula>
    </cfRule>
  </conditionalFormatting>
  <conditionalFormatting sqref="BS7:BS115">
    <cfRule type="cellIs" priority="84" operator="between" dxfId="12">
      <formula>0.05</formula>
      <formula>0.1</formula>
    </cfRule>
    <cfRule type="cellIs" priority="85" operator="lessThan" dxfId="11">
      <formula>0.05</formula>
    </cfRule>
    <cfRule type="cellIs" priority="83" operator="greaterThan" dxfId="9">
      <formula>0.1</formula>
    </cfRule>
  </conditionalFormatting>
  <conditionalFormatting sqref="BT7:BT115">
    <cfRule type="cellIs" priority="82" operator="lessThan" dxfId="9">
      <formula>$L$2-$L$3</formula>
    </cfRule>
    <cfRule type="cellIs" priority="81" operator="greaterThan" dxfId="9">
      <formula>$L$2+$L$3</formula>
    </cfRule>
  </conditionalFormatting>
  <conditionalFormatting sqref="CE7:CE115">
    <cfRule type="cellIs" priority="80" operator="lessThan" dxfId="11">
      <formula>0.05</formula>
    </cfRule>
    <cfRule type="cellIs" priority="79" operator="between" dxfId="12">
      <formula>0.05</formula>
      <formula>0.1</formula>
    </cfRule>
    <cfRule type="cellIs" priority="78" operator="greaterThan" dxfId="9">
      <formula>0.1</formula>
    </cfRule>
  </conditionalFormatting>
  <conditionalFormatting sqref="CF7:CF115">
    <cfRule type="cellIs" priority="77" operator="lessThan" dxfId="9">
      <formula>$L$2-$L$3</formula>
    </cfRule>
    <cfRule type="cellIs" priority="76" operator="greaterThan" dxfId="9">
      <formula>$L$2+$L$3</formula>
    </cfRule>
  </conditionalFormatting>
  <conditionalFormatting sqref="CQ7:CQ115">
    <cfRule type="cellIs" priority="75" operator="lessThan" dxfId="11">
      <formula>0.05</formula>
    </cfRule>
    <cfRule type="cellIs" priority="74" operator="between" dxfId="12">
      <formula>0.05</formula>
      <formula>0.1</formula>
    </cfRule>
    <cfRule type="cellIs" priority="73" operator="greaterThan" dxfId="9">
      <formula>0.1</formula>
    </cfRule>
  </conditionalFormatting>
  <conditionalFormatting sqref="CR7:CR115">
    <cfRule type="cellIs" priority="72" operator="lessThan" dxfId="9">
      <formula>$L$2-$L$3</formula>
    </cfRule>
    <cfRule type="cellIs" priority="71" operator="greaterThan" dxfId="9">
      <formula>$L$2+$L$3</formula>
    </cfRule>
  </conditionalFormatting>
  <conditionalFormatting sqref="DC7:DC115">
    <cfRule type="cellIs" priority="69" operator="between" dxfId="12">
      <formula>0.05</formula>
      <formula>0.1</formula>
    </cfRule>
    <cfRule type="cellIs" priority="70" operator="lessThan" dxfId="11">
      <formula>0.05</formula>
    </cfRule>
    <cfRule type="cellIs" priority="68" operator="greaterThan" dxfId="9">
      <formula>0.1</formula>
    </cfRule>
  </conditionalFormatting>
  <conditionalFormatting sqref="DD7:DD115">
    <cfRule type="cellIs" priority="67" operator="lessThan" dxfId="9">
      <formula>$L$2-$L$3</formula>
    </cfRule>
    <cfRule type="cellIs" priority="66" operator="greaterThan" dxfId="9">
      <formula>$L$2+$L$3</formula>
    </cfRule>
  </conditionalFormatting>
  <conditionalFormatting sqref="DO7:DO115">
    <cfRule type="cellIs" priority="65" operator="lessThan" dxfId="11">
      <formula>0.05</formula>
    </cfRule>
    <cfRule type="cellIs" priority="64" operator="between" dxfId="12">
      <formula>0.05</formula>
      <formula>0.1</formula>
    </cfRule>
    <cfRule type="cellIs" priority="63" operator="greaterThan" dxfId="9">
      <formula>0.1</formula>
    </cfRule>
  </conditionalFormatting>
  <conditionalFormatting sqref="DP7:DP115">
    <cfRule type="cellIs" priority="62" operator="lessThan" dxfId="9">
      <formula>$L$2-$L$3</formula>
    </cfRule>
    <cfRule type="cellIs" priority="61" operator="greaterThan" dxfId="9">
      <formula>$L$2+$L$3</formula>
    </cfRule>
  </conditionalFormatting>
  <conditionalFormatting sqref="EA7:EA115">
    <cfRule type="cellIs" priority="58" operator="greaterThan" dxfId="9">
      <formula>0.1</formula>
    </cfRule>
    <cfRule type="cellIs" priority="59" operator="between" dxfId="12">
      <formula>0.05</formula>
      <formula>0.1</formula>
    </cfRule>
    <cfRule type="cellIs" priority="60" operator="lessThan" dxfId="11">
      <formula>0.05</formula>
    </cfRule>
  </conditionalFormatting>
  <conditionalFormatting sqref="EB7:EB115">
    <cfRule type="cellIs" priority="56" operator="greaterThan" dxfId="9">
      <formula>$L$2+$L$3</formula>
    </cfRule>
    <cfRule type="cellIs" priority="57" operator="lessThan" dxfId="9">
      <formula>$L$2-$L$3</formula>
    </cfRule>
  </conditionalFormatting>
  <conditionalFormatting sqref="EM7:EM115">
    <cfRule type="cellIs" priority="55" operator="lessThan" dxfId="11">
      <formula>0.05</formula>
    </cfRule>
    <cfRule type="cellIs" priority="54" operator="between" dxfId="12">
      <formula>0.05</formula>
      <formula>0.1</formula>
    </cfRule>
    <cfRule type="cellIs" priority="53" operator="greaterThan" dxfId="9">
      <formula>0.1</formula>
    </cfRule>
  </conditionalFormatting>
  <conditionalFormatting sqref="EN7:EN115">
    <cfRule type="cellIs" priority="51" operator="greaterThan" dxfId="9">
      <formula>$L$2+$L$3</formula>
    </cfRule>
    <cfRule type="cellIs" priority="52" operator="lessThan" dxfId="9">
      <formula>$L$2-$L$3</formula>
    </cfRule>
  </conditionalFormatting>
  <conditionalFormatting sqref="EY7:EY115">
    <cfRule type="cellIs" priority="50" operator="lessThan" dxfId="11">
      <formula>0.05</formula>
    </cfRule>
    <cfRule type="cellIs" priority="49" operator="between" dxfId="12">
      <formula>0.05</formula>
      <formula>0.1</formula>
    </cfRule>
    <cfRule type="cellIs" priority="48" operator="greaterThan" dxfId="9">
      <formula>0.1</formula>
    </cfRule>
  </conditionalFormatting>
  <conditionalFormatting sqref="EZ7:EZ115">
    <cfRule type="cellIs" priority="47" operator="lessThan" dxfId="9">
      <formula>$L$2-$L$3</formula>
    </cfRule>
    <cfRule type="cellIs" priority="46" operator="greaterThan" dxfId="9">
      <formula>$L$2+$L$3</formula>
    </cfRule>
  </conditionalFormatting>
  <conditionalFormatting sqref="FK7:FK115">
    <cfRule type="cellIs" priority="45" operator="lessThan" dxfId="11">
      <formula>0.05</formula>
    </cfRule>
    <cfRule type="cellIs" priority="43" operator="greaterThan" dxfId="9">
      <formula>0.1</formula>
    </cfRule>
    <cfRule type="cellIs" priority="44" operator="between" dxfId="12">
      <formula>0.05</formula>
      <formula>0.1</formula>
    </cfRule>
  </conditionalFormatting>
  <conditionalFormatting sqref="FL7:FL115">
    <cfRule type="cellIs" priority="42" operator="lessThan" dxfId="9">
      <formula>$L$2-$L$3</formula>
    </cfRule>
    <cfRule type="cellIs" priority="41" operator="greaterThan" dxfId="9">
      <formula>$L$2+$L$3</formula>
    </cfRule>
  </conditionalFormatting>
  <conditionalFormatting sqref="FW7:FW115">
    <cfRule type="cellIs" priority="40" operator="lessThan" dxfId="11">
      <formula>0.05</formula>
    </cfRule>
    <cfRule type="cellIs" priority="39" operator="between" dxfId="12">
      <formula>0.05</formula>
      <formula>0.1</formula>
    </cfRule>
    <cfRule type="cellIs" priority="38" operator="greaterThan" dxfId="9">
      <formula>0.1</formula>
    </cfRule>
  </conditionalFormatting>
  <conditionalFormatting sqref="FX7:FX115">
    <cfRule type="cellIs" priority="37" operator="lessThan" dxfId="9">
      <formula>$L$2-$L$3</formula>
    </cfRule>
    <cfRule type="cellIs" priority="36" operator="greaterThan" dxfId="9">
      <formula>$L$2+$L$3</formula>
    </cfRule>
  </conditionalFormatting>
  <conditionalFormatting sqref="GI7:GI115">
    <cfRule type="cellIs" priority="35" operator="lessThan" dxfId="11">
      <formula>0.05</formula>
    </cfRule>
    <cfRule type="cellIs" priority="34" operator="between" dxfId="12">
      <formula>0.05</formula>
      <formula>0.1</formula>
    </cfRule>
    <cfRule type="cellIs" priority="33" operator="greaterThan" dxfId="9">
      <formula>0.1</formula>
    </cfRule>
  </conditionalFormatting>
  <conditionalFormatting sqref="GJ7:GJ115">
    <cfRule type="cellIs" priority="32" operator="lessThan" dxfId="9">
      <formula>$L$2-$L$3</formula>
    </cfRule>
    <cfRule type="cellIs" priority="31" operator="greaterThan" dxfId="9">
      <formula>$L$2+$L$3</formula>
    </cfRule>
  </conditionalFormatting>
  <conditionalFormatting sqref="GU7:GU115">
    <cfRule type="cellIs" priority="29" operator="between" dxfId="12">
      <formula>0.05</formula>
      <formula>0.1</formula>
    </cfRule>
    <cfRule type="cellIs" priority="28" operator="greaterThan" dxfId="9">
      <formula>0.1</formula>
    </cfRule>
    <cfRule type="cellIs" priority="30" operator="lessThan" dxfId="11">
      <formula>0.05</formula>
    </cfRule>
  </conditionalFormatting>
  <conditionalFormatting sqref="GV7:GV115">
    <cfRule type="cellIs" priority="27" operator="lessThan" dxfId="9">
      <formula>$L$2-$L$3</formula>
    </cfRule>
    <cfRule type="cellIs" priority="26" operator="greaterThan" dxfId="9">
      <formula>$L$2+$L$3</formula>
    </cfRule>
  </conditionalFormatting>
  <conditionalFormatting sqref="HG7:HG115">
    <cfRule type="cellIs" priority="25" operator="lessThan" dxfId="11">
      <formula>0.05</formula>
    </cfRule>
    <cfRule type="cellIs" priority="24" operator="between" dxfId="12">
      <formula>0.05</formula>
      <formula>0.1</formula>
    </cfRule>
    <cfRule type="cellIs" priority="23" operator="greaterThan" dxfId="9">
      <formula>0.1</formula>
    </cfRule>
  </conditionalFormatting>
  <conditionalFormatting sqref="HH7:HH115">
    <cfRule type="cellIs" priority="22" operator="lessThan" dxfId="9">
      <formula>$L$2-$L$3</formula>
    </cfRule>
    <cfRule type="cellIs" priority="21" operator="greaterThan" dxfId="9">
      <formula>$L$2+$L$3</formula>
    </cfRule>
  </conditionalFormatting>
  <conditionalFormatting sqref="HS7:HS115">
    <cfRule type="cellIs" priority="20" operator="lessThan" dxfId="11">
      <formula>0.05</formula>
    </cfRule>
    <cfRule type="cellIs" priority="19" operator="between" dxfId="12">
      <formula>0.05</formula>
      <formula>0.1</formula>
    </cfRule>
    <cfRule type="cellIs" priority="18" operator="greaterThan" dxfId="9">
      <formula>0.1</formula>
    </cfRule>
  </conditionalFormatting>
  <conditionalFormatting sqref="HT7:HT115">
    <cfRule type="cellIs" priority="17" operator="lessThan" dxfId="9">
      <formula>$L$2-$L$3</formula>
    </cfRule>
    <cfRule type="cellIs" priority="16" operator="greaterThan" dxfId="9">
      <formula>$L$2+$L$3</formula>
    </cfRule>
  </conditionalFormatting>
  <conditionalFormatting sqref="IE7:IE115">
    <cfRule type="cellIs" priority="14" operator="between" dxfId="12">
      <formula>0.05</formula>
      <formula>0.1</formula>
    </cfRule>
    <cfRule type="cellIs" priority="15" operator="lessThan" dxfId="11">
      <formula>0.05</formula>
    </cfRule>
    <cfRule type="cellIs" priority="13" operator="greaterThan" dxfId="9">
      <formula>0.1</formula>
    </cfRule>
  </conditionalFormatting>
  <conditionalFormatting sqref="IF7:IF115">
    <cfRule type="cellIs" priority="12" operator="lessThan" dxfId="9">
      <formula>$L$2-$L$3</formula>
    </cfRule>
    <cfRule type="cellIs" priority="11" operator="greaterThan" dxfId="9">
      <formula>$L$2+$L$3</formula>
    </cfRule>
  </conditionalFormatting>
  <conditionalFormatting sqref="IQ7:IQ115">
    <cfRule type="cellIs" priority="10" operator="lessThan" dxfId="11">
      <formula>0.05</formula>
    </cfRule>
    <cfRule type="cellIs" priority="9" operator="between" dxfId="12">
      <formula>0.05</formula>
      <formula>0.1</formula>
    </cfRule>
    <cfRule type="cellIs" priority="8" operator="greaterThan" dxfId="9">
      <formula>0.1</formula>
    </cfRule>
  </conditionalFormatting>
  <conditionalFormatting sqref="IR7:IR115">
    <cfRule type="cellIs" priority="7" operator="lessThan" dxfId="9">
      <formula>$L$2-$L$3</formula>
    </cfRule>
    <cfRule type="cellIs" priority="6" operator="greaterThan" dxfId="9">
      <formula>$L$2+$L$3</formula>
    </cfRule>
  </conditionalFormatting>
  <conditionalFormatting sqref="JC7:JC115">
    <cfRule type="cellIs" priority="5" operator="lessThan" dxfId="11">
      <formula>0.05</formula>
    </cfRule>
    <cfRule type="cellIs" priority="4" operator="between" dxfId="12">
      <formula>0.05</formula>
      <formula>0.1</formula>
    </cfRule>
    <cfRule type="cellIs" priority="3" operator="greaterThan" dxfId="9">
      <formula>0.1</formula>
    </cfRule>
  </conditionalFormatting>
  <conditionalFormatting sqref="JD7:JD115">
    <cfRule type="cellIs" priority="2" operator="lessThan" dxfId="9">
      <formula>$L$2-$L$3</formula>
    </cfRule>
    <cfRule type="cellIs" priority="1" operator="greaterThan" dxfId="9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2025-02-18T16:47:07Z</dcterms:modified>
  <cp:lastModifiedBy>Alexander Becquet</cp:lastModifiedBy>
</cp:coreProperties>
</file>