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AIM\OneDrive - ASIAN INSTITUTE OF MANAGEMENT\0 DISS\code\beerql\"/>
    </mc:Choice>
  </mc:AlternateContent>
  <xr:revisionPtr revIDLastSave="0" documentId="13_ncr:1_{28C009EE-59F8-4172-A91D-3818C4B2CF9C}" xr6:coauthVersionLast="47" xr6:coauthVersionMax="47" xr10:uidLastSave="{00000000-0000-0000-0000-000000000000}"/>
  <bookViews>
    <workbookView xWindow="1520" yWindow="490" windowWidth="22670" windowHeight="19820" activeTab="2" xr2:uid="{D7081636-9A3B-467D-A133-C45D8070126A}"/>
  </bookViews>
  <sheets>
    <sheet name="TraceFinal" sheetId="10" r:id="rId1"/>
    <sheet name="Cha08Solution" sheetId="11" r:id="rId2"/>
    <sheet name="Sheet2 (2)" sheetId="9" r:id="rId3"/>
    <sheet name="Sheet2" sheetId="8" r:id="rId4"/>
    <sheet name="Weekafter (4)" sheetId="6" r:id="rId5"/>
    <sheet name="Sheet1" sheetId="7" r:id="rId6"/>
    <sheet name="Weekafter (3)" sheetId="5" r:id="rId7"/>
    <sheet name="Weekafter (2)" sheetId="4" r:id="rId8"/>
    <sheet name="Weekafter" sheetId="1" r:id="rId9"/>
    <sheet name="Exact, start at idx 0" sheetId="3" r:id="rId10"/>
    <sheet name="PassOrder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0" l="1"/>
  <c r="I42" i="10"/>
  <c r="I39" i="10"/>
  <c r="L42" i="10"/>
  <c r="L39" i="10"/>
  <c r="O42" i="10"/>
  <c r="O39" i="10"/>
  <c r="F32" i="10"/>
  <c r="I32" i="10"/>
  <c r="L35" i="10"/>
  <c r="L32" i="10"/>
  <c r="O35" i="10"/>
  <c r="O32" i="10"/>
  <c r="F25" i="10"/>
  <c r="I25" i="10"/>
  <c r="L28" i="10"/>
  <c r="L25" i="10"/>
  <c r="O25" i="10"/>
  <c r="C42" i="10"/>
  <c r="C35" i="10"/>
  <c r="C28" i="10"/>
  <c r="C21" i="10"/>
  <c r="F18" i="10"/>
  <c r="I18" i="10"/>
  <c r="L11" i="10"/>
  <c r="L18" i="10" s="1"/>
  <c r="O11" i="10"/>
  <c r="O18" i="10" s="1"/>
  <c r="M10" i="9"/>
  <c r="M11" i="9" s="1"/>
  <c r="M18" i="9" s="1"/>
  <c r="M25" i="9" s="1"/>
  <c r="M32" i="9" s="1"/>
  <c r="M39" i="9" s="1"/>
  <c r="J11" i="9"/>
  <c r="J18" i="9" s="1"/>
  <c r="J25" i="9" s="1"/>
  <c r="J32" i="9" s="1"/>
  <c r="J39" i="9" s="1"/>
  <c r="G11" i="9"/>
  <c r="G18" i="9" s="1"/>
  <c r="G25" i="9" s="1"/>
  <c r="G32" i="9" s="1"/>
  <c r="G39" i="9" s="1"/>
  <c r="D11" i="9"/>
  <c r="D18" i="9" s="1"/>
  <c r="D25" i="9" s="1"/>
  <c r="D32" i="9" s="1"/>
  <c r="D39" i="9" s="1"/>
  <c r="D34" i="8"/>
  <c r="G34" i="8"/>
  <c r="J34" i="8"/>
  <c r="M34" i="8"/>
  <c r="D28" i="8"/>
  <c r="G28" i="8"/>
  <c r="J28" i="8"/>
  <c r="M28" i="8"/>
  <c r="M22" i="8"/>
  <c r="M16" i="8"/>
  <c r="D10" i="8"/>
  <c r="D16" i="8" s="1"/>
  <c r="D22" i="8" s="1"/>
  <c r="G10" i="8"/>
  <c r="G16" i="8" s="1"/>
  <c r="G22" i="8" s="1"/>
  <c r="J10" i="8"/>
  <c r="J16" i="8" s="1"/>
  <c r="J22" i="8" s="1"/>
  <c r="M9" i="8"/>
  <c r="M10" i="8" s="1"/>
  <c r="Y11" i="6"/>
  <c r="Y10" i="6"/>
  <c r="Y9" i="6"/>
  <c r="Y8" i="6"/>
  <c r="Y7" i="6"/>
  <c r="Y6" i="6"/>
  <c r="Y5" i="6"/>
  <c r="Y11" i="5"/>
  <c r="Y10" i="5"/>
  <c r="Y9" i="5"/>
  <c r="Y8" i="5"/>
  <c r="Y7" i="5"/>
  <c r="Y6" i="5"/>
  <c r="Y5" i="5"/>
  <c r="F4" i="2"/>
  <c r="E3" i="2"/>
  <c r="X11" i="4"/>
  <c r="X10" i="4"/>
  <c r="X9" i="4"/>
  <c r="X8" i="4"/>
  <c r="X7" i="4"/>
  <c r="X6" i="4"/>
  <c r="X5" i="4"/>
  <c r="V5" i="4"/>
  <c r="Q5" i="4"/>
  <c r="L5" i="4"/>
  <c r="W11" i="3"/>
  <c r="W10" i="3"/>
  <c r="W9" i="3"/>
  <c r="W8" i="3"/>
  <c r="W7" i="3"/>
  <c r="W6" i="3"/>
  <c r="W5" i="3"/>
  <c r="U5" i="3"/>
  <c r="P5" i="3"/>
  <c r="K5" i="3"/>
  <c r="X7" i="1"/>
  <c r="X8" i="1"/>
  <c r="X9" i="1"/>
  <c r="X10" i="1"/>
  <c r="X11" i="1"/>
  <c r="X6" i="1"/>
  <c r="X5" i="1"/>
  <c r="L5" i="1"/>
  <c r="V5" i="1"/>
  <c r="Q5" i="1"/>
</calcChain>
</file>

<file path=xl/sharedStrings.xml><?xml version="1.0" encoding="utf-8"?>
<sst xmlns="http://schemas.openxmlformats.org/spreadsheetml/2006/main" count="750" uniqueCount="87">
  <si>
    <t>Period</t>
  </si>
  <si>
    <t>IP</t>
  </si>
  <si>
    <t>Policy</t>
  </si>
  <si>
    <t>Transit</t>
  </si>
  <si>
    <t>Demand</t>
  </si>
  <si>
    <t>Lag</t>
  </si>
  <si>
    <t>Order</t>
  </si>
  <si>
    <t>Customer --&gt;</t>
  </si>
  <si>
    <t>Retailer --&gt;</t>
  </si>
  <si>
    <t>Distributor --&gt;</t>
  </si>
  <si>
    <t>Factory --&gt;</t>
  </si>
  <si>
    <t xml:space="preserve">Supplier </t>
  </si>
  <si>
    <t>Cost</t>
  </si>
  <si>
    <t>-</t>
  </si>
  <si>
    <t>15+3</t>
  </si>
  <si>
    <t>14+1</t>
  </si>
  <si>
    <t>12+4-15=1</t>
  </si>
  <si>
    <t>1+4-10=-5</t>
  </si>
  <si>
    <t>0-14+15+3=4</t>
  </si>
  <si>
    <t>-5-8+10+3=0</t>
  </si>
  <si>
    <t>10+3</t>
  </si>
  <si>
    <t>9+2</t>
  </si>
  <si>
    <t>3+0</t>
  </si>
  <si>
    <t>=2-9</t>
  </si>
  <si>
    <t>0+1</t>
  </si>
  <si>
    <t>12-13</t>
  </si>
  <si>
    <t>=-1-18+1</t>
  </si>
  <si>
    <t>15+3;8+1</t>
  </si>
  <si>
    <t>-7-3</t>
  </si>
  <si>
    <t>idx</t>
  </si>
  <si>
    <t>D</t>
  </si>
  <si>
    <t>L</t>
  </si>
  <si>
    <t>4 (T); 15+2</t>
  </si>
  <si>
    <t>4 (T); 10+3</t>
  </si>
  <si>
    <t>15+2</t>
  </si>
  <si>
    <t>; 3+2</t>
  </si>
  <si>
    <t>1+4+-10=-5</t>
  </si>
  <si>
    <t>-5+10+3-8=0</t>
  </si>
  <si>
    <t>0+15+2-14=3</t>
  </si>
  <si>
    <t>8+3</t>
  </si>
  <si>
    <t>2+0-9=-7</t>
  </si>
  <si>
    <t>=-7-3+8+3=1</t>
  </si>
  <si>
    <t>0-13+0=-13</t>
  </si>
  <si>
    <t>13+0</t>
  </si>
  <si>
    <t>-13-2+13=2</t>
  </si>
  <si>
    <t>O</t>
  </si>
  <si>
    <t>demand</t>
  </si>
  <si>
    <t>inventory</t>
  </si>
  <si>
    <t>delivery</t>
  </si>
  <si>
    <t xml:space="preserve">policy </t>
  </si>
  <si>
    <t>Lead</t>
  </si>
  <si>
    <t>lead</t>
  </si>
  <si>
    <t>4+12-15=1</t>
  </si>
  <si>
    <t>0+12-0=12</t>
  </si>
  <si>
    <t>computation</t>
  </si>
  <si>
    <t>4+1-10=-5</t>
  </si>
  <si>
    <t>0; 10+3</t>
  </si>
  <si>
    <t>12+0-13=-1</t>
  </si>
  <si>
    <t>0+12-2</t>
  </si>
  <si>
    <t>Manufacturer --&gt;</t>
  </si>
  <si>
    <t>2+0</t>
  </si>
  <si>
    <t>2+2</t>
  </si>
  <si>
    <t>0+12-2=10</t>
  </si>
  <si>
    <t>2-5-8=-10</t>
  </si>
  <si>
    <t>Delivery</t>
  </si>
  <si>
    <t>4+12+1-10=7</t>
  </si>
  <si>
    <t>0+2</t>
  </si>
  <si>
    <t>13+3</t>
  </si>
  <si>
    <t>16+3</t>
  </si>
  <si>
    <t>0+3</t>
  </si>
  <si>
    <t>0+12-13=-1</t>
  </si>
  <si>
    <t>t</t>
  </si>
  <si>
    <t>policy</t>
  </si>
  <si>
    <t>orders</t>
  </si>
  <si>
    <t>Supplier</t>
  </si>
  <si>
    <t>Manufacturer</t>
  </si>
  <si>
    <t>Distributor</t>
  </si>
  <si>
    <t>Retailer</t>
  </si>
  <si>
    <t>Inventory</t>
  </si>
  <si>
    <t>Orders</t>
  </si>
  <si>
    <t>Deliveries</t>
  </si>
  <si>
    <t>Customer (Demand)</t>
  </si>
  <si>
    <t>Forwarded</t>
  </si>
  <si>
    <t>Fowarded</t>
  </si>
  <si>
    <t>Received</t>
  </si>
  <si>
    <t>na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</si>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</sst>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2" borderId="1" xfId="0" applyNumberFormat="1" applyFill="1" applyBorder="1"/>
    <xf numFmtId="49" fontId="0" fillId="2" borderId="0" xfId="0" applyNumberFormat="1" applyFill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3" borderId="0" xfId="0" applyFont="1" applyFill="1" applyAlignment="1">
      <alignment horizontal="center"/>
    </xf>
    <xf numFmtId="49" fontId="1" fillId="2" borderId="0" xfId="0" applyNumberFormat="1" applyFont="1" applyFill="1"/>
    <xf numFmtId="0" fontId="1" fillId="2" borderId="0" xfId="0" applyFont="1" applyFill="1"/>
    <xf numFmtId="0" fontId="0" fillId="0" borderId="3" xfId="0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3" borderId="0" xfId="0" applyFont="1" applyFill="1" applyAlignment="1">
      <alignment horizontal="center"/>
    </xf>
    <xf numFmtId="49" fontId="6" fillId="2" borderId="0" xfId="0" applyNumberFormat="1" applyFont="1" applyFill="1"/>
    <xf numFmtId="0" fontId="6" fillId="2" borderId="0" xfId="0" applyFont="1" applyFill="1"/>
    <xf numFmtId="0" fontId="0" fillId="0" borderId="4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8" fillId="0" borderId="0" xfId="0" applyFont="1"/>
    <xf numFmtId="0" fontId="9" fillId="3" borderId="0" xfId="0" applyFont="1" applyFill="1" applyAlignment="1">
      <alignment horizontal="center"/>
    </xf>
    <xf numFmtId="49" fontId="8" fillId="2" borderId="0" xfId="0" applyNumberFormat="1" applyFont="1" applyFill="1"/>
    <xf numFmtId="0" fontId="8" fillId="0" borderId="3" xfId="0" applyFont="1" applyBorder="1" applyAlignment="1">
      <alignment horizontal="right"/>
    </xf>
    <xf numFmtId="0" fontId="8" fillId="2" borderId="0" xfId="0" applyFont="1" applyFill="1"/>
    <xf numFmtId="0" fontId="1" fillId="0" borderId="5" xfId="0" applyFont="1" applyBorder="1"/>
    <xf numFmtId="0" fontId="5" fillId="0" borderId="6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7" borderId="0" xfId="0" applyFill="1"/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2" fillId="0" borderId="0" xfId="0" applyFont="1"/>
    <xf numFmtId="0" fontId="11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0" borderId="0" xfId="0" applyFont="1"/>
    <xf numFmtId="0" fontId="11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0" fillId="7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3" borderId="0" xfId="0" applyFont="1" applyFill="1" applyAlignment="1">
      <alignment horizontal="right"/>
    </xf>
    <xf numFmtId="0" fontId="11" fillId="8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26</xdr:row>
      <xdr:rowOff>19050</xdr:rowOff>
    </xdr:from>
    <xdr:to>
      <xdr:col>12</xdr:col>
      <xdr:colOff>317500</xdr:colOff>
      <xdr:row>39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B1918FA-19A8-479A-827C-847D297AF5BB}"/>
            </a:ext>
          </a:extLst>
        </xdr:cNvPr>
        <xdr:cNvCxnSpPr/>
      </xdr:nvCxnSpPr>
      <xdr:spPr>
        <a:xfrm flipH="1">
          <a:off x="6299200" y="4838700"/>
          <a:ext cx="273050" cy="246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342900</xdr:colOff>
      <xdr:row>39</xdr:row>
      <xdr:rowOff>82550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C3EC8D4-F446-417F-A0C7-2CD861AB0BFE}"/>
            </a:ext>
          </a:extLst>
        </xdr:cNvPr>
        <xdr:cNvCxnSpPr/>
      </xdr:nvCxnSpPr>
      <xdr:spPr>
        <a:xfrm flipH="1">
          <a:off x="4330700" y="4819650"/>
          <a:ext cx="342900" cy="248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6</xdr:row>
      <xdr:rowOff>107950</xdr:rowOff>
    </xdr:from>
    <xdr:to>
      <xdr:col>14</xdr:col>
      <xdr:colOff>742950</xdr:colOff>
      <xdr:row>9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CFF46D4-9999-42AE-8A38-CA1D6F134A92}"/>
            </a:ext>
          </a:extLst>
        </xdr:cNvPr>
        <xdr:cNvCxnSpPr/>
      </xdr:nvCxnSpPr>
      <xdr:spPr>
        <a:xfrm>
          <a:off x="6292850" y="1225550"/>
          <a:ext cx="1841500" cy="488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11</xdr:row>
      <xdr:rowOff>158750</xdr:rowOff>
    </xdr:from>
    <xdr:to>
      <xdr:col>12</xdr:col>
      <xdr:colOff>330200</xdr:colOff>
      <xdr:row>25</xdr:row>
      <xdr:rowOff>88900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0CCA8F8-F434-4E99-8F46-D98FF57AFB89}"/>
            </a:ext>
          </a:extLst>
        </xdr:cNvPr>
        <xdr:cNvCxnSpPr/>
      </xdr:nvCxnSpPr>
      <xdr:spPr>
        <a:xfrm flipH="1">
          <a:off x="6267450" y="2203450"/>
          <a:ext cx="317500" cy="2520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63500</xdr:colOff>
      <xdr:row>13</xdr:row>
      <xdr:rowOff>114300</xdr:rowOff>
    </xdr:from>
    <xdr:to>
      <xdr:col>14</xdr:col>
      <xdr:colOff>298450</xdr:colOff>
      <xdr:row>16</xdr:row>
      <xdr:rowOff>133350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EC7AA1A-7961-4743-9864-B417AE16967E}"/>
            </a:ext>
          </a:extLst>
        </xdr:cNvPr>
        <xdr:cNvCxnSpPr/>
      </xdr:nvCxnSpPr>
      <xdr:spPr>
        <a:xfrm>
          <a:off x="6318250" y="2647950"/>
          <a:ext cx="1371600" cy="577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18</xdr:row>
      <xdr:rowOff>146050</xdr:rowOff>
    </xdr:from>
    <xdr:to>
      <xdr:col>13</xdr:col>
      <xdr:colOff>0</xdr:colOff>
      <xdr:row>19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0A16ED9-C2E7-4F1D-A811-8685711679A4}"/>
            </a:ext>
          </a:extLst>
        </xdr:cNvPr>
        <xdr:cNvCxnSpPr/>
      </xdr:nvCxnSpPr>
      <xdr:spPr>
        <a:xfrm flipH="1" flipV="1">
          <a:off x="6292850" y="3486150"/>
          <a:ext cx="3111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768350</xdr:colOff>
      <xdr:row>18</xdr:row>
      <xdr:rowOff>114300</xdr:rowOff>
    </xdr:from>
    <xdr:to>
      <xdr:col>9</xdr:col>
      <xdr:colOff>317500</xdr:colOff>
      <xdr:row>18</xdr:row>
      <xdr:rowOff>177800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FD6271D-341C-42AB-8EA0-BB2EE1B39263}"/>
            </a:ext>
          </a:extLst>
        </xdr:cNvPr>
        <xdr:cNvCxnSpPr/>
      </xdr:nvCxnSpPr>
      <xdr:spPr>
        <a:xfrm flipH="1" flipV="1">
          <a:off x="4311650" y="3454400"/>
          <a:ext cx="33655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18</xdr:row>
      <xdr:rowOff>139700</xdr:rowOff>
    </xdr:from>
    <xdr:to>
      <xdr:col>7</xdr:col>
      <xdr:colOff>0</xdr:colOff>
      <xdr:row>19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9E73FE1-92B5-4D97-804F-082472167819}"/>
            </a:ext>
          </a:extLst>
        </xdr:cNvPr>
        <xdr:cNvCxnSpPr/>
      </xdr:nvCxnSpPr>
      <xdr:spPr>
        <a:xfrm flipH="1" flipV="1">
          <a:off x="2419350" y="3479800"/>
          <a:ext cx="33655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69850</xdr:colOff>
      <xdr:row>20</xdr:row>
      <xdr:rowOff>127000</xdr:rowOff>
    </xdr:from>
    <xdr:to>
      <xdr:col>8</xdr:col>
      <xdr:colOff>628650</xdr:colOff>
      <xdr:row>23</xdr:row>
      <xdr:rowOff>107950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F94CFA5-825B-4311-9986-7B20041EA29D}"/>
            </a:ext>
          </a:extLst>
        </xdr:cNvPr>
        <xdr:cNvCxnSpPr/>
      </xdr:nvCxnSpPr>
      <xdr:spPr>
        <a:xfrm>
          <a:off x="4216400" y="3956050"/>
          <a:ext cx="1695450" cy="5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20</xdr:row>
      <xdr:rowOff>95250</xdr:rowOff>
    </xdr:from>
    <xdr:to>
      <xdr:col>11</xdr:col>
      <xdr:colOff>539750</xdr:colOff>
      <xdr:row>23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7B79C9B-FED1-4876-8D3F-6FE9440B9502}"/>
            </a:ext>
          </a:extLst>
        </xdr:cNvPr>
        <xdr:cNvCxnSpPr/>
      </xdr:nvCxnSpPr>
      <xdr:spPr>
        <a:xfrm>
          <a:off x="6121400" y="3924300"/>
          <a:ext cx="1625600" cy="5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20</xdr:row>
      <xdr:rowOff>76200</xdr:rowOff>
    </xdr:from>
    <xdr:to>
      <xdr:col>14</xdr:col>
      <xdr:colOff>247650</xdr:colOff>
      <xdr:row>23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8E6E3DA-EE5A-42E4-ABBF-F3D9F2E942FC}"/>
            </a:ext>
          </a:extLst>
        </xdr:cNvPr>
        <xdr:cNvCxnSpPr/>
      </xdr:nvCxnSpPr>
      <xdr:spPr>
        <a:xfrm>
          <a:off x="6261100" y="3905250"/>
          <a:ext cx="137795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82550</xdr:colOff>
      <xdr:row>27</xdr:row>
      <xdr:rowOff>82550</xdr:rowOff>
    </xdr:from>
    <xdr:to>
      <xdr:col>11</xdr:col>
      <xdr:colOff>368300</xdr:colOff>
      <xdr:row>30</xdr:row>
      <xdr:rowOff>19050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3BA9157-086F-4386-8AC3-CAFC74D337C2}"/>
            </a:ext>
          </a:extLst>
        </xdr:cNvPr>
        <xdr:cNvCxnSpPr/>
      </xdr:nvCxnSpPr>
      <xdr:spPr>
        <a:xfrm>
          <a:off x="6153150" y="5207000"/>
          <a:ext cx="14224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27</xdr:row>
      <xdr:rowOff>114300</xdr:rowOff>
    </xdr:from>
    <xdr:to>
      <xdr:col>14</xdr:col>
      <xdr:colOff>552450</xdr:colOff>
      <xdr:row>30</xdr:row>
      <xdr:rowOff>101600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2A6446E-11D1-439A-86B2-5DC8A3EAE742}"/>
            </a:ext>
          </a:extLst>
        </xdr:cNvPr>
        <xdr:cNvCxnSpPr/>
      </xdr:nvCxnSpPr>
      <xdr:spPr>
        <a:xfrm>
          <a:off x="6311900" y="5238750"/>
          <a:ext cx="163195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35</xdr:row>
      <xdr:rowOff>6350</xdr:rowOff>
    </xdr:from>
    <xdr:to>
      <xdr:col>8</xdr:col>
      <xdr:colOff>273050</xdr:colOff>
      <xdr:row>37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C832A66-7B2F-4510-8A2C-6FDEC448D1D7}"/>
            </a:ext>
          </a:extLst>
        </xdr:cNvPr>
        <xdr:cNvCxnSpPr/>
      </xdr:nvCxnSpPr>
      <xdr:spPr>
        <a:xfrm>
          <a:off x="4241800" y="6604000"/>
          <a:ext cx="131445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152400</xdr:rowOff>
    </xdr:from>
    <xdr:to>
      <xdr:col>11</xdr:col>
      <xdr:colOff>215900</xdr:colOff>
      <xdr:row>37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DF14792-7850-4C46-9CCA-D3AE4544B4ED}"/>
            </a:ext>
          </a:extLst>
        </xdr:cNvPr>
        <xdr:cNvCxnSpPr/>
      </xdr:nvCxnSpPr>
      <xdr:spPr>
        <a:xfrm>
          <a:off x="6070600" y="6572250"/>
          <a:ext cx="135255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774700</xdr:colOff>
      <xdr:row>34</xdr:row>
      <xdr:rowOff>101600</xdr:rowOff>
    </xdr:from>
    <xdr:to>
      <xdr:col>14</xdr:col>
      <xdr:colOff>704850</xdr:colOff>
      <xdr:row>37</xdr:row>
      <xdr:rowOff>88900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2684A39-D391-4E87-9238-D194C147EAF9}"/>
            </a:ext>
          </a:extLst>
        </xdr:cNvPr>
        <xdr:cNvCxnSpPr/>
      </xdr:nvCxnSpPr>
      <xdr:spPr>
        <a:xfrm>
          <a:off x="6242050" y="6521450"/>
          <a:ext cx="18542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18</xdr:row>
      <xdr:rowOff>139700</xdr:rowOff>
    </xdr:from>
    <xdr:to>
      <xdr:col>4</xdr:col>
      <xdr:colOff>0</xdr:colOff>
      <xdr:row>19</xdr:row>
      <xdr:rowOff>19050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6428CAE-3D3F-4295-8484-015F792B4B9E}"/>
            </a:ext>
          </a:extLst>
        </xdr:cNvPr>
        <xdr:cNvCxnSpPr/>
      </xdr:nvCxnSpPr>
      <xdr:spPr>
        <a:xfrm flipH="1" flipV="1">
          <a:off x="4248150" y="4591050"/>
          <a:ext cx="33655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</xdr:colOff>
      <xdr:row>20</xdr:row>
      <xdr:rowOff>133350</xdr:rowOff>
    </xdr:from>
    <xdr:to>
      <xdr:col>5</xdr:col>
      <xdr:colOff>152400</xdr:colOff>
      <xdr:row>23</xdr:row>
      <xdr:rowOff>101600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7F7E5BF-086F-4CC0-A604-ED1DC0D46379}"/>
            </a:ext>
          </a:extLst>
        </xdr:cNvPr>
        <xdr:cNvCxnSpPr/>
      </xdr:nvCxnSpPr>
      <xdr:spPr>
        <a:xfrm>
          <a:off x="2247900" y="3962400"/>
          <a:ext cx="126365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290995</xdr:colOff>
      <xdr:row>18</xdr:row>
      <xdr:rowOff>81411</xdr:rowOff>
    </xdr:from>
    <xdr:to>
      <xdr:col>3</xdr:col>
      <xdr:colOff>62722</xdr:colOff>
      <xdr:row>20</xdr:row>
      <xdr:rowOff>119511</xdr:rowOff>
    </xdr:to>
    <xdr:sp macro="" textlink="">
      <xdr:nvSpPr>
        <xdr:cNvPr id="59" name="Arrow: Circular 58">
          <a:extLst>
            <a:ext uri="{FF2B5EF4-FFF2-40B4-BE49-F238E27FC236}">
              <a16:creationId xmlns:a16="http://schemas.microsoft.com/office/drawing/2014/main" id="{1E2402C4-53BF-FDE3-EBE3-6C032AE3DE64}"/>
            </a:ext>
          </a:extLst>
        </xdr:cNvPr>
        <xdr:cNvSpPr/>
      </xdr:nvSpPr>
      <xdr:spPr>
        <a:xfrm rot="4970354" flipV="1">
          <a:off x="1783409" y="3465797"/>
          <a:ext cx="406400" cy="559127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342900</xdr:colOff>
      <xdr:row>25</xdr:row>
      <xdr:rowOff>107950</xdr:rowOff>
    </xdr:from>
    <xdr:to>
      <xdr:col>3</xdr:col>
      <xdr:colOff>114627</xdr:colOff>
      <xdr:row>27</xdr:row>
      <xdr:rowOff>146050</xdr:rowOff>
    </xdr:to>
    <xdr:sp macro="" textlink="">
      <xdr:nvSpPr>
        <xdr:cNvPr id="60" name="Arrow: Circular 59">
          <a:extLst>
            <a:ext uri="{FF2B5EF4-FFF2-40B4-BE49-F238E27FC236}">
              <a16:creationId xmlns:a16="http://schemas.microsoft.com/office/drawing/2014/main" id="{310C300F-4A8F-40D6-B6D0-9AA874F6D160}"/>
            </a:ext>
          </a:extLst>
        </xdr:cNvPr>
        <xdr:cNvSpPr/>
      </xdr:nvSpPr>
      <xdr:spPr>
        <a:xfrm rot="4970354" flipV="1">
          <a:off x="1835314" y="4787736"/>
          <a:ext cx="406400" cy="559127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349250</xdr:colOff>
      <xdr:row>32</xdr:row>
      <xdr:rowOff>101599</xdr:rowOff>
    </xdr:from>
    <xdr:to>
      <xdr:col>3</xdr:col>
      <xdr:colOff>120977</xdr:colOff>
      <xdr:row>34</xdr:row>
      <xdr:rowOff>139699</xdr:rowOff>
    </xdr:to>
    <xdr:sp macro="" textlink="">
      <xdr:nvSpPr>
        <xdr:cNvPr id="61" name="Arrow: Circular 60">
          <a:extLst>
            <a:ext uri="{FF2B5EF4-FFF2-40B4-BE49-F238E27FC236}">
              <a16:creationId xmlns:a16="http://schemas.microsoft.com/office/drawing/2014/main" id="{DA5EEF87-6638-4B26-B098-6D4E0150B522}"/>
            </a:ext>
          </a:extLst>
        </xdr:cNvPr>
        <xdr:cNvSpPr/>
      </xdr:nvSpPr>
      <xdr:spPr>
        <a:xfrm rot="4970354" flipV="1">
          <a:off x="1841664" y="6076785"/>
          <a:ext cx="406400" cy="559127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317500</xdr:colOff>
      <xdr:row>39</xdr:row>
      <xdr:rowOff>107949</xdr:rowOff>
    </xdr:from>
    <xdr:to>
      <xdr:col>3</xdr:col>
      <xdr:colOff>89227</xdr:colOff>
      <xdr:row>41</xdr:row>
      <xdr:rowOff>146049</xdr:rowOff>
    </xdr:to>
    <xdr:sp macro="" textlink="">
      <xdr:nvSpPr>
        <xdr:cNvPr id="62" name="Arrow: Circular 61">
          <a:extLst>
            <a:ext uri="{FF2B5EF4-FFF2-40B4-BE49-F238E27FC236}">
              <a16:creationId xmlns:a16="http://schemas.microsoft.com/office/drawing/2014/main" id="{13C09178-E095-4C66-8026-A2BF86FC373F}"/>
            </a:ext>
          </a:extLst>
        </xdr:cNvPr>
        <xdr:cNvSpPr/>
      </xdr:nvSpPr>
      <xdr:spPr>
        <a:xfrm rot="4970354" flipV="1">
          <a:off x="1809914" y="7378535"/>
          <a:ext cx="406400" cy="559127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95250</xdr:colOff>
      <xdr:row>27</xdr:row>
      <xdr:rowOff>158750</xdr:rowOff>
    </xdr:from>
    <xdr:to>
      <xdr:col>5</xdr:col>
      <xdr:colOff>203200</xdr:colOff>
      <xdr:row>30</xdr:row>
      <xdr:rowOff>127000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2A91D31F-C617-4F88-BF34-62A47EC1E5A9}"/>
            </a:ext>
          </a:extLst>
        </xdr:cNvPr>
        <xdr:cNvCxnSpPr/>
      </xdr:nvCxnSpPr>
      <xdr:spPr>
        <a:xfrm>
          <a:off x="2298700" y="5283200"/>
          <a:ext cx="126365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82550</xdr:colOff>
      <xdr:row>27</xdr:row>
      <xdr:rowOff>107950</xdr:rowOff>
    </xdr:from>
    <xdr:to>
      <xdr:col>8</xdr:col>
      <xdr:colOff>209550</xdr:colOff>
      <xdr:row>30</xdr:row>
      <xdr:rowOff>76200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FE219BC-2497-4DE7-A6DC-68E254517394}"/>
            </a:ext>
          </a:extLst>
        </xdr:cNvPr>
        <xdr:cNvCxnSpPr/>
      </xdr:nvCxnSpPr>
      <xdr:spPr>
        <a:xfrm>
          <a:off x="4229100" y="5232400"/>
          <a:ext cx="126365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34</xdr:row>
      <xdr:rowOff>6350</xdr:rowOff>
    </xdr:from>
    <xdr:to>
      <xdr:col>12</xdr:col>
      <xdr:colOff>342900</xdr:colOff>
      <xdr:row>47</xdr:row>
      <xdr:rowOff>12700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021C002-ED00-43C1-9498-F4FBF6F3E06B}"/>
            </a:ext>
          </a:extLst>
        </xdr:cNvPr>
        <xdr:cNvCxnSpPr/>
      </xdr:nvCxnSpPr>
      <xdr:spPr>
        <a:xfrm flipH="1">
          <a:off x="8020050" y="6426200"/>
          <a:ext cx="317500" cy="2520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34</xdr:row>
      <xdr:rowOff>133350</xdr:rowOff>
    </xdr:from>
    <xdr:to>
      <xdr:col>5</xdr:col>
      <xdr:colOff>133350</xdr:colOff>
      <xdr:row>37</xdr:row>
      <xdr:rowOff>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6978B171-475B-4447-949B-7D72DDE65555}"/>
            </a:ext>
          </a:extLst>
        </xdr:cNvPr>
        <xdr:cNvCxnSpPr/>
      </xdr:nvCxnSpPr>
      <xdr:spPr>
        <a:xfrm>
          <a:off x="2178050" y="6553200"/>
          <a:ext cx="1314450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40</xdr:row>
      <xdr:rowOff>139700</xdr:rowOff>
    </xdr:from>
    <xdr:to>
      <xdr:col>12</xdr:col>
      <xdr:colOff>330200</xdr:colOff>
      <xdr:row>53</xdr:row>
      <xdr:rowOff>152400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4637CBC1-B49A-41AC-8F47-7BC1E2587FEE}"/>
            </a:ext>
          </a:extLst>
        </xdr:cNvPr>
        <xdr:cNvCxnSpPr/>
      </xdr:nvCxnSpPr>
      <xdr:spPr>
        <a:xfrm flipH="1">
          <a:off x="8007350" y="7670800"/>
          <a:ext cx="317500" cy="2520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</xdr:colOff>
      <xdr:row>40</xdr:row>
      <xdr:rowOff>107950</xdr:rowOff>
    </xdr:from>
    <xdr:to>
      <xdr:col>7</xdr:col>
      <xdr:colOff>19050</xdr:colOff>
      <xdr:row>53</xdr:row>
      <xdr:rowOff>120650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96F8222E-5681-4F6C-8541-A61936464C5C}"/>
            </a:ext>
          </a:extLst>
        </xdr:cNvPr>
        <xdr:cNvCxnSpPr/>
      </xdr:nvCxnSpPr>
      <xdr:spPr>
        <a:xfrm flipH="1">
          <a:off x="4197350" y="7639050"/>
          <a:ext cx="317500" cy="2520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26</xdr:row>
      <xdr:rowOff>19050</xdr:rowOff>
    </xdr:from>
    <xdr:to>
      <xdr:col>10</xdr:col>
      <xdr:colOff>317500</xdr:colOff>
      <xdr:row>39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D621E78-D8B8-4324-8940-AB43E492492B}"/>
            </a:ext>
          </a:extLst>
        </xdr:cNvPr>
        <xdr:cNvCxnSpPr/>
      </xdr:nvCxnSpPr>
      <xdr:spPr>
        <a:xfrm flipH="1">
          <a:off x="6299200" y="4305300"/>
          <a:ext cx="273050" cy="210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342900</xdr:colOff>
      <xdr:row>39</xdr:row>
      <xdr:rowOff>82550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1E90346-B711-408A-9AC1-E4E66A362095}"/>
            </a:ext>
          </a:extLst>
        </xdr:cNvPr>
        <xdr:cNvCxnSpPr/>
      </xdr:nvCxnSpPr>
      <xdr:spPr>
        <a:xfrm flipH="1">
          <a:off x="4330700" y="4286250"/>
          <a:ext cx="342900" cy="2133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781050</xdr:colOff>
      <xdr:row>25</xdr:row>
      <xdr:rowOff>133350</xdr:rowOff>
    </xdr:from>
    <xdr:to>
      <xdr:col>4</xdr:col>
      <xdr:colOff>342900</xdr:colOff>
      <xdr:row>39</xdr:row>
      <xdr:rowOff>101600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234B02D-D49A-4DE4-AF33-27A932027153}"/>
            </a:ext>
          </a:extLst>
        </xdr:cNvPr>
        <xdr:cNvCxnSpPr/>
      </xdr:nvCxnSpPr>
      <xdr:spPr>
        <a:xfrm flipH="1">
          <a:off x="2400300" y="4235450"/>
          <a:ext cx="349250" cy="220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6</xdr:row>
      <xdr:rowOff>107950</xdr:rowOff>
    </xdr:from>
    <xdr:to>
      <xdr:col>12</xdr:col>
      <xdr:colOff>742950</xdr:colOff>
      <xdr:row>9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86F6B1B-1207-40A8-8D64-1A4383FAFF0A}"/>
            </a:ext>
          </a:extLst>
        </xdr:cNvPr>
        <xdr:cNvCxnSpPr/>
      </xdr:nvCxnSpPr>
      <xdr:spPr>
        <a:xfrm>
          <a:off x="6292850" y="1225550"/>
          <a:ext cx="1841500" cy="488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11</xdr:row>
      <xdr:rowOff>158750</xdr:rowOff>
    </xdr:from>
    <xdr:to>
      <xdr:col>10</xdr:col>
      <xdr:colOff>330200</xdr:colOff>
      <xdr:row>25</xdr:row>
      <xdr:rowOff>88900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5B857A5-45D5-45B5-AD32-5479978B0BAC}"/>
            </a:ext>
          </a:extLst>
        </xdr:cNvPr>
        <xdr:cNvCxnSpPr/>
      </xdr:nvCxnSpPr>
      <xdr:spPr>
        <a:xfrm flipH="1">
          <a:off x="6267450" y="2025650"/>
          <a:ext cx="317500" cy="216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12</xdr:row>
      <xdr:rowOff>0</xdr:rowOff>
    </xdr:from>
    <xdr:to>
      <xdr:col>8</xdr:col>
      <xdr:colOff>6350</xdr:colOff>
      <xdr:row>25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818DEF-C27D-448D-884E-8A7322F5397E}"/>
            </a:ext>
          </a:extLst>
        </xdr:cNvPr>
        <xdr:cNvCxnSpPr/>
      </xdr:nvCxnSpPr>
      <xdr:spPr>
        <a:xfrm flipH="1">
          <a:off x="4368800" y="2051050"/>
          <a:ext cx="317500" cy="216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11</xdr:row>
      <xdr:rowOff>133350</xdr:rowOff>
    </xdr:from>
    <xdr:to>
      <xdr:col>12</xdr:col>
      <xdr:colOff>635000</xdr:colOff>
      <xdr:row>16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8CFF6-59F4-45F8-9E90-2677D3928579}"/>
            </a:ext>
          </a:extLst>
        </xdr:cNvPr>
        <xdr:cNvCxnSpPr/>
      </xdr:nvCxnSpPr>
      <xdr:spPr>
        <a:xfrm>
          <a:off x="6267450" y="2000250"/>
          <a:ext cx="1758950" cy="654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18</xdr:row>
      <xdr:rowOff>146050</xdr:rowOff>
    </xdr:from>
    <xdr:to>
      <xdr:col>11</xdr:col>
      <xdr:colOff>0</xdr:colOff>
      <xdr:row>19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76C9240-48CD-44F8-97AF-13E58605F1B5}"/>
            </a:ext>
          </a:extLst>
        </xdr:cNvPr>
        <xdr:cNvCxnSpPr/>
      </xdr:nvCxnSpPr>
      <xdr:spPr>
        <a:xfrm flipH="1" flipV="1">
          <a:off x="6292850" y="3130550"/>
          <a:ext cx="3111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768350</xdr:colOff>
      <xdr:row>18</xdr:row>
      <xdr:rowOff>114300</xdr:rowOff>
    </xdr:from>
    <xdr:to>
      <xdr:col>7</xdr:col>
      <xdr:colOff>317500</xdr:colOff>
      <xdr:row>18</xdr:row>
      <xdr:rowOff>177800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4B0F178-9DC0-435B-8C11-040F7EE219E6}"/>
            </a:ext>
          </a:extLst>
        </xdr:cNvPr>
        <xdr:cNvCxnSpPr/>
      </xdr:nvCxnSpPr>
      <xdr:spPr>
        <a:xfrm flipH="1" flipV="1">
          <a:off x="4311650" y="3098800"/>
          <a:ext cx="33655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18</xdr:row>
      <xdr:rowOff>139700</xdr:rowOff>
    </xdr:from>
    <xdr:to>
      <xdr:col>5</xdr:col>
      <xdr:colOff>0</xdr:colOff>
      <xdr:row>19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86788C7-996D-4178-8152-6C268AF141BF}"/>
            </a:ext>
          </a:extLst>
        </xdr:cNvPr>
        <xdr:cNvCxnSpPr/>
      </xdr:nvCxnSpPr>
      <xdr:spPr>
        <a:xfrm flipH="1" flipV="1">
          <a:off x="2419350" y="3124200"/>
          <a:ext cx="33655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673100</xdr:colOff>
      <xdr:row>18</xdr:row>
      <xdr:rowOff>165100</xdr:rowOff>
    </xdr:from>
    <xdr:to>
      <xdr:col>3</xdr:col>
      <xdr:colOff>679450</xdr:colOff>
      <xdr:row>23</xdr:row>
      <xdr:rowOff>88900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A88E59E-D5FD-455A-BBF1-DA3D74513BC5}"/>
            </a:ext>
          </a:extLst>
        </xdr:cNvPr>
        <xdr:cNvCxnSpPr/>
      </xdr:nvCxnSpPr>
      <xdr:spPr>
        <a:xfrm>
          <a:off x="2292350" y="3149600"/>
          <a:ext cx="63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673100</xdr:colOff>
      <xdr:row>18</xdr:row>
      <xdr:rowOff>165100</xdr:rowOff>
    </xdr:from>
    <xdr:to>
      <xdr:col>6</xdr:col>
      <xdr:colOff>628650</xdr:colOff>
      <xdr:row>23</xdr:row>
      <xdr:rowOff>107950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B60AF2E-96EF-4C5A-9925-EDAAA021D059}"/>
            </a:ext>
          </a:extLst>
        </xdr:cNvPr>
        <xdr:cNvCxnSpPr/>
      </xdr:nvCxnSpPr>
      <xdr:spPr>
        <a:xfrm>
          <a:off x="2292350" y="3149600"/>
          <a:ext cx="1879600" cy="69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704850</xdr:colOff>
      <xdr:row>18</xdr:row>
      <xdr:rowOff>152400</xdr:rowOff>
    </xdr:from>
    <xdr:to>
      <xdr:col>9</xdr:col>
      <xdr:colOff>539750</xdr:colOff>
      <xdr:row>23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CA3CF69-83B2-496E-9AFA-D70F16AC948D}"/>
            </a:ext>
          </a:extLst>
        </xdr:cNvPr>
        <xdr:cNvCxnSpPr/>
      </xdr:nvCxnSpPr>
      <xdr:spPr>
        <a:xfrm>
          <a:off x="4248150" y="3136900"/>
          <a:ext cx="17589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692150</xdr:colOff>
      <xdr:row>18</xdr:row>
      <xdr:rowOff>165100</xdr:rowOff>
    </xdr:from>
    <xdr:to>
      <xdr:col>12</xdr:col>
      <xdr:colOff>647700</xdr:colOff>
      <xdr:row>23</xdr:row>
      <xdr:rowOff>107950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9B763C0-439A-4B5B-97EC-85716CBC48E1}"/>
            </a:ext>
          </a:extLst>
        </xdr:cNvPr>
        <xdr:cNvCxnSpPr/>
      </xdr:nvCxnSpPr>
      <xdr:spPr>
        <a:xfrm>
          <a:off x="6159500" y="3149600"/>
          <a:ext cx="1879600" cy="69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44450</xdr:colOff>
      <xdr:row>25</xdr:row>
      <xdr:rowOff>120650</xdr:rowOff>
    </xdr:from>
    <xdr:to>
      <xdr:col>6</xdr:col>
      <xdr:colOff>685800</xdr:colOff>
      <xdr:row>30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CB9C951-F189-4007-B2B3-C8BB09DD59C5}"/>
            </a:ext>
          </a:extLst>
        </xdr:cNvPr>
        <xdr:cNvCxnSpPr/>
      </xdr:nvCxnSpPr>
      <xdr:spPr>
        <a:xfrm>
          <a:off x="2451100" y="4222750"/>
          <a:ext cx="17780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25</xdr:row>
      <xdr:rowOff>69850</xdr:rowOff>
    </xdr:from>
    <xdr:to>
      <xdr:col>3</xdr:col>
      <xdr:colOff>749300</xdr:colOff>
      <xdr:row>29</xdr:row>
      <xdr:rowOff>190500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F0A8D59-3BF3-4E6F-9E7A-E143AC6B2EA9}"/>
            </a:ext>
          </a:extLst>
        </xdr:cNvPr>
        <xdr:cNvCxnSpPr/>
      </xdr:nvCxnSpPr>
      <xdr:spPr>
        <a:xfrm>
          <a:off x="2362200" y="4171950"/>
          <a:ext cx="63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774700</xdr:colOff>
      <xdr:row>25</xdr:row>
      <xdr:rowOff>146050</xdr:rowOff>
    </xdr:from>
    <xdr:to>
      <xdr:col>9</xdr:col>
      <xdr:colOff>609600</xdr:colOff>
      <xdr:row>30</xdr:row>
      <xdr:rowOff>69850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4A174E5-CBA9-45FF-B4C2-EADCE60526DC}"/>
            </a:ext>
          </a:extLst>
        </xdr:cNvPr>
        <xdr:cNvCxnSpPr/>
      </xdr:nvCxnSpPr>
      <xdr:spPr>
        <a:xfrm>
          <a:off x="4318000" y="4248150"/>
          <a:ext cx="17589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717550</xdr:colOff>
      <xdr:row>25</xdr:row>
      <xdr:rowOff>177800</xdr:rowOff>
    </xdr:from>
    <xdr:to>
      <xdr:col>12</xdr:col>
      <xdr:colOff>552450</xdr:colOff>
      <xdr:row>30</xdr:row>
      <xdr:rowOff>101600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6E9F50D-82BC-4A08-B302-2985838DF2C6}"/>
            </a:ext>
          </a:extLst>
        </xdr:cNvPr>
        <xdr:cNvCxnSpPr/>
      </xdr:nvCxnSpPr>
      <xdr:spPr>
        <a:xfrm>
          <a:off x="6184900" y="4279900"/>
          <a:ext cx="17589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32</xdr:row>
      <xdr:rowOff>133350</xdr:rowOff>
    </xdr:from>
    <xdr:to>
      <xdr:col>3</xdr:col>
      <xdr:colOff>749300</xdr:colOff>
      <xdr:row>37</xdr:row>
      <xdr:rowOff>57150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6B7460E-EB5E-4902-AA72-5ABD3331AB81}"/>
            </a:ext>
          </a:extLst>
        </xdr:cNvPr>
        <xdr:cNvCxnSpPr/>
      </xdr:nvCxnSpPr>
      <xdr:spPr>
        <a:xfrm>
          <a:off x="2362200" y="5353050"/>
          <a:ext cx="63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32</xdr:row>
      <xdr:rowOff>133350</xdr:rowOff>
    </xdr:from>
    <xdr:to>
      <xdr:col>6</xdr:col>
      <xdr:colOff>596900</xdr:colOff>
      <xdr:row>37</xdr:row>
      <xdr:rowOff>69850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F670D00-CBB3-4D2F-95E4-BD75283A72AD}"/>
            </a:ext>
          </a:extLst>
        </xdr:cNvPr>
        <xdr:cNvCxnSpPr/>
      </xdr:nvCxnSpPr>
      <xdr:spPr>
        <a:xfrm>
          <a:off x="2362200" y="5353050"/>
          <a:ext cx="17780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768350</xdr:colOff>
      <xdr:row>32</xdr:row>
      <xdr:rowOff>133350</xdr:rowOff>
    </xdr:from>
    <xdr:to>
      <xdr:col>9</xdr:col>
      <xdr:colOff>622300</xdr:colOff>
      <xdr:row>37</xdr:row>
      <xdr:rowOff>69850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8BE2F0D-7A62-4E49-9D2F-0964020A4BDC}"/>
            </a:ext>
          </a:extLst>
        </xdr:cNvPr>
        <xdr:cNvCxnSpPr/>
      </xdr:nvCxnSpPr>
      <xdr:spPr>
        <a:xfrm>
          <a:off x="4311650" y="5353050"/>
          <a:ext cx="17780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63500</xdr:colOff>
      <xdr:row>32</xdr:row>
      <xdr:rowOff>152400</xdr:rowOff>
    </xdr:from>
    <xdr:to>
      <xdr:col>12</xdr:col>
      <xdr:colOff>704850</xdr:colOff>
      <xdr:row>37</xdr:row>
      <xdr:rowOff>88900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8193DAB-37F5-4D4D-94EA-C1317272D26D}"/>
            </a:ext>
          </a:extLst>
        </xdr:cNvPr>
        <xdr:cNvCxnSpPr/>
      </xdr:nvCxnSpPr>
      <xdr:spPr>
        <a:xfrm>
          <a:off x="6318250" y="5372100"/>
          <a:ext cx="17780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23</xdr:row>
      <xdr:rowOff>19050</xdr:rowOff>
    </xdr:from>
    <xdr:to>
      <xdr:col>10</xdr:col>
      <xdr:colOff>317500</xdr:colOff>
      <xdr:row>34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AFA49EF-5553-E86A-FB41-23C3A3D44BBE}"/>
            </a:ext>
          </a:extLst>
        </xdr:cNvPr>
        <xdr:cNvCxnSpPr/>
      </xdr:nvCxnSpPr>
      <xdr:spPr>
        <a:xfrm flipH="1">
          <a:off x="6299200" y="4305300"/>
          <a:ext cx="273050" cy="210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0</xdr:rowOff>
    </xdr:from>
    <xdr:to>
      <xdr:col>7</xdr:col>
      <xdr:colOff>342900</xdr:colOff>
      <xdr:row>34</xdr:row>
      <xdr:rowOff>82550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B34493-359F-98A8-3F2F-467DB03DDC4F}"/>
            </a:ext>
          </a:extLst>
        </xdr:cNvPr>
        <xdr:cNvCxnSpPr/>
      </xdr:nvCxnSpPr>
      <xdr:spPr>
        <a:xfrm flipH="1">
          <a:off x="4330700" y="4286250"/>
          <a:ext cx="342900" cy="2133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781050</xdr:colOff>
      <xdr:row>22</xdr:row>
      <xdr:rowOff>133350</xdr:rowOff>
    </xdr:from>
    <xdr:to>
      <xdr:col>4</xdr:col>
      <xdr:colOff>342900</xdr:colOff>
      <xdr:row>34</xdr:row>
      <xdr:rowOff>101600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5B2B012-FF8B-AC2E-737F-56D2A9DBC004}"/>
            </a:ext>
          </a:extLst>
        </xdr:cNvPr>
        <xdr:cNvCxnSpPr/>
      </xdr:nvCxnSpPr>
      <xdr:spPr>
        <a:xfrm flipH="1">
          <a:off x="2400300" y="4235450"/>
          <a:ext cx="349250" cy="220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95250</xdr:rowOff>
    </xdr:from>
    <xdr:to>
      <xdr:col>12</xdr:col>
      <xdr:colOff>742950</xdr:colOff>
      <xdr:row>8</xdr:row>
      <xdr:rowOff>38100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6311B5F-120C-D5B4-D9B7-B096AEDD5B71}"/>
            </a:ext>
          </a:extLst>
        </xdr:cNvPr>
        <xdr:cNvCxnSpPr/>
      </xdr:nvCxnSpPr>
      <xdr:spPr>
        <a:xfrm>
          <a:off x="6254750" y="844550"/>
          <a:ext cx="1879600" cy="69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10</xdr:row>
      <xdr:rowOff>158750</xdr:rowOff>
    </xdr:from>
    <xdr:to>
      <xdr:col>10</xdr:col>
      <xdr:colOff>330200</xdr:colOff>
      <xdr:row>22</xdr:row>
      <xdr:rowOff>88900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7A6375B-7D7F-4D70-9432-8695D3DDE027}"/>
            </a:ext>
          </a:extLst>
        </xdr:cNvPr>
        <xdr:cNvCxnSpPr/>
      </xdr:nvCxnSpPr>
      <xdr:spPr>
        <a:xfrm flipH="1">
          <a:off x="6267450" y="2025650"/>
          <a:ext cx="317500" cy="216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11</xdr:row>
      <xdr:rowOff>0</xdr:rowOff>
    </xdr:from>
    <xdr:to>
      <xdr:col>8</xdr:col>
      <xdr:colOff>6350</xdr:colOff>
      <xdr:row>22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CDB0C1B-FF15-4604-A5DE-4152797E83F8}"/>
            </a:ext>
          </a:extLst>
        </xdr:cNvPr>
        <xdr:cNvCxnSpPr/>
      </xdr:nvCxnSpPr>
      <xdr:spPr>
        <a:xfrm flipH="1">
          <a:off x="4368800" y="2051050"/>
          <a:ext cx="317500" cy="216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10</xdr:row>
      <xdr:rowOff>133350</xdr:rowOff>
    </xdr:from>
    <xdr:to>
      <xdr:col>12</xdr:col>
      <xdr:colOff>635000</xdr:colOff>
      <xdr:row>14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D60967E-D9C5-4BE3-9C5A-8237736C820A}"/>
            </a:ext>
          </a:extLst>
        </xdr:cNvPr>
        <xdr:cNvCxnSpPr/>
      </xdr:nvCxnSpPr>
      <xdr:spPr>
        <a:xfrm>
          <a:off x="6267450" y="2000250"/>
          <a:ext cx="1758950" cy="654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16</xdr:row>
      <xdr:rowOff>146050</xdr:rowOff>
    </xdr:from>
    <xdr:to>
      <xdr:col>11</xdr:col>
      <xdr:colOff>0</xdr:colOff>
      <xdr:row>17</xdr:row>
      <xdr:rowOff>19050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9510F9-3841-B0EA-1AAE-81A5D21930BD}"/>
            </a:ext>
          </a:extLst>
        </xdr:cNvPr>
        <xdr:cNvCxnSpPr/>
      </xdr:nvCxnSpPr>
      <xdr:spPr>
        <a:xfrm flipH="1" flipV="1">
          <a:off x="6292850" y="3130550"/>
          <a:ext cx="3111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768350</xdr:colOff>
      <xdr:row>16</xdr:row>
      <xdr:rowOff>114300</xdr:rowOff>
    </xdr:from>
    <xdr:to>
      <xdr:col>7</xdr:col>
      <xdr:colOff>317500</xdr:colOff>
      <xdr:row>16</xdr:row>
      <xdr:rowOff>177800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56DD61E-471B-4397-894A-4FBD961A2180}"/>
            </a:ext>
          </a:extLst>
        </xdr:cNvPr>
        <xdr:cNvCxnSpPr/>
      </xdr:nvCxnSpPr>
      <xdr:spPr>
        <a:xfrm flipH="1" flipV="1">
          <a:off x="4311650" y="3098800"/>
          <a:ext cx="33655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16</xdr:row>
      <xdr:rowOff>139700</xdr:rowOff>
    </xdr:from>
    <xdr:to>
      <xdr:col>5</xdr:col>
      <xdr:colOff>0</xdr:colOff>
      <xdr:row>17</xdr:row>
      <xdr:rowOff>19050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16C8BC9-004D-4725-B49B-30BD3CAA2ADE}"/>
            </a:ext>
          </a:extLst>
        </xdr:cNvPr>
        <xdr:cNvCxnSpPr/>
      </xdr:nvCxnSpPr>
      <xdr:spPr>
        <a:xfrm flipH="1" flipV="1">
          <a:off x="2419350" y="3124200"/>
          <a:ext cx="33655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673100</xdr:colOff>
      <xdr:row>16</xdr:row>
      <xdr:rowOff>165100</xdr:rowOff>
    </xdr:from>
    <xdr:to>
      <xdr:col>3</xdr:col>
      <xdr:colOff>679450</xdr:colOff>
      <xdr:row>20</xdr:row>
      <xdr:rowOff>88900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68F3836-E2E1-4F3C-BBEF-7DC663D21DCA}"/>
            </a:ext>
          </a:extLst>
        </xdr:cNvPr>
        <xdr:cNvCxnSpPr/>
      </xdr:nvCxnSpPr>
      <xdr:spPr>
        <a:xfrm>
          <a:off x="2292350" y="3149600"/>
          <a:ext cx="63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673100</xdr:colOff>
      <xdr:row>16</xdr:row>
      <xdr:rowOff>165100</xdr:rowOff>
    </xdr:from>
    <xdr:to>
      <xdr:col>6</xdr:col>
      <xdr:colOff>628650</xdr:colOff>
      <xdr:row>20</xdr:row>
      <xdr:rowOff>107950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F7240A4-67A7-449C-91BF-3041C54AABC1}"/>
            </a:ext>
          </a:extLst>
        </xdr:cNvPr>
        <xdr:cNvCxnSpPr/>
      </xdr:nvCxnSpPr>
      <xdr:spPr>
        <a:xfrm>
          <a:off x="2292350" y="3149600"/>
          <a:ext cx="1879600" cy="69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704850</xdr:colOff>
      <xdr:row>16</xdr:row>
      <xdr:rowOff>152400</xdr:rowOff>
    </xdr:from>
    <xdr:to>
      <xdr:col>9</xdr:col>
      <xdr:colOff>539750</xdr:colOff>
      <xdr:row>20</xdr:row>
      <xdr:rowOff>76200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6A83696-F4BD-44C7-BBAD-011AA2C9E31D}"/>
            </a:ext>
          </a:extLst>
        </xdr:cNvPr>
        <xdr:cNvCxnSpPr/>
      </xdr:nvCxnSpPr>
      <xdr:spPr>
        <a:xfrm>
          <a:off x="4248150" y="3136900"/>
          <a:ext cx="17589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692150</xdr:colOff>
      <xdr:row>16</xdr:row>
      <xdr:rowOff>165100</xdr:rowOff>
    </xdr:from>
    <xdr:to>
      <xdr:col>12</xdr:col>
      <xdr:colOff>647700</xdr:colOff>
      <xdr:row>20</xdr:row>
      <xdr:rowOff>107950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E196E7D-7093-4DA1-A3E1-C81CB1B3D34D}"/>
            </a:ext>
          </a:extLst>
        </xdr:cNvPr>
        <xdr:cNvCxnSpPr/>
      </xdr:nvCxnSpPr>
      <xdr:spPr>
        <a:xfrm>
          <a:off x="6159500" y="3149600"/>
          <a:ext cx="1879600" cy="69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44450</xdr:colOff>
      <xdr:row>22</xdr:row>
      <xdr:rowOff>120650</xdr:rowOff>
    </xdr:from>
    <xdr:to>
      <xdr:col>6</xdr:col>
      <xdr:colOff>685800</xdr:colOff>
      <xdr:row>26</xdr:row>
      <xdr:rowOff>57150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BBD4A9F-CEC5-4987-9731-3B743570DFCA}"/>
            </a:ext>
          </a:extLst>
        </xdr:cNvPr>
        <xdr:cNvCxnSpPr/>
      </xdr:nvCxnSpPr>
      <xdr:spPr>
        <a:xfrm>
          <a:off x="2451100" y="4222750"/>
          <a:ext cx="17780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22</xdr:row>
      <xdr:rowOff>69850</xdr:rowOff>
    </xdr:from>
    <xdr:to>
      <xdr:col>3</xdr:col>
      <xdr:colOff>749300</xdr:colOff>
      <xdr:row>25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9779A2E-DE38-4909-AA8A-7736AF48D4CF}"/>
            </a:ext>
          </a:extLst>
        </xdr:cNvPr>
        <xdr:cNvCxnSpPr/>
      </xdr:nvCxnSpPr>
      <xdr:spPr>
        <a:xfrm>
          <a:off x="2362200" y="4171950"/>
          <a:ext cx="63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774700</xdr:colOff>
      <xdr:row>22</xdr:row>
      <xdr:rowOff>146050</xdr:rowOff>
    </xdr:from>
    <xdr:to>
      <xdr:col>9</xdr:col>
      <xdr:colOff>609600</xdr:colOff>
      <xdr:row>26</xdr:row>
      <xdr:rowOff>69850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903A8D3-1AB7-49A0-90D3-C0BF21D62E41}"/>
            </a:ext>
          </a:extLst>
        </xdr:cNvPr>
        <xdr:cNvCxnSpPr/>
      </xdr:nvCxnSpPr>
      <xdr:spPr>
        <a:xfrm>
          <a:off x="4318000" y="4248150"/>
          <a:ext cx="17589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717550</xdr:colOff>
      <xdr:row>22</xdr:row>
      <xdr:rowOff>177800</xdr:rowOff>
    </xdr:from>
    <xdr:to>
      <xdr:col>12</xdr:col>
      <xdr:colOff>552450</xdr:colOff>
      <xdr:row>26</xdr:row>
      <xdr:rowOff>101600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86798C9B-3326-4766-8D4B-1AE280CFF887}"/>
            </a:ext>
          </a:extLst>
        </xdr:cNvPr>
        <xdr:cNvCxnSpPr/>
      </xdr:nvCxnSpPr>
      <xdr:spPr>
        <a:xfrm>
          <a:off x="6184900" y="4279900"/>
          <a:ext cx="17589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28</xdr:row>
      <xdr:rowOff>133350</xdr:rowOff>
    </xdr:from>
    <xdr:to>
      <xdr:col>3</xdr:col>
      <xdr:colOff>749300</xdr:colOff>
      <xdr:row>32</xdr:row>
      <xdr:rowOff>57150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7A048D7-98C2-4906-9498-2201D61E97F2}"/>
            </a:ext>
          </a:extLst>
        </xdr:cNvPr>
        <xdr:cNvCxnSpPr/>
      </xdr:nvCxnSpPr>
      <xdr:spPr>
        <a:xfrm>
          <a:off x="2362200" y="5353050"/>
          <a:ext cx="63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28</xdr:row>
      <xdr:rowOff>133350</xdr:rowOff>
    </xdr:from>
    <xdr:to>
      <xdr:col>6</xdr:col>
      <xdr:colOff>596900</xdr:colOff>
      <xdr:row>32</xdr:row>
      <xdr:rowOff>69850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4AE952B-278C-4452-B3AE-ED23F6E73DB1}"/>
            </a:ext>
          </a:extLst>
        </xdr:cNvPr>
        <xdr:cNvCxnSpPr/>
      </xdr:nvCxnSpPr>
      <xdr:spPr>
        <a:xfrm>
          <a:off x="2362200" y="5353050"/>
          <a:ext cx="17780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768350</xdr:colOff>
      <xdr:row>28</xdr:row>
      <xdr:rowOff>133350</xdr:rowOff>
    </xdr:from>
    <xdr:to>
      <xdr:col>9</xdr:col>
      <xdr:colOff>622300</xdr:colOff>
      <xdr:row>32</xdr:row>
      <xdr:rowOff>69850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428BA37-E7A5-4820-822D-51F8DEE9C9F7}"/>
            </a:ext>
          </a:extLst>
        </xdr:cNvPr>
        <xdr:cNvCxnSpPr/>
      </xdr:nvCxnSpPr>
      <xdr:spPr>
        <a:xfrm>
          <a:off x="4311650" y="5353050"/>
          <a:ext cx="17780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63500</xdr:colOff>
      <xdr:row>28</xdr:row>
      <xdr:rowOff>152400</xdr:rowOff>
    </xdr:from>
    <xdr:to>
      <xdr:col>12</xdr:col>
      <xdr:colOff>704850</xdr:colOff>
      <xdr:row>32</xdr:row>
      <xdr:rowOff>88900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2366436-332B-4DBA-A923-774933BA9EDB}"/>
            </a:ext>
          </a:extLst>
        </xdr:cNvPr>
        <xdr:cNvCxnSpPr/>
      </xdr:nvCxnSpPr>
      <xdr:spPr>
        <a:xfrm>
          <a:off x="6318250" y="5372100"/>
          <a:ext cx="17780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104774</xdr:colOff>
      <xdr:row>32</xdr:row>
      <xdr:rowOff>49940</xdr:rowOff>
    </xdr:from>
    <xdr:to>
      <xdr:col>16</xdr:col>
      <xdr:colOff>396874</xdr:colOff>
      <xdr:row>45</xdr:row>
      <xdr:rowOff>168529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3C1984-4E48-4BAF-BB16-11B30AF4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3649" y="6149115"/>
          <a:ext cx="7083425" cy="25919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47624</xdr:colOff>
      <xdr:row>29</xdr:row>
      <xdr:rowOff>151540</xdr:rowOff>
    </xdr:from>
    <xdr:to>
      <xdr:col>19</xdr:col>
      <xdr:colOff>22224</xdr:colOff>
      <xdr:row>43</xdr:row>
      <xdr:rowOff>85979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C75D1D-20DA-4467-A129-4A044957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4" y="5491890"/>
          <a:ext cx="7385050" cy="25125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13</xdr:row>
      <xdr:rowOff>46765</xdr:rowOff>
    </xdr:from>
    <xdr:to>
      <xdr:col>13</xdr:col>
      <xdr:colOff>142874</xdr:colOff>
      <xdr:row>26</xdr:row>
      <xdr:rowOff>165354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DE266-7EF5-418E-834C-D9C323001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" y="2523265"/>
          <a:ext cx="7000875" cy="25950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13</xdr:row>
      <xdr:rowOff>46765</xdr:rowOff>
    </xdr:from>
    <xdr:to>
      <xdr:col>13</xdr:col>
      <xdr:colOff>149224</xdr:colOff>
      <xdr:row>26</xdr:row>
      <xdr:rowOff>168529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79DFF1-49FA-4903-7E8E-A10F207CF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" y="2523265"/>
          <a:ext cx="7000875" cy="2595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752474</xdr:colOff>
      <xdr:row>23</xdr:row>
      <xdr:rowOff>3176</xdr:rowOff>
    </xdr:from>
    <xdr:to>
      <xdr:col>17</xdr:col>
      <xdr:colOff>145682</xdr:colOff>
      <xdr:row>40</xdr:row>
      <xdr:rowOff>22480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48D8D-3117-46C5-A4E2-7FCA16DB2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" y="4384676"/>
          <a:ext cx="8816608" cy="3257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D16D-0788-4A70-9633-EF275C7CDE40}">
  <dimension ref="A1:T43"/>
  <sheetViews>
    <sheetView topLeftCell="B1" workbookViewId="0">
      <selection activeCell="F48" sqref="F48"/>
    </sheetView>
  </sheetViews>
  <sheetFormatPr defaultRowHeight="14.5" x14ac:dyDescent="0.35"/>
  <cols>
    <col min="1" max="1" width="8.7265625" style="39"/>
    <col min="2" max="2" width="11.54296875" customWidth="1"/>
    <col min="3" max="3" width="11.26953125" style="1" customWidth="1"/>
    <col min="4" max="4" width="5" customWidth="1"/>
    <col min="5" max="5" width="11.54296875" customWidth="1"/>
    <col min="6" max="6" width="11.26953125" style="1" customWidth="1"/>
    <col min="7" max="7" width="5" customWidth="1"/>
    <col min="8" max="8" width="11.26953125" customWidth="1"/>
    <col min="9" max="9" width="11.26953125" style="1" customWidth="1"/>
    <col min="10" max="10" width="5" customWidth="1"/>
    <col min="11" max="11" width="11.26953125" customWidth="1"/>
    <col min="12" max="12" width="11.26953125" style="1" customWidth="1"/>
    <col min="13" max="13" width="5" customWidth="1"/>
    <col min="14" max="14" width="11.26953125" customWidth="1"/>
    <col min="15" max="15" width="11.26953125" style="1" customWidth="1"/>
    <col min="16" max="16" width="2.90625" customWidth="1"/>
    <col min="17" max="17" width="20.7265625" customWidth="1"/>
    <col min="18" max="18" width="2.26953125" customWidth="1"/>
    <col min="19" max="19" width="7.81640625" customWidth="1"/>
    <col min="20" max="20" width="3.26953125" customWidth="1"/>
  </cols>
  <sheetData>
    <row r="1" spans="1:20" ht="24" customHeight="1" x14ac:dyDescent="0.35">
      <c r="A1" s="39" t="s">
        <v>71</v>
      </c>
      <c r="B1" s="62">
        <v>5</v>
      </c>
      <c r="C1" s="62"/>
      <c r="E1" s="62">
        <v>4</v>
      </c>
      <c r="F1" s="62"/>
      <c r="H1" s="62">
        <v>3</v>
      </c>
      <c r="I1" s="62"/>
      <c r="K1" s="62">
        <v>2</v>
      </c>
      <c r="L1" s="62"/>
      <c r="N1" s="62">
        <v>1</v>
      </c>
      <c r="O1" s="62"/>
      <c r="Q1" s="62">
        <v>0</v>
      </c>
      <c r="R1" s="62"/>
    </row>
    <row r="2" spans="1:20" ht="15.5" x14ac:dyDescent="0.35">
      <c r="A2" s="45">
        <v>0</v>
      </c>
      <c r="B2" s="64" t="s">
        <v>86</v>
      </c>
      <c r="C2" s="64"/>
      <c r="D2" s="47"/>
      <c r="E2" s="46" t="s">
        <v>74</v>
      </c>
      <c r="F2" s="46"/>
      <c r="G2" s="47"/>
      <c r="H2" s="48" t="s">
        <v>75</v>
      </c>
      <c r="I2" s="48"/>
      <c r="J2" s="47"/>
      <c r="K2" s="49" t="s">
        <v>76</v>
      </c>
      <c r="L2" s="49"/>
      <c r="M2" s="47"/>
      <c r="N2" s="50" t="s">
        <v>77</v>
      </c>
      <c r="O2" s="50"/>
      <c r="P2" s="47"/>
      <c r="Q2" s="51" t="s">
        <v>81</v>
      </c>
      <c r="R2" s="52"/>
      <c r="S2" s="53" t="s">
        <v>50</v>
      </c>
      <c r="T2" s="38"/>
    </row>
    <row r="3" spans="1:20" ht="14.5" customHeight="1" x14ac:dyDescent="0.35">
      <c r="A3" s="45"/>
      <c r="B3" s="65" t="s">
        <v>84</v>
      </c>
      <c r="C3" s="66"/>
      <c r="E3" s="42" t="s">
        <v>84</v>
      </c>
      <c r="F3" s="57"/>
      <c r="H3" s="2" t="s">
        <v>84</v>
      </c>
      <c r="I3" s="3"/>
      <c r="K3" s="40" t="s">
        <v>84</v>
      </c>
      <c r="L3" s="55"/>
      <c r="N3" s="41" t="s">
        <v>84</v>
      </c>
      <c r="O3" s="58"/>
      <c r="Q3" s="43"/>
      <c r="S3" s="44"/>
    </row>
    <row r="4" spans="1:20" ht="14.5" customHeight="1" x14ac:dyDescent="0.35">
      <c r="A4" s="45"/>
      <c r="B4" s="65" t="s">
        <v>78</v>
      </c>
      <c r="C4" s="66" t="s">
        <v>85</v>
      </c>
      <c r="E4" s="42" t="s">
        <v>78</v>
      </c>
      <c r="F4" s="57">
        <v>12</v>
      </c>
      <c r="H4" s="2" t="s">
        <v>78</v>
      </c>
      <c r="I4" s="3">
        <v>12</v>
      </c>
      <c r="K4" s="40" t="s">
        <v>78</v>
      </c>
      <c r="L4" s="55">
        <v>12</v>
      </c>
      <c r="N4" s="41" t="s">
        <v>78</v>
      </c>
      <c r="O4" s="58">
        <v>12</v>
      </c>
      <c r="Q4" s="43"/>
      <c r="S4" s="44"/>
    </row>
    <row r="5" spans="1:20" ht="14.5" customHeight="1" x14ac:dyDescent="0.35">
      <c r="A5" s="45"/>
      <c r="B5" s="65" t="s">
        <v>79</v>
      </c>
      <c r="C5" s="66" t="s">
        <v>85</v>
      </c>
      <c r="E5" s="42" t="s">
        <v>79</v>
      </c>
      <c r="F5" s="57">
        <v>0</v>
      </c>
      <c r="H5" s="2" t="s">
        <v>79</v>
      </c>
      <c r="I5" s="3">
        <v>0</v>
      </c>
      <c r="K5" s="40" t="s">
        <v>79</v>
      </c>
      <c r="L5" s="59">
        <v>0</v>
      </c>
      <c r="N5" s="41" t="s">
        <v>79</v>
      </c>
      <c r="O5" s="58">
        <v>0</v>
      </c>
      <c r="Q5" s="43"/>
      <c r="S5" s="44"/>
    </row>
    <row r="6" spans="1:20" ht="14.5" customHeight="1" x14ac:dyDescent="0.35">
      <c r="A6" s="45"/>
      <c r="B6" s="65" t="s">
        <v>2</v>
      </c>
      <c r="C6" s="66" t="s">
        <v>85</v>
      </c>
      <c r="E6" s="42" t="s">
        <v>2</v>
      </c>
      <c r="F6" s="57" t="s">
        <v>85</v>
      </c>
      <c r="H6" s="2" t="s">
        <v>2</v>
      </c>
      <c r="I6" s="3" t="s">
        <v>85</v>
      </c>
      <c r="K6" s="40" t="s">
        <v>2</v>
      </c>
      <c r="L6" s="55" t="s">
        <v>85</v>
      </c>
      <c r="N6" s="41" t="s">
        <v>2</v>
      </c>
      <c r="O6" s="58" t="s">
        <v>85</v>
      </c>
      <c r="Q6" s="43"/>
      <c r="S6" s="44"/>
    </row>
    <row r="7" spans="1:20" ht="14" customHeight="1" x14ac:dyDescent="0.35">
      <c r="A7" s="60"/>
      <c r="B7" s="65" t="s">
        <v>82</v>
      </c>
      <c r="C7" s="66" t="s">
        <v>85</v>
      </c>
      <c r="E7" s="42" t="s">
        <v>82</v>
      </c>
      <c r="F7" s="57">
        <v>0</v>
      </c>
      <c r="H7" s="2" t="s">
        <v>83</v>
      </c>
      <c r="I7" s="3">
        <v>0</v>
      </c>
      <c r="K7" s="40" t="s">
        <v>82</v>
      </c>
      <c r="L7" s="55">
        <v>4</v>
      </c>
      <c r="N7" s="41" t="s">
        <v>82</v>
      </c>
      <c r="O7" s="58">
        <v>0</v>
      </c>
      <c r="Q7" s="61"/>
      <c r="S7" s="54"/>
    </row>
    <row r="9" spans="1:20" ht="15.5" x14ac:dyDescent="0.35">
      <c r="A9" s="45">
        <v>1</v>
      </c>
      <c r="B9" s="64" t="s">
        <v>86</v>
      </c>
      <c r="C9" s="64"/>
      <c r="D9" s="47"/>
      <c r="E9" s="46" t="s">
        <v>74</v>
      </c>
      <c r="F9" s="46"/>
      <c r="G9" s="47"/>
      <c r="H9" s="48" t="s">
        <v>75</v>
      </c>
      <c r="I9" s="48"/>
      <c r="J9" s="47"/>
      <c r="K9" s="49" t="s">
        <v>76</v>
      </c>
      <c r="L9" s="49"/>
      <c r="M9" s="47"/>
      <c r="N9" s="50" t="s">
        <v>77</v>
      </c>
      <c r="O9" s="50"/>
      <c r="P9" s="47"/>
      <c r="Q9" s="51" t="s">
        <v>81</v>
      </c>
      <c r="R9" s="52"/>
      <c r="S9" s="53" t="s">
        <v>50</v>
      </c>
      <c r="T9" s="38"/>
    </row>
    <row r="10" spans="1:20" x14ac:dyDescent="0.35">
      <c r="A10" s="45"/>
      <c r="B10" s="65" t="s">
        <v>84</v>
      </c>
      <c r="C10" s="66" t="s">
        <v>85</v>
      </c>
      <c r="E10" s="42" t="s">
        <v>84</v>
      </c>
      <c r="F10" s="57">
        <v>0</v>
      </c>
      <c r="H10" s="2" t="s">
        <v>84</v>
      </c>
      <c r="I10" s="3">
        <v>0</v>
      </c>
      <c r="K10" s="40" t="s">
        <v>84</v>
      </c>
      <c r="L10" s="55">
        <v>0</v>
      </c>
      <c r="N10" s="41" t="s">
        <v>84</v>
      </c>
      <c r="O10" s="58">
        <v>4</v>
      </c>
      <c r="Q10" s="43">
        <v>15</v>
      </c>
      <c r="S10" s="44">
        <v>2</v>
      </c>
    </row>
    <row r="11" spans="1:20" x14ac:dyDescent="0.35">
      <c r="A11" s="45"/>
      <c r="B11" s="65" t="s">
        <v>78</v>
      </c>
      <c r="C11" s="66" t="s">
        <v>85</v>
      </c>
      <c r="E11" s="42" t="s">
        <v>78</v>
      </c>
      <c r="F11" s="57">
        <v>12</v>
      </c>
      <c r="H11" s="2" t="s">
        <v>78</v>
      </c>
      <c r="I11" s="3">
        <v>12</v>
      </c>
      <c r="K11" s="40" t="s">
        <v>78</v>
      </c>
      <c r="L11" s="55">
        <f>L10+L4-L12</f>
        <v>12</v>
      </c>
      <c r="N11" s="41" t="s">
        <v>78</v>
      </c>
      <c r="O11" s="58">
        <f>O10+O4-O12</f>
        <v>1</v>
      </c>
      <c r="Q11" s="43"/>
      <c r="S11" s="44"/>
    </row>
    <row r="12" spans="1:20" x14ac:dyDescent="0.35">
      <c r="A12" s="45"/>
      <c r="B12" s="65" t="s">
        <v>79</v>
      </c>
      <c r="C12" s="66" t="s">
        <v>85</v>
      </c>
      <c r="E12" s="42" t="s">
        <v>79</v>
      </c>
      <c r="F12" s="57">
        <v>0</v>
      </c>
      <c r="H12" s="2" t="s">
        <v>79</v>
      </c>
      <c r="I12" s="3">
        <v>0</v>
      </c>
      <c r="K12" s="40" t="s">
        <v>79</v>
      </c>
      <c r="L12" s="63">
        <v>0</v>
      </c>
      <c r="N12" s="41" t="s">
        <v>79</v>
      </c>
      <c r="O12" s="58">
        <v>15</v>
      </c>
      <c r="Q12" s="43"/>
      <c r="S12" s="44"/>
    </row>
    <row r="13" spans="1:20" x14ac:dyDescent="0.35">
      <c r="A13" s="45"/>
      <c r="B13" s="65" t="s">
        <v>2</v>
      </c>
      <c r="C13" s="66" t="s">
        <v>85</v>
      </c>
      <c r="E13" s="42" t="s">
        <v>2</v>
      </c>
      <c r="F13" s="57">
        <v>3</v>
      </c>
      <c r="H13" s="2" t="s">
        <v>2</v>
      </c>
      <c r="I13" s="3">
        <v>3</v>
      </c>
      <c r="K13" s="40" t="s">
        <v>2</v>
      </c>
      <c r="L13" s="55">
        <v>1</v>
      </c>
      <c r="N13" s="41" t="s">
        <v>2</v>
      </c>
      <c r="O13" s="58">
        <v>3</v>
      </c>
      <c r="Q13" s="43"/>
      <c r="S13" s="44"/>
    </row>
    <row r="14" spans="1:20" ht="14" customHeight="1" x14ac:dyDescent="0.35">
      <c r="A14" s="60"/>
      <c r="B14" s="65" t="s">
        <v>82</v>
      </c>
      <c r="C14" s="66" t="s">
        <v>85</v>
      </c>
      <c r="E14" s="42" t="s">
        <v>82</v>
      </c>
      <c r="F14" s="57">
        <v>0</v>
      </c>
      <c r="H14" s="2" t="s">
        <v>83</v>
      </c>
      <c r="I14" s="3">
        <v>0</v>
      </c>
      <c r="K14" s="40" t="s">
        <v>82</v>
      </c>
      <c r="L14" s="55">
        <v>4</v>
      </c>
      <c r="N14" s="41" t="s">
        <v>82</v>
      </c>
      <c r="O14" s="58">
        <v>15</v>
      </c>
      <c r="Q14" s="61"/>
      <c r="S14" s="54"/>
    </row>
    <row r="16" spans="1:20" ht="15.5" x14ac:dyDescent="0.35">
      <c r="A16" s="45">
        <v>2</v>
      </c>
      <c r="B16" s="64" t="s">
        <v>86</v>
      </c>
      <c r="C16" s="64"/>
      <c r="D16" s="47"/>
      <c r="E16" s="46" t="s">
        <v>74</v>
      </c>
      <c r="F16" s="46"/>
      <c r="G16" s="47"/>
      <c r="H16" s="48" t="s">
        <v>75</v>
      </c>
      <c r="I16" s="48"/>
      <c r="J16" s="47"/>
      <c r="K16" s="49" t="s">
        <v>76</v>
      </c>
      <c r="L16" s="49"/>
      <c r="M16" s="47"/>
      <c r="N16" s="50" t="s">
        <v>77</v>
      </c>
      <c r="O16" s="50"/>
      <c r="P16" s="47"/>
      <c r="Q16" s="51" t="s">
        <v>81</v>
      </c>
      <c r="R16" s="52"/>
      <c r="S16" s="53" t="s">
        <v>50</v>
      </c>
    </row>
    <row r="17" spans="1:19" x14ac:dyDescent="0.35">
      <c r="A17" s="45"/>
      <c r="B17" s="65" t="s">
        <v>84</v>
      </c>
      <c r="C17" s="66" t="s">
        <v>85</v>
      </c>
      <c r="E17" s="42" t="s">
        <v>84</v>
      </c>
      <c r="F17" s="57">
        <v>0</v>
      </c>
      <c r="H17" s="2" t="s">
        <v>84</v>
      </c>
      <c r="I17" s="3">
        <v>0</v>
      </c>
      <c r="K17" s="40" t="s">
        <v>84</v>
      </c>
      <c r="L17" s="55">
        <v>0</v>
      </c>
      <c r="N17" s="41" t="s">
        <v>84</v>
      </c>
      <c r="O17" s="58">
        <v>4</v>
      </c>
      <c r="Q17" s="43">
        <v>10</v>
      </c>
      <c r="S17" s="44">
        <v>0</v>
      </c>
    </row>
    <row r="18" spans="1:19" x14ac:dyDescent="0.35">
      <c r="A18" s="45"/>
      <c r="B18" s="65" t="s">
        <v>78</v>
      </c>
      <c r="C18" s="66" t="s">
        <v>85</v>
      </c>
      <c r="E18" s="42" t="s">
        <v>78</v>
      </c>
      <c r="F18" s="57">
        <f>F17+F11-F19</f>
        <v>-3</v>
      </c>
      <c r="H18" s="2" t="s">
        <v>78</v>
      </c>
      <c r="I18" s="3">
        <f>I11+I17-I19</f>
        <v>-1</v>
      </c>
      <c r="K18" s="40" t="s">
        <v>78</v>
      </c>
      <c r="L18" s="55">
        <f>L17+L11-L19</f>
        <v>-1</v>
      </c>
      <c r="N18" s="41" t="s">
        <v>78</v>
      </c>
      <c r="O18" s="58">
        <f>O17+O11-O19</f>
        <v>-5</v>
      </c>
      <c r="Q18" s="43"/>
      <c r="S18" s="44"/>
    </row>
    <row r="19" spans="1:19" x14ac:dyDescent="0.35">
      <c r="A19" s="45"/>
      <c r="B19" s="65" t="s">
        <v>79</v>
      </c>
      <c r="C19" s="66">
        <v>15</v>
      </c>
      <c r="E19" s="42" t="s">
        <v>79</v>
      </c>
      <c r="F19" s="57">
        <v>15</v>
      </c>
      <c r="H19" s="2" t="s">
        <v>79</v>
      </c>
      <c r="I19" s="3">
        <v>13</v>
      </c>
      <c r="K19" s="40" t="s">
        <v>79</v>
      </c>
      <c r="L19" s="3">
        <v>13</v>
      </c>
      <c r="N19" s="41" t="s">
        <v>79</v>
      </c>
      <c r="O19" s="58">
        <v>10</v>
      </c>
      <c r="Q19" s="43"/>
      <c r="S19" s="44"/>
    </row>
    <row r="20" spans="1:19" x14ac:dyDescent="0.35">
      <c r="A20" s="45"/>
      <c r="B20" s="65" t="s">
        <v>2</v>
      </c>
      <c r="C20" s="66" t="s">
        <v>85</v>
      </c>
      <c r="E20" s="42" t="s">
        <v>2</v>
      </c>
      <c r="F20" s="57">
        <v>0</v>
      </c>
      <c r="H20" s="2" t="s">
        <v>2</v>
      </c>
      <c r="I20" s="3">
        <v>2</v>
      </c>
      <c r="K20" s="40" t="s">
        <v>2</v>
      </c>
      <c r="L20" s="55">
        <v>0</v>
      </c>
      <c r="N20" s="41" t="s">
        <v>2</v>
      </c>
      <c r="O20" s="58">
        <v>3</v>
      </c>
      <c r="Q20" s="43"/>
      <c r="S20" s="44"/>
    </row>
    <row r="21" spans="1:19" ht="14" customHeight="1" x14ac:dyDescent="0.35">
      <c r="A21" s="60"/>
      <c r="B21" s="65" t="s">
        <v>82</v>
      </c>
      <c r="C21" s="66">
        <f>C19</f>
        <v>15</v>
      </c>
      <c r="E21" s="42" t="s">
        <v>82</v>
      </c>
      <c r="F21" s="57">
        <v>12</v>
      </c>
      <c r="H21" s="2" t="s">
        <v>83</v>
      </c>
      <c r="I21" s="3">
        <v>12</v>
      </c>
      <c r="K21" s="40" t="s">
        <v>82</v>
      </c>
      <c r="L21" s="55">
        <v>12</v>
      </c>
      <c r="N21" s="41" t="s">
        <v>82</v>
      </c>
      <c r="O21" s="58">
        <v>5</v>
      </c>
      <c r="Q21" s="61"/>
      <c r="S21" s="54"/>
    </row>
    <row r="23" spans="1:19" ht="15.5" x14ac:dyDescent="0.35">
      <c r="A23" s="45">
        <v>3</v>
      </c>
      <c r="B23" s="64" t="s">
        <v>86</v>
      </c>
      <c r="C23" s="64"/>
      <c r="D23" s="47"/>
      <c r="E23" s="46" t="s">
        <v>74</v>
      </c>
      <c r="F23" s="46"/>
      <c r="G23" s="47"/>
      <c r="H23" s="48" t="s">
        <v>75</v>
      </c>
      <c r="I23" s="48"/>
      <c r="J23" s="47"/>
      <c r="K23" s="49" t="s">
        <v>76</v>
      </c>
      <c r="L23" s="49"/>
      <c r="M23" s="47"/>
      <c r="N23" s="50" t="s">
        <v>77</v>
      </c>
      <c r="O23" s="50"/>
      <c r="P23" s="47"/>
      <c r="Q23" s="51" t="s">
        <v>81</v>
      </c>
      <c r="R23" s="52"/>
      <c r="S23" s="53" t="s">
        <v>50</v>
      </c>
    </row>
    <row r="24" spans="1:19" x14ac:dyDescent="0.35">
      <c r="A24" s="45"/>
      <c r="B24" s="65" t="s">
        <v>84</v>
      </c>
      <c r="C24" s="66" t="s">
        <v>85</v>
      </c>
      <c r="E24" s="42" t="s">
        <v>84</v>
      </c>
      <c r="F24" s="57">
        <v>15</v>
      </c>
      <c r="H24" s="2" t="s">
        <v>84</v>
      </c>
      <c r="I24" s="3">
        <v>12</v>
      </c>
      <c r="K24" s="40" t="s">
        <v>84</v>
      </c>
      <c r="L24" s="55">
        <v>12</v>
      </c>
      <c r="N24" s="41" t="s">
        <v>84</v>
      </c>
      <c r="O24" s="58">
        <v>12</v>
      </c>
      <c r="Q24" s="43">
        <v>8</v>
      </c>
      <c r="S24" s="44">
        <v>2</v>
      </c>
    </row>
    <row r="25" spans="1:19" x14ac:dyDescent="0.35">
      <c r="A25" s="45"/>
      <c r="B25" s="65" t="s">
        <v>78</v>
      </c>
      <c r="C25" s="66" t="s">
        <v>85</v>
      </c>
      <c r="E25" s="42" t="s">
        <v>78</v>
      </c>
      <c r="F25" s="57">
        <f>F24+F18-F26</f>
        <v>12</v>
      </c>
      <c r="H25" s="2" t="s">
        <v>78</v>
      </c>
      <c r="I25" s="3">
        <f>I24+I18-I26</f>
        <v>11</v>
      </c>
      <c r="K25" s="40" t="s">
        <v>78</v>
      </c>
      <c r="L25" s="55">
        <f>L24+L18-L26</f>
        <v>-7</v>
      </c>
      <c r="N25" s="41" t="s">
        <v>78</v>
      </c>
      <c r="O25" s="58">
        <f>O24+O18-O26</f>
        <v>-1</v>
      </c>
      <c r="Q25" s="43"/>
      <c r="S25" s="44"/>
    </row>
    <row r="26" spans="1:19" x14ac:dyDescent="0.35">
      <c r="A26" s="45"/>
      <c r="B26" s="65" t="s">
        <v>79</v>
      </c>
      <c r="C26" s="66">
        <v>0</v>
      </c>
      <c r="E26" s="42" t="s">
        <v>79</v>
      </c>
      <c r="F26" s="57">
        <v>0</v>
      </c>
      <c r="H26" s="2" t="s">
        <v>79</v>
      </c>
      <c r="I26" s="3">
        <v>0</v>
      </c>
      <c r="K26" s="40" t="s">
        <v>79</v>
      </c>
      <c r="L26" s="55">
        <v>18</v>
      </c>
      <c r="N26" s="41" t="s">
        <v>79</v>
      </c>
      <c r="O26" s="58">
        <v>8</v>
      </c>
      <c r="Q26" s="43"/>
      <c r="S26" s="44"/>
    </row>
    <row r="27" spans="1:19" x14ac:dyDescent="0.35">
      <c r="A27" s="45"/>
      <c r="B27" s="65" t="s">
        <v>2</v>
      </c>
      <c r="C27" s="66" t="s">
        <v>85</v>
      </c>
      <c r="E27" s="42" t="s">
        <v>2</v>
      </c>
      <c r="F27" s="57">
        <v>2</v>
      </c>
      <c r="H27" s="2" t="s">
        <v>2</v>
      </c>
      <c r="I27" s="3">
        <v>0</v>
      </c>
      <c r="K27" s="40" t="s">
        <v>2</v>
      </c>
      <c r="L27" s="55">
        <v>0</v>
      </c>
      <c r="N27" s="41" t="s">
        <v>2</v>
      </c>
      <c r="O27" s="58">
        <v>1</v>
      </c>
      <c r="Q27" s="43"/>
      <c r="S27" s="44"/>
    </row>
    <row r="28" spans="1:19" ht="14" customHeight="1" x14ac:dyDescent="0.35">
      <c r="A28" s="60"/>
      <c r="B28" s="65" t="s">
        <v>82</v>
      </c>
      <c r="C28" s="66">
        <f>C26</f>
        <v>0</v>
      </c>
      <c r="E28" s="42" t="s">
        <v>82</v>
      </c>
      <c r="F28" s="57">
        <v>3</v>
      </c>
      <c r="H28" s="2" t="s">
        <v>83</v>
      </c>
      <c r="I28" s="3">
        <v>1</v>
      </c>
      <c r="K28" s="40" t="s">
        <v>82</v>
      </c>
      <c r="L28" s="55">
        <f>ABS(L18)+L25+L26</f>
        <v>12</v>
      </c>
      <c r="N28" s="41" t="s">
        <v>82</v>
      </c>
      <c r="O28" s="58">
        <v>12</v>
      </c>
      <c r="Q28" s="61"/>
      <c r="S28" s="54"/>
    </row>
    <row r="30" spans="1:19" ht="15.5" x14ac:dyDescent="0.35">
      <c r="A30" s="45">
        <v>4</v>
      </c>
      <c r="B30" s="64" t="s">
        <v>86</v>
      </c>
      <c r="C30" s="64"/>
      <c r="D30" s="47"/>
      <c r="E30" s="46" t="s">
        <v>74</v>
      </c>
      <c r="F30" s="46"/>
      <c r="G30" s="47"/>
      <c r="H30" s="48" t="s">
        <v>75</v>
      </c>
      <c r="I30" s="48"/>
      <c r="J30" s="47"/>
      <c r="K30" s="49" t="s">
        <v>76</v>
      </c>
      <c r="L30" s="49"/>
      <c r="M30" s="47"/>
      <c r="N30" s="50" t="s">
        <v>77</v>
      </c>
      <c r="O30" s="50"/>
      <c r="P30" s="47"/>
      <c r="Q30" s="51" t="s">
        <v>81</v>
      </c>
      <c r="R30" s="52"/>
      <c r="S30" s="53" t="s">
        <v>50</v>
      </c>
    </row>
    <row r="31" spans="1:19" x14ac:dyDescent="0.35">
      <c r="A31" s="45"/>
      <c r="B31" s="65" t="s">
        <v>84</v>
      </c>
      <c r="C31" s="66" t="s">
        <v>85</v>
      </c>
      <c r="E31" s="42" t="s">
        <v>84</v>
      </c>
      <c r="F31" s="57">
        <v>0</v>
      </c>
      <c r="H31" s="2" t="s">
        <v>84</v>
      </c>
      <c r="I31" s="3">
        <v>3</v>
      </c>
      <c r="K31" s="40" t="s">
        <v>84</v>
      </c>
      <c r="L31" s="55">
        <v>1</v>
      </c>
      <c r="N31" s="41" t="s">
        <v>84</v>
      </c>
      <c r="O31" s="58">
        <v>12</v>
      </c>
      <c r="Q31" s="43">
        <v>14</v>
      </c>
      <c r="S31" s="44">
        <v>4</v>
      </c>
    </row>
    <row r="32" spans="1:19" x14ac:dyDescent="0.35">
      <c r="A32" s="45"/>
      <c r="B32" s="65" t="s">
        <v>78</v>
      </c>
      <c r="C32" s="66" t="s">
        <v>85</v>
      </c>
      <c r="E32" s="42" t="s">
        <v>78</v>
      </c>
      <c r="F32" s="57">
        <f>F31+F25-F33</f>
        <v>12</v>
      </c>
      <c r="H32" s="2" t="s">
        <v>78</v>
      </c>
      <c r="I32" s="3">
        <f>I31+I25-I33</f>
        <v>14</v>
      </c>
      <c r="K32" s="40" t="s">
        <v>78</v>
      </c>
      <c r="L32" s="55">
        <f>L31+L25-L33</f>
        <v>-6</v>
      </c>
      <c r="N32" s="41" t="s">
        <v>78</v>
      </c>
      <c r="O32" s="58">
        <f>O31+O25-O33</f>
        <v>-3</v>
      </c>
      <c r="Q32" s="43"/>
      <c r="S32" s="44"/>
    </row>
    <row r="33" spans="1:19" x14ac:dyDescent="0.35">
      <c r="A33" s="45"/>
      <c r="B33" s="65" t="s">
        <v>79</v>
      </c>
      <c r="C33" s="66">
        <v>0</v>
      </c>
      <c r="E33" s="42" t="s">
        <v>79</v>
      </c>
      <c r="F33" s="57">
        <v>0</v>
      </c>
      <c r="H33" s="2" t="s">
        <v>79</v>
      </c>
      <c r="I33" s="3">
        <v>0</v>
      </c>
      <c r="K33" s="40" t="s">
        <v>79</v>
      </c>
      <c r="L33" s="55">
        <v>0</v>
      </c>
      <c r="N33" s="41" t="s">
        <v>79</v>
      </c>
      <c r="O33" s="58">
        <v>14</v>
      </c>
      <c r="Q33" s="43"/>
      <c r="S33" s="44"/>
    </row>
    <row r="34" spans="1:19" x14ac:dyDescent="0.35">
      <c r="A34" s="45"/>
      <c r="B34" s="65" t="s">
        <v>2</v>
      </c>
      <c r="C34" s="66" t="s">
        <v>85</v>
      </c>
      <c r="E34" s="42" t="s">
        <v>2</v>
      </c>
      <c r="F34" s="57">
        <v>0</v>
      </c>
      <c r="H34" s="2" t="s">
        <v>2</v>
      </c>
      <c r="I34" s="3">
        <v>2</v>
      </c>
      <c r="K34" s="40" t="s">
        <v>2</v>
      </c>
      <c r="L34" s="55">
        <v>0</v>
      </c>
      <c r="N34" s="41" t="s">
        <v>2</v>
      </c>
      <c r="O34" s="58">
        <v>1</v>
      </c>
      <c r="Q34" s="43"/>
      <c r="S34" s="44"/>
    </row>
    <row r="35" spans="1:19" ht="14" customHeight="1" x14ac:dyDescent="0.35">
      <c r="A35" s="60"/>
      <c r="B35" s="65" t="s">
        <v>82</v>
      </c>
      <c r="C35" s="66">
        <f>C33</f>
        <v>0</v>
      </c>
      <c r="E35" s="42" t="s">
        <v>82</v>
      </c>
      <c r="F35" s="57">
        <v>0</v>
      </c>
      <c r="H35" s="2" t="s">
        <v>83</v>
      </c>
      <c r="I35" s="3">
        <v>0</v>
      </c>
      <c r="K35" s="40" t="s">
        <v>82</v>
      </c>
      <c r="L35" s="55">
        <f>ABS(L25)+L32+L33</f>
        <v>1</v>
      </c>
      <c r="N35" s="41" t="s">
        <v>82</v>
      </c>
      <c r="O35" s="58">
        <f>ABS(O25)+O32+O33</f>
        <v>12</v>
      </c>
      <c r="Q35" s="61"/>
      <c r="S35" s="54"/>
    </row>
    <row r="37" spans="1:19" ht="15.5" x14ac:dyDescent="0.35">
      <c r="A37" s="45">
        <v>5</v>
      </c>
      <c r="B37" s="64" t="s">
        <v>86</v>
      </c>
      <c r="C37" s="64"/>
      <c r="D37" s="47"/>
      <c r="E37" s="46" t="s">
        <v>74</v>
      </c>
      <c r="F37" s="46"/>
      <c r="G37" s="47"/>
      <c r="H37" s="48" t="s">
        <v>75</v>
      </c>
      <c r="I37" s="48"/>
      <c r="J37" s="47"/>
      <c r="K37" s="49" t="s">
        <v>76</v>
      </c>
      <c r="L37" s="49"/>
      <c r="M37" s="47"/>
      <c r="N37" s="50" t="s">
        <v>77</v>
      </c>
      <c r="O37" s="50"/>
      <c r="P37" s="47"/>
      <c r="Q37" s="51" t="s">
        <v>81</v>
      </c>
      <c r="R37" s="52"/>
      <c r="S37" s="53" t="s">
        <v>50</v>
      </c>
    </row>
    <row r="38" spans="1:19" x14ac:dyDescent="0.35">
      <c r="A38" s="45"/>
      <c r="B38" s="65" t="s">
        <v>84</v>
      </c>
      <c r="C38" s="66" t="s">
        <v>85</v>
      </c>
      <c r="E38" s="42" t="s">
        <v>84</v>
      </c>
      <c r="F38" s="57">
        <v>0</v>
      </c>
      <c r="H38" s="2" t="s">
        <v>84</v>
      </c>
      <c r="I38" s="3">
        <v>0</v>
      </c>
      <c r="K38" s="40" t="s">
        <v>84</v>
      </c>
      <c r="L38" s="55">
        <v>0</v>
      </c>
      <c r="N38" s="41" t="s">
        <v>84</v>
      </c>
      <c r="O38" s="58">
        <v>1</v>
      </c>
      <c r="Q38" s="43">
        <v>9</v>
      </c>
      <c r="S38" s="44">
        <v>4</v>
      </c>
    </row>
    <row r="39" spans="1:19" x14ac:dyDescent="0.35">
      <c r="A39" s="45"/>
      <c r="B39" s="65" t="s">
        <v>78</v>
      </c>
      <c r="C39" s="66" t="s">
        <v>85</v>
      </c>
      <c r="E39" s="42" t="s">
        <v>78</v>
      </c>
      <c r="F39" s="57">
        <f>F38+F32-F40</f>
        <v>12</v>
      </c>
      <c r="H39" s="2" t="s">
        <v>78</v>
      </c>
      <c r="I39" s="3">
        <f>I38+I32-I40</f>
        <v>-4</v>
      </c>
      <c r="K39" s="40" t="s">
        <v>78</v>
      </c>
      <c r="L39" s="55">
        <f>L38+L32-L40</f>
        <v>-15</v>
      </c>
      <c r="N39" s="41" t="s">
        <v>78</v>
      </c>
      <c r="O39" s="58">
        <f>O32+O38-O40</f>
        <v>-11</v>
      </c>
      <c r="Q39" s="43"/>
      <c r="S39" s="44"/>
    </row>
    <row r="40" spans="1:19" x14ac:dyDescent="0.35">
      <c r="A40" s="45"/>
      <c r="B40" s="65" t="s">
        <v>79</v>
      </c>
      <c r="C40" s="66">
        <v>0</v>
      </c>
      <c r="E40" s="42" t="s">
        <v>79</v>
      </c>
      <c r="F40" s="57">
        <v>0</v>
      </c>
      <c r="H40" s="2" t="s">
        <v>79</v>
      </c>
      <c r="I40" s="3">
        <v>18</v>
      </c>
      <c r="K40" s="40" t="s">
        <v>79</v>
      </c>
      <c r="L40" s="55">
        <v>9</v>
      </c>
      <c r="N40" s="41" t="s">
        <v>79</v>
      </c>
      <c r="O40" s="58">
        <v>9</v>
      </c>
      <c r="Q40" s="43"/>
      <c r="S40" s="44"/>
    </row>
    <row r="41" spans="1:19" x14ac:dyDescent="0.35">
      <c r="A41" s="45"/>
      <c r="B41" s="65" t="s">
        <v>2</v>
      </c>
      <c r="C41" s="66" t="s">
        <v>85</v>
      </c>
      <c r="E41" s="42" t="s">
        <v>2</v>
      </c>
      <c r="F41" s="57">
        <v>0</v>
      </c>
      <c r="H41" s="2" t="s">
        <v>2</v>
      </c>
      <c r="I41" s="3">
        <v>1</v>
      </c>
      <c r="K41" s="40" t="s">
        <v>2</v>
      </c>
      <c r="L41" s="55">
        <v>1</v>
      </c>
      <c r="N41" s="41" t="s">
        <v>2</v>
      </c>
      <c r="O41" s="58">
        <v>2</v>
      </c>
      <c r="Q41" s="43"/>
      <c r="S41" s="44"/>
    </row>
    <row r="42" spans="1:19" ht="14" customHeight="1" x14ac:dyDescent="0.35">
      <c r="A42" s="60"/>
      <c r="B42" s="65" t="s">
        <v>82</v>
      </c>
      <c r="C42" s="66">
        <f>C40</f>
        <v>0</v>
      </c>
      <c r="E42" s="42" t="s">
        <v>82</v>
      </c>
      <c r="F42" s="57">
        <v>0</v>
      </c>
      <c r="H42" s="2" t="s">
        <v>83</v>
      </c>
      <c r="I42" s="3">
        <f>I40+I39</f>
        <v>14</v>
      </c>
      <c r="K42" s="40" t="s">
        <v>82</v>
      </c>
      <c r="L42" s="55">
        <f>ABS(L32)+L39+L40</f>
        <v>0</v>
      </c>
      <c r="N42" s="41" t="s">
        <v>82</v>
      </c>
      <c r="O42" s="58">
        <f>ABS(O32)+O39+O40</f>
        <v>1</v>
      </c>
      <c r="Q42" s="61"/>
      <c r="S42" s="54"/>
    </row>
    <row r="43" spans="1:19" ht="24" customHeight="1" x14ac:dyDescent="0.35">
      <c r="A43" s="39" t="s">
        <v>71</v>
      </c>
      <c r="B43" s="62">
        <v>4</v>
      </c>
      <c r="C43" s="62"/>
      <c r="E43" s="62">
        <v>3</v>
      </c>
      <c r="F43" s="62"/>
      <c r="H43" s="62">
        <v>2</v>
      </c>
      <c r="I43" s="62"/>
      <c r="K43" s="62">
        <v>1</v>
      </c>
      <c r="L43" s="62"/>
      <c r="N43" s="62">
        <v>0</v>
      </c>
      <c r="O43" s="62"/>
      <c r="Q43" s="62"/>
      <c r="R43" s="62"/>
    </row>
  </sheetData>
  <mergeCells count="60">
    <mergeCell ref="B43:C43"/>
    <mergeCell ref="B1:C1"/>
    <mergeCell ref="B2:C2"/>
    <mergeCell ref="B9:C9"/>
    <mergeCell ref="B16:C16"/>
    <mergeCell ref="B23:C23"/>
    <mergeCell ref="B30:C30"/>
    <mergeCell ref="E1:F1"/>
    <mergeCell ref="H1:I1"/>
    <mergeCell ref="K1:L1"/>
    <mergeCell ref="N1:O1"/>
    <mergeCell ref="Q1:R1"/>
    <mergeCell ref="E43:F43"/>
    <mergeCell ref="H43:I43"/>
    <mergeCell ref="K43:L43"/>
    <mergeCell ref="N43:O43"/>
    <mergeCell ref="Q43:R43"/>
    <mergeCell ref="S31:S34"/>
    <mergeCell ref="A37:A41"/>
    <mergeCell ref="E37:F37"/>
    <mergeCell ref="H37:I37"/>
    <mergeCell ref="K37:L37"/>
    <mergeCell ref="N37:O37"/>
    <mergeCell ref="Q38:Q41"/>
    <mergeCell ref="S38:S41"/>
    <mergeCell ref="B37:C37"/>
    <mergeCell ref="A30:A34"/>
    <mergeCell ref="E30:F30"/>
    <mergeCell ref="H30:I30"/>
    <mergeCell ref="K30:L30"/>
    <mergeCell ref="N30:O30"/>
    <mergeCell ref="Q31:Q34"/>
    <mergeCell ref="S17:S20"/>
    <mergeCell ref="A23:A27"/>
    <mergeCell ref="E23:F23"/>
    <mergeCell ref="H23:I23"/>
    <mergeCell ref="K23:L23"/>
    <mergeCell ref="N23:O23"/>
    <mergeCell ref="Q24:Q27"/>
    <mergeCell ref="S24:S27"/>
    <mergeCell ref="A16:A20"/>
    <mergeCell ref="E16:F16"/>
    <mergeCell ref="H16:I16"/>
    <mergeCell ref="K16:L16"/>
    <mergeCell ref="N16:O16"/>
    <mergeCell ref="Q17:Q20"/>
    <mergeCell ref="S3:S6"/>
    <mergeCell ref="A9:A13"/>
    <mergeCell ref="E9:F9"/>
    <mergeCell ref="H9:I9"/>
    <mergeCell ref="K9:L9"/>
    <mergeCell ref="N9:O9"/>
    <mergeCell ref="Q10:Q13"/>
    <mergeCell ref="S10:S13"/>
    <mergeCell ref="A2:A6"/>
    <mergeCell ref="E2:F2"/>
    <mergeCell ref="H2:I2"/>
    <mergeCell ref="K2:L2"/>
    <mergeCell ref="N2:O2"/>
    <mergeCell ref="Q3:Q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D03E-E47F-4487-9ABD-3370DE354ECF}">
  <dimension ref="A1:W13"/>
  <sheetViews>
    <sheetView workbookViewId="0">
      <selection activeCell="F10" sqref="F10"/>
    </sheetView>
  </sheetViews>
  <sheetFormatPr defaultRowHeight="14.5" x14ac:dyDescent="0.35"/>
  <cols>
    <col min="1" max="1" width="12" bestFit="1" customWidth="1"/>
    <col min="2" max="3" width="6.453125" customWidth="1"/>
    <col min="4" max="4" width="6.453125" style="11" customWidth="1"/>
    <col min="5" max="5" width="6.453125" customWidth="1"/>
    <col min="6" max="6" width="14.54296875" style="9" customWidth="1"/>
    <col min="7" max="7" width="14.1796875" style="10" customWidth="1"/>
    <col min="8" max="8" width="8.54296875" customWidth="1"/>
    <col min="9" max="10" width="6.453125" customWidth="1"/>
    <col min="11" max="11" width="11" style="9" customWidth="1"/>
    <col min="12" max="12" width="9.7265625" bestFit="1" customWidth="1"/>
    <col min="13" max="15" width="6.453125" customWidth="1"/>
    <col min="16" max="16" width="6.453125" style="2" customWidth="1"/>
    <col min="17" max="20" width="6.453125" customWidth="1"/>
    <col min="21" max="21" width="6.453125" style="2" customWidth="1"/>
    <col min="22" max="22" width="6.453125" customWidth="1"/>
  </cols>
  <sheetData>
    <row r="1" spans="1:23" s="1" customFormat="1" x14ac:dyDescent="0.35">
      <c r="A1" s="1">
        <v>0</v>
      </c>
      <c r="D1" s="11"/>
      <c r="E1" s="1">
        <v>1</v>
      </c>
      <c r="F1" s="7"/>
      <c r="G1" s="10"/>
      <c r="I1" s="1">
        <v>2</v>
      </c>
      <c r="K1" s="7"/>
      <c r="N1" s="1">
        <v>3</v>
      </c>
      <c r="P1" s="3"/>
      <c r="S1" s="1">
        <v>4</v>
      </c>
      <c r="U1" s="3"/>
    </row>
    <row r="2" spans="1:23" s="1" customFormat="1" x14ac:dyDescent="0.35">
      <c r="A2" s="1" t="s">
        <v>7</v>
      </c>
      <c r="D2" s="11"/>
      <c r="E2" s="10" t="s">
        <v>8</v>
      </c>
      <c r="F2" s="7"/>
      <c r="G2" s="10"/>
      <c r="I2" s="1" t="s">
        <v>9</v>
      </c>
      <c r="K2" s="7"/>
      <c r="N2" s="1" t="s">
        <v>10</v>
      </c>
      <c r="P2" s="3"/>
      <c r="S2" s="1" t="s">
        <v>11</v>
      </c>
      <c r="U2" s="3"/>
      <c r="W2" s="1" t="s">
        <v>12</v>
      </c>
    </row>
    <row r="3" spans="1:23" s="1" customFormat="1" x14ac:dyDescent="0.35">
      <c r="A3" s="1" t="s">
        <v>4</v>
      </c>
      <c r="B3" s="1" t="s">
        <v>2</v>
      </c>
      <c r="C3" s="1" t="s">
        <v>5</v>
      </c>
      <c r="D3" s="11" t="s">
        <v>0</v>
      </c>
      <c r="E3" s="1" t="s">
        <v>1</v>
      </c>
      <c r="F3" s="7"/>
      <c r="G3" s="10" t="s">
        <v>6</v>
      </c>
      <c r="H3" s="1" t="s">
        <v>3</v>
      </c>
      <c r="I3" s="1" t="s">
        <v>1</v>
      </c>
      <c r="J3" s="1" t="s">
        <v>2</v>
      </c>
      <c r="K3" s="7"/>
      <c r="L3" s="1" t="s">
        <v>6</v>
      </c>
      <c r="M3" s="1" t="s">
        <v>3</v>
      </c>
      <c r="N3" s="1" t="s">
        <v>1</v>
      </c>
      <c r="O3" s="1" t="s">
        <v>2</v>
      </c>
      <c r="P3" s="3"/>
      <c r="Q3" s="1" t="s">
        <v>6</v>
      </c>
      <c r="R3" s="1" t="s">
        <v>3</v>
      </c>
      <c r="S3" s="1" t="s">
        <v>1</v>
      </c>
      <c r="T3" s="1" t="s">
        <v>2</v>
      </c>
      <c r="U3" s="3"/>
    </row>
    <row r="4" spans="1:23" s="4" customFormat="1" x14ac:dyDescent="0.35">
      <c r="A4" s="4">
        <v>15</v>
      </c>
      <c r="B4" s="4">
        <v>2</v>
      </c>
      <c r="C4" s="4">
        <v>2</v>
      </c>
      <c r="D4" s="12">
        <v>0</v>
      </c>
      <c r="E4" s="4">
        <v>12</v>
      </c>
      <c r="F4" s="8"/>
      <c r="G4" s="13"/>
      <c r="I4" s="4">
        <v>12</v>
      </c>
      <c r="J4" s="4">
        <v>2</v>
      </c>
      <c r="K4" s="8"/>
      <c r="N4" s="4">
        <v>12</v>
      </c>
      <c r="O4" s="4">
        <v>2</v>
      </c>
      <c r="P4" s="5"/>
      <c r="S4" s="4">
        <v>12</v>
      </c>
      <c r="T4" s="4">
        <v>1</v>
      </c>
      <c r="U4" s="5"/>
      <c r="W4" s="6" t="s">
        <v>13</v>
      </c>
    </row>
    <row r="5" spans="1:23" x14ac:dyDescent="0.35">
      <c r="A5">
        <v>10</v>
      </c>
      <c r="B5">
        <v>3</v>
      </c>
      <c r="C5">
        <v>0</v>
      </c>
      <c r="D5" s="11">
        <v>1</v>
      </c>
      <c r="E5">
        <v>1</v>
      </c>
      <c r="F5" s="9" t="s">
        <v>16</v>
      </c>
      <c r="G5" s="10" t="s">
        <v>33</v>
      </c>
      <c r="I5">
        <v>12</v>
      </c>
      <c r="J5">
        <v>1</v>
      </c>
      <c r="K5" s="9">
        <f>12</f>
        <v>12</v>
      </c>
      <c r="N5">
        <v>12</v>
      </c>
      <c r="O5">
        <v>3</v>
      </c>
      <c r="P5" s="2">
        <f>N4-L5+M5</f>
        <v>12</v>
      </c>
      <c r="S5">
        <v>12</v>
      </c>
      <c r="T5">
        <v>3</v>
      </c>
      <c r="U5" s="2">
        <f>S4-Q5+R5</f>
        <v>12</v>
      </c>
      <c r="W5">
        <f>IF(E5&gt;0, E5, -2*E5)+IF(I5&gt;0, I5, -2*I5)+IF(N5&gt;0, N5, -2*N5)+IF(S5&gt;0,S5, -2*S5)</f>
        <v>37</v>
      </c>
    </row>
    <row r="6" spans="1:23" x14ac:dyDescent="0.35">
      <c r="A6">
        <v>8</v>
      </c>
      <c r="B6">
        <v>3</v>
      </c>
      <c r="C6">
        <v>2</v>
      </c>
      <c r="D6" s="11">
        <v>2</v>
      </c>
      <c r="E6">
        <v>-5</v>
      </c>
      <c r="G6" s="10" t="s">
        <v>32</v>
      </c>
      <c r="I6">
        <v>-1</v>
      </c>
      <c r="J6">
        <v>0</v>
      </c>
      <c r="K6" s="9" t="s">
        <v>25</v>
      </c>
      <c r="N6">
        <v>10</v>
      </c>
      <c r="O6">
        <v>2</v>
      </c>
      <c r="Q6">
        <v>2</v>
      </c>
      <c r="S6">
        <v>10</v>
      </c>
      <c r="T6">
        <v>0</v>
      </c>
      <c r="V6">
        <v>1</v>
      </c>
      <c r="W6">
        <f>IF(E6&gt;0, E6, -2*E6)+IF(I6&gt;0, I6, -2*I6)+IF(N6&gt;0, N6, -2*N6)+IF(S6&gt;0,S6, -2*S6)</f>
        <v>32</v>
      </c>
    </row>
    <row r="7" spans="1:23" x14ac:dyDescent="0.35">
      <c r="A7">
        <v>14</v>
      </c>
      <c r="B7">
        <v>1</v>
      </c>
      <c r="C7">
        <v>4</v>
      </c>
      <c r="D7" s="11">
        <v>3</v>
      </c>
      <c r="E7">
        <v>0</v>
      </c>
      <c r="G7" s="10" t="s">
        <v>20</v>
      </c>
      <c r="I7">
        <v>4</v>
      </c>
      <c r="J7">
        <v>0</v>
      </c>
      <c r="K7" s="9" t="s">
        <v>26</v>
      </c>
      <c r="L7" t="s">
        <v>24</v>
      </c>
      <c r="N7">
        <v>1</v>
      </c>
      <c r="O7">
        <v>0</v>
      </c>
      <c r="S7">
        <v>10</v>
      </c>
      <c r="T7">
        <v>2</v>
      </c>
      <c r="W7">
        <f t="shared" ref="W7:W11" si="0">IF(E7&gt;0, E7, -2*E7)+IF(I7&gt;0, I7, -2*I7)+IF(N7&gt;0, N7, -2*N7)+IF(S7&gt;0,S7, -2*S7)</f>
        <v>15</v>
      </c>
    </row>
    <row r="8" spans="1:23" x14ac:dyDescent="0.35">
      <c r="A8">
        <v>9</v>
      </c>
      <c r="B8">
        <v>1</v>
      </c>
      <c r="C8">
        <v>4</v>
      </c>
      <c r="D8" s="11">
        <v>4</v>
      </c>
      <c r="E8">
        <v>2</v>
      </c>
      <c r="G8" s="10" t="s">
        <v>27</v>
      </c>
      <c r="I8">
        <v>-1</v>
      </c>
      <c r="N8">
        <v>-6</v>
      </c>
      <c r="S8">
        <v>-5</v>
      </c>
      <c r="W8">
        <f t="shared" si="0"/>
        <v>26</v>
      </c>
    </row>
    <row r="9" spans="1:23" x14ac:dyDescent="0.35">
      <c r="A9">
        <v>3</v>
      </c>
      <c r="B9">
        <v>2</v>
      </c>
      <c r="C9">
        <v>2</v>
      </c>
      <c r="D9" s="11">
        <v>5</v>
      </c>
      <c r="E9">
        <v>-7</v>
      </c>
      <c r="I9">
        <v>-16</v>
      </c>
      <c r="N9">
        <v>-17</v>
      </c>
      <c r="S9">
        <v>-18</v>
      </c>
      <c r="W9">
        <f t="shared" si="0"/>
        <v>116</v>
      </c>
    </row>
    <row r="10" spans="1:23" x14ac:dyDescent="0.35">
      <c r="A10">
        <v>13</v>
      </c>
      <c r="B10">
        <v>0</v>
      </c>
      <c r="C10">
        <v>4</v>
      </c>
      <c r="D10" s="11">
        <v>6</v>
      </c>
      <c r="E10">
        <v>0</v>
      </c>
      <c r="W10">
        <f t="shared" si="0"/>
        <v>0</v>
      </c>
    </row>
    <row r="11" spans="1:23" x14ac:dyDescent="0.35">
      <c r="A11">
        <v>2</v>
      </c>
      <c r="B11">
        <v>2</v>
      </c>
      <c r="C11">
        <v>1</v>
      </c>
      <c r="D11" s="11">
        <v>7</v>
      </c>
      <c r="E11">
        <v>-13</v>
      </c>
      <c r="G11" s="10" t="s">
        <v>22</v>
      </c>
      <c r="W11">
        <f t="shared" si="0"/>
        <v>26</v>
      </c>
    </row>
    <row r="12" spans="1:23" x14ac:dyDescent="0.35">
      <c r="B12">
        <v>3</v>
      </c>
      <c r="D12" s="11">
        <v>8</v>
      </c>
      <c r="E12">
        <v>3</v>
      </c>
      <c r="G12" s="10" t="s">
        <v>15</v>
      </c>
    </row>
    <row r="13" spans="1:23" x14ac:dyDescent="0.35">
      <c r="G13" s="10" t="s">
        <v>21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625A-BF0C-4D6A-B8D0-E07EAAF0A537}">
  <dimension ref="A1:M37"/>
  <sheetViews>
    <sheetView workbookViewId="0">
      <selection activeCell="A15" sqref="A15:XFD15"/>
    </sheetView>
  </sheetViews>
  <sheetFormatPr defaultRowHeight="14.5" x14ac:dyDescent="0.35"/>
  <cols>
    <col min="2" max="3" width="9.1796875"/>
    <col min="5" max="5" width="15.7265625" style="1" customWidth="1"/>
    <col min="6" max="7" width="8.1796875" style="1" customWidth="1"/>
    <col min="8" max="8" width="10.1796875" style="1" customWidth="1"/>
    <col min="9" max="9" width="15.7265625" style="1" customWidth="1"/>
    <col min="10" max="10" width="11.1796875" style="1" customWidth="1"/>
    <col min="11" max="11" width="15.7265625" style="1" customWidth="1"/>
    <col min="12" max="12" width="11.1796875" style="1" customWidth="1"/>
    <col min="13" max="13" width="15.7265625" style="1" customWidth="1"/>
  </cols>
  <sheetData>
    <row r="1" spans="1:13" s="1" customFormat="1" x14ac:dyDescent="0.35">
      <c r="A1" s="1" t="s">
        <v>29</v>
      </c>
      <c r="B1" s="1" t="s">
        <v>30</v>
      </c>
      <c r="C1" s="1" t="s">
        <v>31</v>
      </c>
      <c r="E1" s="1" t="s">
        <v>8</v>
      </c>
      <c r="F1" s="1" t="s">
        <v>45</v>
      </c>
      <c r="I1" s="1" t="s">
        <v>9</v>
      </c>
      <c r="K1" s="1" t="s">
        <v>10</v>
      </c>
      <c r="M1" s="1" t="s">
        <v>11</v>
      </c>
    </row>
    <row r="2" spans="1:13" s="1" customFormat="1" x14ac:dyDescent="0.35">
      <c r="A2" s="1">
        <v>0</v>
      </c>
      <c r="E2" s="1">
        <v>12</v>
      </c>
      <c r="I2" s="1">
        <v>12</v>
      </c>
      <c r="K2" s="1">
        <v>12</v>
      </c>
      <c r="M2" s="1">
        <v>12</v>
      </c>
    </row>
    <row r="3" spans="1:13" x14ac:dyDescent="0.35">
      <c r="A3">
        <v>1</v>
      </c>
      <c r="B3" s="14">
        <v>15</v>
      </c>
      <c r="C3" s="14">
        <v>2</v>
      </c>
      <c r="E3" s="1">
        <f>E2-B3+F3</f>
        <v>1</v>
      </c>
      <c r="F3" s="1">
        <v>4</v>
      </c>
    </row>
    <row r="4" spans="1:13" x14ac:dyDescent="0.35">
      <c r="A4">
        <v>2</v>
      </c>
      <c r="B4" s="14">
        <v>10</v>
      </c>
      <c r="C4" s="14">
        <v>0</v>
      </c>
      <c r="F4" s="1">
        <f>4</f>
        <v>4</v>
      </c>
      <c r="G4" s="1">
        <v>10</v>
      </c>
    </row>
    <row r="5" spans="1:13" x14ac:dyDescent="0.35">
      <c r="A5">
        <v>3</v>
      </c>
      <c r="B5" s="14">
        <v>8</v>
      </c>
      <c r="C5" s="14">
        <v>2</v>
      </c>
      <c r="F5" s="1">
        <v>15</v>
      </c>
    </row>
    <row r="6" spans="1:13" x14ac:dyDescent="0.35">
      <c r="A6">
        <v>4</v>
      </c>
      <c r="B6" s="14">
        <v>14</v>
      </c>
      <c r="C6" s="14">
        <v>4</v>
      </c>
    </row>
    <row r="7" spans="1:13" x14ac:dyDescent="0.35">
      <c r="A7">
        <v>5</v>
      </c>
      <c r="B7" s="14">
        <v>9</v>
      </c>
      <c r="C7" s="14">
        <v>4</v>
      </c>
      <c r="F7" s="1">
        <v>8</v>
      </c>
    </row>
    <row r="8" spans="1:13" x14ac:dyDescent="0.35">
      <c r="A8">
        <v>6</v>
      </c>
      <c r="B8" s="14">
        <v>3</v>
      </c>
      <c r="C8" s="14">
        <v>4</v>
      </c>
    </row>
    <row r="9" spans="1:13" x14ac:dyDescent="0.35">
      <c r="A9">
        <v>7</v>
      </c>
      <c r="B9" s="14">
        <v>13</v>
      </c>
      <c r="C9" s="14">
        <v>0</v>
      </c>
    </row>
    <row r="10" spans="1:13" x14ac:dyDescent="0.35">
      <c r="A10">
        <v>8</v>
      </c>
      <c r="B10" s="14">
        <v>2</v>
      </c>
      <c r="C10" s="14">
        <v>2</v>
      </c>
    </row>
    <row r="11" spans="1:13" x14ac:dyDescent="0.35">
      <c r="A11">
        <v>9</v>
      </c>
      <c r="B11" s="14">
        <v>13</v>
      </c>
      <c r="C11" s="14">
        <v>4</v>
      </c>
    </row>
    <row r="12" spans="1:13" x14ac:dyDescent="0.35">
      <c r="A12">
        <v>10</v>
      </c>
      <c r="B12" s="14">
        <v>11</v>
      </c>
      <c r="C12" s="14">
        <v>1</v>
      </c>
    </row>
    <row r="13" spans="1:13" x14ac:dyDescent="0.35">
      <c r="A13">
        <v>11</v>
      </c>
      <c r="B13" s="14">
        <v>3</v>
      </c>
      <c r="C13" s="14">
        <v>1</v>
      </c>
    </row>
    <row r="14" spans="1:13" x14ac:dyDescent="0.35">
      <c r="A14">
        <v>12</v>
      </c>
      <c r="B14" s="14">
        <v>4</v>
      </c>
      <c r="C14" s="14">
        <v>0</v>
      </c>
    </row>
    <row r="15" spans="1:13" x14ac:dyDescent="0.35">
      <c r="A15">
        <v>13</v>
      </c>
      <c r="B15" s="14">
        <v>6</v>
      </c>
      <c r="C15" s="14">
        <v>0</v>
      </c>
    </row>
    <row r="16" spans="1:13" x14ac:dyDescent="0.35">
      <c r="A16">
        <v>14</v>
      </c>
      <c r="B16" s="14">
        <v>11</v>
      </c>
      <c r="C16" s="14">
        <v>1</v>
      </c>
    </row>
    <row r="17" spans="1:3" x14ac:dyDescent="0.35">
      <c r="A17">
        <v>15</v>
      </c>
      <c r="B17" s="14">
        <v>15</v>
      </c>
      <c r="C17" s="14">
        <v>1</v>
      </c>
    </row>
    <row r="18" spans="1:3" x14ac:dyDescent="0.35">
      <c r="A18">
        <v>16</v>
      </c>
      <c r="B18" s="14">
        <v>12</v>
      </c>
      <c r="C18" s="14">
        <v>0</v>
      </c>
    </row>
    <row r="19" spans="1:3" x14ac:dyDescent="0.35">
      <c r="A19">
        <v>17</v>
      </c>
      <c r="B19" s="14">
        <v>15</v>
      </c>
      <c r="C19" s="14">
        <v>1</v>
      </c>
    </row>
    <row r="20" spans="1:3" x14ac:dyDescent="0.35">
      <c r="A20">
        <v>18</v>
      </c>
      <c r="B20" s="14">
        <v>4</v>
      </c>
      <c r="C20" s="14">
        <v>1</v>
      </c>
    </row>
    <row r="21" spans="1:3" x14ac:dyDescent="0.35">
      <c r="A21">
        <v>19</v>
      </c>
      <c r="B21" s="14">
        <v>12</v>
      </c>
      <c r="C21" s="14">
        <v>2</v>
      </c>
    </row>
    <row r="22" spans="1:3" x14ac:dyDescent="0.35">
      <c r="A22">
        <v>20</v>
      </c>
      <c r="B22" s="14">
        <v>3</v>
      </c>
      <c r="C22" s="14">
        <v>1</v>
      </c>
    </row>
    <row r="23" spans="1:3" x14ac:dyDescent="0.35">
      <c r="A23">
        <v>21</v>
      </c>
      <c r="B23" s="14">
        <v>13</v>
      </c>
      <c r="C23" s="14">
        <v>1</v>
      </c>
    </row>
    <row r="24" spans="1:3" x14ac:dyDescent="0.35">
      <c r="A24">
        <v>22</v>
      </c>
      <c r="B24" s="14">
        <v>10</v>
      </c>
      <c r="C24" s="14">
        <v>1</v>
      </c>
    </row>
    <row r="25" spans="1:3" x14ac:dyDescent="0.35">
      <c r="A25">
        <v>23</v>
      </c>
      <c r="B25" s="14">
        <v>15</v>
      </c>
      <c r="C25" s="14">
        <v>4</v>
      </c>
    </row>
    <row r="26" spans="1:3" x14ac:dyDescent="0.35">
      <c r="A26">
        <v>24</v>
      </c>
      <c r="B26" s="14">
        <v>15</v>
      </c>
      <c r="C26" s="14">
        <v>2</v>
      </c>
    </row>
    <row r="27" spans="1:3" x14ac:dyDescent="0.35">
      <c r="A27">
        <v>25</v>
      </c>
      <c r="B27" s="14">
        <v>3</v>
      </c>
      <c r="C27" s="14">
        <v>2</v>
      </c>
    </row>
    <row r="28" spans="1:3" x14ac:dyDescent="0.35">
      <c r="A28">
        <v>26</v>
      </c>
      <c r="B28" s="14">
        <v>11</v>
      </c>
      <c r="C28" s="14">
        <v>1</v>
      </c>
    </row>
    <row r="29" spans="1:3" x14ac:dyDescent="0.35">
      <c r="A29">
        <v>27</v>
      </c>
      <c r="B29" s="14">
        <v>1</v>
      </c>
      <c r="C29" s="14">
        <v>4</v>
      </c>
    </row>
    <row r="30" spans="1:3" x14ac:dyDescent="0.35">
      <c r="A30">
        <v>28</v>
      </c>
      <c r="B30" s="14">
        <v>13</v>
      </c>
      <c r="C30" s="14">
        <v>3</v>
      </c>
    </row>
    <row r="31" spans="1:3" x14ac:dyDescent="0.35">
      <c r="A31">
        <v>29</v>
      </c>
      <c r="B31" s="14">
        <v>10</v>
      </c>
      <c r="C31" s="14">
        <v>4</v>
      </c>
    </row>
    <row r="32" spans="1:3" x14ac:dyDescent="0.35">
      <c r="A32">
        <v>30</v>
      </c>
      <c r="B32" s="14">
        <v>10</v>
      </c>
      <c r="C32" s="14">
        <v>1</v>
      </c>
    </row>
    <row r="33" spans="1:3" x14ac:dyDescent="0.35">
      <c r="A33">
        <v>31</v>
      </c>
      <c r="B33" s="14">
        <v>0</v>
      </c>
      <c r="C33" s="14">
        <v>4</v>
      </c>
    </row>
    <row r="34" spans="1:3" x14ac:dyDescent="0.35">
      <c r="A34">
        <v>32</v>
      </c>
      <c r="B34" s="14">
        <v>0</v>
      </c>
      <c r="C34" s="14">
        <v>0</v>
      </c>
    </row>
    <row r="35" spans="1:3" x14ac:dyDescent="0.35">
      <c r="A35">
        <v>33</v>
      </c>
      <c r="B35" s="14">
        <v>8</v>
      </c>
      <c r="C35" s="14">
        <v>3</v>
      </c>
    </row>
    <row r="36" spans="1:3" x14ac:dyDescent="0.35">
      <c r="A36">
        <v>34</v>
      </c>
      <c r="B36" s="14">
        <v>0</v>
      </c>
      <c r="C36" s="14">
        <v>3</v>
      </c>
    </row>
    <row r="37" spans="1:3" x14ac:dyDescent="0.35">
      <c r="A37">
        <v>35</v>
      </c>
      <c r="B37" s="14">
        <v>14</v>
      </c>
      <c r="C37" s="14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4CB5-C296-496D-B14A-8C5266C62B93}">
  <dimension ref="A1:D36"/>
  <sheetViews>
    <sheetView workbookViewId="0">
      <selection activeCell="B52" sqref="B52"/>
    </sheetView>
  </sheetViews>
  <sheetFormatPr defaultRowHeight="14.5" x14ac:dyDescent="0.35"/>
  <sheetData>
    <row r="1" spans="1:4" x14ac:dyDescent="0.35">
      <c r="A1" t="s">
        <v>77</v>
      </c>
      <c r="B1" t="s">
        <v>76</v>
      </c>
      <c r="C1" t="s">
        <v>75</v>
      </c>
      <c r="D1" t="s">
        <v>74</v>
      </c>
    </row>
    <row r="2" spans="1:4" x14ac:dyDescent="0.35">
      <c r="A2">
        <v>3</v>
      </c>
      <c r="B2">
        <v>1</v>
      </c>
      <c r="C2">
        <v>3</v>
      </c>
      <c r="D2">
        <v>3</v>
      </c>
    </row>
    <row r="3" spans="1:4" x14ac:dyDescent="0.35">
      <c r="A3">
        <v>3</v>
      </c>
      <c r="B3">
        <v>0</v>
      </c>
      <c r="C3">
        <v>2</v>
      </c>
      <c r="D3">
        <v>0</v>
      </c>
    </row>
    <row r="4" spans="1:4" x14ac:dyDescent="0.35">
      <c r="A4">
        <v>1</v>
      </c>
      <c r="B4">
        <v>0</v>
      </c>
      <c r="C4">
        <v>0</v>
      </c>
      <c r="D4">
        <v>2</v>
      </c>
    </row>
    <row r="5" spans="1:4" x14ac:dyDescent="0.35">
      <c r="A5">
        <v>1</v>
      </c>
      <c r="B5">
        <v>0</v>
      </c>
      <c r="C5">
        <v>2</v>
      </c>
      <c r="D5">
        <v>0</v>
      </c>
    </row>
    <row r="6" spans="1:4" x14ac:dyDescent="0.35">
      <c r="A6">
        <v>2</v>
      </c>
      <c r="B6">
        <v>1</v>
      </c>
      <c r="C6">
        <v>1</v>
      </c>
      <c r="D6">
        <v>0</v>
      </c>
    </row>
    <row r="7" spans="1:4" x14ac:dyDescent="0.35">
      <c r="A7">
        <v>0</v>
      </c>
      <c r="B7">
        <v>1</v>
      </c>
      <c r="C7">
        <v>1</v>
      </c>
      <c r="D7">
        <v>2</v>
      </c>
    </row>
    <row r="8" spans="1:4" x14ac:dyDescent="0.35">
      <c r="A8">
        <v>2</v>
      </c>
      <c r="B8">
        <v>1</v>
      </c>
      <c r="C8">
        <v>1</v>
      </c>
      <c r="D8">
        <v>0</v>
      </c>
    </row>
    <row r="9" spans="1:4" x14ac:dyDescent="0.35">
      <c r="A9">
        <v>3</v>
      </c>
      <c r="B9">
        <v>1</v>
      </c>
      <c r="C9">
        <v>2</v>
      </c>
      <c r="D9">
        <v>3</v>
      </c>
    </row>
    <row r="10" spans="1:4" x14ac:dyDescent="0.35">
      <c r="A10">
        <v>2</v>
      </c>
      <c r="B10">
        <v>1</v>
      </c>
      <c r="C10">
        <v>1</v>
      </c>
      <c r="D10">
        <v>0</v>
      </c>
    </row>
    <row r="11" spans="1:4" x14ac:dyDescent="0.35">
      <c r="A11">
        <v>2</v>
      </c>
      <c r="B11">
        <v>1</v>
      </c>
      <c r="C11">
        <v>1</v>
      </c>
      <c r="D11">
        <v>0</v>
      </c>
    </row>
    <row r="12" spans="1:4" x14ac:dyDescent="0.35">
      <c r="A12">
        <v>3</v>
      </c>
      <c r="B12">
        <v>3</v>
      </c>
      <c r="C12">
        <v>2</v>
      </c>
      <c r="D12">
        <v>1</v>
      </c>
    </row>
    <row r="13" spans="1:4" x14ac:dyDescent="0.35">
      <c r="A13">
        <v>3</v>
      </c>
      <c r="B13">
        <v>3</v>
      </c>
      <c r="C13">
        <v>2</v>
      </c>
      <c r="D13">
        <v>1</v>
      </c>
    </row>
    <row r="14" spans="1:4" x14ac:dyDescent="0.35">
      <c r="A14">
        <v>1</v>
      </c>
      <c r="B14">
        <v>1</v>
      </c>
      <c r="C14">
        <v>2</v>
      </c>
      <c r="D14">
        <v>3</v>
      </c>
    </row>
    <row r="15" spans="1:4" x14ac:dyDescent="0.35">
      <c r="A15">
        <v>0</v>
      </c>
      <c r="B15">
        <v>0</v>
      </c>
      <c r="C15">
        <v>0</v>
      </c>
      <c r="D15">
        <v>3</v>
      </c>
    </row>
    <row r="16" spans="1:4" x14ac:dyDescent="0.35">
      <c r="A16">
        <v>0</v>
      </c>
      <c r="B16">
        <v>0</v>
      </c>
      <c r="C16">
        <v>3</v>
      </c>
      <c r="D16">
        <v>0</v>
      </c>
    </row>
    <row r="17" spans="1:4" x14ac:dyDescent="0.35">
      <c r="A17">
        <v>3</v>
      </c>
      <c r="B17">
        <v>1</v>
      </c>
      <c r="C17">
        <v>1</v>
      </c>
      <c r="D17">
        <v>1</v>
      </c>
    </row>
    <row r="18" spans="1:4" x14ac:dyDescent="0.35">
      <c r="A18">
        <v>1</v>
      </c>
      <c r="B18">
        <v>0</v>
      </c>
      <c r="C18">
        <v>3</v>
      </c>
      <c r="D18">
        <v>0</v>
      </c>
    </row>
    <row r="19" spans="1:4" x14ac:dyDescent="0.35">
      <c r="A19">
        <v>0</v>
      </c>
      <c r="B19">
        <v>0</v>
      </c>
      <c r="C19">
        <v>0</v>
      </c>
      <c r="D19">
        <v>0</v>
      </c>
    </row>
    <row r="20" spans="1:4" x14ac:dyDescent="0.35">
      <c r="A20">
        <v>3</v>
      </c>
      <c r="B20">
        <v>2</v>
      </c>
      <c r="C20">
        <v>3</v>
      </c>
      <c r="D20">
        <v>2</v>
      </c>
    </row>
    <row r="21" spans="1:4" x14ac:dyDescent="0.35">
      <c r="A21">
        <v>2</v>
      </c>
      <c r="B21">
        <v>3</v>
      </c>
      <c r="C21">
        <v>3</v>
      </c>
      <c r="D21">
        <v>3</v>
      </c>
    </row>
    <row r="22" spans="1:4" x14ac:dyDescent="0.35">
      <c r="A22">
        <v>0</v>
      </c>
      <c r="B22">
        <v>3</v>
      </c>
      <c r="C22">
        <v>2</v>
      </c>
      <c r="D22">
        <v>3</v>
      </c>
    </row>
    <row r="23" spans="1:4" x14ac:dyDescent="0.35">
      <c r="A23">
        <v>2</v>
      </c>
      <c r="B23">
        <v>3</v>
      </c>
      <c r="C23">
        <v>1</v>
      </c>
      <c r="D23">
        <v>1</v>
      </c>
    </row>
    <row r="24" spans="1:4" x14ac:dyDescent="0.35">
      <c r="A24">
        <v>2</v>
      </c>
      <c r="B24">
        <v>3</v>
      </c>
      <c r="C24">
        <v>1</v>
      </c>
      <c r="D24">
        <v>1</v>
      </c>
    </row>
    <row r="25" spans="1:4" x14ac:dyDescent="0.35">
      <c r="A25">
        <v>1</v>
      </c>
      <c r="B25">
        <v>2</v>
      </c>
      <c r="C25">
        <v>1</v>
      </c>
      <c r="D25">
        <v>1</v>
      </c>
    </row>
    <row r="26" spans="1:4" x14ac:dyDescent="0.35">
      <c r="A26">
        <v>1</v>
      </c>
      <c r="B26">
        <v>2</v>
      </c>
      <c r="C26">
        <v>1</v>
      </c>
      <c r="D26">
        <v>0</v>
      </c>
    </row>
    <row r="27" spans="1:4" x14ac:dyDescent="0.35">
      <c r="A27">
        <v>2</v>
      </c>
      <c r="B27">
        <v>1</v>
      </c>
      <c r="C27">
        <v>1</v>
      </c>
      <c r="D27">
        <v>0</v>
      </c>
    </row>
    <row r="28" spans="1:4" x14ac:dyDescent="0.35">
      <c r="A28">
        <v>2</v>
      </c>
      <c r="B28">
        <v>2</v>
      </c>
      <c r="C28">
        <v>3</v>
      </c>
      <c r="D28">
        <v>3</v>
      </c>
    </row>
    <row r="29" spans="1:4" x14ac:dyDescent="0.35">
      <c r="A29">
        <v>1</v>
      </c>
      <c r="B29">
        <v>3</v>
      </c>
      <c r="C29">
        <v>2</v>
      </c>
      <c r="D29">
        <v>0</v>
      </c>
    </row>
    <row r="30" spans="1:4" x14ac:dyDescent="0.35">
      <c r="A30">
        <v>0</v>
      </c>
      <c r="B30">
        <v>1</v>
      </c>
      <c r="C30">
        <v>1</v>
      </c>
      <c r="D30">
        <v>2</v>
      </c>
    </row>
    <row r="31" spans="1:4" x14ac:dyDescent="0.35">
      <c r="A31">
        <v>2</v>
      </c>
      <c r="B31">
        <v>2</v>
      </c>
      <c r="C31">
        <v>2</v>
      </c>
      <c r="D31">
        <v>1</v>
      </c>
    </row>
    <row r="32" spans="1:4" x14ac:dyDescent="0.35">
      <c r="A32">
        <v>3</v>
      </c>
      <c r="B32">
        <v>0</v>
      </c>
      <c r="C32">
        <v>3</v>
      </c>
      <c r="D32">
        <v>3</v>
      </c>
    </row>
    <row r="33" spans="1:4" x14ac:dyDescent="0.35">
      <c r="A33">
        <v>3</v>
      </c>
      <c r="B33">
        <v>1</v>
      </c>
      <c r="C33">
        <v>1</v>
      </c>
      <c r="D33">
        <v>2</v>
      </c>
    </row>
    <row r="34" spans="1:4" x14ac:dyDescent="0.35">
      <c r="A34">
        <v>3</v>
      </c>
      <c r="B34">
        <v>2</v>
      </c>
      <c r="C34">
        <v>3</v>
      </c>
      <c r="D34">
        <v>1</v>
      </c>
    </row>
    <row r="35" spans="1:4" x14ac:dyDescent="0.35">
      <c r="A35">
        <v>3</v>
      </c>
      <c r="B35">
        <v>0</v>
      </c>
      <c r="C35">
        <v>0</v>
      </c>
      <c r="D35">
        <v>1</v>
      </c>
    </row>
    <row r="36" spans="1:4" x14ac:dyDescent="0.35">
      <c r="A36">
        <v>0</v>
      </c>
      <c r="B36">
        <v>0</v>
      </c>
      <c r="C36">
        <v>0</v>
      </c>
      <c r="D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9518-97AA-4D8A-BAFB-20C499D068CF}">
  <dimension ref="A1:R42"/>
  <sheetViews>
    <sheetView tabSelected="1" workbookViewId="0">
      <selection sqref="A1:XFD1"/>
    </sheetView>
  </sheetViews>
  <sheetFormatPr defaultRowHeight="14.5" x14ac:dyDescent="0.35"/>
  <cols>
    <col min="1" max="1" width="8.7265625" style="39"/>
    <col min="2" max="2" width="2.90625" customWidth="1"/>
    <col min="3" max="3" width="11.54296875" customWidth="1"/>
    <col min="4" max="4" width="11.26953125" style="1" customWidth="1"/>
    <col min="5" max="5" width="5" customWidth="1"/>
    <col min="6" max="6" width="11.26953125" customWidth="1"/>
    <col min="7" max="7" width="11.26953125" style="1" customWidth="1"/>
    <col min="8" max="8" width="5" customWidth="1"/>
    <col min="9" max="9" width="11.26953125" customWidth="1"/>
    <col min="10" max="10" width="11.26953125" style="1" customWidth="1"/>
    <col min="11" max="11" width="5" customWidth="1"/>
    <col min="12" max="12" width="11.26953125" customWidth="1"/>
    <col min="13" max="13" width="11.26953125" style="1" customWidth="1"/>
    <col min="14" max="14" width="5" customWidth="1"/>
    <col min="15" max="15" width="22.54296875" customWidth="1"/>
    <col min="16" max="16" width="3.36328125" customWidth="1"/>
    <col min="17" max="17" width="11.26953125" customWidth="1"/>
    <col min="18" max="18" width="3.26953125" customWidth="1"/>
  </cols>
  <sheetData>
    <row r="1" spans="1:18" ht="24" customHeight="1" x14ac:dyDescent="0.35">
      <c r="A1" s="39" t="s">
        <v>71</v>
      </c>
      <c r="C1" s="62">
        <v>4</v>
      </c>
      <c r="D1" s="62"/>
      <c r="F1" s="62">
        <v>3</v>
      </c>
      <c r="G1" s="62"/>
      <c r="I1" s="62">
        <v>2</v>
      </c>
      <c r="J1" s="62"/>
      <c r="L1" s="62">
        <v>1</v>
      </c>
      <c r="M1" s="62"/>
      <c r="O1" s="62">
        <v>0</v>
      </c>
      <c r="P1" s="62"/>
    </row>
    <row r="2" spans="1:18" ht="15.5" x14ac:dyDescent="0.35">
      <c r="A2" s="45">
        <v>0</v>
      </c>
      <c r="C2" s="46" t="s">
        <v>74</v>
      </c>
      <c r="D2" s="46"/>
      <c r="E2" s="47"/>
      <c r="F2" s="48" t="s">
        <v>75</v>
      </c>
      <c r="G2" s="48"/>
      <c r="H2" s="47"/>
      <c r="I2" s="49" t="s">
        <v>76</v>
      </c>
      <c r="J2" s="49"/>
      <c r="K2" s="47"/>
      <c r="L2" s="50" t="s">
        <v>77</v>
      </c>
      <c r="M2" s="50"/>
      <c r="N2" s="47"/>
      <c r="O2" s="51" t="s">
        <v>81</v>
      </c>
      <c r="P2" s="52"/>
      <c r="Q2" s="53" t="s">
        <v>50</v>
      </c>
      <c r="R2" s="38"/>
    </row>
    <row r="3" spans="1:18" ht="14.5" customHeight="1" x14ac:dyDescent="0.35">
      <c r="A3" s="45"/>
      <c r="C3" s="42" t="s">
        <v>84</v>
      </c>
      <c r="D3" s="57"/>
      <c r="F3" s="2" t="s">
        <v>84</v>
      </c>
      <c r="G3" s="3"/>
      <c r="I3" s="40" t="s">
        <v>84</v>
      </c>
      <c r="J3" s="55"/>
      <c r="L3" s="41" t="s">
        <v>84</v>
      </c>
      <c r="M3" s="58"/>
      <c r="O3" s="43"/>
      <c r="Q3" s="44"/>
    </row>
    <row r="4" spans="1:18" ht="14.5" customHeight="1" x14ac:dyDescent="0.35">
      <c r="A4" s="45"/>
      <c r="C4" s="42" t="s">
        <v>78</v>
      </c>
      <c r="D4" s="57">
        <v>12</v>
      </c>
      <c r="F4" s="2" t="s">
        <v>78</v>
      </c>
      <c r="G4" s="3">
        <v>12</v>
      </c>
      <c r="I4" s="40" t="s">
        <v>78</v>
      </c>
      <c r="J4" s="55">
        <v>12</v>
      </c>
      <c r="L4" s="41" t="s">
        <v>78</v>
      </c>
      <c r="M4" s="58">
        <v>12</v>
      </c>
      <c r="O4" s="43"/>
      <c r="Q4" s="44"/>
    </row>
    <row r="5" spans="1:18" ht="14.5" customHeight="1" x14ac:dyDescent="0.35">
      <c r="A5" s="45"/>
      <c r="C5" s="42" t="s">
        <v>79</v>
      </c>
      <c r="D5" s="57">
        <v>0</v>
      </c>
      <c r="F5" s="2" t="s">
        <v>79</v>
      </c>
      <c r="G5" s="3">
        <v>0</v>
      </c>
      <c r="I5" s="40" t="s">
        <v>79</v>
      </c>
      <c r="J5" s="59">
        <v>0</v>
      </c>
      <c r="L5" s="41" t="s">
        <v>79</v>
      </c>
      <c r="M5" s="58">
        <v>0</v>
      </c>
      <c r="O5" s="43"/>
      <c r="Q5" s="44"/>
    </row>
    <row r="6" spans="1:18" ht="14.5" customHeight="1" x14ac:dyDescent="0.35">
      <c r="A6" s="45"/>
      <c r="C6" s="42" t="s">
        <v>2</v>
      </c>
      <c r="D6" s="57">
        <v>1</v>
      </c>
      <c r="F6" s="2" t="s">
        <v>2</v>
      </c>
      <c r="G6" s="3">
        <v>2</v>
      </c>
      <c r="I6" s="40" t="s">
        <v>2</v>
      </c>
      <c r="J6" s="55">
        <v>2</v>
      </c>
      <c r="L6" s="41" t="s">
        <v>2</v>
      </c>
      <c r="M6" s="58">
        <v>2</v>
      </c>
      <c r="O6" s="43"/>
      <c r="Q6" s="44"/>
    </row>
    <row r="7" spans="1:18" ht="14" customHeight="1" x14ac:dyDescent="0.35">
      <c r="A7" s="60"/>
      <c r="C7" s="42" t="s">
        <v>82</v>
      </c>
      <c r="D7" s="57">
        <v>0</v>
      </c>
      <c r="F7" s="2" t="s">
        <v>83</v>
      </c>
      <c r="G7" s="3">
        <v>0</v>
      </c>
      <c r="I7" s="40" t="s">
        <v>82</v>
      </c>
      <c r="J7" s="55">
        <v>4</v>
      </c>
      <c r="L7" s="41" t="s">
        <v>82</v>
      </c>
      <c r="M7" s="58">
        <v>0</v>
      </c>
      <c r="O7" s="61"/>
      <c r="Q7" s="54"/>
    </row>
    <row r="9" spans="1:18" ht="15.5" x14ac:dyDescent="0.35">
      <c r="A9" s="45">
        <v>1</v>
      </c>
      <c r="C9" s="46" t="s">
        <v>74</v>
      </c>
      <c r="D9" s="46"/>
      <c r="E9" s="47"/>
      <c r="F9" s="48" t="s">
        <v>75</v>
      </c>
      <c r="G9" s="48"/>
      <c r="H9" s="47"/>
      <c r="I9" s="49" t="s">
        <v>76</v>
      </c>
      <c r="J9" s="49"/>
      <c r="K9" s="47"/>
      <c r="L9" s="50" t="s">
        <v>77</v>
      </c>
      <c r="M9" s="50"/>
      <c r="N9" s="47"/>
      <c r="O9" s="51" t="s">
        <v>81</v>
      </c>
      <c r="P9" s="52"/>
      <c r="Q9" s="53" t="s">
        <v>50</v>
      </c>
      <c r="R9" s="38"/>
    </row>
    <row r="10" spans="1:18" x14ac:dyDescent="0.35">
      <c r="A10" s="45"/>
      <c r="C10" s="42" t="s">
        <v>84</v>
      </c>
      <c r="D10" s="57">
        <v>0</v>
      </c>
      <c r="F10" s="2" t="s">
        <v>84</v>
      </c>
      <c r="G10" s="3">
        <v>0</v>
      </c>
      <c r="I10" s="40" t="s">
        <v>84</v>
      </c>
      <c r="J10" s="55">
        <v>0</v>
      </c>
      <c r="L10" s="41" t="s">
        <v>84</v>
      </c>
      <c r="M10" s="58">
        <f>J7</f>
        <v>4</v>
      </c>
      <c r="O10" s="43">
        <v>15</v>
      </c>
      <c r="Q10" s="44">
        <v>2</v>
      </c>
    </row>
    <row r="11" spans="1:18" x14ac:dyDescent="0.35">
      <c r="A11" s="45"/>
      <c r="C11" s="42" t="s">
        <v>78</v>
      </c>
      <c r="D11" s="57">
        <f>D10+D4-D12</f>
        <v>12</v>
      </c>
      <c r="F11" s="2" t="s">
        <v>78</v>
      </c>
      <c r="G11" s="3">
        <f>G10+G4-G12</f>
        <v>12</v>
      </c>
      <c r="I11" s="40" t="s">
        <v>78</v>
      </c>
      <c r="J11" s="55">
        <f>J10+J4-J12</f>
        <v>8</v>
      </c>
      <c r="L11" s="41" t="s">
        <v>78</v>
      </c>
      <c r="M11" s="58">
        <f>M4+M10-O10</f>
        <v>1</v>
      </c>
      <c r="O11" s="43"/>
      <c r="Q11" s="44"/>
    </row>
    <row r="12" spans="1:18" x14ac:dyDescent="0.35">
      <c r="A12" s="45"/>
      <c r="C12" s="42" t="s">
        <v>79</v>
      </c>
      <c r="D12" s="57">
        <v>0</v>
      </c>
      <c r="F12" s="2" t="s">
        <v>79</v>
      </c>
      <c r="G12" s="3">
        <v>0</v>
      </c>
      <c r="I12" s="40" t="s">
        <v>79</v>
      </c>
      <c r="J12" s="59">
        <v>4</v>
      </c>
      <c r="L12" s="41" t="s">
        <v>79</v>
      </c>
      <c r="M12" s="58">
        <v>15</v>
      </c>
      <c r="O12" s="43"/>
      <c r="Q12" s="44"/>
    </row>
    <row r="13" spans="1:18" x14ac:dyDescent="0.35">
      <c r="A13" s="45"/>
      <c r="C13" s="42" t="s">
        <v>2</v>
      </c>
      <c r="D13" s="57">
        <v>3</v>
      </c>
      <c r="F13" s="2" t="s">
        <v>2</v>
      </c>
      <c r="G13" s="3">
        <v>3</v>
      </c>
      <c r="I13" s="40" t="s">
        <v>2</v>
      </c>
      <c r="J13" s="55">
        <v>1</v>
      </c>
      <c r="L13" s="41" t="s">
        <v>2</v>
      </c>
      <c r="M13" s="58">
        <v>3</v>
      </c>
      <c r="O13" s="43"/>
      <c r="Q13" s="44"/>
    </row>
    <row r="14" spans="1:18" ht="14" customHeight="1" x14ac:dyDescent="0.35">
      <c r="A14" s="60"/>
      <c r="C14" s="42" t="s">
        <v>82</v>
      </c>
      <c r="D14" s="57"/>
      <c r="F14" s="2" t="s">
        <v>83</v>
      </c>
      <c r="G14" s="3"/>
      <c r="I14" s="40" t="s">
        <v>82</v>
      </c>
      <c r="J14" s="55">
        <v>4</v>
      </c>
      <c r="L14" s="41" t="s">
        <v>82</v>
      </c>
      <c r="M14" s="58"/>
      <c r="O14" s="61"/>
      <c r="Q14" s="54"/>
    </row>
    <row r="16" spans="1:18" ht="15.5" x14ac:dyDescent="0.35">
      <c r="A16" s="45">
        <v>2</v>
      </c>
      <c r="C16" s="46" t="s">
        <v>74</v>
      </c>
      <c r="D16" s="46"/>
      <c r="E16" s="47"/>
      <c r="F16" s="48" t="s">
        <v>75</v>
      </c>
      <c r="G16" s="48"/>
      <c r="H16" s="47"/>
      <c r="I16" s="49" t="s">
        <v>76</v>
      </c>
      <c r="J16" s="49"/>
      <c r="K16" s="47"/>
      <c r="L16" s="50" t="s">
        <v>77</v>
      </c>
      <c r="M16" s="50"/>
      <c r="N16" s="47"/>
      <c r="O16" s="51" t="s">
        <v>81</v>
      </c>
      <c r="P16" s="52"/>
      <c r="Q16" s="53" t="s">
        <v>50</v>
      </c>
    </row>
    <row r="17" spans="1:17" x14ac:dyDescent="0.35">
      <c r="A17" s="45"/>
      <c r="C17" s="42" t="s">
        <v>84</v>
      </c>
      <c r="D17" s="57">
        <v>0</v>
      </c>
      <c r="F17" s="2" t="s">
        <v>84</v>
      </c>
      <c r="G17" s="3">
        <v>0</v>
      </c>
      <c r="I17" s="40" t="s">
        <v>84</v>
      </c>
      <c r="J17" s="55">
        <v>0</v>
      </c>
      <c r="L17" s="41" t="s">
        <v>84</v>
      </c>
      <c r="M17" s="58">
        <v>4</v>
      </c>
      <c r="O17" s="43">
        <v>10</v>
      </c>
      <c r="Q17" s="44">
        <v>0</v>
      </c>
    </row>
    <row r="18" spans="1:17" x14ac:dyDescent="0.35">
      <c r="A18" s="45"/>
      <c r="C18" s="42" t="s">
        <v>78</v>
      </c>
      <c r="D18" s="57">
        <f>D17+D11-D19</f>
        <v>-3</v>
      </c>
      <c r="F18" s="2" t="s">
        <v>78</v>
      </c>
      <c r="G18" s="3">
        <f>G17+G11-G19</f>
        <v>-1</v>
      </c>
      <c r="I18" s="40" t="s">
        <v>78</v>
      </c>
      <c r="J18" s="55">
        <f>J17+J11-J19</f>
        <v>-5</v>
      </c>
      <c r="L18" s="41" t="s">
        <v>78</v>
      </c>
      <c r="M18" s="58">
        <f>M11+M17-M19</f>
        <v>-5</v>
      </c>
      <c r="O18" s="43"/>
      <c r="Q18" s="44"/>
    </row>
    <row r="19" spans="1:17" x14ac:dyDescent="0.35">
      <c r="A19" s="45"/>
      <c r="C19" s="42" t="s">
        <v>79</v>
      </c>
      <c r="D19" s="57">
        <v>15</v>
      </c>
      <c r="F19" s="2" t="s">
        <v>79</v>
      </c>
      <c r="G19" s="3">
        <v>13</v>
      </c>
      <c r="I19" s="40" t="s">
        <v>79</v>
      </c>
      <c r="J19" s="55">
        <v>13</v>
      </c>
      <c r="L19" s="41" t="s">
        <v>79</v>
      </c>
      <c r="M19" s="58">
        <v>10</v>
      </c>
      <c r="O19" s="43"/>
      <c r="Q19" s="44"/>
    </row>
    <row r="20" spans="1:17" x14ac:dyDescent="0.35">
      <c r="A20" s="45"/>
      <c r="C20" s="42" t="s">
        <v>2</v>
      </c>
      <c r="D20" s="57">
        <v>0</v>
      </c>
      <c r="F20" s="2" t="s">
        <v>2</v>
      </c>
      <c r="G20" s="3">
        <v>2</v>
      </c>
      <c r="I20" s="40" t="s">
        <v>2</v>
      </c>
      <c r="J20" s="55">
        <v>0</v>
      </c>
      <c r="L20" s="41" t="s">
        <v>2</v>
      </c>
      <c r="M20" s="58">
        <v>3</v>
      </c>
      <c r="O20" s="43"/>
      <c r="Q20" s="44"/>
    </row>
    <row r="21" spans="1:17" ht="14" customHeight="1" x14ac:dyDescent="0.35">
      <c r="A21" s="60"/>
      <c r="C21" s="42" t="s">
        <v>82</v>
      </c>
      <c r="D21" s="57"/>
      <c r="F21" s="2" t="s">
        <v>83</v>
      </c>
      <c r="G21" s="3"/>
      <c r="I21" s="40" t="s">
        <v>82</v>
      </c>
      <c r="J21" s="55"/>
      <c r="L21" s="41" t="s">
        <v>82</v>
      </c>
      <c r="M21" s="58"/>
      <c r="O21" s="61"/>
      <c r="Q21" s="54"/>
    </row>
    <row r="23" spans="1:17" ht="15.5" x14ac:dyDescent="0.35">
      <c r="A23" s="45">
        <v>3</v>
      </c>
      <c r="C23" s="46" t="s">
        <v>74</v>
      </c>
      <c r="D23" s="46"/>
      <c r="E23" s="47"/>
      <c r="F23" s="48" t="s">
        <v>75</v>
      </c>
      <c r="G23" s="48"/>
      <c r="H23" s="47"/>
      <c r="I23" s="49" t="s">
        <v>76</v>
      </c>
      <c r="J23" s="49"/>
      <c r="K23" s="47"/>
      <c r="L23" s="50" t="s">
        <v>77</v>
      </c>
      <c r="M23" s="50"/>
      <c r="N23" s="47"/>
      <c r="O23" s="51" t="s">
        <v>81</v>
      </c>
      <c r="P23" s="52"/>
      <c r="Q23" s="53" t="s">
        <v>50</v>
      </c>
    </row>
    <row r="24" spans="1:17" x14ac:dyDescent="0.35">
      <c r="A24" s="45"/>
      <c r="C24" s="42" t="s">
        <v>84</v>
      </c>
      <c r="D24" s="57">
        <v>15</v>
      </c>
      <c r="F24" s="2" t="s">
        <v>84</v>
      </c>
      <c r="G24" s="3">
        <v>15</v>
      </c>
      <c r="I24" s="40" t="s">
        <v>84</v>
      </c>
      <c r="J24" s="55">
        <v>13</v>
      </c>
      <c r="L24" s="41" t="s">
        <v>84</v>
      </c>
      <c r="M24" s="58">
        <v>13</v>
      </c>
      <c r="O24" s="43">
        <v>8</v>
      </c>
      <c r="Q24" s="44">
        <v>2</v>
      </c>
    </row>
    <row r="25" spans="1:17" x14ac:dyDescent="0.35">
      <c r="A25" s="45"/>
      <c r="C25" s="42" t="s">
        <v>78</v>
      </c>
      <c r="D25" s="57">
        <f>D24+D18-D26</f>
        <v>12</v>
      </c>
      <c r="F25" s="2" t="s">
        <v>78</v>
      </c>
      <c r="G25" s="3">
        <f>G24+G18-G26</f>
        <v>9</v>
      </c>
      <c r="I25" s="40" t="s">
        <v>78</v>
      </c>
      <c r="J25" s="55">
        <f>J24+J18-J26</f>
        <v>-10</v>
      </c>
      <c r="L25" s="41" t="s">
        <v>78</v>
      </c>
      <c r="M25" s="58">
        <f>M18+M24-M26</f>
        <v>0</v>
      </c>
      <c r="O25" s="43"/>
      <c r="Q25" s="44"/>
    </row>
    <row r="26" spans="1:17" x14ac:dyDescent="0.35">
      <c r="A26" s="45"/>
      <c r="C26" s="42" t="s">
        <v>79</v>
      </c>
      <c r="D26" s="57">
        <v>0</v>
      </c>
      <c r="F26" s="2" t="s">
        <v>79</v>
      </c>
      <c r="G26" s="3">
        <v>5</v>
      </c>
      <c r="I26" s="40" t="s">
        <v>79</v>
      </c>
      <c r="J26" s="55">
        <v>18</v>
      </c>
      <c r="L26" s="41" t="s">
        <v>79</v>
      </c>
      <c r="M26" s="58">
        <v>8</v>
      </c>
      <c r="O26" s="43"/>
      <c r="Q26" s="44"/>
    </row>
    <row r="27" spans="1:17" x14ac:dyDescent="0.35">
      <c r="A27" s="45"/>
      <c r="C27" s="42" t="s">
        <v>2</v>
      </c>
      <c r="D27" s="57">
        <v>2</v>
      </c>
      <c r="F27" s="2" t="s">
        <v>2</v>
      </c>
      <c r="G27" s="3">
        <v>0</v>
      </c>
      <c r="I27" s="40" t="s">
        <v>2</v>
      </c>
      <c r="J27" s="55">
        <v>0</v>
      </c>
      <c r="L27" s="41" t="s">
        <v>2</v>
      </c>
      <c r="M27" s="58">
        <v>1</v>
      </c>
      <c r="O27" s="43"/>
      <c r="Q27" s="44"/>
    </row>
    <row r="28" spans="1:17" ht="14" customHeight="1" x14ac:dyDescent="0.35">
      <c r="A28" s="60"/>
      <c r="C28" s="42" t="s">
        <v>82</v>
      </c>
      <c r="D28" s="57"/>
      <c r="F28" s="2" t="s">
        <v>83</v>
      </c>
      <c r="G28" s="3"/>
      <c r="I28" s="40" t="s">
        <v>82</v>
      </c>
      <c r="J28" s="55"/>
      <c r="L28" s="41" t="s">
        <v>82</v>
      </c>
      <c r="M28" s="58"/>
      <c r="O28" s="61"/>
      <c r="Q28" s="54"/>
    </row>
    <row r="30" spans="1:17" ht="15.5" x14ac:dyDescent="0.35">
      <c r="A30" s="45">
        <v>4</v>
      </c>
      <c r="C30" s="46" t="s">
        <v>74</v>
      </c>
      <c r="D30" s="46"/>
      <c r="E30" s="47"/>
      <c r="F30" s="48" t="s">
        <v>75</v>
      </c>
      <c r="G30" s="48"/>
      <c r="H30" s="47"/>
      <c r="I30" s="49" t="s">
        <v>76</v>
      </c>
      <c r="J30" s="49"/>
      <c r="K30" s="47"/>
      <c r="L30" s="50" t="s">
        <v>77</v>
      </c>
      <c r="M30" s="50"/>
      <c r="N30" s="47"/>
      <c r="O30" s="51" t="s">
        <v>81</v>
      </c>
      <c r="P30" s="52"/>
      <c r="Q30" s="53" t="s">
        <v>50</v>
      </c>
    </row>
    <row r="31" spans="1:17" x14ac:dyDescent="0.35">
      <c r="A31" s="45"/>
      <c r="C31" s="42" t="s">
        <v>84</v>
      </c>
      <c r="D31" s="57">
        <v>0</v>
      </c>
      <c r="F31" s="2" t="s">
        <v>84</v>
      </c>
      <c r="G31" s="3">
        <v>0</v>
      </c>
      <c r="I31" s="40" t="s">
        <v>84</v>
      </c>
      <c r="J31" s="55">
        <v>5</v>
      </c>
      <c r="L31" s="41" t="s">
        <v>84</v>
      </c>
      <c r="M31" s="58">
        <v>18</v>
      </c>
      <c r="O31" s="43">
        <v>14</v>
      </c>
      <c r="Q31" s="44">
        <v>4</v>
      </c>
    </row>
    <row r="32" spans="1:17" x14ac:dyDescent="0.35">
      <c r="A32" s="45"/>
      <c r="C32" s="42" t="s">
        <v>78</v>
      </c>
      <c r="D32" s="57">
        <f>D31+D25</f>
        <v>12</v>
      </c>
      <c r="F32" s="2" t="s">
        <v>78</v>
      </c>
      <c r="G32" s="3">
        <f>G31+G25</f>
        <v>9</v>
      </c>
      <c r="I32" s="40" t="s">
        <v>78</v>
      </c>
      <c r="J32" s="55">
        <f>J31+J25-J33</f>
        <v>-5</v>
      </c>
      <c r="L32" s="41" t="s">
        <v>78</v>
      </c>
      <c r="M32" s="58">
        <f>M31+M25-M33</f>
        <v>4</v>
      </c>
      <c r="O32" s="43"/>
      <c r="Q32" s="44"/>
    </row>
    <row r="33" spans="1:17" x14ac:dyDescent="0.35">
      <c r="A33" s="45"/>
      <c r="C33" s="42" t="s">
        <v>79</v>
      </c>
      <c r="D33" s="57">
        <v>0</v>
      </c>
      <c r="F33" s="2" t="s">
        <v>79</v>
      </c>
      <c r="G33" s="3">
        <v>0</v>
      </c>
      <c r="I33" s="40" t="s">
        <v>79</v>
      </c>
      <c r="J33" s="55">
        <v>0</v>
      </c>
      <c r="L33" s="41" t="s">
        <v>79</v>
      </c>
      <c r="M33" s="58">
        <v>14</v>
      </c>
      <c r="O33" s="43"/>
      <c r="Q33" s="44"/>
    </row>
    <row r="34" spans="1:17" x14ac:dyDescent="0.35">
      <c r="A34" s="45"/>
      <c r="C34" s="42" t="s">
        <v>2</v>
      </c>
      <c r="D34" s="57">
        <v>0</v>
      </c>
      <c r="F34" s="2" t="s">
        <v>2</v>
      </c>
      <c r="G34" s="3">
        <v>2</v>
      </c>
      <c r="I34" s="40" t="s">
        <v>2</v>
      </c>
      <c r="J34" s="55">
        <v>0</v>
      </c>
      <c r="L34" s="41" t="s">
        <v>2</v>
      </c>
      <c r="M34" s="58">
        <v>1</v>
      </c>
      <c r="O34" s="43"/>
      <c r="Q34" s="44"/>
    </row>
    <row r="35" spans="1:17" ht="14" customHeight="1" x14ac:dyDescent="0.35">
      <c r="A35" s="60"/>
      <c r="C35" s="42" t="s">
        <v>82</v>
      </c>
      <c r="D35" s="57"/>
      <c r="F35" s="2" t="s">
        <v>83</v>
      </c>
      <c r="G35" s="3"/>
      <c r="I35" s="40" t="s">
        <v>82</v>
      </c>
      <c r="J35" s="55"/>
      <c r="L35" s="41" t="s">
        <v>82</v>
      </c>
      <c r="M35" s="58"/>
      <c r="O35" s="61"/>
      <c r="Q35" s="54"/>
    </row>
    <row r="37" spans="1:17" ht="15.5" x14ac:dyDescent="0.35">
      <c r="A37" s="45">
        <v>5</v>
      </c>
      <c r="C37" s="46" t="s">
        <v>74</v>
      </c>
      <c r="D37" s="46"/>
      <c r="E37" s="47"/>
      <c r="F37" s="48" t="s">
        <v>75</v>
      </c>
      <c r="G37" s="48"/>
      <c r="H37" s="47"/>
      <c r="I37" s="49" t="s">
        <v>76</v>
      </c>
      <c r="J37" s="49"/>
      <c r="K37" s="47"/>
      <c r="L37" s="50" t="s">
        <v>77</v>
      </c>
      <c r="M37" s="50"/>
      <c r="N37" s="47"/>
      <c r="O37" s="51" t="s">
        <v>81</v>
      </c>
      <c r="P37" s="52"/>
      <c r="Q37" s="53" t="s">
        <v>50</v>
      </c>
    </row>
    <row r="38" spans="1:17" x14ac:dyDescent="0.35">
      <c r="A38" s="45"/>
      <c r="C38" s="42" t="s">
        <v>84</v>
      </c>
      <c r="D38" s="57">
        <v>0</v>
      </c>
      <c r="F38" s="2" t="s">
        <v>84</v>
      </c>
      <c r="G38" s="3">
        <v>0</v>
      </c>
      <c r="I38" s="40" t="s">
        <v>84</v>
      </c>
      <c r="J38" s="55">
        <v>0</v>
      </c>
      <c r="L38" s="41" t="s">
        <v>84</v>
      </c>
      <c r="M38" s="58">
        <v>0</v>
      </c>
      <c r="O38" s="43">
        <v>9</v>
      </c>
      <c r="Q38" s="44">
        <v>4</v>
      </c>
    </row>
    <row r="39" spans="1:17" x14ac:dyDescent="0.35">
      <c r="A39" s="45"/>
      <c r="C39" s="42" t="s">
        <v>78</v>
      </c>
      <c r="D39" s="57">
        <f>D38+D32-D40</f>
        <v>7</v>
      </c>
      <c r="F39" s="2" t="s">
        <v>78</v>
      </c>
      <c r="G39" s="3">
        <f>G38+G32-G40</f>
        <v>-9</v>
      </c>
      <c r="I39" s="40" t="s">
        <v>78</v>
      </c>
      <c r="J39" s="55">
        <f>J38+J32-J40</f>
        <v>-14</v>
      </c>
      <c r="L39" s="41" t="s">
        <v>78</v>
      </c>
      <c r="M39" s="58">
        <f>M38+M32-M40</f>
        <v>-5</v>
      </c>
      <c r="O39" s="43"/>
      <c r="Q39" s="44"/>
    </row>
    <row r="40" spans="1:17" x14ac:dyDescent="0.35">
      <c r="A40" s="45"/>
      <c r="C40" s="42" t="s">
        <v>79</v>
      </c>
      <c r="D40" s="57">
        <v>5</v>
      </c>
      <c r="F40" s="2" t="s">
        <v>79</v>
      </c>
      <c r="G40" s="3">
        <v>18</v>
      </c>
      <c r="I40" s="40" t="s">
        <v>79</v>
      </c>
      <c r="J40" s="55">
        <v>9</v>
      </c>
      <c r="L40" s="41" t="s">
        <v>79</v>
      </c>
      <c r="M40" s="58">
        <v>9</v>
      </c>
      <c r="O40" s="43"/>
      <c r="Q40" s="44"/>
    </row>
    <row r="41" spans="1:17" x14ac:dyDescent="0.35">
      <c r="A41" s="45"/>
      <c r="C41" s="42" t="s">
        <v>2</v>
      </c>
      <c r="D41" s="57">
        <v>0</v>
      </c>
      <c r="F41" s="2" t="s">
        <v>2</v>
      </c>
      <c r="G41" s="3"/>
      <c r="I41" s="40" t="s">
        <v>2</v>
      </c>
      <c r="J41" s="55"/>
      <c r="L41" s="41" t="s">
        <v>2</v>
      </c>
      <c r="M41" s="58">
        <v>2</v>
      </c>
      <c r="O41" s="43"/>
      <c r="Q41" s="44"/>
    </row>
    <row r="42" spans="1:17" ht="14" customHeight="1" x14ac:dyDescent="0.35">
      <c r="A42" s="60"/>
      <c r="C42" s="42" t="s">
        <v>82</v>
      </c>
      <c r="D42" s="57"/>
      <c r="F42" s="2" t="s">
        <v>83</v>
      </c>
      <c r="G42" s="3"/>
      <c r="I42" s="40" t="s">
        <v>82</v>
      </c>
      <c r="J42" s="55"/>
      <c r="L42" s="41" t="s">
        <v>82</v>
      </c>
      <c r="M42" s="58"/>
      <c r="O42" s="61"/>
      <c r="Q42" s="54"/>
    </row>
  </sheetData>
  <mergeCells count="47">
    <mergeCell ref="C1:D1"/>
    <mergeCell ref="F1:G1"/>
    <mergeCell ref="I1:J1"/>
    <mergeCell ref="L1:M1"/>
    <mergeCell ref="O1:P1"/>
    <mergeCell ref="Q31:Q34"/>
    <mergeCell ref="A37:A41"/>
    <mergeCell ref="C37:D37"/>
    <mergeCell ref="F37:G37"/>
    <mergeCell ref="I37:J37"/>
    <mergeCell ref="L37:M37"/>
    <mergeCell ref="O38:O41"/>
    <mergeCell ref="Q38:Q41"/>
    <mergeCell ref="A30:A34"/>
    <mergeCell ref="C30:D30"/>
    <mergeCell ref="F30:G30"/>
    <mergeCell ref="I30:J30"/>
    <mergeCell ref="L30:M30"/>
    <mergeCell ref="O31:O34"/>
    <mergeCell ref="Q17:Q20"/>
    <mergeCell ref="A23:A27"/>
    <mergeCell ref="C23:D23"/>
    <mergeCell ref="F23:G23"/>
    <mergeCell ref="I23:J23"/>
    <mergeCell ref="L23:M23"/>
    <mergeCell ref="O24:O27"/>
    <mergeCell ref="Q24:Q27"/>
    <mergeCell ref="A16:A20"/>
    <mergeCell ref="C16:D16"/>
    <mergeCell ref="F16:G16"/>
    <mergeCell ref="I16:J16"/>
    <mergeCell ref="L16:M16"/>
    <mergeCell ref="O17:O20"/>
    <mergeCell ref="Q3:Q6"/>
    <mergeCell ref="A9:A13"/>
    <mergeCell ref="C9:D9"/>
    <mergeCell ref="F9:G9"/>
    <mergeCell ref="I9:J9"/>
    <mergeCell ref="L9:M9"/>
    <mergeCell ref="O10:O13"/>
    <mergeCell ref="Q10:Q13"/>
    <mergeCell ref="A2:A6"/>
    <mergeCell ref="C2:D2"/>
    <mergeCell ref="F2:G2"/>
    <mergeCell ref="I2:J2"/>
    <mergeCell ref="L2:M2"/>
    <mergeCell ref="O3:O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942C-CF73-406C-AC69-3DC9037A67D2}">
  <dimension ref="A1:R36"/>
  <sheetViews>
    <sheetView workbookViewId="0">
      <selection activeCell="M17" sqref="M17"/>
    </sheetView>
  </sheetViews>
  <sheetFormatPr defaultRowHeight="14.5" x14ac:dyDescent="0.35"/>
  <cols>
    <col min="1" max="1" width="8.7265625" style="39"/>
    <col min="2" max="2" width="2.90625" customWidth="1"/>
    <col min="3" max="3" width="11.54296875" customWidth="1"/>
    <col min="4" max="4" width="11.26953125" style="1" customWidth="1"/>
    <col min="5" max="5" width="5" customWidth="1"/>
    <col min="6" max="6" width="11.26953125" customWidth="1"/>
    <col min="7" max="7" width="11.26953125" style="1" customWidth="1"/>
    <col min="8" max="8" width="5" customWidth="1"/>
    <col min="9" max="9" width="11.26953125" customWidth="1"/>
    <col min="10" max="10" width="11.26953125" style="1" customWidth="1"/>
    <col min="11" max="11" width="5" customWidth="1"/>
    <col min="12" max="12" width="11.26953125" customWidth="1"/>
    <col min="13" max="13" width="11.26953125" style="1" customWidth="1"/>
    <col min="14" max="14" width="5" customWidth="1"/>
    <col min="15" max="15" width="22.54296875" customWidth="1"/>
    <col min="16" max="16" width="3.36328125" customWidth="1"/>
    <col min="17" max="17" width="11.26953125" customWidth="1"/>
    <col min="18" max="18" width="3.26953125" customWidth="1"/>
  </cols>
  <sheetData>
    <row r="1" spans="1:18" x14ac:dyDescent="0.35">
      <c r="A1" s="39" t="s">
        <v>71</v>
      </c>
      <c r="D1" s="56"/>
    </row>
    <row r="2" spans="1:18" ht="15.5" x14ac:dyDescent="0.35">
      <c r="A2" s="45">
        <v>0</v>
      </c>
      <c r="C2" s="46" t="s">
        <v>74</v>
      </c>
      <c r="D2" s="46"/>
      <c r="E2" s="47"/>
      <c r="F2" s="48" t="s">
        <v>75</v>
      </c>
      <c r="G2" s="48"/>
      <c r="H2" s="47"/>
      <c r="I2" s="49" t="s">
        <v>76</v>
      </c>
      <c r="J2" s="49"/>
      <c r="K2" s="47"/>
      <c r="L2" s="50" t="s">
        <v>77</v>
      </c>
      <c r="M2" s="50"/>
      <c r="N2" s="47"/>
      <c r="O2" s="51" t="s">
        <v>81</v>
      </c>
      <c r="P2" s="52"/>
      <c r="Q2" s="53" t="s">
        <v>50</v>
      </c>
      <c r="R2" s="38"/>
    </row>
    <row r="3" spans="1:18" ht="14.5" customHeight="1" x14ac:dyDescent="0.35">
      <c r="A3" s="45"/>
      <c r="C3" s="42" t="s">
        <v>80</v>
      </c>
      <c r="D3" s="57"/>
      <c r="F3" s="2" t="s">
        <v>80</v>
      </c>
      <c r="G3" s="3"/>
      <c r="I3" s="40" t="s">
        <v>80</v>
      </c>
      <c r="J3" s="55"/>
      <c r="L3" s="41" t="s">
        <v>80</v>
      </c>
      <c r="M3" s="58"/>
      <c r="O3" s="43"/>
      <c r="Q3" s="44"/>
    </row>
    <row r="4" spans="1:18" ht="14.5" customHeight="1" x14ac:dyDescent="0.35">
      <c r="A4" s="45"/>
      <c r="C4" s="42" t="s">
        <v>78</v>
      </c>
      <c r="D4" s="57">
        <v>12</v>
      </c>
      <c r="F4" s="2" t="s">
        <v>78</v>
      </c>
      <c r="G4" s="3">
        <v>12</v>
      </c>
      <c r="I4" s="40" t="s">
        <v>78</v>
      </c>
      <c r="J4" s="55">
        <v>12</v>
      </c>
      <c r="L4" s="41" t="s">
        <v>78</v>
      </c>
      <c r="M4" s="58">
        <v>12</v>
      </c>
      <c r="O4" s="43"/>
      <c r="Q4" s="44"/>
    </row>
    <row r="5" spans="1:18" ht="14.5" customHeight="1" x14ac:dyDescent="0.35">
      <c r="A5" s="45"/>
      <c r="C5" s="42" t="s">
        <v>79</v>
      </c>
      <c r="D5" s="57">
        <v>0</v>
      </c>
      <c r="F5" s="2" t="s">
        <v>79</v>
      </c>
      <c r="G5" s="3">
        <v>0</v>
      </c>
      <c r="I5" s="40" t="s">
        <v>79</v>
      </c>
      <c r="J5" s="59">
        <v>4</v>
      </c>
      <c r="L5" s="41" t="s">
        <v>79</v>
      </c>
      <c r="M5" s="58">
        <v>0</v>
      </c>
      <c r="O5" s="43"/>
      <c r="Q5" s="44"/>
    </row>
    <row r="6" spans="1:18" ht="14.5" customHeight="1" x14ac:dyDescent="0.35">
      <c r="A6" s="45"/>
      <c r="C6" s="42" t="s">
        <v>2</v>
      </c>
      <c r="D6" s="57">
        <v>1</v>
      </c>
      <c r="F6" s="2" t="s">
        <v>2</v>
      </c>
      <c r="G6" s="3">
        <v>2</v>
      </c>
      <c r="I6" s="40" t="s">
        <v>2</v>
      </c>
      <c r="J6" s="55">
        <v>2</v>
      </c>
      <c r="L6" s="41" t="s">
        <v>2</v>
      </c>
      <c r="M6" s="58">
        <v>2</v>
      </c>
      <c r="O6" s="43"/>
      <c r="Q6" s="44"/>
    </row>
    <row r="8" spans="1:18" ht="15.5" x14ac:dyDescent="0.35">
      <c r="A8" s="45">
        <v>1</v>
      </c>
      <c r="C8" s="46" t="s">
        <v>74</v>
      </c>
      <c r="D8" s="46"/>
      <c r="E8" s="47"/>
      <c r="F8" s="48" t="s">
        <v>75</v>
      </c>
      <c r="G8" s="48"/>
      <c r="H8" s="47"/>
      <c r="I8" s="49" t="s">
        <v>76</v>
      </c>
      <c r="J8" s="49"/>
      <c r="K8" s="47"/>
      <c r="L8" s="50" t="s">
        <v>77</v>
      </c>
      <c r="M8" s="50"/>
      <c r="N8" s="47"/>
      <c r="O8" s="51" t="s">
        <v>81</v>
      </c>
      <c r="P8" s="52"/>
      <c r="Q8" s="53" t="s">
        <v>50</v>
      </c>
      <c r="R8" s="38"/>
    </row>
    <row r="9" spans="1:18" x14ac:dyDescent="0.35">
      <c r="A9" s="45"/>
      <c r="C9" s="42" t="s">
        <v>80</v>
      </c>
      <c r="D9" s="57">
        <v>0</v>
      </c>
      <c r="F9" s="2" t="s">
        <v>80</v>
      </c>
      <c r="G9" s="3">
        <v>0</v>
      </c>
      <c r="I9" s="40" t="s">
        <v>80</v>
      </c>
      <c r="J9" s="55">
        <v>0</v>
      </c>
      <c r="L9" s="41" t="s">
        <v>80</v>
      </c>
      <c r="M9" s="58">
        <f>J5</f>
        <v>4</v>
      </c>
      <c r="O9" s="43">
        <v>15</v>
      </c>
      <c r="Q9" s="44">
        <v>2</v>
      </c>
    </row>
    <row r="10" spans="1:18" x14ac:dyDescent="0.35">
      <c r="A10" s="45"/>
      <c r="C10" s="42" t="s">
        <v>78</v>
      </c>
      <c r="D10" s="57">
        <f>D9+D4-D11</f>
        <v>12</v>
      </c>
      <c r="F10" s="2" t="s">
        <v>78</v>
      </c>
      <c r="G10" s="3">
        <f>G9+G4-G11</f>
        <v>12</v>
      </c>
      <c r="I10" s="40" t="s">
        <v>78</v>
      </c>
      <c r="J10" s="55">
        <f>J9+J4-J11</f>
        <v>8</v>
      </c>
      <c r="L10" s="41" t="s">
        <v>78</v>
      </c>
      <c r="M10" s="58">
        <f>M4+M9-O9</f>
        <v>1</v>
      </c>
      <c r="O10" s="43"/>
      <c r="Q10" s="44"/>
    </row>
    <row r="11" spans="1:18" x14ac:dyDescent="0.35">
      <c r="A11" s="45"/>
      <c r="C11" s="42" t="s">
        <v>79</v>
      </c>
      <c r="D11" s="57">
        <v>0</v>
      </c>
      <c r="F11" s="2" t="s">
        <v>79</v>
      </c>
      <c r="G11" s="3">
        <v>0</v>
      </c>
      <c r="I11" s="40" t="s">
        <v>79</v>
      </c>
      <c r="J11" s="59">
        <v>4</v>
      </c>
      <c r="L11" s="41" t="s">
        <v>79</v>
      </c>
      <c r="M11" s="58">
        <v>15</v>
      </c>
      <c r="O11" s="43"/>
      <c r="Q11" s="44"/>
    </row>
    <row r="12" spans="1:18" x14ac:dyDescent="0.35">
      <c r="A12" s="45"/>
      <c r="C12" s="42" t="s">
        <v>2</v>
      </c>
      <c r="D12" s="57">
        <v>3</v>
      </c>
      <c r="F12" s="2" t="s">
        <v>2</v>
      </c>
      <c r="G12" s="3">
        <v>3</v>
      </c>
      <c r="I12" s="40" t="s">
        <v>2</v>
      </c>
      <c r="J12" s="55">
        <v>1</v>
      </c>
      <c r="L12" s="41" t="s">
        <v>2</v>
      </c>
      <c r="M12" s="58">
        <v>3</v>
      </c>
      <c r="O12" s="43"/>
      <c r="Q12" s="44"/>
    </row>
    <row r="14" spans="1:18" ht="15.5" x14ac:dyDescent="0.35">
      <c r="A14" s="45">
        <v>2</v>
      </c>
      <c r="C14" s="46" t="s">
        <v>74</v>
      </c>
      <c r="D14" s="46"/>
      <c r="E14" s="47"/>
      <c r="F14" s="48" t="s">
        <v>75</v>
      </c>
      <c r="G14" s="48"/>
      <c r="H14" s="47"/>
      <c r="I14" s="49" t="s">
        <v>76</v>
      </c>
      <c r="J14" s="49"/>
      <c r="K14" s="47"/>
      <c r="L14" s="50" t="s">
        <v>77</v>
      </c>
      <c r="M14" s="50"/>
      <c r="N14" s="47"/>
      <c r="O14" s="51" t="s">
        <v>81</v>
      </c>
      <c r="P14" s="52"/>
      <c r="Q14" s="53" t="s">
        <v>50</v>
      </c>
    </row>
    <row r="15" spans="1:18" x14ac:dyDescent="0.35">
      <c r="A15" s="45"/>
      <c r="C15" s="42" t="s">
        <v>80</v>
      </c>
      <c r="D15" s="57">
        <v>0</v>
      </c>
      <c r="F15" s="2" t="s">
        <v>80</v>
      </c>
      <c r="G15" s="3">
        <v>0</v>
      </c>
      <c r="I15" s="40" t="s">
        <v>80</v>
      </c>
      <c r="J15" s="55">
        <v>0</v>
      </c>
      <c r="L15" s="41" t="s">
        <v>80</v>
      </c>
      <c r="M15" s="58">
        <v>4</v>
      </c>
      <c r="O15" s="43">
        <v>10</v>
      </c>
      <c r="Q15" s="44">
        <v>0</v>
      </c>
    </row>
    <row r="16" spans="1:18" x14ac:dyDescent="0.35">
      <c r="A16" s="45"/>
      <c r="C16" s="42" t="s">
        <v>78</v>
      </c>
      <c r="D16" s="57">
        <f>D15+D10-D17</f>
        <v>-3</v>
      </c>
      <c r="F16" s="2" t="s">
        <v>78</v>
      </c>
      <c r="G16" s="3">
        <f>G15+G10-G17</f>
        <v>-1</v>
      </c>
      <c r="I16" s="40" t="s">
        <v>78</v>
      </c>
      <c r="J16" s="55">
        <f>J15+J10-J17</f>
        <v>-5</v>
      </c>
      <c r="L16" s="41" t="s">
        <v>78</v>
      </c>
      <c r="M16" s="58">
        <f>M10+M15-M17</f>
        <v>-5</v>
      </c>
      <c r="O16" s="43"/>
      <c r="Q16" s="44"/>
    </row>
    <row r="17" spans="1:17" x14ac:dyDescent="0.35">
      <c r="A17" s="45"/>
      <c r="C17" s="42" t="s">
        <v>79</v>
      </c>
      <c r="D17" s="57">
        <v>15</v>
      </c>
      <c r="F17" s="2" t="s">
        <v>79</v>
      </c>
      <c r="G17" s="3">
        <v>13</v>
      </c>
      <c r="I17" s="40" t="s">
        <v>79</v>
      </c>
      <c r="J17" s="55">
        <v>13</v>
      </c>
      <c r="L17" s="41" t="s">
        <v>79</v>
      </c>
      <c r="M17" s="58">
        <v>10</v>
      </c>
      <c r="O17" s="43"/>
      <c r="Q17" s="44"/>
    </row>
    <row r="18" spans="1:17" x14ac:dyDescent="0.35">
      <c r="A18" s="45"/>
      <c r="C18" s="42" t="s">
        <v>2</v>
      </c>
      <c r="D18" s="57">
        <v>0</v>
      </c>
      <c r="F18" s="2" t="s">
        <v>2</v>
      </c>
      <c r="G18" s="3">
        <v>2</v>
      </c>
      <c r="I18" s="40" t="s">
        <v>2</v>
      </c>
      <c r="J18" s="55">
        <v>0</v>
      </c>
      <c r="L18" s="41" t="s">
        <v>2</v>
      </c>
      <c r="M18" s="58">
        <v>3</v>
      </c>
      <c r="O18" s="43"/>
      <c r="Q18" s="44"/>
    </row>
    <row r="20" spans="1:17" ht="15.5" x14ac:dyDescent="0.35">
      <c r="A20" s="45">
        <v>3</v>
      </c>
      <c r="C20" s="46" t="s">
        <v>74</v>
      </c>
      <c r="D20" s="46"/>
      <c r="E20" s="47"/>
      <c r="F20" s="48" t="s">
        <v>75</v>
      </c>
      <c r="G20" s="48"/>
      <c r="H20" s="47"/>
      <c r="I20" s="49" t="s">
        <v>76</v>
      </c>
      <c r="J20" s="49"/>
      <c r="K20" s="47"/>
      <c r="L20" s="50" t="s">
        <v>77</v>
      </c>
      <c r="M20" s="50"/>
      <c r="N20" s="47"/>
      <c r="O20" s="51" t="s">
        <v>81</v>
      </c>
      <c r="P20" s="52"/>
      <c r="Q20" s="53" t="s">
        <v>50</v>
      </c>
    </row>
    <row r="21" spans="1:17" x14ac:dyDescent="0.35">
      <c r="A21" s="45"/>
      <c r="C21" s="42" t="s">
        <v>80</v>
      </c>
      <c r="D21" s="57">
        <v>15</v>
      </c>
      <c r="F21" s="2" t="s">
        <v>80</v>
      </c>
      <c r="G21" s="3">
        <v>15</v>
      </c>
      <c r="I21" s="40" t="s">
        <v>80</v>
      </c>
      <c r="J21" s="55">
        <v>13</v>
      </c>
      <c r="L21" s="41" t="s">
        <v>80</v>
      </c>
      <c r="M21" s="58">
        <v>13</v>
      </c>
      <c r="O21" s="43">
        <v>8</v>
      </c>
      <c r="Q21" s="44">
        <v>2</v>
      </c>
    </row>
    <row r="22" spans="1:17" x14ac:dyDescent="0.35">
      <c r="A22" s="45"/>
      <c r="C22" s="42" t="s">
        <v>78</v>
      </c>
      <c r="D22" s="57">
        <f>D21+D16-D23</f>
        <v>12</v>
      </c>
      <c r="F22" s="2" t="s">
        <v>78</v>
      </c>
      <c r="G22" s="3">
        <f>G21+G16-G23</f>
        <v>9</v>
      </c>
      <c r="I22" s="40" t="s">
        <v>78</v>
      </c>
      <c r="J22" s="55">
        <f>J21+J16-J23</f>
        <v>-10</v>
      </c>
      <c r="L22" s="41" t="s">
        <v>78</v>
      </c>
      <c r="M22" s="58">
        <f>M16+M21-M23</f>
        <v>0</v>
      </c>
      <c r="O22" s="43"/>
      <c r="Q22" s="44"/>
    </row>
    <row r="23" spans="1:17" x14ac:dyDescent="0.35">
      <c r="A23" s="45"/>
      <c r="C23" s="42" t="s">
        <v>79</v>
      </c>
      <c r="D23" s="57">
        <v>0</v>
      </c>
      <c r="F23" s="2" t="s">
        <v>79</v>
      </c>
      <c r="G23" s="3">
        <v>5</v>
      </c>
      <c r="I23" s="40" t="s">
        <v>79</v>
      </c>
      <c r="J23" s="55">
        <v>18</v>
      </c>
      <c r="L23" s="41" t="s">
        <v>79</v>
      </c>
      <c r="M23" s="58">
        <v>8</v>
      </c>
      <c r="O23" s="43"/>
      <c r="Q23" s="44"/>
    </row>
    <row r="24" spans="1:17" x14ac:dyDescent="0.35">
      <c r="A24" s="45"/>
      <c r="C24" s="42" t="s">
        <v>2</v>
      </c>
      <c r="D24" s="57">
        <v>2</v>
      </c>
      <c r="F24" s="2" t="s">
        <v>2</v>
      </c>
      <c r="G24" s="3">
        <v>0</v>
      </c>
      <c r="I24" s="40" t="s">
        <v>2</v>
      </c>
      <c r="J24" s="55">
        <v>0</v>
      </c>
      <c r="L24" s="41" t="s">
        <v>2</v>
      </c>
      <c r="M24" s="58">
        <v>1</v>
      </c>
      <c r="O24" s="43"/>
      <c r="Q24" s="44"/>
    </row>
    <row r="26" spans="1:17" ht="15.5" x14ac:dyDescent="0.35">
      <c r="A26" s="45">
        <v>4</v>
      </c>
      <c r="C26" s="46" t="s">
        <v>74</v>
      </c>
      <c r="D26" s="46"/>
      <c r="E26" s="47"/>
      <c r="F26" s="48" t="s">
        <v>75</v>
      </c>
      <c r="G26" s="48"/>
      <c r="H26" s="47"/>
      <c r="I26" s="49" t="s">
        <v>76</v>
      </c>
      <c r="J26" s="49"/>
      <c r="K26" s="47"/>
      <c r="L26" s="50" t="s">
        <v>77</v>
      </c>
      <c r="M26" s="50"/>
      <c r="N26" s="47"/>
      <c r="O26" s="51" t="s">
        <v>81</v>
      </c>
      <c r="P26" s="52"/>
      <c r="Q26" s="53" t="s">
        <v>50</v>
      </c>
    </row>
    <row r="27" spans="1:17" x14ac:dyDescent="0.35">
      <c r="A27" s="45"/>
      <c r="C27" s="42" t="s">
        <v>80</v>
      </c>
      <c r="D27" s="57">
        <v>0</v>
      </c>
      <c r="F27" s="2" t="s">
        <v>80</v>
      </c>
      <c r="G27" s="3">
        <v>0</v>
      </c>
      <c r="I27" s="40" t="s">
        <v>80</v>
      </c>
      <c r="J27" s="55">
        <v>5</v>
      </c>
      <c r="L27" s="41" t="s">
        <v>80</v>
      </c>
      <c r="M27" s="58">
        <v>18</v>
      </c>
      <c r="O27" s="43">
        <v>14</v>
      </c>
      <c r="Q27" s="44">
        <v>4</v>
      </c>
    </row>
    <row r="28" spans="1:17" x14ac:dyDescent="0.35">
      <c r="A28" s="45"/>
      <c r="C28" s="42" t="s">
        <v>78</v>
      </c>
      <c r="D28" s="57">
        <f>D27+D22</f>
        <v>12</v>
      </c>
      <c r="F28" s="2" t="s">
        <v>78</v>
      </c>
      <c r="G28" s="3">
        <f>G27+G22</f>
        <v>9</v>
      </c>
      <c r="I28" s="40" t="s">
        <v>78</v>
      </c>
      <c r="J28" s="55">
        <f>J27+J22-J29</f>
        <v>-5</v>
      </c>
      <c r="L28" s="41" t="s">
        <v>78</v>
      </c>
      <c r="M28" s="58">
        <f>M27+M22-M29</f>
        <v>4</v>
      </c>
      <c r="O28" s="43"/>
      <c r="Q28" s="44"/>
    </row>
    <row r="29" spans="1:17" x14ac:dyDescent="0.35">
      <c r="A29" s="45"/>
      <c r="C29" s="42" t="s">
        <v>79</v>
      </c>
      <c r="D29" s="57">
        <v>0</v>
      </c>
      <c r="F29" s="2" t="s">
        <v>79</v>
      </c>
      <c r="G29" s="3">
        <v>0</v>
      </c>
      <c r="I29" s="40" t="s">
        <v>79</v>
      </c>
      <c r="J29" s="55">
        <v>0</v>
      </c>
      <c r="L29" s="41" t="s">
        <v>79</v>
      </c>
      <c r="M29" s="58">
        <v>14</v>
      </c>
      <c r="O29" s="43"/>
      <c r="Q29" s="44"/>
    </row>
    <row r="30" spans="1:17" x14ac:dyDescent="0.35">
      <c r="A30" s="45"/>
      <c r="C30" s="42" t="s">
        <v>2</v>
      </c>
      <c r="D30" s="57">
        <v>0</v>
      </c>
      <c r="F30" s="2" t="s">
        <v>2</v>
      </c>
      <c r="G30" s="3">
        <v>2</v>
      </c>
      <c r="I30" s="40" t="s">
        <v>2</v>
      </c>
      <c r="J30" s="55">
        <v>0</v>
      </c>
      <c r="L30" s="41" t="s">
        <v>2</v>
      </c>
      <c r="M30" s="58">
        <v>1</v>
      </c>
      <c r="O30" s="43"/>
      <c r="Q30" s="44"/>
    </row>
    <row r="32" spans="1:17" ht="15.5" x14ac:dyDescent="0.35">
      <c r="A32" s="45">
        <v>5</v>
      </c>
      <c r="C32" s="46" t="s">
        <v>74</v>
      </c>
      <c r="D32" s="46"/>
      <c r="E32" s="47"/>
      <c r="F32" s="48" t="s">
        <v>75</v>
      </c>
      <c r="G32" s="48"/>
      <c r="H32" s="47"/>
      <c r="I32" s="49" t="s">
        <v>76</v>
      </c>
      <c r="J32" s="49"/>
      <c r="K32" s="47"/>
      <c r="L32" s="50" t="s">
        <v>77</v>
      </c>
      <c r="M32" s="50"/>
      <c r="N32" s="47"/>
      <c r="O32" s="51" t="s">
        <v>81</v>
      </c>
      <c r="P32" s="52"/>
      <c r="Q32" s="53" t="s">
        <v>50</v>
      </c>
    </row>
    <row r="33" spans="1:17" x14ac:dyDescent="0.35">
      <c r="A33" s="45"/>
      <c r="C33" s="42" t="s">
        <v>80</v>
      </c>
      <c r="D33" s="57">
        <v>0</v>
      </c>
      <c r="F33" s="2" t="s">
        <v>80</v>
      </c>
      <c r="G33" s="3">
        <v>0</v>
      </c>
      <c r="I33" s="40" t="s">
        <v>80</v>
      </c>
      <c r="J33" s="55">
        <v>0</v>
      </c>
      <c r="L33" s="41" t="s">
        <v>80</v>
      </c>
      <c r="M33" s="58">
        <v>0</v>
      </c>
      <c r="O33" s="43">
        <v>9</v>
      </c>
      <c r="Q33" s="44">
        <v>4</v>
      </c>
    </row>
    <row r="34" spans="1:17" x14ac:dyDescent="0.35">
      <c r="A34" s="45"/>
      <c r="C34" s="42" t="s">
        <v>78</v>
      </c>
      <c r="D34" s="57">
        <f>D33+D28-D35</f>
        <v>7</v>
      </c>
      <c r="F34" s="2" t="s">
        <v>78</v>
      </c>
      <c r="G34" s="3">
        <f>G33+G28-G35</f>
        <v>-9</v>
      </c>
      <c r="I34" s="40" t="s">
        <v>78</v>
      </c>
      <c r="J34" s="55">
        <f>J33+J28-J35</f>
        <v>-14</v>
      </c>
      <c r="L34" s="41" t="s">
        <v>78</v>
      </c>
      <c r="M34" s="58">
        <f>M33+M28-M35</f>
        <v>-5</v>
      </c>
      <c r="O34" s="43"/>
      <c r="Q34" s="44"/>
    </row>
    <row r="35" spans="1:17" x14ac:dyDescent="0.35">
      <c r="A35" s="45"/>
      <c r="C35" s="42" t="s">
        <v>79</v>
      </c>
      <c r="D35" s="57">
        <v>5</v>
      </c>
      <c r="F35" s="2" t="s">
        <v>79</v>
      </c>
      <c r="G35" s="3">
        <v>18</v>
      </c>
      <c r="I35" s="40" t="s">
        <v>79</v>
      </c>
      <c r="J35" s="55">
        <v>9</v>
      </c>
      <c r="L35" s="41" t="s">
        <v>79</v>
      </c>
      <c r="M35" s="58">
        <v>9</v>
      </c>
      <c r="O35" s="43"/>
      <c r="Q35" s="44"/>
    </row>
    <row r="36" spans="1:17" x14ac:dyDescent="0.35">
      <c r="A36" s="45"/>
      <c r="C36" s="42" t="s">
        <v>2</v>
      </c>
      <c r="D36" s="57">
        <v>0</v>
      </c>
      <c r="F36" s="2" t="s">
        <v>2</v>
      </c>
      <c r="G36" s="3"/>
      <c r="I36" s="40" t="s">
        <v>2</v>
      </c>
      <c r="J36" s="55"/>
      <c r="L36" s="41" t="s">
        <v>2</v>
      </c>
      <c r="M36" s="58">
        <v>2</v>
      </c>
      <c r="O36" s="43"/>
      <c r="Q36" s="44"/>
    </row>
  </sheetData>
  <mergeCells count="42">
    <mergeCell ref="O33:O36"/>
    <mergeCell ref="Q33:Q36"/>
    <mergeCell ref="A32:A36"/>
    <mergeCell ref="C32:D32"/>
    <mergeCell ref="F32:G32"/>
    <mergeCell ref="I32:J32"/>
    <mergeCell ref="L32:M32"/>
    <mergeCell ref="Q21:Q24"/>
    <mergeCell ref="A26:A30"/>
    <mergeCell ref="C26:D26"/>
    <mergeCell ref="F26:G26"/>
    <mergeCell ref="I26:J26"/>
    <mergeCell ref="L26:M26"/>
    <mergeCell ref="O27:O30"/>
    <mergeCell ref="Q27:Q30"/>
    <mergeCell ref="A20:A24"/>
    <mergeCell ref="C20:D20"/>
    <mergeCell ref="F20:G20"/>
    <mergeCell ref="I20:J20"/>
    <mergeCell ref="L20:M20"/>
    <mergeCell ref="O21:O24"/>
    <mergeCell ref="Q9:Q12"/>
    <mergeCell ref="A14:A18"/>
    <mergeCell ref="C14:D14"/>
    <mergeCell ref="F14:G14"/>
    <mergeCell ref="I14:J14"/>
    <mergeCell ref="L14:M14"/>
    <mergeCell ref="O15:O18"/>
    <mergeCell ref="Q15:Q18"/>
    <mergeCell ref="A2:A6"/>
    <mergeCell ref="O3:O6"/>
    <mergeCell ref="Q3:Q6"/>
    <mergeCell ref="A8:A12"/>
    <mergeCell ref="C8:D8"/>
    <mergeCell ref="F8:G8"/>
    <mergeCell ref="I8:J8"/>
    <mergeCell ref="L8:M8"/>
    <mergeCell ref="O9:O12"/>
    <mergeCell ref="C2:D2"/>
    <mergeCell ref="F2:G2"/>
    <mergeCell ref="I2:J2"/>
    <mergeCell ref="L2:M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0B73-B207-463C-862B-A7AC77BE0C4B}">
  <dimension ref="A1:Y29"/>
  <sheetViews>
    <sheetView workbookViewId="0">
      <selection activeCell="B5" sqref="B5:B8"/>
    </sheetView>
  </sheetViews>
  <sheetFormatPr defaultRowHeight="14.5" x14ac:dyDescent="0.35"/>
  <cols>
    <col min="1" max="1" width="8.1796875" customWidth="1"/>
    <col min="2" max="4" width="6.453125" customWidth="1"/>
    <col min="5" max="5" width="6.453125" style="11" customWidth="1"/>
    <col min="6" max="6" width="6.453125" customWidth="1"/>
    <col min="7" max="7" width="14.81640625" style="9" customWidth="1"/>
    <col min="8" max="8" width="15.54296875" style="1" bestFit="1" customWidth="1"/>
    <col min="9" max="9" width="15.54296875" style="1" customWidth="1"/>
    <col min="10" max="10" width="7.7265625" customWidth="1"/>
    <col min="11" max="11" width="6.453125" customWidth="1"/>
    <col min="12" max="12" width="12.26953125" style="9" bestFit="1" customWidth="1"/>
    <col min="13" max="13" width="15.54296875" style="1" bestFit="1" customWidth="1"/>
    <col min="14" max="14" width="15.54296875" style="1" customWidth="1"/>
    <col min="15" max="16" width="6.453125" customWidth="1"/>
    <col min="17" max="17" width="12.26953125" style="2" bestFit="1" customWidth="1"/>
    <col min="18" max="18" width="15.54296875" style="1" bestFit="1" customWidth="1"/>
    <col min="19" max="19" width="15.54296875" style="1" customWidth="1"/>
    <col min="20" max="21" width="6.453125" customWidth="1"/>
    <col min="22" max="22" width="12.26953125" style="2" bestFit="1" customWidth="1"/>
    <col min="23" max="24" width="15.1796875" style="1" customWidth="1"/>
  </cols>
  <sheetData>
    <row r="1" spans="1:25" s="1" customFormat="1" x14ac:dyDescent="0.35">
      <c r="A1" s="1">
        <v>0</v>
      </c>
      <c r="E1" s="11"/>
      <c r="F1" s="1">
        <v>1</v>
      </c>
      <c r="G1" s="7"/>
      <c r="H1" s="19"/>
      <c r="I1" s="19"/>
      <c r="J1" s="1">
        <v>2</v>
      </c>
      <c r="L1" s="7"/>
      <c r="M1" s="19"/>
      <c r="N1" s="19"/>
      <c r="O1" s="1">
        <v>3</v>
      </c>
      <c r="Q1" s="3"/>
      <c r="R1" s="19"/>
      <c r="S1" s="19"/>
      <c r="T1" s="1">
        <v>4</v>
      </c>
      <c r="V1" s="3"/>
      <c r="W1" s="19"/>
    </row>
    <row r="2" spans="1:25" s="1" customFormat="1" x14ac:dyDescent="0.35">
      <c r="A2" s="10" t="s">
        <v>7</v>
      </c>
      <c r="E2" s="11"/>
      <c r="F2" s="10" t="s">
        <v>8</v>
      </c>
      <c r="G2" s="7"/>
      <c r="H2" s="19"/>
      <c r="I2" s="19"/>
      <c r="J2" s="10" t="s">
        <v>9</v>
      </c>
      <c r="L2" s="7"/>
      <c r="M2" s="19"/>
      <c r="N2" s="19"/>
      <c r="O2" s="10" t="s">
        <v>59</v>
      </c>
      <c r="Q2" s="3"/>
      <c r="R2" s="19"/>
      <c r="S2" s="19"/>
      <c r="T2" s="10" t="s">
        <v>11</v>
      </c>
      <c r="V2" s="3"/>
      <c r="W2" s="19"/>
      <c r="Y2" s="1" t="s">
        <v>12</v>
      </c>
    </row>
    <row r="3" spans="1:25" s="1" customFormat="1" x14ac:dyDescent="0.35">
      <c r="A3" s="1" t="s">
        <v>4</v>
      </c>
      <c r="B3" s="1" t="s">
        <v>2</v>
      </c>
      <c r="C3" s="1" t="s">
        <v>50</v>
      </c>
      <c r="D3" s="1" t="s">
        <v>3</v>
      </c>
      <c r="E3" s="11" t="s">
        <v>0</v>
      </c>
      <c r="F3" s="1" t="s">
        <v>1</v>
      </c>
      <c r="G3" s="7" t="s">
        <v>54</v>
      </c>
      <c r="H3" s="19" t="s">
        <v>64</v>
      </c>
      <c r="I3" s="19" t="s">
        <v>6</v>
      </c>
      <c r="J3" s="1" t="s">
        <v>1</v>
      </c>
      <c r="K3" s="1" t="s">
        <v>2</v>
      </c>
      <c r="L3" s="7" t="s">
        <v>54</v>
      </c>
      <c r="M3" s="19" t="s">
        <v>64</v>
      </c>
      <c r="N3" s="19" t="s">
        <v>6</v>
      </c>
      <c r="O3" s="1" t="s">
        <v>1</v>
      </c>
      <c r="P3" s="1" t="s">
        <v>2</v>
      </c>
      <c r="Q3" s="7" t="s">
        <v>54</v>
      </c>
      <c r="R3" s="19" t="s">
        <v>64</v>
      </c>
      <c r="S3" s="19" t="s">
        <v>6</v>
      </c>
      <c r="T3" s="1" t="s">
        <v>1</v>
      </c>
      <c r="U3" s="1" t="s">
        <v>2</v>
      </c>
      <c r="V3" s="7" t="s">
        <v>54</v>
      </c>
      <c r="W3" s="19" t="s">
        <v>64</v>
      </c>
      <c r="X3" s="1" t="s">
        <v>6</v>
      </c>
    </row>
    <row r="4" spans="1:25" s="4" customFormat="1" x14ac:dyDescent="0.35">
      <c r="B4" s="4">
        <v>2</v>
      </c>
      <c r="C4"/>
      <c r="E4" s="12">
        <v>0</v>
      </c>
      <c r="F4" s="4">
        <v>12</v>
      </c>
      <c r="G4" s="8"/>
      <c r="H4" s="25"/>
      <c r="I4" s="25"/>
      <c r="J4">
        <v>12</v>
      </c>
      <c r="K4">
        <v>2</v>
      </c>
      <c r="L4" s="8"/>
      <c r="M4" s="25"/>
      <c r="N4" s="25"/>
      <c r="O4" s="4">
        <v>12</v>
      </c>
      <c r="P4" s="4">
        <v>2</v>
      </c>
      <c r="Q4" s="5"/>
      <c r="R4" s="25"/>
      <c r="S4" s="25"/>
      <c r="T4" s="4">
        <v>12</v>
      </c>
      <c r="U4" s="4">
        <v>1</v>
      </c>
      <c r="V4" s="5"/>
      <c r="W4" s="25"/>
      <c r="X4" s="6"/>
      <c r="Y4" s="6" t="s">
        <v>13</v>
      </c>
    </row>
    <row r="5" spans="1:25" s="15" customFormat="1" x14ac:dyDescent="0.35">
      <c r="A5" s="15">
        <v>15</v>
      </c>
      <c r="B5" s="15">
        <v>3</v>
      </c>
      <c r="C5" s="36">
        <v>2</v>
      </c>
      <c r="D5" s="15">
        <v>4</v>
      </c>
      <c r="E5" s="16">
        <v>1</v>
      </c>
      <c r="F5" s="20">
        <v>1</v>
      </c>
      <c r="G5" s="17" t="s">
        <v>52</v>
      </c>
      <c r="H5" s="26">
        <v>4</v>
      </c>
      <c r="I5" s="30">
        <v>0</v>
      </c>
      <c r="J5" s="37">
        <v>12</v>
      </c>
      <c r="K5" s="36">
        <v>1</v>
      </c>
      <c r="L5" s="17" t="s">
        <v>53</v>
      </c>
      <c r="M5" s="26">
        <v>0</v>
      </c>
      <c r="N5" s="26">
        <v>0</v>
      </c>
      <c r="O5" s="20">
        <v>12</v>
      </c>
      <c r="P5" s="15">
        <v>3</v>
      </c>
      <c r="Q5" s="18" t="s">
        <v>53</v>
      </c>
      <c r="R5" s="26">
        <v>0</v>
      </c>
      <c r="S5" s="26">
        <v>0</v>
      </c>
      <c r="T5" s="20">
        <v>12</v>
      </c>
      <c r="U5" s="15">
        <v>3</v>
      </c>
      <c r="V5" s="18" t="s">
        <v>53</v>
      </c>
      <c r="W5" s="26">
        <v>0</v>
      </c>
      <c r="X5" s="28"/>
      <c r="Y5" s="15">
        <f t="shared" ref="Y5:Y11" si="0">IF(F5&gt;0, F5, -2*F5)+IF(J5&gt;0, J5, -2*J5)+IF(O5&gt;0, O5, -2*O5)+IF(T5&gt;0,T5, -2*T5)</f>
        <v>37</v>
      </c>
    </row>
    <row r="6" spans="1:25" s="21" customFormat="1" x14ac:dyDescent="0.35">
      <c r="A6" s="31">
        <v>10</v>
      </c>
      <c r="B6" s="31">
        <v>3</v>
      </c>
      <c r="C6" s="31">
        <v>0</v>
      </c>
      <c r="D6" s="31">
        <v>4</v>
      </c>
      <c r="E6" s="32">
        <v>2</v>
      </c>
      <c r="F6" s="31">
        <v>-5</v>
      </c>
      <c r="G6" s="33" t="s">
        <v>55</v>
      </c>
      <c r="H6" s="34">
        <v>4</v>
      </c>
      <c r="I6" s="34" t="s">
        <v>20</v>
      </c>
      <c r="J6" s="20">
        <v>-1</v>
      </c>
      <c r="K6" s="31">
        <v>0</v>
      </c>
      <c r="L6" s="33" t="s">
        <v>70</v>
      </c>
      <c r="M6" s="34">
        <v>0</v>
      </c>
      <c r="N6" s="34" t="s">
        <v>43</v>
      </c>
      <c r="O6" s="31">
        <v>10</v>
      </c>
      <c r="P6" s="31">
        <v>2</v>
      </c>
      <c r="Q6" s="35" t="s">
        <v>70</v>
      </c>
      <c r="R6" s="34"/>
      <c r="S6" s="34"/>
      <c r="T6" s="31">
        <v>10</v>
      </c>
      <c r="U6" s="31">
        <v>0</v>
      </c>
      <c r="V6" s="24"/>
      <c r="W6" s="27"/>
      <c r="X6" s="29"/>
      <c r="Y6" s="21">
        <f t="shared" si="0"/>
        <v>32</v>
      </c>
    </row>
    <row r="7" spans="1:25" x14ac:dyDescent="0.35">
      <c r="A7" s="31">
        <v>8</v>
      </c>
      <c r="B7" s="31">
        <v>1</v>
      </c>
      <c r="C7" s="31">
        <v>2</v>
      </c>
      <c r="D7" s="31"/>
      <c r="E7" s="32">
        <v>3</v>
      </c>
      <c r="F7" s="31">
        <v>0</v>
      </c>
      <c r="G7" s="33"/>
      <c r="H7" s="34"/>
      <c r="I7" s="34" t="s">
        <v>14</v>
      </c>
      <c r="J7" s="31">
        <v>4</v>
      </c>
      <c r="K7" s="31">
        <v>0</v>
      </c>
      <c r="L7" s="33"/>
      <c r="M7" s="34"/>
      <c r="N7" s="34" t="s">
        <v>24</v>
      </c>
      <c r="O7" s="31">
        <v>1</v>
      </c>
      <c r="P7" s="31">
        <v>0</v>
      </c>
      <c r="Q7" s="35"/>
      <c r="R7" s="34"/>
      <c r="S7" s="34" t="s">
        <v>69</v>
      </c>
      <c r="T7" s="31">
        <v>10</v>
      </c>
      <c r="U7" s="31">
        <v>2</v>
      </c>
      <c r="W7" s="19"/>
      <c r="X7" s="1" t="s">
        <v>69</v>
      </c>
      <c r="Y7">
        <f t="shared" si="0"/>
        <v>15</v>
      </c>
    </row>
    <row r="8" spans="1:25" x14ac:dyDescent="0.35">
      <c r="A8" s="31">
        <v>14</v>
      </c>
      <c r="B8" s="31">
        <v>1</v>
      </c>
      <c r="C8" s="31">
        <v>4</v>
      </c>
      <c r="D8" s="31"/>
      <c r="E8" s="32">
        <v>4</v>
      </c>
      <c r="F8" s="31">
        <v>2</v>
      </c>
      <c r="G8" s="33"/>
      <c r="H8" s="34"/>
      <c r="I8" s="34"/>
      <c r="J8" s="31">
        <v>-1</v>
      </c>
      <c r="K8" s="31">
        <v>0</v>
      </c>
      <c r="L8" s="33"/>
      <c r="M8" s="34"/>
      <c r="N8" s="34"/>
      <c r="O8" s="31">
        <v>-6</v>
      </c>
      <c r="P8" s="31">
        <v>2</v>
      </c>
      <c r="Q8" s="35"/>
      <c r="R8" s="34"/>
      <c r="S8" s="34"/>
      <c r="T8" s="31">
        <v>-5</v>
      </c>
      <c r="U8" s="31">
        <v>0</v>
      </c>
      <c r="W8" s="19"/>
      <c r="Y8">
        <f t="shared" si="0"/>
        <v>26</v>
      </c>
    </row>
    <row r="9" spans="1:25" x14ac:dyDescent="0.35">
      <c r="A9" s="31">
        <v>9</v>
      </c>
      <c r="B9" s="31">
        <v>2</v>
      </c>
      <c r="C9" s="31">
        <v>4</v>
      </c>
      <c r="D9" s="31"/>
      <c r="E9" s="32">
        <v>5</v>
      </c>
      <c r="F9" s="31">
        <v>-7</v>
      </c>
      <c r="G9" s="33"/>
      <c r="H9" s="34"/>
      <c r="I9" s="34"/>
      <c r="J9" s="31">
        <v>-16</v>
      </c>
      <c r="K9" s="31">
        <v>1</v>
      </c>
      <c r="L9" s="33"/>
      <c r="M9" s="34"/>
      <c r="N9" s="34"/>
      <c r="O9" s="31">
        <v>-17</v>
      </c>
      <c r="P9" s="31">
        <v>1</v>
      </c>
      <c r="Q9" s="35"/>
      <c r="R9" s="34"/>
      <c r="S9" s="34"/>
      <c r="T9" s="31">
        <v>-18</v>
      </c>
      <c r="U9" s="31">
        <v>0</v>
      </c>
      <c r="W9" s="19"/>
      <c r="Y9">
        <f t="shared" si="0"/>
        <v>116</v>
      </c>
    </row>
    <row r="10" spans="1:25" x14ac:dyDescent="0.35">
      <c r="A10" s="31">
        <v>3</v>
      </c>
      <c r="B10" s="31">
        <v>0</v>
      </c>
      <c r="C10" s="31">
        <v>2</v>
      </c>
      <c r="D10" s="31"/>
      <c r="E10" s="32">
        <v>6</v>
      </c>
      <c r="F10" s="31">
        <v>0</v>
      </c>
      <c r="G10" s="33"/>
      <c r="H10" s="34"/>
      <c r="I10" s="34"/>
      <c r="J10" s="31"/>
      <c r="K10" s="31"/>
      <c r="L10" s="33"/>
      <c r="M10" s="34"/>
      <c r="N10" s="34"/>
      <c r="O10" s="31"/>
      <c r="P10" s="31"/>
      <c r="Q10" s="35"/>
      <c r="R10" s="34"/>
      <c r="S10" s="34"/>
      <c r="T10" s="31"/>
      <c r="U10" s="31">
        <v>2</v>
      </c>
      <c r="W10" s="19"/>
      <c r="Y10">
        <f t="shared" si="0"/>
        <v>0</v>
      </c>
    </row>
    <row r="11" spans="1:25" x14ac:dyDescent="0.35">
      <c r="A11">
        <v>13</v>
      </c>
      <c r="B11">
        <v>2</v>
      </c>
      <c r="C11">
        <v>4</v>
      </c>
      <c r="E11" s="11">
        <v>7</v>
      </c>
      <c r="F11">
        <v>-13</v>
      </c>
      <c r="H11" s="19"/>
      <c r="I11" s="19"/>
      <c r="M11" s="19"/>
      <c r="N11" s="19"/>
      <c r="R11" s="19"/>
      <c r="S11" s="19"/>
      <c r="U11" s="31">
        <v>0</v>
      </c>
      <c r="W11" s="19"/>
      <c r="Y11">
        <f t="shared" si="0"/>
        <v>26</v>
      </c>
    </row>
    <row r="12" spans="1:25" x14ac:dyDescent="0.35">
      <c r="A12">
        <v>2</v>
      </c>
      <c r="B12">
        <v>3</v>
      </c>
      <c r="C12">
        <v>1</v>
      </c>
      <c r="E12" s="11">
        <v>8</v>
      </c>
      <c r="F12">
        <v>3</v>
      </c>
      <c r="H12" s="19"/>
      <c r="I12" s="19"/>
      <c r="M12" s="19"/>
      <c r="N12" s="19"/>
      <c r="R12" s="19"/>
      <c r="S12" s="19"/>
      <c r="W12" s="19"/>
    </row>
    <row r="13" spans="1:25" x14ac:dyDescent="0.35">
      <c r="H13" s="19"/>
      <c r="I13" s="19"/>
      <c r="M13" s="19"/>
      <c r="N13" s="19"/>
      <c r="R13" s="19"/>
      <c r="S13" s="19"/>
      <c r="W13" s="19"/>
    </row>
    <row r="29" spans="1:5" x14ac:dyDescent="0.35">
      <c r="A29" t="s">
        <v>47</v>
      </c>
      <c r="B29" t="s">
        <v>48</v>
      </c>
      <c r="C29" t="s">
        <v>46</v>
      </c>
      <c r="D29" t="s">
        <v>49</v>
      </c>
      <c r="E29" t="s">
        <v>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ED4F-48A4-4692-8AFA-6CD7BC7FCA62}">
  <dimension ref="A2:G5"/>
  <sheetViews>
    <sheetView workbookViewId="0">
      <selection activeCell="B11" sqref="B11"/>
    </sheetView>
  </sheetViews>
  <sheetFormatPr defaultRowHeight="14.5" x14ac:dyDescent="0.35"/>
  <cols>
    <col min="2" max="2" width="10.90625" customWidth="1"/>
  </cols>
  <sheetData>
    <row r="2" spans="1:7" x14ac:dyDescent="0.35">
      <c r="A2" s="1" t="s">
        <v>71</v>
      </c>
      <c r="B2" t="s">
        <v>48</v>
      </c>
      <c r="C2" t="s">
        <v>47</v>
      </c>
      <c r="D2" t="s">
        <v>46</v>
      </c>
      <c r="E2" t="s">
        <v>72</v>
      </c>
      <c r="F2" t="s">
        <v>51</v>
      </c>
      <c r="G2" t="s">
        <v>73</v>
      </c>
    </row>
    <row r="3" spans="1:7" x14ac:dyDescent="0.35">
      <c r="A3">
        <v>0</v>
      </c>
    </row>
    <row r="4" spans="1:7" x14ac:dyDescent="0.35">
      <c r="A4">
        <v>1</v>
      </c>
    </row>
    <row r="5" spans="1:7" x14ac:dyDescent="0.35">
      <c r="A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4417-E35A-40EF-B414-B34B3FCEEE2A}">
  <dimension ref="A1:Y29"/>
  <sheetViews>
    <sheetView topLeftCell="H1" workbookViewId="0">
      <selection activeCell="K15" sqref="K15"/>
    </sheetView>
  </sheetViews>
  <sheetFormatPr defaultRowHeight="14.5" x14ac:dyDescent="0.35"/>
  <cols>
    <col min="1" max="1" width="8.1796875" customWidth="1"/>
    <col min="2" max="4" width="6.453125" customWidth="1"/>
    <col min="5" max="5" width="6.453125" style="11" customWidth="1"/>
    <col min="6" max="6" width="6.453125" customWidth="1"/>
    <col min="7" max="7" width="14.81640625" style="9" customWidth="1"/>
    <col min="8" max="8" width="15.54296875" style="1" bestFit="1" customWidth="1"/>
    <col min="9" max="9" width="15.54296875" style="1" customWidth="1"/>
    <col min="10" max="10" width="7.7265625" customWidth="1"/>
    <col min="11" max="11" width="6.453125" customWidth="1"/>
    <col min="12" max="12" width="12.26953125" style="9" bestFit="1" customWidth="1"/>
    <col min="13" max="13" width="15.54296875" style="1" bestFit="1" customWidth="1"/>
    <col min="14" max="14" width="15.54296875" style="1" customWidth="1"/>
    <col min="15" max="16" width="6.453125" customWidth="1"/>
    <col min="17" max="17" width="12.26953125" style="2" bestFit="1" customWidth="1"/>
    <col min="18" max="18" width="15.54296875" style="1" bestFit="1" customWidth="1"/>
    <col min="19" max="19" width="15.54296875" style="1" customWidth="1"/>
    <col min="20" max="21" width="6.453125" customWidth="1"/>
    <col min="22" max="22" width="12.26953125" style="2" bestFit="1" customWidth="1"/>
    <col min="23" max="24" width="15.1796875" style="1" customWidth="1"/>
  </cols>
  <sheetData>
    <row r="1" spans="1:25" s="1" customFormat="1" x14ac:dyDescent="0.35">
      <c r="A1" s="1">
        <v>0</v>
      </c>
      <c r="E1" s="11"/>
      <c r="F1" s="1">
        <v>1</v>
      </c>
      <c r="G1" s="7"/>
      <c r="H1" s="19"/>
      <c r="I1" s="19"/>
      <c r="J1" s="1">
        <v>2</v>
      </c>
      <c r="L1" s="7"/>
      <c r="M1" s="19"/>
      <c r="N1" s="19"/>
      <c r="O1" s="1">
        <v>3</v>
      </c>
      <c r="Q1" s="3"/>
      <c r="R1" s="19"/>
      <c r="S1" s="19"/>
      <c r="T1" s="1">
        <v>4</v>
      </c>
      <c r="V1" s="3"/>
      <c r="W1" s="19"/>
    </row>
    <row r="2" spans="1:25" s="1" customFormat="1" x14ac:dyDescent="0.35">
      <c r="A2" s="10" t="s">
        <v>7</v>
      </c>
      <c r="E2" s="11"/>
      <c r="F2" s="10" t="s">
        <v>8</v>
      </c>
      <c r="G2" s="7"/>
      <c r="H2" s="19"/>
      <c r="I2" s="19"/>
      <c r="J2" s="10" t="s">
        <v>9</v>
      </c>
      <c r="L2" s="7"/>
      <c r="M2" s="19"/>
      <c r="N2" s="19"/>
      <c r="O2" s="10" t="s">
        <v>59</v>
      </c>
      <c r="Q2" s="3"/>
      <c r="R2" s="19"/>
      <c r="S2" s="19"/>
      <c r="T2" s="10" t="s">
        <v>11</v>
      </c>
      <c r="V2" s="3"/>
      <c r="W2" s="19"/>
      <c r="Y2" s="1" t="s">
        <v>12</v>
      </c>
    </row>
    <row r="3" spans="1:25" s="1" customFormat="1" x14ac:dyDescent="0.35">
      <c r="A3" s="1" t="s">
        <v>4</v>
      </c>
      <c r="B3" s="1" t="s">
        <v>2</v>
      </c>
      <c r="C3" s="1" t="s">
        <v>50</v>
      </c>
      <c r="D3" s="1" t="s">
        <v>3</v>
      </c>
      <c r="E3" s="11" t="s">
        <v>0</v>
      </c>
      <c r="F3" s="1" t="s">
        <v>1</v>
      </c>
      <c r="G3" s="7" t="s">
        <v>54</v>
      </c>
      <c r="H3" s="19" t="s">
        <v>64</v>
      </c>
      <c r="I3" s="19" t="s">
        <v>6</v>
      </c>
      <c r="J3" s="1" t="s">
        <v>1</v>
      </c>
      <c r="K3" s="1" t="s">
        <v>2</v>
      </c>
      <c r="L3" s="7" t="s">
        <v>54</v>
      </c>
      <c r="M3" s="19" t="s">
        <v>64</v>
      </c>
      <c r="N3" s="19" t="s">
        <v>6</v>
      </c>
      <c r="O3" s="1" t="s">
        <v>1</v>
      </c>
      <c r="P3" s="1" t="s">
        <v>2</v>
      </c>
      <c r="Q3" s="7" t="s">
        <v>54</v>
      </c>
      <c r="R3" s="19" t="s">
        <v>64</v>
      </c>
      <c r="S3" s="19" t="s">
        <v>6</v>
      </c>
      <c r="T3" s="1" t="s">
        <v>1</v>
      </c>
      <c r="U3" s="1" t="s">
        <v>2</v>
      </c>
      <c r="V3" s="7" t="s">
        <v>54</v>
      </c>
      <c r="W3" s="19" t="s">
        <v>64</v>
      </c>
      <c r="X3" s="1" t="s">
        <v>6</v>
      </c>
    </row>
    <row r="4" spans="1:25" s="4" customFormat="1" x14ac:dyDescent="0.35">
      <c r="A4" s="4">
        <v>15</v>
      </c>
      <c r="B4" s="4">
        <v>2</v>
      </c>
      <c r="C4" s="4">
        <v>2</v>
      </c>
      <c r="E4" s="12">
        <v>0</v>
      </c>
      <c r="F4" s="4">
        <v>12</v>
      </c>
      <c r="G4" s="8"/>
      <c r="H4" s="25">
        <v>0</v>
      </c>
      <c r="I4" s="25"/>
      <c r="J4" s="4">
        <v>12</v>
      </c>
      <c r="K4" s="4">
        <v>2</v>
      </c>
      <c r="L4" s="8"/>
      <c r="M4" s="25">
        <v>0</v>
      </c>
      <c r="N4" s="25">
        <v>0</v>
      </c>
      <c r="O4" s="4">
        <v>12</v>
      </c>
      <c r="P4" s="4">
        <v>2</v>
      </c>
      <c r="Q4" s="5"/>
      <c r="R4" s="25">
        <v>0</v>
      </c>
      <c r="S4" s="25"/>
      <c r="T4" s="4">
        <v>12</v>
      </c>
      <c r="U4" s="4">
        <v>1</v>
      </c>
      <c r="V4" s="5"/>
      <c r="W4" s="25"/>
      <c r="X4" s="6"/>
      <c r="Y4" s="6" t="s">
        <v>13</v>
      </c>
    </row>
    <row r="5" spans="1:25" s="15" customFormat="1" x14ac:dyDescent="0.35">
      <c r="A5" s="15">
        <v>10</v>
      </c>
      <c r="B5" s="15">
        <v>3</v>
      </c>
      <c r="C5" s="15">
        <v>0</v>
      </c>
      <c r="D5" s="15">
        <v>4</v>
      </c>
      <c r="E5" s="16">
        <v>1</v>
      </c>
      <c r="F5" s="20">
        <v>1</v>
      </c>
      <c r="G5" s="17" t="s">
        <v>52</v>
      </c>
      <c r="H5" s="26">
        <v>12</v>
      </c>
      <c r="I5" s="26" t="s">
        <v>56</v>
      </c>
      <c r="J5" s="20">
        <v>12</v>
      </c>
      <c r="K5" s="15">
        <v>1</v>
      </c>
      <c r="L5" s="17" t="s">
        <v>53</v>
      </c>
      <c r="M5" s="26">
        <v>12</v>
      </c>
      <c r="N5" s="26" t="s">
        <v>67</v>
      </c>
      <c r="O5" s="20">
        <v>12</v>
      </c>
      <c r="P5" s="15">
        <v>3</v>
      </c>
      <c r="Q5" s="18" t="s">
        <v>53</v>
      </c>
      <c r="R5" s="26">
        <v>12</v>
      </c>
      <c r="S5" s="26" t="s">
        <v>68</v>
      </c>
      <c r="T5" s="20">
        <v>12</v>
      </c>
      <c r="U5" s="15">
        <v>3</v>
      </c>
      <c r="V5" s="18" t="s">
        <v>53</v>
      </c>
      <c r="W5" s="26"/>
      <c r="X5" s="28"/>
      <c r="Y5" s="15">
        <f t="shared" ref="Y5:Y11" si="0">IF(F5&gt;0, F5, -2*F5)+IF(J5&gt;0, J5, -2*J5)+IF(O5&gt;0, O5, -2*O5)+IF(T5&gt;0,T5, -2*T5)</f>
        <v>37</v>
      </c>
    </row>
    <row r="6" spans="1:25" s="21" customFormat="1" x14ac:dyDescent="0.35">
      <c r="A6" s="21">
        <v>8</v>
      </c>
      <c r="B6" s="21">
        <v>3</v>
      </c>
      <c r="C6" s="21">
        <v>2</v>
      </c>
      <c r="D6" s="21">
        <v>4</v>
      </c>
      <c r="E6" s="22">
        <v>2</v>
      </c>
      <c r="F6" s="20">
        <v>-5</v>
      </c>
      <c r="G6" s="23" t="s">
        <v>65</v>
      </c>
      <c r="H6" s="27">
        <v>0</v>
      </c>
      <c r="I6" s="27" t="s">
        <v>34</v>
      </c>
      <c r="J6" s="20">
        <v>-1</v>
      </c>
      <c r="K6" s="21">
        <v>0</v>
      </c>
      <c r="L6" s="23" t="s">
        <v>57</v>
      </c>
      <c r="M6" s="27"/>
      <c r="N6" s="27" t="s">
        <v>66</v>
      </c>
      <c r="O6" s="20">
        <v>10</v>
      </c>
      <c r="P6" s="21">
        <v>2</v>
      </c>
      <c r="Q6" s="24" t="s">
        <v>58</v>
      </c>
      <c r="R6" s="27"/>
      <c r="S6" s="27">
        <v>2</v>
      </c>
      <c r="T6" s="20">
        <v>10</v>
      </c>
      <c r="U6" s="21">
        <v>0</v>
      </c>
      <c r="V6" s="24" t="s">
        <v>62</v>
      </c>
      <c r="W6" s="27">
        <v>1</v>
      </c>
      <c r="X6" s="29"/>
      <c r="Y6" s="21">
        <f t="shared" si="0"/>
        <v>32</v>
      </c>
    </row>
    <row r="7" spans="1:25" x14ac:dyDescent="0.35">
      <c r="A7">
        <v>14</v>
      </c>
      <c r="B7">
        <v>1</v>
      </c>
      <c r="C7">
        <v>4</v>
      </c>
      <c r="E7" s="11">
        <v>3</v>
      </c>
      <c r="F7">
        <v>0</v>
      </c>
      <c r="G7" s="9" t="s">
        <v>63</v>
      </c>
      <c r="H7" s="19"/>
      <c r="I7" s="19"/>
      <c r="J7">
        <v>4</v>
      </c>
      <c r="K7">
        <v>0</v>
      </c>
      <c r="M7" s="19"/>
      <c r="N7" s="19"/>
      <c r="O7">
        <v>1</v>
      </c>
      <c r="P7">
        <v>0</v>
      </c>
      <c r="R7" s="19"/>
      <c r="S7" s="19"/>
      <c r="T7">
        <v>10</v>
      </c>
      <c r="U7">
        <v>2</v>
      </c>
      <c r="W7" s="19"/>
      <c r="Y7">
        <f t="shared" si="0"/>
        <v>15</v>
      </c>
    </row>
    <row r="8" spans="1:25" x14ac:dyDescent="0.35">
      <c r="A8">
        <v>9</v>
      </c>
      <c r="B8">
        <v>1</v>
      </c>
      <c r="C8">
        <v>4</v>
      </c>
      <c r="E8" s="11">
        <v>4</v>
      </c>
      <c r="F8">
        <v>2</v>
      </c>
      <c r="H8" s="19"/>
      <c r="I8" s="19" t="s">
        <v>39</v>
      </c>
      <c r="J8">
        <v>-1</v>
      </c>
      <c r="M8" s="19"/>
      <c r="N8" s="19"/>
      <c r="O8">
        <v>-6</v>
      </c>
      <c r="R8" s="19"/>
      <c r="S8" s="19" t="s">
        <v>61</v>
      </c>
      <c r="T8">
        <v>-5</v>
      </c>
      <c r="W8" s="19" t="s">
        <v>60</v>
      </c>
      <c r="Y8">
        <f t="shared" si="0"/>
        <v>26</v>
      </c>
    </row>
    <row r="9" spans="1:25" x14ac:dyDescent="0.35">
      <c r="A9">
        <v>3</v>
      </c>
      <c r="B9">
        <v>2</v>
      </c>
      <c r="C9">
        <v>2</v>
      </c>
      <c r="E9" s="11">
        <v>5</v>
      </c>
      <c r="F9">
        <v>-7</v>
      </c>
      <c r="H9" s="19"/>
      <c r="I9" s="19"/>
      <c r="J9">
        <v>-16</v>
      </c>
      <c r="M9" s="19"/>
      <c r="N9" s="19"/>
      <c r="O9">
        <v>-17</v>
      </c>
      <c r="R9" s="19"/>
      <c r="S9" s="19"/>
      <c r="T9">
        <v>-18</v>
      </c>
      <c r="W9" s="19"/>
      <c r="Y9">
        <f t="shared" si="0"/>
        <v>116</v>
      </c>
    </row>
    <row r="10" spans="1:25" x14ac:dyDescent="0.35">
      <c r="A10">
        <v>13</v>
      </c>
      <c r="B10">
        <v>0</v>
      </c>
      <c r="C10">
        <v>4</v>
      </c>
      <c r="E10" s="11">
        <v>6</v>
      </c>
      <c r="F10">
        <v>0</v>
      </c>
      <c r="H10" s="19"/>
      <c r="I10" s="19"/>
      <c r="M10" s="19"/>
      <c r="N10" s="19"/>
      <c r="R10" s="19"/>
      <c r="S10" s="19"/>
      <c r="W10" s="19"/>
      <c r="Y10">
        <f t="shared" si="0"/>
        <v>0</v>
      </c>
    </row>
    <row r="11" spans="1:25" x14ac:dyDescent="0.35">
      <c r="A11">
        <v>2</v>
      </c>
      <c r="B11">
        <v>2</v>
      </c>
      <c r="C11">
        <v>1</v>
      </c>
      <c r="E11" s="11">
        <v>7</v>
      </c>
      <c r="F11">
        <v>-13</v>
      </c>
      <c r="H11" s="19"/>
      <c r="I11" s="19"/>
      <c r="M11" s="19"/>
      <c r="N11" s="19"/>
      <c r="R11" s="19"/>
      <c r="S11" s="19"/>
      <c r="W11" s="19"/>
      <c r="Y11">
        <f t="shared" si="0"/>
        <v>26</v>
      </c>
    </row>
    <row r="12" spans="1:25" x14ac:dyDescent="0.35">
      <c r="B12">
        <v>3</v>
      </c>
      <c r="E12" s="11">
        <v>8</v>
      </c>
      <c r="F12">
        <v>3</v>
      </c>
      <c r="H12" s="19"/>
      <c r="I12" s="19"/>
      <c r="M12" s="19"/>
      <c r="N12" s="19"/>
      <c r="R12" s="19"/>
      <c r="S12" s="19"/>
      <c r="W12" s="19"/>
    </row>
    <row r="13" spans="1:25" x14ac:dyDescent="0.35">
      <c r="H13" s="19"/>
      <c r="I13" s="19"/>
      <c r="M13" s="19"/>
      <c r="N13" s="19"/>
      <c r="R13" s="19"/>
      <c r="S13" s="19"/>
      <c r="W13" s="19"/>
    </row>
    <row r="29" spans="1:5" x14ac:dyDescent="0.35">
      <c r="A29" t="s">
        <v>47</v>
      </c>
      <c r="B29" t="s">
        <v>48</v>
      </c>
      <c r="C29" t="s">
        <v>46</v>
      </c>
      <c r="D29" t="s">
        <v>49</v>
      </c>
      <c r="E29" t="s">
        <v>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9CD7-7622-4DC7-9048-ECEDA0CC02D7}">
  <dimension ref="A1:X13"/>
  <sheetViews>
    <sheetView topLeftCell="A2" workbookViewId="0">
      <selection activeCell="C33" sqref="C32:C33"/>
    </sheetView>
  </sheetViews>
  <sheetFormatPr defaultRowHeight="14.5" x14ac:dyDescent="0.35"/>
  <cols>
    <col min="1" max="1" width="12" bestFit="1" customWidth="1"/>
    <col min="2" max="4" width="6.453125" customWidth="1"/>
    <col min="5" max="5" width="6.453125" style="11" customWidth="1"/>
    <col min="6" max="6" width="6.453125" customWidth="1"/>
    <col min="7" max="7" width="14.54296875" style="9" customWidth="1"/>
    <col min="8" max="8" width="9.26953125" style="10" customWidth="1"/>
    <col min="9" max="9" width="8.54296875" customWidth="1"/>
    <col min="10" max="11" width="6.453125" customWidth="1"/>
    <col min="12" max="12" width="11" style="9" customWidth="1"/>
    <col min="13" max="13" width="9.7265625" bestFit="1" customWidth="1"/>
    <col min="14" max="16" width="6.453125" customWidth="1"/>
    <col min="17" max="17" width="6.453125" style="2" customWidth="1"/>
    <col min="18" max="21" width="6.453125" customWidth="1"/>
    <col min="22" max="22" width="6.453125" style="2" customWidth="1"/>
    <col min="23" max="23" width="6.453125" customWidth="1"/>
  </cols>
  <sheetData>
    <row r="1" spans="1:24" s="1" customFormat="1" x14ac:dyDescent="0.35">
      <c r="A1" s="1">
        <v>0</v>
      </c>
      <c r="E1" s="11"/>
      <c r="F1" s="1">
        <v>1</v>
      </c>
      <c r="G1" s="7"/>
      <c r="H1" s="10"/>
      <c r="J1" s="1">
        <v>2</v>
      </c>
      <c r="L1" s="7"/>
      <c r="O1" s="1">
        <v>3</v>
      </c>
      <c r="Q1" s="3"/>
      <c r="T1" s="1">
        <v>4</v>
      </c>
      <c r="V1" s="3"/>
    </row>
    <row r="2" spans="1:24" s="1" customFormat="1" x14ac:dyDescent="0.35">
      <c r="A2" s="1" t="s">
        <v>7</v>
      </c>
      <c r="E2" s="11"/>
      <c r="F2" s="10" t="s">
        <v>8</v>
      </c>
      <c r="G2" s="7"/>
      <c r="H2" s="10"/>
      <c r="J2" s="1" t="s">
        <v>9</v>
      </c>
      <c r="L2" s="7"/>
      <c r="O2" s="1" t="s">
        <v>10</v>
      </c>
      <c r="Q2" s="3"/>
      <c r="T2" s="1" t="s">
        <v>11</v>
      </c>
      <c r="V2" s="3"/>
      <c r="X2" s="1" t="s">
        <v>12</v>
      </c>
    </row>
    <row r="3" spans="1:24" s="1" customFormat="1" x14ac:dyDescent="0.35">
      <c r="A3" s="1" t="s">
        <v>4</v>
      </c>
      <c r="B3" s="1" t="s">
        <v>2</v>
      </c>
      <c r="C3" s="1" t="s">
        <v>5</v>
      </c>
      <c r="D3" s="1" t="s">
        <v>3</v>
      </c>
      <c r="E3" s="11" t="s">
        <v>0</v>
      </c>
      <c r="F3" s="1" t="s">
        <v>1</v>
      </c>
      <c r="G3" s="7"/>
      <c r="H3" s="10" t="s">
        <v>6</v>
      </c>
      <c r="I3" s="1" t="s">
        <v>3</v>
      </c>
      <c r="J3" s="1" t="s">
        <v>1</v>
      </c>
      <c r="K3" s="1" t="s">
        <v>2</v>
      </c>
      <c r="L3" s="7"/>
      <c r="M3" s="1" t="s">
        <v>6</v>
      </c>
      <c r="N3" s="1" t="s">
        <v>3</v>
      </c>
      <c r="O3" s="1" t="s">
        <v>1</v>
      </c>
      <c r="P3" s="1" t="s">
        <v>2</v>
      </c>
      <c r="Q3" s="3"/>
      <c r="R3" s="1" t="s">
        <v>6</v>
      </c>
      <c r="S3" s="1" t="s">
        <v>3</v>
      </c>
      <c r="T3" s="1" t="s">
        <v>1</v>
      </c>
      <c r="U3" s="1" t="s">
        <v>2</v>
      </c>
      <c r="V3" s="3"/>
    </row>
    <row r="4" spans="1:24" s="4" customFormat="1" x14ac:dyDescent="0.35">
      <c r="E4" s="12">
        <v>0</v>
      </c>
      <c r="F4" s="4">
        <v>12</v>
      </c>
      <c r="G4" s="8"/>
      <c r="H4" s="13"/>
      <c r="J4" s="4">
        <v>12</v>
      </c>
      <c r="K4" s="4">
        <v>2</v>
      </c>
      <c r="L4" s="8"/>
      <c r="O4" s="4">
        <v>12</v>
      </c>
      <c r="P4" s="4">
        <v>2</v>
      </c>
      <c r="Q4" s="5"/>
      <c r="T4" s="4">
        <v>12</v>
      </c>
      <c r="U4" s="4">
        <v>1</v>
      </c>
      <c r="V4" s="5"/>
      <c r="X4" s="6" t="s">
        <v>13</v>
      </c>
    </row>
    <row r="5" spans="1:24" x14ac:dyDescent="0.35">
      <c r="A5">
        <v>15</v>
      </c>
      <c r="B5">
        <v>2</v>
      </c>
      <c r="C5">
        <v>2</v>
      </c>
      <c r="D5">
        <v>4</v>
      </c>
      <c r="E5" s="11">
        <v>1</v>
      </c>
      <c r="F5">
        <v>1</v>
      </c>
      <c r="G5" s="9" t="s">
        <v>16</v>
      </c>
      <c r="H5" s="10">
        <v>4</v>
      </c>
      <c r="J5">
        <v>12</v>
      </c>
      <c r="K5">
        <v>1</v>
      </c>
      <c r="L5" s="9">
        <f>12</f>
        <v>12</v>
      </c>
      <c r="O5">
        <v>12</v>
      </c>
      <c r="P5">
        <v>3</v>
      </c>
      <c r="Q5" s="2">
        <f>O4-M5+N5</f>
        <v>12</v>
      </c>
      <c r="T5">
        <v>12</v>
      </c>
      <c r="U5">
        <v>3</v>
      </c>
      <c r="V5" s="2">
        <f>T4-R5+S5</f>
        <v>12</v>
      </c>
      <c r="X5">
        <f>IF(F5&gt;0, F5, -2*F5)+IF(J5&gt;0, J5, -2*J5)+IF(O5&gt;0, O5, -2*O5)+IF(T5&gt;0,T5, -2*T5)</f>
        <v>37</v>
      </c>
    </row>
    <row r="6" spans="1:24" x14ac:dyDescent="0.35">
      <c r="A6">
        <v>10</v>
      </c>
      <c r="B6">
        <v>3</v>
      </c>
      <c r="C6">
        <v>0</v>
      </c>
      <c r="D6">
        <v>4</v>
      </c>
      <c r="E6" s="11">
        <v>2</v>
      </c>
      <c r="F6">
        <v>-5</v>
      </c>
      <c r="G6" s="9" t="s">
        <v>36</v>
      </c>
      <c r="H6" s="10">
        <v>4</v>
      </c>
      <c r="J6">
        <v>-1</v>
      </c>
      <c r="K6">
        <v>0</v>
      </c>
      <c r="L6" s="9" t="s">
        <v>25</v>
      </c>
      <c r="O6">
        <v>10</v>
      </c>
      <c r="P6">
        <v>2</v>
      </c>
      <c r="R6">
        <v>2</v>
      </c>
      <c r="T6">
        <v>10</v>
      </c>
      <c r="U6">
        <v>0</v>
      </c>
      <c r="W6">
        <v>1</v>
      </c>
      <c r="X6">
        <f>IF(F6&gt;0, F6, -2*F6)+IF(J6&gt;0, J6, -2*J6)+IF(O6&gt;0, O6, -2*O6)+IF(T6&gt;0,T6, -2*T6)</f>
        <v>32</v>
      </c>
    </row>
    <row r="7" spans="1:24" x14ac:dyDescent="0.35">
      <c r="A7">
        <v>8</v>
      </c>
      <c r="B7">
        <v>3</v>
      </c>
      <c r="C7">
        <v>2</v>
      </c>
      <c r="E7" s="11">
        <v>3</v>
      </c>
      <c r="F7">
        <v>0</v>
      </c>
      <c r="G7" s="9" t="s">
        <v>37</v>
      </c>
      <c r="H7" s="10" t="s">
        <v>20</v>
      </c>
      <c r="J7">
        <v>4</v>
      </c>
      <c r="K7">
        <v>0</v>
      </c>
      <c r="L7" s="9" t="s">
        <v>26</v>
      </c>
      <c r="M7" t="s">
        <v>24</v>
      </c>
      <c r="O7">
        <v>1</v>
      </c>
      <c r="P7">
        <v>0</v>
      </c>
      <c r="T7">
        <v>10</v>
      </c>
      <c r="U7">
        <v>2</v>
      </c>
      <c r="X7">
        <f t="shared" ref="X7:X11" si="0">IF(F7&gt;0, F7, -2*F7)+IF(J7&gt;0, J7, -2*J7)+IF(O7&gt;0, O7, -2*O7)+IF(T7&gt;0,T7, -2*T7)</f>
        <v>15</v>
      </c>
    </row>
    <row r="8" spans="1:24" x14ac:dyDescent="0.35">
      <c r="A8">
        <v>14</v>
      </c>
      <c r="B8">
        <v>1</v>
      </c>
      <c r="C8">
        <v>4</v>
      </c>
      <c r="E8" s="11">
        <v>4</v>
      </c>
      <c r="F8">
        <v>2</v>
      </c>
      <c r="G8" s="9" t="s">
        <v>38</v>
      </c>
      <c r="H8" s="10" t="s">
        <v>34</v>
      </c>
      <c r="J8">
        <v>-1</v>
      </c>
      <c r="O8">
        <v>-6</v>
      </c>
      <c r="T8">
        <v>-5</v>
      </c>
      <c r="X8">
        <f t="shared" si="0"/>
        <v>26</v>
      </c>
    </row>
    <row r="9" spans="1:24" x14ac:dyDescent="0.35">
      <c r="A9">
        <v>9</v>
      </c>
      <c r="B9">
        <v>1</v>
      </c>
      <c r="C9">
        <v>4</v>
      </c>
      <c r="E9" s="11">
        <v>5</v>
      </c>
      <c r="F9">
        <v>-7</v>
      </c>
      <c r="G9" s="9" t="s">
        <v>40</v>
      </c>
      <c r="J9">
        <v>-16</v>
      </c>
      <c r="O9">
        <v>-17</v>
      </c>
      <c r="T9">
        <v>-18</v>
      </c>
      <c r="X9">
        <f t="shared" si="0"/>
        <v>116</v>
      </c>
    </row>
    <row r="10" spans="1:24" x14ac:dyDescent="0.35">
      <c r="A10">
        <v>3</v>
      </c>
      <c r="B10">
        <v>2</v>
      </c>
      <c r="C10">
        <v>2</v>
      </c>
      <c r="E10" s="11">
        <v>6</v>
      </c>
      <c r="F10">
        <v>0</v>
      </c>
      <c r="G10" s="9" t="s">
        <v>41</v>
      </c>
      <c r="H10" s="10" t="s">
        <v>39</v>
      </c>
      <c r="X10">
        <f t="shared" si="0"/>
        <v>0</v>
      </c>
    </row>
    <row r="11" spans="1:24" x14ac:dyDescent="0.35">
      <c r="A11">
        <v>13</v>
      </c>
      <c r="B11">
        <v>0</v>
      </c>
      <c r="C11">
        <v>4</v>
      </c>
      <c r="E11" s="11">
        <v>7</v>
      </c>
      <c r="F11">
        <v>-13</v>
      </c>
      <c r="G11" s="9" t="s">
        <v>42</v>
      </c>
      <c r="X11">
        <f t="shared" si="0"/>
        <v>26</v>
      </c>
    </row>
    <row r="12" spans="1:24" x14ac:dyDescent="0.35">
      <c r="A12">
        <v>2</v>
      </c>
      <c r="B12">
        <v>2</v>
      </c>
      <c r="C12">
        <v>1</v>
      </c>
      <c r="E12" s="11">
        <v>8</v>
      </c>
      <c r="F12">
        <v>3</v>
      </c>
      <c r="G12" s="9" t="s">
        <v>44</v>
      </c>
      <c r="H12" s="10" t="s">
        <v>43</v>
      </c>
    </row>
    <row r="13" spans="1:24" x14ac:dyDescent="0.35">
      <c r="B13">
        <v>3</v>
      </c>
      <c r="H13" s="10" t="s">
        <v>35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59C7-5483-40E6-BD55-D6F47FFD467C}">
  <dimension ref="A1:X29"/>
  <sheetViews>
    <sheetView workbookViewId="0">
      <selection activeCell="E30" sqref="E30"/>
    </sheetView>
  </sheetViews>
  <sheetFormatPr defaultRowHeight="14.5" x14ac:dyDescent="0.35"/>
  <cols>
    <col min="1" max="1" width="12" bestFit="1" customWidth="1"/>
    <col min="2" max="4" width="6.453125" customWidth="1"/>
    <col min="5" max="5" width="6.453125" style="11" customWidth="1"/>
    <col min="6" max="6" width="6.453125" customWidth="1"/>
    <col min="7" max="7" width="14.54296875" style="9" customWidth="1"/>
    <col min="8" max="8" width="9.26953125" style="10" customWidth="1"/>
    <col min="9" max="9" width="8.54296875" customWidth="1"/>
    <col min="10" max="11" width="6.453125" customWidth="1"/>
    <col min="12" max="12" width="11" style="9" customWidth="1"/>
    <col min="13" max="13" width="9.7265625" bestFit="1" customWidth="1"/>
    <col min="14" max="16" width="6.453125" customWidth="1"/>
    <col min="17" max="17" width="6.453125" style="2" customWidth="1"/>
    <col min="18" max="21" width="6.453125" customWidth="1"/>
    <col min="22" max="22" width="6.453125" style="2" customWidth="1"/>
    <col min="23" max="23" width="6.453125" customWidth="1"/>
  </cols>
  <sheetData>
    <row r="1" spans="1:24" s="1" customFormat="1" x14ac:dyDescent="0.35">
      <c r="A1" s="1">
        <v>0</v>
      </c>
      <c r="E1" s="11"/>
      <c r="F1" s="1">
        <v>1</v>
      </c>
      <c r="G1" s="7"/>
      <c r="H1" s="10"/>
      <c r="J1" s="1">
        <v>2</v>
      </c>
      <c r="L1" s="7"/>
      <c r="O1" s="1">
        <v>3</v>
      </c>
      <c r="Q1" s="3"/>
      <c r="T1" s="1">
        <v>4</v>
      </c>
      <c r="V1" s="3"/>
    </row>
    <row r="2" spans="1:24" s="1" customFormat="1" x14ac:dyDescent="0.35">
      <c r="A2" s="1" t="s">
        <v>7</v>
      </c>
      <c r="E2" s="11"/>
      <c r="F2" s="10" t="s">
        <v>8</v>
      </c>
      <c r="G2" s="7"/>
      <c r="H2" s="10"/>
      <c r="J2" s="1" t="s">
        <v>9</v>
      </c>
      <c r="L2" s="7"/>
      <c r="O2" s="1" t="s">
        <v>10</v>
      </c>
      <c r="Q2" s="3"/>
      <c r="T2" s="1" t="s">
        <v>11</v>
      </c>
      <c r="V2" s="3"/>
      <c r="X2" s="1" t="s">
        <v>12</v>
      </c>
    </row>
    <row r="3" spans="1:24" s="1" customFormat="1" x14ac:dyDescent="0.35">
      <c r="A3" s="1" t="s">
        <v>4</v>
      </c>
      <c r="B3" s="1" t="s">
        <v>2</v>
      </c>
      <c r="C3" s="1" t="s">
        <v>50</v>
      </c>
      <c r="D3" s="1" t="s">
        <v>3</v>
      </c>
      <c r="E3" s="11" t="s">
        <v>0</v>
      </c>
      <c r="F3" s="1" t="s">
        <v>1</v>
      </c>
      <c r="G3" s="7"/>
      <c r="H3" s="10" t="s">
        <v>6</v>
      </c>
      <c r="I3" s="1" t="s">
        <v>3</v>
      </c>
      <c r="J3" s="1" t="s">
        <v>1</v>
      </c>
      <c r="K3" s="1" t="s">
        <v>2</v>
      </c>
      <c r="L3" s="7"/>
      <c r="M3" s="1" t="s">
        <v>6</v>
      </c>
      <c r="N3" s="1" t="s">
        <v>3</v>
      </c>
      <c r="O3" s="1" t="s">
        <v>1</v>
      </c>
      <c r="P3" s="1" t="s">
        <v>2</v>
      </c>
      <c r="Q3" s="3"/>
      <c r="R3" s="1" t="s">
        <v>6</v>
      </c>
      <c r="S3" s="1" t="s">
        <v>3</v>
      </c>
      <c r="T3" s="1" t="s">
        <v>1</v>
      </c>
      <c r="U3" s="1" t="s">
        <v>2</v>
      </c>
      <c r="V3" s="3"/>
    </row>
    <row r="4" spans="1:24" s="4" customFormat="1" x14ac:dyDescent="0.35">
      <c r="A4" s="4">
        <v>0</v>
      </c>
      <c r="B4" s="4">
        <v>2</v>
      </c>
      <c r="E4" s="12">
        <v>0</v>
      </c>
      <c r="F4" s="4">
        <v>12</v>
      </c>
      <c r="G4" s="8"/>
      <c r="H4" s="13"/>
      <c r="J4" s="4">
        <v>12</v>
      </c>
      <c r="K4" s="4">
        <v>2</v>
      </c>
      <c r="L4" s="8"/>
      <c r="O4" s="4">
        <v>12</v>
      </c>
      <c r="P4" s="4">
        <v>2</v>
      </c>
      <c r="Q4" s="5"/>
      <c r="T4" s="4">
        <v>12</v>
      </c>
      <c r="U4" s="4">
        <v>1</v>
      </c>
      <c r="V4" s="5"/>
      <c r="X4" s="6" t="s">
        <v>13</v>
      </c>
    </row>
    <row r="5" spans="1:24" x14ac:dyDescent="0.35">
      <c r="A5">
        <v>15</v>
      </c>
      <c r="B5">
        <v>3</v>
      </c>
      <c r="C5">
        <v>2</v>
      </c>
      <c r="D5">
        <v>4</v>
      </c>
      <c r="E5" s="11">
        <v>1</v>
      </c>
      <c r="F5">
        <v>1</v>
      </c>
      <c r="G5" s="9" t="s">
        <v>16</v>
      </c>
      <c r="H5" s="10">
        <v>0</v>
      </c>
      <c r="J5">
        <v>12</v>
      </c>
      <c r="K5">
        <v>1</v>
      </c>
      <c r="L5" s="9">
        <f>12</f>
        <v>12</v>
      </c>
      <c r="O5">
        <v>12</v>
      </c>
      <c r="P5">
        <v>3</v>
      </c>
      <c r="Q5" s="2">
        <f>O4-M5+N5</f>
        <v>12</v>
      </c>
      <c r="T5">
        <v>12</v>
      </c>
      <c r="U5">
        <v>3</v>
      </c>
      <c r="V5" s="2">
        <f>T4-R5+S5</f>
        <v>12</v>
      </c>
      <c r="X5">
        <f>IF(F5&gt;0, F5, -2*F5)+IF(J5&gt;0, J5, -2*J5)+IF(O5&gt;0, O5, -2*O5)+IF(T5&gt;0,T5, -2*T5)</f>
        <v>37</v>
      </c>
    </row>
    <row r="6" spans="1:24" x14ac:dyDescent="0.35">
      <c r="A6">
        <v>10</v>
      </c>
      <c r="B6">
        <v>3</v>
      </c>
      <c r="C6">
        <v>0</v>
      </c>
      <c r="D6">
        <v>4</v>
      </c>
      <c r="E6" s="11">
        <v>2</v>
      </c>
      <c r="F6">
        <v>-5</v>
      </c>
      <c r="G6" s="9" t="s">
        <v>17</v>
      </c>
      <c r="J6">
        <v>-1</v>
      </c>
      <c r="K6">
        <v>0</v>
      </c>
      <c r="L6" s="9" t="s">
        <v>25</v>
      </c>
      <c r="O6">
        <v>10</v>
      </c>
      <c r="P6">
        <v>2</v>
      </c>
      <c r="R6">
        <v>2</v>
      </c>
      <c r="T6">
        <v>10</v>
      </c>
      <c r="U6">
        <v>0</v>
      </c>
      <c r="W6">
        <v>1</v>
      </c>
      <c r="X6">
        <f>IF(F6&gt;0, F6, -2*F6)+IF(J6&gt;0, J6, -2*J6)+IF(O6&gt;0, O6, -2*O6)+IF(T6&gt;0,T6, -2*T6)</f>
        <v>32</v>
      </c>
    </row>
    <row r="7" spans="1:24" x14ac:dyDescent="0.35">
      <c r="A7">
        <v>8</v>
      </c>
      <c r="B7">
        <v>1</v>
      </c>
      <c r="C7">
        <v>2</v>
      </c>
      <c r="E7" s="11">
        <v>3</v>
      </c>
      <c r="F7">
        <v>0</v>
      </c>
      <c r="G7" s="9" t="s">
        <v>19</v>
      </c>
      <c r="H7" s="10" t="s">
        <v>20</v>
      </c>
      <c r="J7">
        <v>4</v>
      </c>
      <c r="K7">
        <v>0</v>
      </c>
      <c r="L7" s="9" t="s">
        <v>26</v>
      </c>
      <c r="M7" t="s">
        <v>24</v>
      </c>
      <c r="O7">
        <v>1</v>
      </c>
      <c r="P7">
        <v>0</v>
      </c>
      <c r="T7">
        <v>10</v>
      </c>
      <c r="U7">
        <v>2</v>
      </c>
      <c r="X7">
        <f t="shared" ref="X7:X11" si="0">IF(F7&gt;0, F7, -2*F7)+IF(J7&gt;0, J7, -2*J7)+IF(O7&gt;0, O7, -2*O7)+IF(T7&gt;0,T7, -2*T7)</f>
        <v>15</v>
      </c>
    </row>
    <row r="8" spans="1:24" x14ac:dyDescent="0.35">
      <c r="A8">
        <v>14</v>
      </c>
      <c r="B8">
        <v>1</v>
      </c>
      <c r="C8">
        <v>4</v>
      </c>
      <c r="E8" s="11">
        <v>4</v>
      </c>
      <c r="F8">
        <v>2</v>
      </c>
      <c r="G8" s="9" t="s">
        <v>18</v>
      </c>
      <c r="H8" s="10" t="s">
        <v>27</v>
      </c>
      <c r="J8">
        <v>-1</v>
      </c>
      <c r="O8">
        <v>-6</v>
      </c>
      <c r="T8">
        <v>-5</v>
      </c>
      <c r="X8">
        <f t="shared" si="0"/>
        <v>26</v>
      </c>
    </row>
    <row r="9" spans="1:24" x14ac:dyDescent="0.35">
      <c r="A9">
        <v>9</v>
      </c>
      <c r="B9">
        <v>2</v>
      </c>
      <c r="C9">
        <v>4</v>
      </c>
      <c r="E9" s="11">
        <v>5</v>
      </c>
      <c r="F9">
        <v>-7</v>
      </c>
      <c r="G9" s="9" t="s">
        <v>23</v>
      </c>
      <c r="J9">
        <v>-16</v>
      </c>
      <c r="O9">
        <v>-17</v>
      </c>
      <c r="T9">
        <v>-18</v>
      </c>
      <c r="X9">
        <f t="shared" si="0"/>
        <v>116</v>
      </c>
    </row>
    <row r="10" spans="1:24" x14ac:dyDescent="0.35">
      <c r="A10">
        <v>3</v>
      </c>
      <c r="B10">
        <v>0</v>
      </c>
      <c r="C10">
        <v>2</v>
      </c>
      <c r="E10" s="11">
        <v>6</v>
      </c>
      <c r="F10">
        <v>0</v>
      </c>
      <c r="G10" s="9" t="s">
        <v>28</v>
      </c>
      <c r="X10">
        <f t="shared" si="0"/>
        <v>0</v>
      </c>
    </row>
    <row r="11" spans="1:24" x14ac:dyDescent="0.35">
      <c r="A11">
        <v>13</v>
      </c>
      <c r="B11">
        <v>2</v>
      </c>
      <c r="C11">
        <v>4</v>
      </c>
      <c r="E11" s="11">
        <v>7</v>
      </c>
      <c r="F11">
        <v>-13</v>
      </c>
      <c r="H11" s="10" t="s">
        <v>22</v>
      </c>
      <c r="X11">
        <f t="shared" si="0"/>
        <v>26</v>
      </c>
    </row>
    <row r="12" spans="1:24" x14ac:dyDescent="0.35">
      <c r="A12">
        <v>2</v>
      </c>
      <c r="B12">
        <v>3</v>
      </c>
      <c r="C12">
        <v>1</v>
      </c>
      <c r="E12" s="11">
        <v>8</v>
      </c>
      <c r="F12">
        <v>3</v>
      </c>
      <c r="H12" s="10" t="s">
        <v>15</v>
      </c>
    </row>
    <row r="13" spans="1:24" x14ac:dyDescent="0.35">
      <c r="H13" s="10" t="s">
        <v>21</v>
      </c>
    </row>
    <row r="29" spans="1:5" x14ac:dyDescent="0.35">
      <c r="A29" t="s">
        <v>47</v>
      </c>
      <c r="B29" t="s">
        <v>48</v>
      </c>
      <c r="C29" t="s">
        <v>46</v>
      </c>
      <c r="D29" t="s">
        <v>49</v>
      </c>
      <c r="E29" t="s">
        <v>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TraceFinal</vt:lpstr>
      <vt:lpstr>Cha08Solution</vt:lpstr>
      <vt:lpstr>Sheet2 (2)</vt:lpstr>
      <vt:lpstr>Sheet2</vt:lpstr>
      <vt:lpstr>Weekafter (4)</vt:lpstr>
      <vt:lpstr>Sheet1</vt:lpstr>
      <vt:lpstr>Weekafter (3)</vt:lpstr>
      <vt:lpstr>Weekafter (2)</vt:lpstr>
      <vt:lpstr>Weekafter</vt:lpstr>
      <vt:lpstr>Exact, start at idx 0</vt:lpstr>
      <vt:lpstr>PassOrder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Briza</dc:creator>
  <cp:lastModifiedBy>Tony Briza</cp:lastModifiedBy>
  <dcterms:created xsi:type="dcterms:W3CDTF">2022-11-18T05:12:53Z</dcterms:created>
  <dcterms:modified xsi:type="dcterms:W3CDTF">2022-11-22T06:14:43Z</dcterms:modified>
</cp:coreProperties>
</file>