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Mindistwinkel" sheetId="1" r:id="rId1"/>
    <sheet name="Foglio2" sheetId="3" r:id="rId2"/>
    <sheet name="Foglio1" sheetId="2" r:id="rId3"/>
    <sheet name="Foglio3" sheetId="4" r:id="rId4"/>
  </sheets>
  <calcPr calcId="152511"/>
</workbook>
</file>

<file path=xl/calcChain.xml><?xml version="1.0" encoding="utf-8"?>
<calcChain xmlns="http://schemas.openxmlformats.org/spreadsheetml/2006/main">
  <c r="J10" i="2" l="1"/>
  <c r="J11" i="2" s="1"/>
  <c r="J26" i="2" l="1"/>
  <c r="J27" i="2" s="1"/>
  <c r="J25" i="2" s="1"/>
  <c r="J23" i="2"/>
  <c r="B5" i="1"/>
  <c r="J15" i="2"/>
  <c r="J7" i="2"/>
  <c r="C23" i="2"/>
  <c r="C22" i="2" s="1"/>
  <c r="C7" i="2"/>
  <c r="C15" i="2"/>
  <c r="C17" i="2"/>
  <c r="C11" i="2"/>
  <c r="C26" i="2"/>
  <c r="C27" i="2" s="1"/>
  <c r="J17" i="2" l="1"/>
  <c r="J22" i="2" s="1"/>
  <c r="C25" i="2"/>
  <c r="B7" i="4"/>
  <c r="B6" i="4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K30" i="3" s="1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B7" i="1"/>
  <c r="B6" i="1" s="1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K31" i="3"/>
  <c r="O31" i="3" s="1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<sst xmlns="http://schemas.openxmlformats.org/spreadsheetml/2006/main" count="115" uniqueCount="52">
  <si>
    <t>m</t>
  </si>
  <si>
    <t>Mindistabstand (in der mitte)</t>
  </si>
  <si>
    <t>Maximalabstand (in der mitte)</t>
  </si>
  <si>
    <t>Maximalabstand (im Ecke)</t>
  </si>
  <si>
    <t>Mindistabstand (im Ecke)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</si>
  <si>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</si>
  <si>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</si>
  <si>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</si>
  <si>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</si>
  <si>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</si>
  <si>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</si>
  <si>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</si>
  <si>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</si>
  <si>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</si>
  <si>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</si>
  <si>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</si>
  <si>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</si>
  <si>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</si>
  <si>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</si>
  <si>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</si>
  <si>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</si>
  <si>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</si>
  <si>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</si>
  <si>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</si>
  <si>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</si>
  <si>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</si>
  <si>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</si>
  <si>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</si>
  <si>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</si>
  <si>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</si>
  <si>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</si>
  <si>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</si>
  <si>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</si>
  <si>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</si>
  <si>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</si>
  <si>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Mitte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</si>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</sst>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5" sqref="C15"/>
    </sheetView>
  </sheetViews>
  <sheetFormatPr defaultRowHeight="14.4" x14ac:dyDescent="0.3"/>
  <cols>
    <col min="1" max="1" width="27.88671875" bestFit="1" customWidth="1"/>
    <col min="4" max="4" width="27.88671875" bestFit="1" customWidth="1"/>
    <col min="5" max="5" width="16.77734375" bestFit="1" customWidth="1"/>
  </cols>
  <sheetData>
    <row r="1" spans="1:3" x14ac:dyDescent="0.3">
      <c r="A1" t="s">
        <v>1</v>
      </c>
      <c r="B1">
        <v>1.6</v>
      </c>
      <c r="C1" t="s">
        <v>0</v>
      </c>
    </row>
    <row r="2" spans="1:3" x14ac:dyDescent="0.3">
      <c r="A2" t="s">
        <v>35</v>
      </c>
      <c r="B2">
        <v>1.75</v>
      </c>
      <c r="C2" t="s">
        <v>0</v>
      </c>
    </row>
    <row r="3" spans="1:3" x14ac:dyDescent="0.3">
      <c r="A3" t="s">
        <v>2</v>
      </c>
      <c r="B3">
        <v>1.9</v>
      </c>
      <c r="C3" t="s">
        <v>0</v>
      </c>
    </row>
    <row r="5" spans="1:3" x14ac:dyDescent="0.3">
      <c r="A5" t="s">
        <v>4</v>
      </c>
      <c r="B5">
        <f>SQRT(B1^2+0.6^2)</f>
        <v>1.7088007490635064</v>
      </c>
      <c r="C5" t="s">
        <v>0</v>
      </c>
    </row>
    <row r="6" spans="1:3" x14ac:dyDescent="0.3">
      <c r="A6" t="s">
        <v>35</v>
      </c>
      <c r="B6">
        <f>B7-((B7-B5)/2)</f>
        <v>1.8588007490635063</v>
      </c>
      <c r="C6" t="s">
        <v>0</v>
      </c>
    </row>
    <row r="7" spans="1:3" x14ac:dyDescent="0.3">
      <c r="A7" t="s">
        <v>3</v>
      </c>
      <c r="B7">
        <f>B5+0.3</f>
        <v>2.0088007490635063</v>
      </c>
      <c r="C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abSelected="1" topLeftCell="A28" workbookViewId="0">
      <selection activeCell="M40" sqref="M40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48</v>
      </c>
      <c r="B3" s="3" t="s">
        <v>49</v>
      </c>
      <c r="C3" s="3" t="s">
        <v>5</v>
      </c>
      <c r="D3" s="3" t="s">
        <v>50</v>
      </c>
      <c r="E3" s="3" t="s">
        <v>51</v>
      </c>
      <c r="F3" s="3" t="s">
        <v>6</v>
      </c>
      <c r="G3" s="3" t="s">
        <v>7</v>
      </c>
      <c r="H3" s="3" t="s">
        <v>8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37</v>
      </c>
      <c r="N3" s="3" t="s">
        <v>38</v>
      </c>
      <c r="O3" s="3" t="s">
        <v>36</v>
      </c>
      <c r="P3" s="3"/>
      <c r="Q3" s="4" t="s">
        <v>17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 t="shared" si="9"/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 t="shared" si="9"/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Normal="100" workbookViewId="0">
      <selection activeCell="J11" sqref="J11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9</v>
      </c>
      <c r="C2" s="6"/>
      <c r="D2" s="7"/>
      <c r="F2" s="9"/>
      <c r="G2" s="9"/>
      <c r="H2" s="9"/>
      <c r="I2" s="5" t="s">
        <v>9</v>
      </c>
      <c r="J2" s="6"/>
      <c r="K2" s="7"/>
    </row>
    <row r="3" spans="2:11" x14ac:dyDescent="0.3">
      <c r="B3" s="8" t="s">
        <v>10</v>
      </c>
      <c r="C3" s="9"/>
      <c r="D3" s="10"/>
      <c r="F3" s="9"/>
      <c r="G3" s="9"/>
      <c r="H3" s="9"/>
      <c r="I3" s="8" t="s">
        <v>10</v>
      </c>
      <c r="J3" s="9"/>
      <c r="K3" s="10"/>
    </row>
    <row r="4" spans="2:11" x14ac:dyDescent="0.3">
      <c r="B4" s="8" t="s">
        <v>11</v>
      </c>
      <c r="C4" s="9"/>
      <c r="D4" s="10"/>
      <c r="F4" s="9"/>
      <c r="G4" s="9"/>
      <c r="H4" s="9"/>
      <c r="I4" s="8" t="s">
        <v>11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28</v>
      </c>
      <c r="F5" s="9"/>
      <c r="G5" s="9"/>
      <c r="H5" s="9"/>
      <c r="I5" s="8" t="s">
        <v>0</v>
      </c>
      <c r="J5" s="27">
        <v>0.06</v>
      </c>
      <c r="K5" s="10" t="s">
        <v>28</v>
      </c>
    </row>
    <row r="6" spans="2:11" x14ac:dyDescent="0.3">
      <c r="B6" s="8" t="s">
        <v>12</v>
      </c>
      <c r="C6" s="27">
        <v>3.5000000000000003E-2</v>
      </c>
      <c r="D6" s="10" t="s">
        <v>0</v>
      </c>
      <c r="F6" s="9"/>
      <c r="G6" s="9"/>
      <c r="H6" s="9"/>
      <c r="I6" s="8" t="s">
        <v>12</v>
      </c>
      <c r="J6" s="27">
        <v>3.5000000000000003E-2</v>
      </c>
      <c r="K6" s="10" t="s">
        <v>0</v>
      </c>
    </row>
    <row r="7" spans="2:11" x14ac:dyDescent="0.3">
      <c r="B7" s="8" t="s">
        <v>13</v>
      </c>
      <c r="C7" s="27">
        <f>(2/3)*C6*C5*C6</f>
        <v>4.9000000000000005E-5</v>
      </c>
      <c r="D7" s="10" t="s">
        <v>27</v>
      </c>
      <c r="F7" s="9"/>
      <c r="G7" s="9"/>
      <c r="H7" s="9"/>
      <c r="I7" s="8" t="s">
        <v>13</v>
      </c>
      <c r="J7" s="27">
        <f>(2/3)*J6*J5*J6</f>
        <v>4.9000000000000005E-5</v>
      </c>
      <c r="K7" s="10" t="s">
        <v>27</v>
      </c>
    </row>
    <row r="8" spans="2:11" x14ac:dyDescent="0.3">
      <c r="B8" s="8" t="s">
        <v>14</v>
      </c>
      <c r="C8" s="27"/>
      <c r="D8" s="10"/>
      <c r="F8" s="9"/>
      <c r="G8" s="9"/>
      <c r="H8" s="9"/>
      <c r="I8" s="8" t="s">
        <v>14</v>
      </c>
      <c r="J8" s="27"/>
      <c r="K8" s="10"/>
    </row>
    <row r="9" spans="2:11" x14ac:dyDescent="0.3">
      <c r="B9" s="8" t="s">
        <v>39</v>
      </c>
      <c r="C9" s="27">
        <v>0.3</v>
      </c>
      <c r="D9" s="10" t="s">
        <v>0</v>
      </c>
      <c r="F9" s="9"/>
      <c r="G9" s="9"/>
      <c r="H9" s="9"/>
      <c r="I9" s="8" t="s">
        <v>39</v>
      </c>
      <c r="J9" s="27">
        <v>0.35</v>
      </c>
      <c r="K9" s="10" t="s">
        <v>0</v>
      </c>
    </row>
    <row r="10" spans="2:11" x14ac:dyDescent="0.3">
      <c r="B10" s="8" t="s">
        <v>15</v>
      </c>
      <c r="C10" s="27">
        <v>0.1135</v>
      </c>
      <c r="D10" s="10" t="s">
        <v>0</v>
      </c>
      <c r="I10" s="8" t="s">
        <v>15</v>
      </c>
      <c r="J10" s="27">
        <f>0.1135+0.025</f>
        <v>0.13850000000000001</v>
      </c>
      <c r="K10" s="10" t="s">
        <v>0</v>
      </c>
    </row>
    <row r="11" spans="2:11" x14ac:dyDescent="0.3">
      <c r="B11" s="8" t="s">
        <v>16</v>
      </c>
      <c r="C11" s="27">
        <f>C7+C10*C10*C5</f>
        <v>8.2193500000000009E-4</v>
      </c>
      <c r="D11" s="10" t="s">
        <v>27</v>
      </c>
      <c r="I11" s="8" t="s">
        <v>16</v>
      </c>
      <c r="J11" s="27">
        <f>J7+J10*J10*J5</f>
        <v>1.1999350000000003E-3</v>
      </c>
      <c r="K11" s="10" t="s">
        <v>27</v>
      </c>
    </row>
    <row r="12" spans="2:11" x14ac:dyDescent="0.3">
      <c r="B12" s="8" t="s">
        <v>42</v>
      </c>
      <c r="C12" s="27"/>
      <c r="D12" s="10"/>
      <c r="I12" s="8" t="s">
        <v>42</v>
      </c>
      <c r="J12" s="27"/>
      <c r="K12" s="10"/>
    </row>
    <row r="13" spans="2:11" x14ac:dyDescent="0.3">
      <c r="B13" s="8" t="s">
        <v>26</v>
      </c>
      <c r="C13" s="27">
        <v>0.1135</v>
      </c>
      <c r="D13" s="10" t="s">
        <v>0</v>
      </c>
      <c r="I13" s="8" t="s">
        <v>26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28</v>
      </c>
      <c r="I14" s="8" t="s">
        <v>0</v>
      </c>
      <c r="J14" s="27">
        <v>0.3</v>
      </c>
      <c r="K14" s="10" t="s">
        <v>28</v>
      </c>
    </row>
    <row r="15" spans="2:11" ht="15" thickBot="1" x14ac:dyDescent="0.35">
      <c r="B15" s="15" t="s">
        <v>13</v>
      </c>
      <c r="C15" s="28">
        <f>(1/3)*C14*C13^2</f>
        <v>1.288225E-3</v>
      </c>
      <c r="D15" s="26" t="s">
        <v>27</v>
      </c>
      <c r="I15" s="15" t="s">
        <v>13</v>
      </c>
      <c r="J15" s="28">
        <f>(1/3)*J14*J13^2</f>
        <v>1.288225E-3</v>
      </c>
      <c r="K15" s="26" t="s">
        <v>27</v>
      </c>
    </row>
    <row r="16" spans="2:11" ht="15" thickBot="1" x14ac:dyDescent="0.35">
      <c r="C16" s="31"/>
      <c r="J16" s="31"/>
    </row>
    <row r="17" spans="2:11" ht="15" thickBot="1" x14ac:dyDescent="0.35">
      <c r="B17" s="2" t="s">
        <v>43</v>
      </c>
      <c r="C17" s="32">
        <f>C15+C11</f>
        <v>2.1101600000000002E-3</v>
      </c>
      <c r="D17" s="4" t="s">
        <v>27</v>
      </c>
      <c r="I17" s="2" t="s">
        <v>43</v>
      </c>
      <c r="J17" s="32">
        <f>J15+J11</f>
        <v>2.4881600000000005E-3</v>
      </c>
      <c r="K17" s="4" t="s">
        <v>27</v>
      </c>
    </row>
    <row r="18" spans="2:11" ht="15" thickBot="1" x14ac:dyDescent="0.35"/>
    <row r="19" spans="2:11" ht="15" thickBot="1" x14ac:dyDescent="0.35">
      <c r="B19" s="2" t="s">
        <v>25</v>
      </c>
      <c r="C19" s="3">
        <v>5</v>
      </c>
      <c r="D19" s="4" t="s">
        <v>20</v>
      </c>
      <c r="I19" s="2" t="s">
        <v>25</v>
      </c>
      <c r="J19" s="3">
        <v>5</v>
      </c>
      <c r="K19" s="4" t="s">
        <v>20</v>
      </c>
    </row>
    <row r="20" spans="2:11" ht="15" thickBot="1" x14ac:dyDescent="0.35"/>
    <row r="21" spans="2:11" x14ac:dyDescent="0.3">
      <c r="B21" s="5" t="s">
        <v>29</v>
      </c>
      <c r="C21" s="6"/>
      <c r="D21" s="7"/>
      <c r="I21" s="5" t="s">
        <v>29</v>
      </c>
      <c r="J21" s="6"/>
      <c r="K21" s="7"/>
    </row>
    <row r="22" spans="2:11" x14ac:dyDescent="0.3">
      <c r="B22" s="8" t="s">
        <v>32</v>
      </c>
      <c r="C22" s="29">
        <f>C23*C17</f>
        <v>0.65175414759609906</v>
      </c>
      <c r="D22" s="10" t="s">
        <v>33</v>
      </c>
      <c r="I22" s="8" t="s">
        <v>32</v>
      </c>
      <c r="J22" s="29">
        <f>J23*J17</f>
        <v>0.51610598757123149</v>
      </c>
      <c r="K22" s="10" t="s">
        <v>33</v>
      </c>
    </row>
    <row r="23" spans="2:11" x14ac:dyDescent="0.3">
      <c r="B23" s="8" t="s">
        <v>30</v>
      </c>
      <c r="C23" s="29">
        <f>((C19/C10)^2)/(2*PI())</f>
        <v>308.86480058199328</v>
      </c>
      <c r="D23" s="10" t="s">
        <v>31</v>
      </c>
      <c r="I23" s="8" t="s">
        <v>30</v>
      </c>
      <c r="J23" s="29">
        <f>((J19/J10)^2)/(2*PI())</f>
        <v>207.42475868562769</v>
      </c>
      <c r="K23" s="10" t="s">
        <v>31</v>
      </c>
    </row>
    <row r="24" spans="2:11" x14ac:dyDescent="0.3">
      <c r="B24" s="14" t="s">
        <v>34</v>
      </c>
      <c r="C24" s="29"/>
      <c r="D24" s="10"/>
      <c r="I24" s="14" t="s">
        <v>34</v>
      </c>
      <c r="J24" s="29"/>
      <c r="K24" s="10"/>
    </row>
    <row r="25" spans="2:11" x14ac:dyDescent="0.3">
      <c r="B25" s="14" t="s">
        <v>40</v>
      </c>
      <c r="C25" s="29">
        <f>C27*60</f>
        <v>420.6738583926749</v>
      </c>
      <c r="D25" s="10" t="s">
        <v>41</v>
      </c>
      <c r="I25" s="14" t="s">
        <v>40</v>
      </c>
      <c r="J25" s="29">
        <f>J27*60</f>
        <v>344.73994893551333</v>
      </c>
      <c r="K25" s="10" t="s">
        <v>41</v>
      </c>
    </row>
    <row r="26" spans="2:11" x14ac:dyDescent="0.3">
      <c r="B26" s="14" t="s">
        <v>21</v>
      </c>
      <c r="C26" s="29">
        <f>C19/C10</f>
        <v>44.052863436123346</v>
      </c>
      <c r="D26" s="10" t="s">
        <v>22</v>
      </c>
      <c r="I26" s="14" t="s">
        <v>21</v>
      </c>
      <c r="J26" s="29">
        <f>J19/J10</f>
        <v>36.101083032490969</v>
      </c>
      <c r="K26" s="10" t="s">
        <v>22</v>
      </c>
    </row>
    <row r="27" spans="2:11" ht="15" thickBot="1" x14ac:dyDescent="0.35">
      <c r="B27" s="15" t="s">
        <v>23</v>
      </c>
      <c r="C27" s="30">
        <f>C26/(2*PI())</f>
        <v>7.0112309732112479</v>
      </c>
      <c r="D27" s="13" t="s">
        <v>24</v>
      </c>
      <c r="I27" s="15" t="s">
        <v>23</v>
      </c>
      <c r="J27" s="30">
        <f>J26/(2*PI())</f>
        <v>5.7456658155918889</v>
      </c>
      <c r="K27" s="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J11" sqref="J11"/>
    </sheetView>
  </sheetViews>
  <sheetFormatPr defaultRowHeight="14.4" x14ac:dyDescent="0.3"/>
  <sheetData>
    <row r="1" spans="1:6" x14ac:dyDescent="0.3">
      <c r="A1" t="s">
        <v>18</v>
      </c>
    </row>
    <row r="3" spans="1:6" x14ac:dyDescent="0.3">
      <c r="A3" t="s">
        <v>19</v>
      </c>
      <c r="B3">
        <v>4.5</v>
      </c>
      <c r="C3" t="s">
        <v>20</v>
      </c>
    </row>
    <row r="4" spans="1:6" x14ac:dyDescent="0.3">
      <c r="A4" t="s">
        <v>12</v>
      </c>
      <c r="B4">
        <v>0.08</v>
      </c>
      <c r="C4" t="s">
        <v>0</v>
      </c>
    </row>
    <row r="6" spans="1:6" x14ac:dyDescent="0.3">
      <c r="A6" t="s">
        <v>21</v>
      </c>
      <c r="B6">
        <f>B3/B4</f>
        <v>56.25</v>
      </c>
      <c r="C6" t="s">
        <v>22</v>
      </c>
    </row>
    <row r="7" spans="1:6" x14ac:dyDescent="0.3">
      <c r="A7" t="s">
        <v>23</v>
      </c>
      <c r="B7" s="1">
        <f>B6/(2*PI())</f>
        <v>8.9524655489191129</v>
      </c>
      <c r="C7" t="s">
        <v>24</v>
      </c>
    </row>
    <row r="11" spans="1:6" x14ac:dyDescent="0.3"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Mindistwinkel</vt:lpstr>
      <vt:lpstr>Foglio2</vt:lpstr>
      <vt:lpstr>Foglio1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2014-10-30T11:04:16Z</dcterms:modified>
</cp:coreProperties>
</file>