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D:\workroom\send_data\往呆\"/>
    </mc:Choice>
  </mc:AlternateContent>
  <xr:revisionPtr revIDLastSave="0" documentId="8_{7828F0FF-86C2-4CD1-9535-4C765836EC20}" xr6:coauthVersionLast="40" xr6:coauthVersionMax="40" xr10:uidLastSave="{00000000-0000-0000-0000-000000000000}"/>
  <bookViews>
    <workbookView xWindow="0" yWindow="0" windowWidth="38400" windowHeight="17360" xr2:uid="{1130F757-35C7-41E9-B000-5478A414311F}"/>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2" i="1" l="1"/>
  <c r="C112" i="1"/>
  <c r="B112" i="1"/>
  <c r="E111" i="1"/>
  <c r="B111" i="1"/>
  <c r="E110" i="1"/>
  <c r="C110" i="1"/>
  <c r="B110" i="1"/>
  <c r="E109" i="1"/>
  <c r="B109" i="1"/>
  <c r="E108" i="1"/>
  <c r="C108" i="1"/>
  <c r="B108" i="1"/>
  <c r="E107" i="1"/>
  <c r="B107" i="1"/>
  <c r="E106" i="1"/>
  <c r="B106" i="1"/>
  <c r="E105" i="1"/>
  <c r="C105" i="1"/>
  <c r="B105" i="1"/>
  <c r="E104" i="1"/>
  <c r="C104" i="1"/>
  <c r="B104" i="1"/>
  <c r="E103" i="1"/>
  <c r="C103" i="1"/>
  <c r="B103" i="1"/>
  <c r="E102" i="1"/>
  <c r="B102" i="1"/>
  <c r="E101" i="1"/>
  <c r="B101" i="1"/>
  <c r="E100" i="1"/>
  <c r="B100" i="1"/>
  <c r="E99" i="1"/>
  <c r="B99" i="1"/>
  <c r="E98" i="1"/>
  <c r="B98" i="1"/>
  <c r="E97" i="1"/>
  <c r="B97" i="1"/>
  <c r="E96" i="1"/>
  <c r="C96" i="1"/>
  <c r="B96" i="1"/>
  <c r="E95" i="1"/>
  <c r="B95" i="1"/>
  <c r="E94" i="1"/>
  <c r="C94" i="1"/>
  <c r="B94" i="1"/>
  <c r="E93" i="1"/>
  <c r="C93" i="1"/>
  <c r="B93" i="1"/>
  <c r="E92" i="1"/>
  <c r="C92" i="1"/>
  <c r="B92" i="1"/>
  <c r="E91" i="1"/>
  <c r="B91" i="1"/>
  <c r="E90" i="1"/>
  <c r="B90" i="1"/>
  <c r="E89" i="1"/>
  <c r="C89" i="1"/>
  <c r="B89" i="1"/>
  <c r="E88" i="1"/>
  <c r="C88" i="1"/>
  <c r="B88" i="1"/>
  <c r="E87" i="1"/>
  <c r="B87" i="1"/>
  <c r="E86" i="1"/>
  <c r="B86" i="1"/>
  <c r="E85" i="1"/>
  <c r="C85" i="1"/>
  <c r="B85" i="1"/>
  <c r="E84" i="1"/>
  <c r="C84" i="1"/>
  <c r="B84" i="1"/>
  <c r="E83" i="1"/>
  <c r="C83" i="1"/>
  <c r="B83" i="1"/>
  <c r="E82" i="1"/>
  <c r="B82" i="1"/>
  <c r="E81" i="1"/>
  <c r="C81" i="1"/>
  <c r="B81" i="1"/>
  <c r="E80" i="1"/>
  <c r="C80" i="1"/>
  <c r="B80" i="1"/>
  <c r="E79" i="1"/>
  <c r="C79" i="1"/>
  <c r="B79" i="1"/>
  <c r="E78" i="1"/>
  <c r="B78" i="1"/>
  <c r="E77" i="1"/>
  <c r="C77" i="1"/>
  <c r="B77" i="1"/>
  <c r="E76" i="1"/>
  <c r="C76" i="1"/>
  <c r="B76" i="1"/>
  <c r="E75" i="1"/>
  <c r="B75" i="1"/>
  <c r="E74" i="1"/>
  <c r="B74" i="1"/>
  <c r="E73" i="1"/>
  <c r="C73" i="1"/>
  <c r="B73" i="1"/>
  <c r="E72" i="1"/>
  <c r="B72" i="1"/>
  <c r="E71" i="1"/>
  <c r="B71" i="1"/>
  <c r="E70" i="1"/>
  <c r="B70" i="1"/>
  <c r="E69" i="1"/>
  <c r="B69" i="1"/>
  <c r="E68" i="1"/>
  <c r="C68" i="1"/>
  <c r="B68" i="1"/>
  <c r="E67" i="1"/>
  <c r="B67" i="1"/>
  <c r="E66" i="1"/>
  <c r="B66" i="1"/>
  <c r="E65" i="1"/>
  <c r="C65" i="1"/>
  <c r="B65" i="1"/>
  <c r="E64" i="1"/>
  <c r="C64" i="1"/>
  <c r="B64" i="1"/>
  <c r="E63" i="1"/>
  <c r="B63" i="1"/>
  <c r="E62" i="1"/>
  <c r="B62" i="1"/>
  <c r="E61" i="1"/>
  <c r="B61" i="1"/>
  <c r="E60" i="1"/>
  <c r="B60" i="1"/>
  <c r="E59" i="1"/>
  <c r="C59" i="1"/>
  <c r="B59" i="1"/>
  <c r="E58" i="1"/>
  <c r="C58" i="1"/>
  <c r="B58" i="1"/>
  <c r="E57" i="1"/>
  <c r="B57" i="1"/>
  <c r="E56" i="1"/>
  <c r="C56" i="1"/>
  <c r="B56" i="1"/>
  <c r="E55" i="1"/>
  <c r="B55" i="1"/>
  <c r="E54" i="1"/>
  <c r="C54" i="1"/>
  <c r="B54" i="1"/>
  <c r="E53" i="1"/>
  <c r="B53" i="1"/>
  <c r="E52" i="1"/>
  <c r="C52" i="1"/>
  <c r="B52" i="1"/>
  <c r="E51" i="1"/>
  <c r="B51" i="1"/>
  <c r="E50" i="1"/>
  <c r="B50" i="1"/>
  <c r="E49" i="1"/>
  <c r="C49" i="1"/>
  <c r="B49" i="1"/>
  <c r="E48" i="1"/>
  <c r="C48" i="1"/>
  <c r="B48" i="1"/>
  <c r="E47" i="1"/>
  <c r="B47" i="1"/>
  <c r="E46" i="1"/>
  <c r="C46" i="1"/>
  <c r="B46" i="1"/>
  <c r="E45" i="1"/>
  <c r="C45" i="1"/>
  <c r="B45" i="1"/>
  <c r="E44" i="1"/>
  <c r="B44" i="1"/>
  <c r="E43" i="1"/>
  <c r="C43" i="1"/>
  <c r="B43" i="1"/>
  <c r="E42" i="1"/>
  <c r="C42" i="1"/>
  <c r="B42" i="1"/>
  <c r="E41" i="1"/>
  <c r="C41" i="1"/>
  <c r="B41" i="1"/>
  <c r="E40" i="1"/>
  <c r="B40" i="1"/>
  <c r="E39" i="1"/>
  <c r="B39" i="1"/>
  <c r="E38" i="1"/>
  <c r="C38" i="1"/>
  <c r="B38" i="1"/>
  <c r="E37" i="1"/>
  <c r="C37" i="1"/>
  <c r="B37" i="1"/>
  <c r="E36" i="1"/>
  <c r="B36" i="1"/>
  <c r="E35" i="1"/>
  <c r="B35" i="1"/>
  <c r="E34" i="1"/>
  <c r="C34" i="1"/>
  <c r="B34" i="1"/>
  <c r="E33" i="1"/>
  <c r="C33" i="1"/>
  <c r="B33" i="1"/>
  <c r="E32" i="1"/>
  <c r="C32" i="1"/>
  <c r="B32" i="1"/>
  <c r="E31" i="1"/>
  <c r="C31" i="1"/>
  <c r="B31" i="1"/>
  <c r="E30" i="1"/>
  <c r="C30" i="1"/>
  <c r="B30" i="1"/>
  <c r="E29" i="1"/>
  <c r="B29" i="1"/>
  <c r="E28" i="1"/>
  <c r="C28" i="1"/>
  <c r="B28" i="1"/>
  <c r="E27" i="1"/>
  <c r="C27" i="1"/>
  <c r="B27" i="1"/>
  <c r="E26" i="1"/>
  <c r="C26" i="1"/>
  <c r="B26" i="1"/>
  <c r="E25" i="1"/>
  <c r="B25" i="1"/>
  <c r="E24" i="1"/>
  <c r="B24" i="1"/>
  <c r="E23" i="1"/>
  <c r="C23" i="1"/>
  <c r="B23" i="1"/>
  <c r="E22" i="1"/>
  <c r="C22" i="1"/>
  <c r="B22" i="1"/>
  <c r="E21" i="1"/>
  <c r="B21" i="1"/>
  <c r="E20" i="1"/>
  <c r="B20" i="1"/>
  <c r="E19" i="1"/>
  <c r="C19" i="1"/>
  <c r="B19" i="1"/>
  <c r="E18" i="1"/>
  <c r="C18" i="1"/>
  <c r="B18" i="1"/>
  <c r="E17" i="1"/>
  <c r="B17" i="1"/>
  <c r="E16" i="1"/>
  <c r="B16" i="1"/>
  <c r="E15" i="1"/>
  <c r="B15" i="1"/>
  <c r="E14" i="1"/>
  <c r="C14" i="1"/>
  <c r="B14" i="1"/>
  <c r="E13" i="1"/>
  <c r="B13" i="1"/>
  <c r="E12" i="1"/>
  <c r="B12" i="1"/>
  <c r="E11" i="1"/>
  <c r="B11" i="1"/>
  <c r="E10" i="1"/>
  <c r="B10" i="1"/>
  <c r="E9" i="1"/>
  <c r="C9" i="1"/>
  <c r="B9" i="1"/>
  <c r="E8" i="1"/>
  <c r="C8" i="1"/>
  <c r="B8" i="1"/>
  <c r="E7" i="1"/>
  <c r="B7" i="1"/>
  <c r="E6" i="1"/>
  <c r="C6" i="1"/>
  <c r="B6" i="1"/>
  <c r="E5" i="1"/>
  <c r="B5" i="1"/>
  <c r="E4" i="1"/>
  <c r="B4" i="1"/>
  <c r="E3" i="1"/>
  <c r="B3" i="1"/>
  <c r="E2" i="1"/>
  <c r="B2" i="1"/>
  <c r="E1" i="1"/>
  <c r="B1" i="1"/>
</calcChain>
</file>

<file path=xl/sharedStrings.xml><?xml version="1.0" encoding="utf-8"?>
<sst xmlns="http://schemas.openxmlformats.org/spreadsheetml/2006/main" count="282" uniqueCount="66">
  <si>
    <t>-</t>
  </si>
  <si>
    <t>戚继光</t>
  </si>
  <si>
    <t>黄朝洵</t>
  </si>
  <si>
    <t>凌文杰</t>
  </si>
  <si>
    <t>郭继华</t>
  </si>
  <si>
    <t>赵磊</t>
  </si>
  <si>
    <t>林路森</t>
  </si>
  <si>
    <t>福建省泉州市泉港区峰尾镇奎璧村214号</t>
  </si>
  <si>
    <t>黄河地</t>
  </si>
  <si>
    <t>广东省珠海市香洲区拱北桥光路海安园15栋202</t>
  </si>
  <si>
    <t>吕晓玲</t>
  </si>
  <si>
    <t>赵旋</t>
  </si>
  <si>
    <t>包家铭</t>
  </si>
  <si>
    <t>王艺红</t>
  </si>
  <si>
    <t>罗勇</t>
  </si>
  <si>
    <t>林建</t>
  </si>
  <si>
    <t>广东省韶关市武江区工业西芙蓉二路嘉和苑A栋101</t>
  </si>
  <si>
    <t>吴根全</t>
  </si>
  <si>
    <t>唐鹏</t>
  </si>
  <si>
    <t>潘晶</t>
  </si>
  <si>
    <t>王文贵</t>
  </si>
  <si>
    <t>阿依恒·阿哈克</t>
  </si>
  <si>
    <t>新疆阿勒泰地区阿勒泰市阿勒泰地区</t>
  </si>
  <si>
    <t>韩菲</t>
  </si>
  <si>
    <t>内蒙古包头市昆都仑区鞍山道果园小区23栋3单元31号</t>
  </si>
  <si>
    <t>田月</t>
  </si>
  <si>
    <t>辽宁省抚顺市东洲区章党街道阜宁北二街37号1单元101号</t>
  </si>
  <si>
    <t>谢克源</t>
  </si>
  <si>
    <t>许海柱</t>
  </si>
  <si>
    <t>冯磊</t>
  </si>
  <si>
    <t>江苏省镇江市扬中市八桥镇创新村549号</t>
  </si>
  <si>
    <t>雷泽琼</t>
  </si>
  <si>
    <t>余萍萍</t>
  </si>
  <si>
    <t>郑海腾</t>
  </si>
  <si>
    <t>刘彩燕</t>
  </si>
  <si>
    <t>孔垂梁</t>
  </si>
  <si>
    <t>朱刚</t>
  </si>
  <si>
    <t>但彦杰</t>
  </si>
  <si>
    <t>翟伟涛</t>
  </si>
  <si>
    <t>孙慧</t>
  </si>
  <si>
    <t>许晓晓</t>
  </si>
  <si>
    <t>薛壮壮</t>
  </si>
  <si>
    <t>陕西省榆林市绥德县第四小学背后园丁小区一单元501</t>
  </si>
  <si>
    <t>毛樟忠</t>
  </si>
  <si>
    <t>冼连君</t>
  </si>
  <si>
    <t>冯运奎</t>
  </si>
  <si>
    <t>杨艳芳</t>
  </si>
  <si>
    <t>王俊铭</t>
  </si>
  <si>
    <t>周云</t>
  </si>
  <si>
    <t>高乐文</t>
  </si>
  <si>
    <t>姚红倍</t>
  </si>
  <si>
    <t>周志伟</t>
  </si>
  <si>
    <t>闫浩</t>
  </si>
  <si>
    <t>陈治婷</t>
  </si>
  <si>
    <t>刘太阳</t>
  </si>
  <si>
    <t>徐正新</t>
  </si>
  <si>
    <t>湖北省武汉市新洲区武汉市新洲区三店街徐远村3组42号</t>
  </si>
  <si>
    <t>江志杰</t>
  </si>
  <si>
    <t>朱礁东</t>
  </si>
  <si>
    <t>刘志平</t>
  </si>
  <si>
    <t>杨柳</t>
  </si>
  <si>
    <t>黄谣</t>
  </si>
  <si>
    <t>云南省大理白族自治州剑川县剑川县金华镇腾龙街剑川县廉租房五栋一单元302</t>
  </si>
  <si>
    <t>郑锐</t>
  </si>
  <si>
    <t>四川省德阳市绵竹市孝德镇斗峰村二组</t>
  </si>
  <si>
    <t>何滢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</si>
</sst>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76B7-0880-4AAE-B62A-78552B7245C9}">
  <dimension ref="A1:E112"/>
  <sheetViews>
    <sheetView tabSelected="1" workbookViewId="0">
      <selection sqref="A1:XFD112"/>
    </sheetView>
  </sheetViews>
  <sheetFormatPr defaultRowHeight="14" x14ac:dyDescent="0.3"/>
  <sheetData>
    <row r="1" spans="1:5" x14ac:dyDescent="0.3">
      <c r="A1" t="s">
        <v>0</v>
      </c>
      <c r="B1" t="str">
        <f>"17596219585"</f>
        <v>17596219585</v>
      </c>
      <c r="C1" t="s">
        <v>0</v>
      </c>
      <c r="D1" t="s">
        <v>0</v>
      </c>
      <c r="E1" t="str">
        <f>"2018-12-15 22:52:23"</f>
        <v>2018-12-15 22:52:23</v>
      </c>
    </row>
    <row r="2" spans="1:5" x14ac:dyDescent="0.3">
      <c r="A2" t="s">
        <v>0</v>
      </c>
      <c r="B2" t="str">
        <f>"15162133824"</f>
        <v>15162133824</v>
      </c>
      <c r="C2" t="s">
        <v>0</v>
      </c>
      <c r="D2" t="s">
        <v>0</v>
      </c>
      <c r="E2" t="str">
        <f>"2018-12-15 22:52:01"</f>
        <v>2018-12-15 22:52:01</v>
      </c>
    </row>
    <row r="3" spans="1:5" x14ac:dyDescent="0.3">
      <c r="A3" t="s">
        <v>0</v>
      </c>
      <c r="B3" t="str">
        <f>"18521762738"</f>
        <v>18521762738</v>
      </c>
      <c r="C3" t="s">
        <v>0</v>
      </c>
      <c r="D3" t="s">
        <v>0</v>
      </c>
      <c r="E3" t="str">
        <f>"2018-12-15 22:51:59"</f>
        <v>2018-12-15 22:51:59</v>
      </c>
    </row>
    <row r="4" spans="1:5" x14ac:dyDescent="0.3">
      <c r="A4" t="s">
        <v>0</v>
      </c>
      <c r="B4" t="str">
        <f>"18270848613"</f>
        <v>18270848613</v>
      </c>
      <c r="C4" t="s">
        <v>0</v>
      </c>
      <c r="D4" t="s">
        <v>0</v>
      </c>
      <c r="E4" t="str">
        <f>"2018-12-15 22:51:55"</f>
        <v>2018-12-15 22:51:55</v>
      </c>
    </row>
    <row r="5" spans="1:5" x14ac:dyDescent="0.3">
      <c r="A5" t="s">
        <v>0</v>
      </c>
      <c r="B5" t="str">
        <f>"15306606143"</f>
        <v>15306606143</v>
      </c>
      <c r="C5" t="s">
        <v>0</v>
      </c>
      <c r="D5" t="s">
        <v>0</v>
      </c>
      <c r="E5" t="str">
        <f>"2018-12-15 22:51:39"</f>
        <v>2018-12-15 22:51:39</v>
      </c>
    </row>
    <row r="6" spans="1:5" x14ac:dyDescent="0.3">
      <c r="A6" t="s">
        <v>1</v>
      </c>
      <c r="B6" t="str">
        <f>"15267589266"</f>
        <v>15267589266</v>
      </c>
      <c r="C6" t="str">
        <f>"339011197407281533"</f>
        <v>339011197407281533</v>
      </c>
      <c r="D6" t="s">
        <v>0</v>
      </c>
      <c r="E6" t="str">
        <f>"2018-12-15 22:51:35"</f>
        <v>2018-12-15 22:51:35</v>
      </c>
    </row>
    <row r="7" spans="1:5" x14ac:dyDescent="0.3">
      <c r="A7" t="s">
        <v>0</v>
      </c>
      <c r="B7" t="str">
        <f>"18534612188"</f>
        <v>18534612188</v>
      </c>
      <c r="C7" t="s">
        <v>0</v>
      </c>
      <c r="D7" t="s">
        <v>0</v>
      </c>
      <c r="E7" t="str">
        <f>"2018-12-15 22:51:30"</f>
        <v>2018-12-15 22:51:30</v>
      </c>
    </row>
    <row r="8" spans="1:5" x14ac:dyDescent="0.3">
      <c r="A8" t="s">
        <v>2</v>
      </c>
      <c r="B8" t="str">
        <f>"13950476929"</f>
        <v>13950476929</v>
      </c>
      <c r="C8" t="str">
        <f>"350125198704232811"</f>
        <v>350125198704232811</v>
      </c>
      <c r="D8" t="s">
        <v>0</v>
      </c>
      <c r="E8" t="str">
        <f>"2018-12-15 22:50:55"</f>
        <v>2018-12-15 22:50:55</v>
      </c>
    </row>
    <row r="9" spans="1:5" x14ac:dyDescent="0.3">
      <c r="A9" t="s">
        <v>3</v>
      </c>
      <c r="B9" t="str">
        <f>"17302190449"</f>
        <v>17302190449</v>
      </c>
      <c r="C9" t="str">
        <f>"500242199709028259"</f>
        <v>500242199709028259</v>
      </c>
      <c r="D9" t="s">
        <v>0</v>
      </c>
      <c r="E9" t="str">
        <f>"2018-12-15 22:50:48"</f>
        <v>2018-12-15 22:50:48</v>
      </c>
    </row>
    <row r="10" spans="1:5" x14ac:dyDescent="0.3">
      <c r="A10" t="s">
        <v>0</v>
      </c>
      <c r="B10" t="str">
        <f>"15625694391"</f>
        <v>15625694391</v>
      </c>
      <c r="C10" t="s">
        <v>0</v>
      </c>
      <c r="D10" t="s">
        <v>0</v>
      </c>
      <c r="E10" t="str">
        <f>"2018-12-15 22:50:40"</f>
        <v>2018-12-15 22:50:40</v>
      </c>
    </row>
    <row r="11" spans="1:5" x14ac:dyDescent="0.3">
      <c r="A11" t="s">
        <v>0</v>
      </c>
      <c r="B11" t="str">
        <f>"13640567774"</f>
        <v>13640567774</v>
      </c>
      <c r="C11" t="s">
        <v>0</v>
      </c>
      <c r="D11" t="s">
        <v>0</v>
      </c>
      <c r="E11" t="str">
        <f>"2018-12-15 22:49:58"</f>
        <v>2018-12-15 22:49:58</v>
      </c>
    </row>
    <row r="12" spans="1:5" x14ac:dyDescent="0.3">
      <c r="A12" t="s">
        <v>0</v>
      </c>
      <c r="B12" t="str">
        <f>"13212317741"</f>
        <v>13212317741</v>
      </c>
      <c r="C12" t="s">
        <v>0</v>
      </c>
      <c r="D12" t="s">
        <v>0</v>
      </c>
      <c r="E12" t="str">
        <f>"2018-12-15 22:49:45"</f>
        <v>2018-12-15 22:49:45</v>
      </c>
    </row>
    <row r="13" spans="1:5" x14ac:dyDescent="0.3">
      <c r="A13" t="s">
        <v>0</v>
      </c>
      <c r="B13" t="str">
        <f>"13542314995"</f>
        <v>13542314995</v>
      </c>
      <c r="C13" t="s">
        <v>0</v>
      </c>
      <c r="D13" t="s">
        <v>0</v>
      </c>
      <c r="E13" t="str">
        <f>"2018-12-15 22:49:43"</f>
        <v>2018-12-15 22:49:43</v>
      </c>
    </row>
    <row r="14" spans="1:5" x14ac:dyDescent="0.3">
      <c r="A14" t="s">
        <v>4</v>
      </c>
      <c r="B14" t="str">
        <f>"18709695677"</f>
        <v>18709695677</v>
      </c>
      <c r="C14" t="str">
        <f>"640302198811162738"</f>
        <v>640302198811162738</v>
      </c>
      <c r="D14" t="s">
        <v>0</v>
      </c>
      <c r="E14" t="str">
        <f>"2018-12-15 22:49:43"</f>
        <v>2018-12-15 22:49:43</v>
      </c>
    </row>
    <row r="15" spans="1:5" x14ac:dyDescent="0.3">
      <c r="A15" t="s">
        <v>0</v>
      </c>
      <c r="B15" t="str">
        <f>"13729133649"</f>
        <v>13729133649</v>
      </c>
      <c r="C15" t="s">
        <v>0</v>
      </c>
      <c r="D15" t="s">
        <v>0</v>
      </c>
      <c r="E15" t="str">
        <f>"2018-12-15 22:49:42"</f>
        <v>2018-12-15 22:49:42</v>
      </c>
    </row>
    <row r="16" spans="1:5" x14ac:dyDescent="0.3">
      <c r="A16" t="s">
        <v>0</v>
      </c>
      <c r="B16" t="str">
        <f>"17689657309"</f>
        <v>17689657309</v>
      </c>
      <c r="C16" t="s">
        <v>0</v>
      </c>
      <c r="D16" t="s">
        <v>0</v>
      </c>
      <c r="E16" t="str">
        <f>"2018-12-15 22:49:38"</f>
        <v>2018-12-15 22:49:38</v>
      </c>
    </row>
    <row r="17" spans="1:5" x14ac:dyDescent="0.3">
      <c r="A17" t="s">
        <v>0</v>
      </c>
      <c r="B17" t="str">
        <f>"15293614955"</f>
        <v>15293614955</v>
      </c>
      <c r="C17" t="s">
        <v>0</v>
      </c>
      <c r="D17" t="s">
        <v>0</v>
      </c>
      <c r="E17" t="str">
        <f>"2018-12-15 22:49:37"</f>
        <v>2018-12-15 22:49:37</v>
      </c>
    </row>
    <row r="18" spans="1:5" x14ac:dyDescent="0.3">
      <c r="A18" t="s">
        <v>5</v>
      </c>
      <c r="B18" t="str">
        <f>"17371809055"</f>
        <v>17371809055</v>
      </c>
      <c r="C18" t="str">
        <f>"422802198701085493"</f>
        <v>422802198701085493</v>
      </c>
      <c r="D18" t="s">
        <v>0</v>
      </c>
      <c r="E18" t="str">
        <f>"2018-12-15 22:48:54"</f>
        <v>2018-12-15 22:48:54</v>
      </c>
    </row>
    <row r="19" spans="1:5" x14ac:dyDescent="0.3">
      <c r="A19" t="s">
        <v>6</v>
      </c>
      <c r="B19" t="str">
        <f>"13178214997"</f>
        <v>13178214997</v>
      </c>
      <c r="C19" t="str">
        <f>"350521199703197277"</f>
        <v>350521199703197277</v>
      </c>
      <c r="D19" t="s">
        <v>7</v>
      </c>
      <c r="E19" t="str">
        <f>"2018-12-15 22:48:46"</f>
        <v>2018-12-15 22:48:46</v>
      </c>
    </row>
    <row r="20" spans="1:5" x14ac:dyDescent="0.3">
      <c r="A20" t="s">
        <v>0</v>
      </c>
      <c r="B20" t="str">
        <f>"15219623147"</f>
        <v>15219623147</v>
      </c>
      <c r="C20" t="s">
        <v>0</v>
      </c>
      <c r="D20" t="s">
        <v>0</v>
      </c>
      <c r="E20" t="str">
        <f>"2018-12-15 22:48:45"</f>
        <v>2018-12-15 22:48:45</v>
      </c>
    </row>
    <row r="21" spans="1:5" x14ac:dyDescent="0.3">
      <c r="A21" t="s">
        <v>0</v>
      </c>
      <c r="B21" t="str">
        <f>"13638737769"</f>
        <v>13638737769</v>
      </c>
      <c r="C21" t="s">
        <v>0</v>
      </c>
      <c r="D21" t="s">
        <v>0</v>
      </c>
      <c r="E21" t="str">
        <f>"2018-12-15 22:47:55"</f>
        <v>2018-12-15 22:47:55</v>
      </c>
    </row>
    <row r="22" spans="1:5" x14ac:dyDescent="0.3">
      <c r="A22" t="s">
        <v>8</v>
      </c>
      <c r="B22" t="str">
        <f>"13160656659"</f>
        <v>13160656659</v>
      </c>
      <c r="C22" t="str">
        <f>"445281199506050619"</f>
        <v>445281199506050619</v>
      </c>
      <c r="D22" t="s">
        <v>9</v>
      </c>
      <c r="E22" t="str">
        <f>"2018-12-15 22:47:29"</f>
        <v>2018-12-15 22:47:29</v>
      </c>
    </row>
    <row r="23" spans="1:5" x14ac:dyDescent="0.3">
      <c r="A23" t="s">
        <v>10</v>
      </c>
      <c r="B23" t="str">
        <f>"13346461925"</f>
        <v>13346461925</v>
      </c>
      <c r="C23" t="str">
        <f>"450821198310184040"</f>
        <v>450821198310184040</v>
      </c>
      <c r="D23" t="s">
        <v>0</v>
      </c>
      <c r="E23" t="str">
        <f>"2018-12-15 22:47:01"</f>
        <v>2018-12-15 22:47:01</v>
      </c>
    </row>
    <row r="24" spans="1:5" x14ac:dyDescent="0.3">
      <c r="A24" t="s">
        <v>0</v>
      </c>
      <c r="B24" t="str">
        <f>"18009157977"</f>
        <v>18009157977</v>
      </c>
      <c r="C24" t="s">
        <v>0</v>
      </c>
      <c r="D24" t="s">
        <v>0</v>
      </c>
      <c r="E24" t="str">
        <f>"2018-12-15 22:46:39"</f>
        <v>2018-12-15 22:46:39</v>
      </c>
    </row>
    <row r="25" spans="1:5" x14ac:dyDescent="0.3">
      <c r="A25" t="s">
        <v>0</v>
      </c>
      <c r="B25" t="str">
        <f>"17841860915"</f>
        <v>17841860915</v>
      </c>
      <c r="C25" t="s">
        <v>0</v>
      </c>
      <c r="D25" t="s">
        <v>0</v>
      </c>
      <c r="E25" t="str">
        <f>"2018-12-15 22:46:37"</f>
        <v>2018-12-15 22:46:37</v>
      </c>
    </row>
    <row r="26" spans="1:5" x14ac:dyDescent="0.3">
      <c r="A26" t="s">
        <v>11</v>
      </c>
      <c r="B26" t="str">
        <f>"17503424299"</f>
        <v>17503424299</v>
      </c>
      <c r="C26" t="str">
        <f>"14072819930618003X"</f>
        <v>14072819930618003X</v>
      </c>
      <c r="D26" t="s">
        <v>0</v>
      </c>
      <c r="E26" t="str">
        <f>"2018-12-15 22:46:34"</f>
        <v>2018-12-15 22:46:34</v>
      </c>
    </row>
    <row r="27" spans="1:5" x14ac:dyDescent="0.3">
      <c r="A27" t="s">
        <v>12</v>
      </c>
      <c r="B27" t="str">
        <f>"15724946990"</f>
        <v>15724946990</v>
      </c>
      <c r="C27" t="str">
        <f>"33252819951016421X"</f>
        <v>33252819951016421X</v>
      </c>
      <c r="D27" t="s">
        <v>0</v>
      </c>
      <c r="E27" t="str">
        <f>"2018-12-15 22:46:13"</f>
        <v>2018-12-15 22:46:13</v>
      </c>
    </row>
    <row r="28" spans="1:5" x14ac:dyDescent="0.3">
      <c r="A28" t="s">
        <v>13</v>
      </c>
      <c r="B28" t="str">
        <f>"15980773256"</f>
        <v>15980773256</v>
      </c>
      <c r="C28" t="str">
        <f>"350623199401083029"</f>
        <v>350623199401083029</v>
      </c>
      <c r="D28" t="s">
        <v>0</v>
      </c>
      <c r="E28" t="str">
        <f>"2018-12-15 22:46:01"</f>
        <v>2018-12-15 22:46:01</v>
      </c>
    </row>
    <row r="29" spans="1:5" x14ac:dyDescent="0.3">
      <c r="A29" t="s">
        <v>0</v>
      </c>
      <c r="B29" t="str">
        <f>"15296915852"</f>
        <v>15296915852</v>
      </c>
      <c r="C29" t="s">
        <v>0</v>
      </c>
      <c r="D29" t="s">
        <v>0</v>
      </c>
      <c r="E29" t="str">
        <f>"2018-12-15 22:45:09"</f>
        <v>2018-12-15 22:45:09</v>
      </c>
    </row>
    <row r="30" spans="1:5" x14ac:dyDescent="0.3">
      <c r="A30" t="s">
        <v>14</v>
      </c>
      <c r="B30" t="str">
        <f>"15822590286"</f>
        <v>15822590286</v>
      </c>
      <c r="C30" t="str">
        <f>"120102198612035338"</f>
        <v>120102198612035338</v>
      </c>
      <c r="D30" t="s">
        <v>0</v>
      </c>
      <c r="E30" t="str">
        <f>"2018-12-15 22:45:05"</f>
        <v>2018-12-15 22:45:05</v>
      </c>
    </row>
    <row r="31" spans="1:5" x14ac:dyDescent="0.3">
      <c r="A31" t="s">
        <v>15</v>
      </c>
      <c r="B31" t="str">
        <f>"15819222080"</f>
        <v>15819222080</v>
      </c>
      <c r="C31" t="str">
        <f>"440204199201163316"</f>
        <v>440204199201163316</v>
      </c>
      <c r="D31" t="s">
        <v>16</v>
      </c>
      <c r="E31" t="str">
        <f>"2018-12-15 22:44:51"</f>
        <v>2018-12-15 22:44:51</v>
      </c>
    </row>
    <row r="32" spans="1:5" x14ac:dyDescent="0.3">
      <c r="A32" t="s">
        <v>17</v>
      </c>
      <c r="B32" t="str">
        <f>"18535836314"</f>
        <v>18535836314</v>
      </c>
      <c r="C32" t="str">
        <f>"142325199103226238"</f>
        <v>142325199103226238</v>
      </c>
      <c r="D32" t="s">
        <v>0</v>
      </c>
      <c r="E32" t="str">
        <f>"2018-12-15 22:44:20"</f>
        <v>2018-12-15 22:44:20</v>
      </c>
    </row>
    <row r="33" spans="1:5" x14ac:dyDescent="0.3">
      <c r="A33" t="s">
        <v>18</v>
      </c>
      <c r="B33" t="str">
        <f>"15982761140"</f>
        <v>15982761140</v>
      </c>
      <c r="C33" t="str">
        <f>"511902199102270110"</f>
        <v>511902199102270110</v>
      </c>
      <c r="D33" t="s">
        <v>0</v>
      </c>
      <c r="E33" t="str">
        <f>"2018-12-15 22:41:59"</f>
        <v>2018-12-15 22:41:59</v>
      </c>
    </row>
    <row r="34" spans="1:5" x14ac:dyDescent="0.3">
      <c r="A34" t="s">
        <v>19</v>
      </c>
      <c r="B34" t="str">
        <f>"18055997962"</f>
        <v>18055997962</v>
      </c>
      <c r="C34" t="str">
        <f>"342626199110296111"</f>
        <v>342626199110296111</v>
      </c>
      <c r="D34" t="s">
        <v>0</v>
      </c>
      <c r="E34" t="str">
        <f>"2018-12-15 22:41:32"</f>
        <v>2018-12-15 22:41:32</v>
      </c>
    </row>
    <row r="35" spans="1:5" x14ac:dyDescent="0.3">
      <c r="A35" t="s">
        <v>0</v>
      </c>
      <c r="B35" t="str">
        <f>"13115715329"</f>
        <v>13115715329</v>
      </c>
      <c r="C35" t="s">
        <v>0</v>
      </c>
      <c r="D35" t="s">
        <v>0</v>
      </c>
      <c r="E35" t="str">
        <f>"2018-12-15 22:40:00"</f>
        <v>2018-12-15 22:40:00</v>
      </c>
    </row>
    <row r="36" spans="1:5" x14ac:dyDescent="0.3">
      <c r="A36" t="s">
        <v>0</v>
      </c>
      <c r="B36" t="str">
        <f>"15902910799"</f>
        <v>15902910799</v>
      </c>
      <c r="C36" t="s">
        <v>0</v>
      </c>
      <c r="D36" t="s">
        <v>0</v>
      </c>
      <c r="E36" t="str">
        <f>"2018-12-15 22:39:09"</f>
        <v>2018-12-15 22:39:09</v>
      </c>
    </row>
    <row r="37" spans="1:5" x14ac:dyDescent="0.3">
      <c r="A37" t="s">
        <v>20</v>
      </c>
      <c r="B37" t="str">
        <f>"18262398555"</f>
        <v>18262398555</v>
      </c>
      <c r="C37" t="str">
        <f>"32091119820712123X"</f>
        <v>32091119820712123X</v>
      </c>
      <c r="D37" t="s">
        <v>0</v>
      </c>
      <c r="E37" t="str">
        <f>"2018-12-15 22:39:06"</f>
        <v>2018-12-15 22:39:06</v>
      </c>
    </row>
    <row r="38" spans="1:5" x14ac:dyDescent="0.3">
      <c r="A38" t="s">
        <v>21</v>
      </c>
      <c r="B38" t="str">
        <f>"15009061603"</f>
        <v>15009061603</v>
      </c>
      <c r="C38" t="str">
        <f>"654323198308230040"</f>
        <v>654323198308230040</v>
      </c>
      <c r="D38" t="s">
        <v>22</v>
      </c>
      <c r="E38" t="str">
        <f>"2018-12-15 22:38:42"</f>
        <v>2018-12-15 22:38:42</v>
      </c>
    </row>
    <row r="39" spans="1:5" x14ac:dyDescent="0.3">
      <c r="A39" t="s">
        <v>0</v>
      </c>
      <c r="B39" t="str">
        <f>"15833520042"</f>
        <v>15833520042</v>
      </c>
      <c r="C39" t="s">
        <v>0</v>
      </c>
      <c r="D39" t="s">
        <v>0</v>
      </c>
      <c r="E39" t="str">
        <f>"2018-12-15 22:38:40"</f>
        <v>2018-12-15 22:38:40</v>
      </c>
    </row>
    <row r="40" spans="1:5" x14ac:dyDescent="0.3">
      <c r="A40" t="s">
        <v>0</v>
      </c>
      <c r="B40" t="str">
        <f>"17612191596"</f>
        <v>17612191596</v>
      </c>
      <c r="C40" t="s">
        <v>0</v>
      </c>
      <c r="D40" t="s">
        <v>0</v>
      </c>
      <c r="E40" t="str">
        <f>"2018-12-15 22:37:46"</f>
        <v>2018-12-15 22:37:46</v>
      </c>
    </row>
    <row r="41" spans="1:5" x14ac:dyDescent="0.3">
      <c r="A41" t="s">
        <v>23</v>
      </c>
      <c r="B41" t="str">
        <f>"15034743183"</f>
        <v>15034743183</v>
      </c>
      <c r="C41" t="str">
        <f>"140227199009070025"</f>
        <v>140227199009070025</v>
      </c>
      <c r="D41" t="s">
        <v>24</v>
      </c>
      <c r="E41" t="str">
        <f>"2018-12-15 22:37:21"</f>
        <v>2018-12-15 22:37:21</v>
      </c>
    </row>
    <row r="42" spans="1:5" x14ac:dyDescent="0.3">
      <c r="A42" t="s">
        <v>25</v>
      </c>
      <c r="B42" t="str">
        <f>"13841346076"</f>
        <v>13841346076</v>
      </c>
      <c r="C42" t="str">
        <f>"21040319720119422X"</f>
        <v>21040319720119422X</v>
      </c>
      <c r="D42" t="s">
        <v>26</v>
      </c>
      <c r="E42" t="str">
        <f>"2018-12-15 22:37:17"</f>
        <v>2018-12-15 22:37:17</v>
      </c>
    </row>
    <row r="43" spans="1:5" x14ac:dyDescent="0.3">
      <c r="A43" t="s">
        <v>27</v>
      </c>
      <c r="B43" t="str">
        <f>"18757674523"</f>
        <v>18757674523</v>
      </c>
      <c r="C43" t="str">
        <f>"44172119950704105X"</f>
        <v>44172119950704105X</v>
      </c>
      <c r="D43" t="s">
        <v>0</v>
      </c>
      <c r="E43" t="str">
        <f>"2018-12-15 22:36:58"</f>
        <v>2018-12-15 22:36:58</v>
      </c>
    </row>
    <row r="44" spans="1:5" x14ac:dyDescent="0.3">
      <c r="A44" t="s">
        <v>0</v>
      </c>
      <c r="B44" t="str">
        <f>"13612813617"</f>
        <v>13612813617</v>
      </c>
      <c r="C44" t="s">
        <v>0</v>
      </c>
      <c r="D44" t="s">
        <v>0</v>
      </c>
      <c r="E44" t="str">
        <f>"2018-12-15 22:36:43"</f>
        <v>2018-12-15 22:36:43</v>
      </c>
    </row>
    <row r="45" spans="1:5" x14ac:dyDescent="0.3">
      <c r="A45" t="s">
        <v>28</v>
      </c>
      <c r="B45" t="str">
        <f>"13072287185"</f>
        <v>13072287185</v>
      </c>
      <c r="C45" t="str">
        <f>"150422198101095774"</f>
        <v>150422198101095774</v>
      </c>
      <c r="D45" t="s">
        <v>0</v>
      </c>
      <c r="E45" t="str">
        <f>"2018-12-15 22:36:29"</f>
        <v>2018-12-15 22:36:29</v>
      </c>
    </row>
    <row r="46" spans="1:5" x14ac:dyDescent="0.3">
      <c r="A46" t="s">
        <v>29</v>
      </c>
      <c r="B46" t="str">
        <f>"13952983583"</f>
        <v>13952983583</v>
      </c>
      <c r="C46" t="str">
        <f>"321182199104144014"</f>
        <v>321182199104144014</v>
      </c>
      <c r="D46" t="s">
        <v>30</v>
      </c>
      <c r="E46" t="str">
        <f>"2018-12-15 22:35:15"</f>
        <v>2018-12-15 22:35:15</v>
      </c>
    </row>
    <row r="47" spans="1:5" x14ac:dyDescent="0.3">
      <c r="A47" t="s">
        <v>0</v>
      </c>
      <c r="B47" t="str">
        <f>"13607241010"</f>
        <v>13607241010</v>
      </c>
      <c r="C47" t="s">
        <v>0</v>
      </c>
      <c r="D47" t="s">
        <v>0</v>
      </c>
      <c r="E47" t="str">
        <f>"2018-12-15 22:35:03"</f>
        <v>2018-12-15 22:35:03</v>
      </c>
    </row>
    <row r="48" spans="1:5" x14ac:dyDescent="0.3">
      <c r="A48" t="s">
        <v>31</v>
      </c>
      <c r="B48" t="str">
        <f>"18569401685"</f>
        <v>18569401685</v>
      </c>
      <c r="C48" t="str">
        <f>"431024200211054577"</f>
        <v>431024200211054577</v>
      </c>
      <c r="D48" t="s">
        <v>0</v>
      </c>
      <c r="E48" t="str">
        <f>"2018-12-15 22:34:56"</f>
        <v>2018-12-15 22:34:56</v>
      </c>
    </row>
    <row r="49" spans="1:5" x14ac:dyDescent="0.3">
      <c r="A49" t="s">
        <v>32</v>
      </c>
      <c r="B49" t="str">
        <f>"15778799899"</f>
        <v>15778799899</v>
      </c>
      <c r="C49" t="str">
        <f>"450821199906154322"</f>
        <v>450821199906154322</v>
      </c>
      <c r="D49" t="s">
        <v>0</v>
      </c>
      <c r="E49" t="str">
        <f>"2018-12-15 22:34:47"</f>
        <v>2018-12-15 22:34:47</v>
      </c>
    </row>
    <row r="50" spans="1:5" x14ac:dyDescent="0.3">
      <c r="A50" t="s">
        <v>0</v>
      </c>
      <c r="B50" t="str">
        <f>"15238666206"</f>
        <v>15238666206</v>
      </c>
      <c r="C50" t="s">
        <v>0</v>
      </c>
      <c r="D50" t="s">
        <v>0</v>
      </c>
      <c r="E50" t="str">
        <f>"2018-12-15 22:34:39"</f>
        <v>2018-12-15 22:34:39</v>
      </c>
    </row>
    <row r="51" spans="1:5" x14ac:dyDescent="0.3">
      <c r="A51" t="s">
        <v>0</v>
      </c>
      <c r="B51" t="str">
        <f>"13177211951"</f>
        <v>13177211951</v>
      </c>
      <c r="C51" t="s">
        <v>0</v>
      </c>
      <c r="D51" t="s">
        <v>0</v>
      </c>
      <c r="E51" t="str">
        <f>"2018-12-15 22:34:37"</f>
        <v>2018-12-15 22:34:37</v>
      </c>
    </row>
    <row r="52" spans="1:5" x14ac:dyDescent="0.3">
      <c r="A52" t="s">
        <v>33</v>
      </c>
      <c r="B52" t="str">
        <f>"13606761204"</f>
        <v>13606761204</v>
      </c>
      <c r="C52" t="str">
        <f>"332626197801280791"</f>
        <v>332626197801280791</v>
      </c>
      <c r="D52" t="s">
        <v>0</v>
      </c>
      <c r="E52" t="str">
        <f>"2018-12-15 22:34:24"</f>
        <v>2018-12-15 22:34:24</v>
      </c>
    </row>
    <row r="53" spans="1:5" x14ac:dyDescent="0.3">
      <c r="A53" t="s">
        <v>0</v>
      </c>
      <c r="B53" t="str">
        <f>"15156732708"</f>
        <v>15156732708</v>
      </c>
      <c r="C53" t="s">
        <v>0</v>
      </c>
      <c r="D53" t="s">
        <v>0</v>
      </c>
      <c r="E53" t="str">
        <f>"2018-12-15 22:34:01"</f>
        <v>2018-12-15 22:34:01</v>
      </c>
    </row>
    <row r="54" spans="1:5" x14ac:dyDescent="0.3">
      <c r="A54" t="s">
        <v>34</v>
      </c>
      <c r="B54" t="str">
        <f>"18721706070"</f>
        <v>18721706070</v>
      </c>
      <c r="C54" t="str">
        <f>"342423199011153588"</f>
        <v>342423199011153588</v>
      </c>
      <c r="D54" t="s">
        <v>0</v>
      </c>
      <c r="E54" t="str">
        <f>"2018-12-15 22:33:43"</f>
        <v>2018-12-15 22:33:43</v>
      </c>
    </row>
    <row r="55" spans="1:5" x14ac:dyDescent="0.3">
      <c r="A55" t="s">
        <v>0</v>
      </c>
      <c r="B55" t="str">
        <f>"18378284811"</f>
        <v>18378284811</v>
      </c>
      <c r="C55" t="s">
        <v>0</v>
      </c>
      <c r="D55" t="s">
        <v>0</v>
      </c>
      <c r="E55" t="str">
        <f>"2018-12-15 22:32:29"</f>
        <v>2018-12-15 22:32:29</v>
      </c>
    </row>
    <row r="56" spans="1:5" x14ac:dyDescent="0.3">
      <c r="A56" t="s">
        <v>35</v>
      </c>
      <c r="B56" t="str">
        <f>"13888642722"</f>
        <v>13888642722</v>
      </c>
      <c r="C56" t="str">
        <f>"530326198401053614"</f>
        <v>530326198401053614</v>
      </c>
      <c r="D56" t="s">
        <v>0</v>
      </c>
      <c r="E56" t="str">
        <f>"2018-12-15 22:31:47"</f>
        <v>2018-12-15 22:31:47</v>
      </c>
    </row>
    <row r="57" spans="1:5" x14ac:dyDescent="0.3">
      <c r="A57" t="s">
        <v>0</v>
      </c>
      <c r="B57" t="str">
        <f>"18623790231"</f>
        <v>18623790231</v>
      </c>
      <c r="C57" t="s">
        <v>0</v>
      </c>
      <c r="D57" t="s">
        <v>0</v>
      </c>
      <c r="E57" t="str">
        <f>"2018-12-15 22:31:38"</f>
        <v>2018-12-15 22:31:38</v>
      </c>
    </row>
    <row r="58" spans="1:5" x14ac:dyDescent="0.3">
      <c r="A58" t="s">
        <v>36</v>
      </c>
      <c r="B58" t="str">
        <f>"13955456902"</f>
        <v>13955456902</v>
      </c>
      <c r="C58" t="str">
        <f>"340404198512012614"</f>
        <v>340404198512012614</v>
      </c>
      <c r="D58" t="s">
        <v>0</v>
      </c>
      <c r="E58" t="str">
        <f>"2018-12-15 22:31:31"</f>
        <v>2018-12-15 22:31:31</v>
      </c>
    </row>
    <row r="59" spans="1:5" x14ac:dyDescent="0.3">
      <c r="A59" t="s">
        <v>37</v>
      </c>
      <c r="B59" t="str">
        <f>"18282580024"</f>
        <v>18282580024</v>
      </c>
      <c r="C59" t="str">
        <f>"510902199808249558"</f>
        <v>510902199808249558</v>
      </c>
      <c r="D59" t="s">
        <v>0</v>
      </c>
      <c r="E59" t="str">
        <f>"2018-12-15 22:31:28"</f>
        <v>2018-12-15 22:31:28</v>
      </c>
    </row>
    <row r="60" spans="1:5" x14ac:dyDescent="0.3">
      <c r="A60" t="s">
        <v>0</v>
      </c>
      <c r="B60" t="str">
        <f>"13680399940"</f>
        <v>13680399940</v>
      </c>
      <c r="C60" t="s">
        <v>0</v>
      </c>
      <c r="D60" t="s">
        <v>0</v>
      </c>
      <c r="E60" t="str">
        <f>"2018-12-15 22:31:14"</f>
        <v>2018-12-15 22:31:14</v>
      </c>
    </row>
    <row r="61" spans="1:5" x14ac:dyDescent="0.3">
      <c r="A61" t="s">
        <v>0</v>
      </c>
      <c r="B61" t="str">
        <f>"18218269096"</f>
        <v>18218269096</v>
      </c>
      <c r="C61" t="s">
        <v>0</v>
      </c>
      <c r="D61" t="s">
        <v>0</v>
      </c>
      <c r="E61" t="str">
        <f>"2018-12-15 22:30:16"</f>
        <v>2018-12-15 22:30:16</v>
      </c>
    </row>
    <row r="62" spans="1:5" x14ac:dyDescent="0.3">
      <c r="A62" t="s">
        <v>0</v>
      </c>
      <c r="B62" t="str">
        <f>"15041334938"</f>
        <v>15041334938</v>
      </c>
      <c r="C62" t="s">
        <v>0</v>
      </c>
      <c r="D62" t="s">
        <v>0</v>
      </c>
      <c r="E62" t="str">
        <f>"2018-12-15 22:30:08"</f>
        <v>2018-12-15 22:30:08</v>
      </c>
    </row>
    <row r="63" spans="1:5" x14ac:dyDescent="0.3">
      <c r="A63" t="s">
        <v>0</v>
      </c>
      <c r="B63" t="str">
        <f>"18100062107"</f>
        <v>18100062107</v>
      </c>
      <c r="C63" t="s">
        <v>0</v>
      </c>
      <c r="D63" t="s">
        <v>0</v>
      </c>
      <c r="E63" t="str">
        <f>"2018-12-15 22:29:44"</f>
        <v>2018-12-15 22:29:44</v>
      </c>
    </row>
    <row r="64" spans="1:5" x14ac:dyDescent="0.3">
      <c r="A64" t="s">
        <v>38</v>
      </c>
      <c r="B64" t="str">
        <f>"18534504740"</f>
        <v>18534504740</v>
      </c>
      <c r="C64" t="str">
        <f>"140511199711246815"</f>
        <v>140511199711246815</v>
      </c>
      <c r="D64" t="s">
        <v>0</v>
      </c>
      <c r="E64" t="str">
        <f>"2018-12-15 22:28:12"</f>
        <v>2018-12-15 22:28:12</v>
      </c>
    </row>
    <row r="65" spans="1:5" x14ac:dyDescent="0.3">
      <c r="A65" t="s">
        <v>39</v>
      </c>
      <c r="B65" t="str">
        <f>"13522351477"</f>
        <v>13522351477</v>
      </c>
      <c r="C65" t="str">
        <f>"411522199201162721"</f>
        <v>411522199201162721</v>
      </c>
      <c r="D65" t="s">
        <v>0</v>
      </c>
      <c r="E65" t="str">
        <f>"2018-12-15 22:27:55"</f>
        <v>2018-12-15 22:27:55</v>
      </c>
    </row>
    <row r="66" spans="1:5" x14ac:dyDescent="0.3">
      <c r="A66" t="s">
        <v>0</v>
      </c>
      <c r="B66" t="str">
        <f>"15118815571"</f>
        <v>15118815571</v>
      </c>
      <c r="C66" t="s">
        <v>0</v>
      </c>
      <c r="D66" t="s">
        <v>0</v>
      </c>
      <c r="E66" t="str">
        <f>"2018-12-15 22:27:42"</f>
        <v>2018-12-15 22:27:42</v>
      </c>
    </row>
    <row r="67" spans="1:5" x14ac:dyDescent="0.3">
      <c r="A67" t="s">
        <v>0</v>
      </c>
      <c r="B67" t="str">
        <f>"17779310994"</f>
        <v>17779310994</v>
      </c>
      <c r="C67" t="s">
        <v>0</v>
      </c>
      <c r="D67" t="s">
        <v>0</v>
      </c>
      <c r="E67" t="str">
        <f>"2018-12-15 22:26:50"</f>
        <v>2018-12-15 22:26:50</v>
      </c>
    </row>
    <row r="68" spans="1:5" x14ac:dyDescent="0.3">
      <c r="A68" t="s">
        <v>40</v>
      </c>
      <c r="B68" t="str">
        <f>"18813391750"</f>
        <v>18813391750</v>
      </c>
      <c r="C68" t="str">
        <f>"429004199201062367"</f>
        <v>429004199201062367</v>
      </c>
      <c r="D68" t="s">
        <v>0</v>
      </c>
      <c r="E68" t="str">
        <f>"2018-12-15 22:26:25"</f>
        <v>2018-12-15 22:26:25</v>
      </c>
    </row>
    <row r="69" spans="1:5" x14ac:dyDescent="0.3">
      <c r="A69" t="s">
        <v>0</v>
      </c>
      <c r="B69" t="str">
        <f>"15625189836"</f>
        <v>15625189836</v>
      </c>
      <c r="C69" t="s">
        <v>0</v>
      </c>
      <c r="D69" t="s">
        <v>0</v>
      </c>
      <c r="E69" t="str">
        <f>"2018-12-15 22:26:19"</f>
        <v>2018-12-15 22:26:19</v>
      </c>
    </row>
    <row r="70" spans="1:5" x14ac:dyDescent="0.3">
      <c r="A70" t="s">
        <v>0</v>
      </c>
      <c r="B70" t="str">
        <f>"15645186656"</f>
        <v>15645186656</v>
      </c>
      <c r="C70" t="s">
        <v>0</v>
      </c>
      <c r="D70" t="s">
        <v>0</v>
      </c>
      <c r="E70" t="str">
        <f>"2018-12-15 22:25:26"</f>
        <v>2018-12-15 22:25:26</v>
      </c>
    </row>
    <row r="71" spans="1:5" x14ac:dyDescent="0.3">
      <c r="A71" t="s">
        <v>0</v>
      </c>
      <c r="B71" t="str">
        <f>"18269286430"</f>
        <v>18269286430</v>
      </c>
      <c r="C71" t="s">
        <v>0</v>
      </c>
      <c r="D71" t="s">
        <v>0</v>
      </c>
      <c r="E71" t="str">
        <f>"2018-12-15 22:25:25"</f>
        <v>2018-12-15 22:25:25</v>
      </c>
    </row>
    <row r="72" spans="1:5" x14ac:dyDescent="0.3">
      <c r="A72" t="s">
        <v>0</v>
      </c>
      <c r="B72" t="str">
        <f>"13316613419"</f>
        <v>13316613419</v>
      </c>
      <c r="C72" t="s">
        <v>0</v>
      </c>
      <c r="D72" t="s">
        <v>0</v>
      </c>
      <c r="E72" t="str">
        <f>"2018-12-15 22:25:21"</f>
        <v>2018-12-15 22:25:21</v>
      </c>
    </row>
    <row r="73" spans="1:5" x14ac:dyDescent="0.3">
      <c r="A73" t="s">
        <v>41</v>
      </c>
      <c r="B73" t="str">
        <f>"18091275366"</f>
        <v>18091275366</v>
      </c>
      <c r="C73" t="str">
        <f>"612727198806122112"</f>
        <v>612727198806122112</v>
      </c>
      <c r="D73" t="s">
        <v>42</v>
      </c>
      <c r="E73" t="str">
        <f>"2018-12-15 22:24:47"</f>
        <v>2018-12-15 22:24:47</v>
      </c>
    </row>
    <row r="74" spans="1:5" x14ac:dyDescent="0.3">
      <c r="A74" t="s">
        <v>0</v>
      </c>
      <c r="B74" t="str">
        <f>"13265527741"</f>
        <v>13265527741</v>
      </c>
      <c r="C74" t="s">
        <v>0</v>
      </c>
      <c r="D74" t="s">
        <v>0</v>
      </c>
      <c r="E74" t="str">
        <f>"2018-12-15 22:24:15"</f>
        <v>2018-12-15 22:24:15</v>
      </c>
    </row>
    <row r="75" spans="1:5" x14ac:dyDescent="0.3">
      <c r="A75" t="s">
        <v>0</v>
      </c>
      <c r="B75" t="str">
        <f>"13785038112"</f>
        <v>13785038112</v>
      </c>
      <c r="C75" t="s">
        <v>0</v>
      </c>
      <c r="D75" t="s">
        <v>0</v>
      </c>
      <c r="E75" t="str">
        <f>"2018-12-15 22:24:14"</f>
        <v>2018-12-15 22:24:14</v>
      </c>
    </row>
    <row r="76" spans="1:5" x14ac:dyDescent="0.3">
      <c r="A76" t="s">
        <v>43</v>
      </c>
      <c r="B76" t="str">
        <f>"18329021160"</f>
        <v>18329021160</v>
      </c>
      <c r="C76" t="str">
        <f>"330183199306210611"</f>
        <v>330183199306210611</v>
      </c>
      <c r="D76" t="s">
        <v>0</v>
      </c>
      <c r="E76" t="str">
        <f>"2018-12-15 22:22:10"</f>
        <v>2018-12-15 22:22:10</v>
      </c>
    </row>
    <row r="77" spans="1:5" x14ac:dyDescent="0.3">
      <c r="A77" t="s">
        <v>44</v>
      </c>
      <c r="B77" t="str">
        <f>"18677704701"</f>
        <v>18677704701</v>
      </c>
      <c r="C77" t="str">
        <f>"450721198901304432"</f>
        <v>450721198901304432</v>
      </c>
      <c r="D77" t="s">
        <v>0</v>
      </c>
      <c r="E77" t="str">
        <f>"2018-12-15 22:21:55"</f>
        <v>2018-12-15 22:21:55</v>
      </c>
    </row>
    <row r="78" spans="1:5" x14ac:dyDescent="0.3">
      <c r="A78" t="s">
        <v>0</v>
      </c>
      <c r="B78" t="str">
        <f>"15972759567"</f>
        <v>15972759567</v>
      </c>
      <c r="C78" t="s">
        <v>0</v>
      </c>
      <c r="D78" t="s">
        <v>0</v>
      </c>
      <c r="E78" t="str">
        <f>"2018-12-15 22:21:34"</f>
        <v>2018-12-15 22:21:34</v>
      </c>
    </row>
    <row r="79" spans="1:5" x14ac:dyDescent="0.3">
      <c r="A79" t="s">
        <v>45</v>
      </c>
      <c r="B79" t="str">
        <f>"13385560280"</f>
        <v>13385560280</v>
      </c>
      <c r="C79" t="str">
        <f>"500225198611198435"</f>
        <v>500225198611198435</v>
      </c>
      <c r="D79" t="s">
        <v>0</v>
      </c>
      <c r="E79" t="str">
        <f>"2018-12-15 22:20:42"</f>
        <v>2018-12-15 22:20:42</v>
      </c>
    </row>
    <row r="80" spans="1:5" x14ac:dyDescent="0.3">
      <c r="A80" t="s">
        <v>46</v>
      </c>
      <c r="B80" t="str">
        <f>"15144860472"</f>
        <v>15144860472</v>
      </c>
      <c r="C80" t="str">
        <f>"152630199402157921"</f>
        <v>152630199402157921</v>
      </c>
      <c r="D80" t="s">
        <v>0</v>
      </c>
      <c r="E80" t="str">
        <f>"2018-12-15 22:20:36"</f>
        <v>2018-12-15 22:20:36</v>
      </c>
    </row>
    <row r="81" spans="1:5" x14ac:dyDescent="0.3">
      <c r="A81" t="s">
        <v>47</v>
      </c>
      <c r="B81" t="str">
        <f>"15167893727"</f>
        <v>15167893727</v>
      </c>
      <c r="C81" t="str">
        <f>"422802200501125059"</f>
        <v>422802200501125059</v>
      </c>
      <c r="D81" t="s">
        <v>0</v>
      </c>
      <c r="E81" t="str">
        <f>"2018-12-15 22:20:26"</f>
        <v>2018-12-15 22:20:26</v>
      </c>
    </row>
    <row r="82" spans="1:5" x14ac:dyDescent="0.3">
      <c r="A82" t="s">
        <v>0</v>
      </c>
      <c r="B82" t="str">
        <f>"15253839712"</f>
        <v>15253839712</v>
      </c>
      <c r="C82" t="s">
        <v>0</v>
      </c>
      <c r="D82" t="s">
        <v>0</v>
      </c>
      <c r="E82" t="str">
        <f>"2018-12-15 22:19:51"</f>
        <v>2018-12-15 22:19:51</v>
      </c>
    </row>
    <row r="83" spans="1:5" x14ac:dyDescent="0.3">
      <c r="A83" t="s">
        <v>48</v>
      </c>
      <c r="B83" t="str">
        <f>"13390754074"</f>
        <v>13390754074</v>
      </c>
      <c r="C83" t="str">
        <f>"320105197905200423"</f>
        <v>320105197905200423</v>
      </c>
      <c r="D83" t="s">
        <v>0</v>
      </c>
      <c r="E83" t="str">
        <f>"2018-12-15 22:19:32"</f>
        <v>2018-12-15 22:19:32</v>
      </c>
    </row>
    <row r="84" spans="1:5" x14ac:dyDescent="0.3">
      <c r="A84" t="s">
        <v>49</v>
      </c>
      <c r="B84" t="str">
        <f>"15171269772"</f>
        <v>15171269772</v>
      </c>
      <c r="C84" t="str">
        <f>"420902198803026236"</f>
        <v>420902198803026236</v>
      </c>
      <c r="D84" t="s">
        <v>0</v>
      </c>
      <c r="E84" t="str">
        <f>"2018-12-15 22:19:28"</f>
        <v>2018-12-15 22:19:28</v>
      </c>
    </row>
    <row r="85" spans="1:5" x14ac:dyDescent="0.3">
      <c r="A85" t="s">
        <v>50</v>
      </c>
      <c r="B85" t="str">
        <f>"13951420097"</f>
        <v>13951420097</v>
      </c>
      <c r="C85" t="str">
        <f>"320682198904265449"</f>
        <v>320682198904265449</v>
      </c>
      <c r="D85" t="s">
        <v>0</v>
      </c>
      <c r="E85" t="str">
        <f>"2018-12-15 22:19:06"</f>
        <v>2018-12-15 22:19:06</v>
      </c>
    </row>
    <row r="86" spans="1:5" x14ac:dyDescent="0.3">
      <c r="A86" t="s">
        <v>0</v>
      </c>
      <c r="B86" t="str">
        <f>"18340782408"</f>
        <v>18340782408</v>
      </c>
      <c r="C86" t="s">
        <v>0</v>
      </c>
      <c r="D86" t="s">
        <v>0</v>
      </c>
      <c r="E86" t="str">
        <f>"2018-12-15 22:18:06"</f>
        <v>2018-12-15 22:18:06</v>
      </c>
    </row>
    <row r="87" spans="1:5" x14ac:dyDescent="0.3">
      <c r="A87" t="s">
        <v>0</v>
      </c>
      <c r="B87" t="str">
        <f>"15200869953"</f>
        <v>15200869953</v>
      </c>
      <c r="C87" t="s">
        <v>0</v>
      </c>
      <c r="D87" t="s">
        <v>0</v>
      </c>
      <c r="E87" t="str">
        <f>"2018-12-15 22:17:13"</f>
        <v>2018-12-15 22:17:13</v>
      </c>
    </row>
    <row r="88" spans="1:5" x14ac:dyDescent="0.3">
      <c r="A88" t="s">
        <v>51</v>
      </c>
      <c r="B88" t="str">
        <f>"17602261476"</f>
        <v>17602261476</v>
      </c>
      <c r="C88" t="str">
        <f>"130684199211133795"</f>
        <v>130684199211133795</v>
      </c>
      <c r="D88" t="s">
        <v>0</v>
      </c>
      <c r="E88" t="str">
        <f>"2018-12-15 22:16:40"</f>
        <v>2018-12-15 22:16:40</v>
      </c>
    </row>
    <row r="89" spans="1:5" x14ac:dyDescent="0.3">
      <c r="A89" t="s">
        <v>52</v>
      </c>
      <c r="B89" t="str">
        <f>"13276465345"</f>
        <v>13276465345</v>
      </c>
      <c r="C89" t="str">
        <f>"370784199612110017"</f>
        <v>370784199612110017</v>
      </c>
      <c r="D89" t="s">
        <v>0</v>
      </c>
      <c r="E89" t="str">
        <f>"2018-12-15 22:16:35"</f>
        <v>2018-12-15 22:16:35</v>
      </c>
    </row>
    <row r="90" spans="1:5" x14ac:dyDescent="0.3">
      <c r="A90" t="s">
        <v>0</v>
      </c>
      <c r="B90" t="str">
        <f>"13635274838"</f>
        <v>13635274838</v>
      </c>
      <c r="C90" t="s">
        <v>0</v>
      </c>
      <c r="D90" t="s">
        <v>0</v>
      </c>
      <c r="E90" t="str">
        <f>"2018-12-15 22:16:27"</f>
        <v>2018-12-15 22:16:27</v>
      </c>
    </row>
    <row r="91" spans="1:5" x14ac:dyDescent="0.3">
      <c r="A91" t="s">
        <v>0</v>
      </c>
      <c r="B91" t="str">
        <f>"15974927639"</f>
        <v>15974927639</v>
      </c>
      <c r="C91" t="s">
        <v>0</v>
      </c>
      <c r="D91" t="s">
        <v>0</v>
      </c>
      <c r="E91" t="str">
        <f>"2018-12-15 22:16:02"</f>
        <v>2018-12-15 22:16:02</v>
      </c>
    </row>
    <row r="92" spans="1:5" x14ac:dyDescent="0.3">
      <c r="A92" t="s">
        <v>53</v>
      </c>
      <c r="B92" t="str">
        <f>"15777008882"</f>
        <v>15777008882</v>
      </c>
      <c r="C92" t="str">
        <f>"450603198508072120"</f>
        <v>450603198508072120</v>
      </c>
      <c r="D92" t="s">
        <v>0</v>
      </c>
      <c r="E92" t="str">
        <f>"2018-12-15 22:15:44"</f>
        <v>2018-12-15 22:15:44</v>
      </c>
    </row>
    <row r="93" spans="1:5" x14ac:dyDescent="0.3">
      <c r="A93" t="s">
        <v>54</v>
      </c>
      <c r="B93" t="str">
        <f>"17820214727"</f>
        <v>17820214727</v>
      </c>
      <c r="C93" t="str">
        <f>"360722199012032712"</f>
        <v>360722199012032712</v>
      </c>
      <c r="D93" t="s">
        <v>0</v>
      </c>
      <c r="E93" t="str">
        <f>"2018-12-15 22:15:31"</f>
        <v>2018-12-15 22:15:31</v>
      </c>
    </row>
    <row r="94" spans="1:5" x14ac:dyDescent="0.3">
      <c r="A94" t="s">
        <v>55</v>
      </c>
      <c r="B94" t="str">
        <f>"13221187172"</f>
        <v>13221187172</v>
      </c>
      <c r="C94" t="str">
        <f>"42011719930529353X"</f>
        <v>42011719930529353X</v>
      </c>
      <c r="D94" t="s">
        <v>56</v>
      </c>
      <c r="E94" t="str">
        <f>"2018-12-15 22:14:56"</f>
        <v>2018-12-15 22:14:56</v>
      </c>
    </row>
    <row r="95" spans="1:5" x14ac:dyDescent="0.3">
      <c r="A95" t="s">
        <v>0</v>
      </c>
      <c r="B95" t="str">
        <f>"17121354568"</f>
        <v>17121354568</v>
      </c>
      <c r="C95" t="s">
        <v>0</v>
      </c>
      <c r="D95" t="s">
        <v>0</v>
      </c>
      <c r="E95" t="str">
        <f>"2018-12-15 22:14:38"</f>
        <v>2018-12-15 22:14:38</v>
      </c>
    </row>
    <row r="96" spans="1:5" x14ac:dyDescent="0.3">
      <c r="A96" t="s">
        <v>57</v>
      </c>
      <c r="B96" t="str">
        <f>"13875200575"</f>
        <v>13875200575</v>
      </c>
      <c r="C96" t="str">
        <f>"430426199611143032"</f>
        <v>430426199611143032</v>
      </c>
      <c r="D96" t="s">
        <v>0</v>
      </c>
      <c r="E96" t="str">
        <f>"2018-12-15 22:12:42"</f>
        <v>2018-12-15 22:12:42</v>
      </c>
    </row>
    <row r="97" spans="1:5" x14ac:dyDescent="0.3">
      <c r="A97" t="s">
        <v>0</v>
      </c>
      <c r="B97" t="str">
        <f>"18701676649"</f>
        <v>18701676649</v>
      </c>
      <c r="C97" t="s">
        <v>0</v>
      </c>
      <c r="D97" t="s">
        <v>0</v>
      </c>
      <c r="E97" t="str">
        <f>"2018-12-15 22:11:59"</f>
        <v>2018-12-15 22:11:59</v>
      </c>
    </row>
    <row r="98" spans="1:5" x14ac:dyDescent="0.3">
      <c r="A98" t="s">
        <v>0</v>
      </c>
      <c r="B98" t="str">
        <f>"13790501449"</f>
        <v>13790501449</v>
      </c>
      <c r="C98" t="s">
        <v>0</v>
      </c>
      <c r="D98" t="s">
        <v>0</v>
      </c>
      <c r="E98" t="str">
        <f>"2018-12-15 22:10:17"</f>
        <v>2018-12-15 22:10:17</v>
      </c>
    </row>
    <row r="99" spans="1:5" x14ac:dyDescent="0.3">
      <c r="A99" t="s">
        <v>0</v>
      </c>
      <c r="B99" t="str">
        <f>"17137265527"</f>
        <v>17137265527</v>
      </c>
      <c r="C99" t="s">
        <v>0</v>
      </c>
      <c r="D99" t="s">
        <v>0</v>
      </c>
      <c r="E99" t="str">
        <f>"2018-12-15 22:09:27"</f>
        <v>2018-12-15 22:09:27</v>
      </c>
    </row>
    <row r="100" spans="1:5" x14ac:dyDescent="0.3">
      <c r="A100" t="s">
        <v>0</v>
      </c>
      <c r="B100" t="str">
        <f>"18280861579"</f>
        <v>18280861579</v>
      </c>
      <c r="C100" t="s">
        <v>0</v>
      </c>
      <c r="D100" t="s">
        <v>0</v>
      </c>
      <c r="E100" t="str">
        <f>"2018-12-15 22:06:52"</f>
        <v>2018-12-15 22:06:52</v>
      </c>
    </row>
    <row r="101" spans="1:5" x14ac:dyDescent="0.3">
      <c r="A101" t="s">
        <v>0</v>
      </c>
      <c r="B101" t="str">
        <f>"15890135223"</f>
        <v>15890135223</v>
      </c>
      <c r="C101" t="s">
        <v>0</v>
      </c>
      <c r="D101" t="s">
        <v>0</v>
      </c>
      <c r="E101" t="str">
        <f>"2018-12-15 22:05:24"</f>
        <v>2018-12-15 22:05:24</v>
      </c>
    </row>
    <row r="102" spans="1:5" x14ac:dyDescent="0.3">
      <c r="A102" t="s">
        <v>0</v>
      </c>
      <c r="B102" t="str">
        <f>"18511869200"</f>
        <v>18511869200</v>
      </c>
      <c r="C102" t="s">
        <v>0</v>
      </c>
      <c r="D102" t="s">
        <v>0</v>
      </c>
      <c r="E102" t="str">
        <f>"2018-12-15 22:04:34"</f>
        <v>2018-12-15 22:04:34</v>
      </c>
    </row>
    <row r="103" spans="1:5" x14ac:dyDescent="0.3">
      <c r="A103" t="s">
        <v>58</v>
      </c>
      <c r="B103" t="str">
        <f>"15867794008"</f>
        <v>15867794008</v>
      </c>
      <c r="C103" t="str">
        <f>"33072619821111031X"</f>
        <v>33072619821111031X</v>
      </c>
      <c r="D103" t="s">
        <v>0</v>
      </c>
      <c r="E103" t="str">
        <f>"2018-12-15 22:04:10"</f>
        <v>2018-12-15 22:04:10</v>
      </c>
    </row>
    <row r="104" spans="1:5" x14ac:dyDescent="0.3">
      <c r="A104" t="s">
        <v>59</v>
      </c>
      <c r="B104" t="str">
        <f>"13291567247"</f>
        <v>13291567247</v>
      </c>
      <c r="C104" t="str">
        <f>"332523198008281115"</f>
        <v>332523198008281115</v>
      </c>
      <c r="D104" t="s">
        <v>0</v>
      </c>
      <c r="E104" t="str">
        <f>"2018-12-15 22:04:07"</f>
        <v>2018-12-15 22:04:07</v>
      </c>
    </row>
    <row r="105" spans="1:5" x14ac:dyDescent="0.3">
      <c r="A105" t="s">
        <v>60</v>
      </c>
      <c r="B105" t="str">
        <f>"15272558447"</f>
        <v>15272558447</v>
      </c>
      <c r="C105" t="str">
        <f>"421083198209280039"</f>
        <v>421083198209280039</v>
      </c>
      <c r="D105" t="s">
        <v>0</v>
      </c>
      <c r="E105" t="str">
        <f>"2018-12-15 22:03:37"</f>
        <v>2018-12-15 22:03:37</v>
      </c>
    </row>
    <row r="106" spans="1:5" x14ac:dyDescent="0.3">
      <c r="A106" t="s">
        <v>0</v>
      </c>
      <c r="B106" t="str">
        <f>"17531019011"</f>
        <v>17531019011</v>
      </c>
      <c r="C106" t="s">
        <v>0</v>
      </c>
      <c r="D106" t="s">
        <v>0</v>
      </c>
      <c r="E106" t="str">
        <f>"2018-12-15 22:03:21"</f>
        <v>2018-12-15 22:03:21</v>
      </c>
    </row>
    <row r="107" spans="1:5" x14ac:dyDescent="0.3">
      <c r="A107" t="s">
        <v>0</v>
      </c>
      <c r="B107" t="str">
        <f>"15537815876"</f>
        <v>15537815876</v>
      </c>
      <c r="C107" t="s">
        <v>0</v>
      </c>
      <c r="D107" t="s">
        <v>0</v>
      </c>
      <c r="E107" t="str">
        <f>"2018-12-15 22:02:33"</f>
        <v>2018-12-15 22:02:33</v>
      </c>
    </row>
    <row r="108" spans="1:5" x14ac:dyDescent="0.3">
      <c r="A108" t="s">
        <v>61</v>
      </c>
      <c r="B108" t="str">
        <f>"18287262371"</f>
        <v>18287262371</v>
      </c>
      <c r="C108" t="str">
        <f>"530324199511041130"</f>
        <v>530324199511041130</v>
      </c>
      <c r="D108" t="s">
        <v>62</v>
      </c>
      <c r="E108" t="str">
        <f>"2018-12-15 22:02:33"</f>
        <v>2018-12-15 22:02:33</v>
      </c>
    </row>
    <row r="109" spans="1:5" x14ac:dyDescent="0.3">
      <c r="A109" t="s">
        <v>0</v>
      </c>
      <c r="B109" t="str">
        <f>"15539627870"</f>
        <v>15539627870</v>
      </c>
      <c r="C109" t="s">
        <v>0</v>
      </c>
      <c r="D109" t="s">
        <v>0</v>
      </c>
      <c r="E109" t="str">
        <f>"2018-12-15 22:02:32"</f>
        <v>2018-12-15 22:02:32</v>
      </c>
    </row>
    <row r="110" spans="1:5" x14ac:dyDescent="0.3">
      <c r="A110" t="s">
        <v>63</v>
      </c>
      <c r="B110" t="str">
        <f>"15283875451"</f>
        <v>15283875451</v>
      </c>
      <c r="C110" t="str">
        <f>"510622199001275412"</f>
        <v>510622199001275412</v>
      </c>
      <c r="D110" t="s">
        <v>64</v>
      </c>
      <c r="E110" t="str">
        <f>"2018-12-15 22:02:26"</f>
        <v>2018-12-15 22:02:26</v>
      </c>
    </row>
    <row r="111" spans="1:5" x14ac:dyDescent="0.3">
      <c r="A111" t="s">
        <v>0</v>
      </c>
      <c r="B111" t="str">
        <f>"13059775094"</f>
        <v>13059775094</v>
      </c>
      <c r="C111" t="s">
        <v>0</v>
      </c>
      <c r="D111" t="s">
        <v>0</v>
      </c>
      <c r="E111" t="str">
        <f>"2018-12-15 22:00:46"</f>
        <v>2018-12-15 22:00:46</v>
      </c>
    </row>
    <row r="112" spans="1:5" x14ac:dyDescent="0.3">
      <c r="A112" t="s">
        <v>65</v>
      </c>
      <c r="B112" t="str">
        <f>"13628167231"</f>
        <v>13628167231</v>
      </c>
      <c r="C112" t="str">
        <f>"510402198903131425"</f>
        <v>510402198903131425</v>
      </c>
      <c r="D112" t="s">
        <v>0</v>
      </c>
      <c r="E112" t="str">
        <f>"2018-12-15 22:00:21"</f>
        <v>2018-12-15 22:00:21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MDM</dc:creator>
  <cp:lastModifiedBy>MDM</cp:lastModifiedBy>
  <dcterms:created xsi:type="dcterms:W3CDTF">2018-12-16T02:14:09Z</dcterms:created>
  <dcterms:modified xsi:type="dcterms:W3CDTF">2018-12-16T02:14:32Z</dcterms:modified>
</cp:coreProperties>
</file>