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room\send_data\bigdata\"/>
    </mc:Choice>
  </mc:AlternateContent>
  <xr:revisionPtr revIDLastSave="0" documentId="8_{42FC7553-9657-418C-9E1A-34C9FB3C75B0}" xr6:coauthVersionLast="40" xr6:coauthVersionMax="40" xr10:uidLastSave="{00000000-0000-0000-0000-000000000000}"/>
  <bookViews>
    <workbookView xWindow="0" yWindow="0" windowWidth="27530" windowHeight="15630" xr2:uid="{7E11B5F8-2CEA-49BD-9465-7B3F78C936A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2" i="1" l="1"/>
  <c r="C102" i="1"/>
  <c r="B102" i="1"/>
  <c r="E101" i="1"/>
  <c r="C101" i="1"/>
  <c r="B101" i="1"/>
  <c r="E98" i="1"/>
  <c r="B98" i="1"/>
  <c r="E97" i="1"/>
  <c r="C97" i="1"/>
  <c r="B97" i="1"/>
  <c r="E96" i="1"/>
  <c r="C96" i="1"/>
  <c r="B96" i="1"/>
  <c r="E95" i="1"/>
  <c r="B95" i="1"/>
  <c r="E94" i="1"/>
  <c r="B94" i="1"/>
  <c r="E93" i="1"/>
  <c r="C93" i="1"/>
  <c r="B93" i="1"/>
  <c r="E92" i="1"/>
  <c r="C92" i="1"/>
  <c r="B92" i="1"/>
  <c r="E91" i="1"/>
  <c r="B91" i="1"/>
  <c r="E90" i="1"/>
  <c r="C90" i="1"/>
  <c r="B90" i="1"/>
  <c r="E89" i="1"/>
  <c r="B89" i="1"/>
  <c r="E88" i="1"/>
  <c r="B88" i="1"/>
  <c r="E87" i="1"/>
  <c r="C87" i="1"/>
  <c r="B87" i="1"/>
  <c r="E86" i="1"/>
  <c r="B86" i="1"/>
  <c r="E85" i="1"/>
  <c r="C85" i="1"/>
  <c r="B85" i="1"/>
  <c r="E84" i="1"/>
  <c r="C84" i="1"/>
  <c r="B84" i="1"/>
  <c r="E83" i="1"/>
  <c r="C83" i="1"/>
  <c r="B83" i="1"/>
  <c r="E82" i="1"/>
  <c r="C82" i="1"/>
  <c r="B82" i="1"/>
  <c r="E81" i="1"/>
  <c r="B81" i="1"/>
  <c r="E80" i="1"/>
  <c r="B80" i="1"/>
  <c r="E79" i="1"/>
  <c r="C79" i="1"/>
  <c r="B79" i="1"/>
  <c r="E78" i="1"/>
  <c r="B78" i="1"/>
  <c r="E77" i="1"/>
  <c r="B77" i="1"/>
  <c r="E76" i="1"/>
  <c r="C76" i="1"/>
  <c r="B76" i="1"/>
  <c r="E75" i="1"/>
  <c r="C75" i="1"/>
  <c r="B75" i="1"/>
  <c r="E74" i="1"/>
  <c r="B74" i="1"/>
  <c r="E73" i="1"/>
  <c r="C73" i="1"/>
  <c r="B73" i="1"/>
  <c r="E72" i="1"/>
  <c r="C72" i="1"/>
  <c r="B72" i="1"/>
  <c r="E71" i="1"/>
  <c r="C71" i="1"/>
  <c r="B71" i="1"/>
  <c r="E70" i="1"/>
  <c r="C70" i="1"/>
  <c r="B70" i="1"/>
  <c r="E69" i="1"/>
  <c r="B69" i="1"/>
  <c r="E68" i="1"/>
  <c r="C68" i="1"/>
  <c r="B68" i="1"/>
  <c r="E67" i="1"/>
  <c r="B67" i="1"/>
  <c r="E66" i="1"/>
  <c r="C66" i="1"/>
  <c r="B66" i="1"/>
  <c r="E65" i="1"/>
  <c r="C65" i="1"/>
  <c r="B65" i="1"/>
  <c r="E64" i="1"/>
  <c r="C64" i="1"/>
  <c r="B64" i="1"/>
  <c r="E63" i="1"/>
  <c r="B63" i="1"/>
  <c r="E62" i="1"/>
  <c r="B62" i="1"/>
  <c r="E61" i="1"/>
  <c r="B61" i="1"/>
  <c r="E60" i="1"/>
  <c r="C60" i="1"/>
  <c r="B60" i="1"/>
  <c r="E59" i="1"/>
  <c r="B59" i="1"/>
  <c r="E58" i="1"/>
  <c r="B58" i="1"/>
  <c r="E57" i="1"/>
  <c r="C57" i="1"/>
  <c r="B57" i="1"/>
  <c r="E56" i="1"/>
  <c r="C56" i="1"/>
  <c r="B56" i="1"/>
  <c r="E55" i="1"/>
  <c r="B55" i="1"/>
  <c r="E54" i="1"/>
  <c r="B54" i="1"/>
  <c r="E53" i="1"/>
  <c r="C53" i="1"/>
  <c r="B53" i="1"/>
  <c r="E52" i="1"/>
  <c r="B52" i="1"/>
  <c r="E51" i="1"/>
  <c r="B51" i="1"/>
  <c r="E50" i="1"/>
  <c r="C50" i="1"/>
  <c r="B50" i="1"/>
  <c r="E49" i="1"/>
  <c r="B49" i="1"/>
  <c r="E48" i="1"/>
  <c r="B48" i="1"/>
  <c r="E47" i="1"/>
  <c r="C47" i="1"/>
  <c r="B47" i="1"/>
  <c r="E46" i="1"/>
  <c r="C46" i="1"/>
  <c r="B46" i="1"/>
  <c r="E45" i="1"/>
  <c r="B45" i="1"/>
  <c r="E44" i="1"/>
  <c r="C44" i="1"/>
  <c r="B44" i="1"/>
  <c r="E43" i="1"/>
  <c r="C43" i="1"/>
  <c r="B43" i="1"/>
  <c r="E42" i="1"/>
  <c r="C42" i="1"/>
  <c r="B42" i="1"/>
  <c r="E41" i="1"/>
  <c r="C41" i="1"/>
  <c r="B41" i="1"/>
  <c r="E40" i="1"/>
  <c r="C40" i="1"/>
  <c r="B40" i="1"/>
  <c r="E39" i="1"/>
  <c r="B39" i="1"/>
  <c r="E38" i="1"/>
  <c r="C38" i="1"/>
  <c r="B38" i="1"/>
  <c r="E37" i="1"/>
  <c r="B37" i="1"/>
  <c r="E36" i="1"/>
  <c r="C36" i="1"/>
  <c r="B36" i="1"/>
  <c r="E35" i="1"/>
  <c r="B35" i="1"/>
  <c r="E34" i="1"/>
  <c r="C34" i="1"/>
  <c r="B34" i="1"/>
  <c r="E33" i="1"/>
  <c r="B33" i="1"/>
  <c r="E32" i="1"/>
  <c r="B32" i="1"/>
  <c r="E31" i="1"/>
  <c r="C31" i="1"/>
  <c r="B31" i="1"/>
  <c r="E30" i="1"/>
  <c r="B30" i="1"/>
  <c r="E29" i="1"/>
  <c r="C29" i="1"/>
  <c r="B29" i="1"/>
  <c r="E28" i="1"/>
  <c r="B28" i="1"/>
  <c r="E27" i="1"/>
  <c r="C27" i="1"/>
  <c r="B27" i="1"/>
  <c r="E26" i="1"/>
  <c r="B26" i="1"/>
  <c r="E25" i="1"/>
  <c r="B25" i="1"/>
  <c r="E24" i="1"/>
  <c r="B24" i="1"/>
  <c r="E23" i="1"/>
  <c r="B23" i="1"/>
  <c r="E22" i="1"/>
  <c r="C22" i="1"/>
  <c r="B22" i="1"/>
  <c r="E21" i="1"/>
  <c r="C21" i="1"/>
  <c r="B21" i="1"/>
  <c r="E20" i="1"/>
  <c r="B20" i="1"/>
  <c r="E19" i="1"/>
  <c r="B19" i="1"/>
  <c r="E18" i="1"/>
  <c r="B18" i="1"/>
  <c r="E17" i="1"/>
  <c r="C17" i="1"/>
  <c r="B17" i="1"/>
  <c r="E16" i="1"/>
  <c r="C16" i="1"/>
  <c r="B16" i="1"/>
  <c r="E15" i="1"/>
  <c r="C15" i="1"/>
  <c r="B15" i="1"/>
  <c r="E14" i="1"/>
  <c r="C14" i="1"/>
  <c r="B14" i="1"/>
  <c r="E13" i="1"/>
  <c r="C13" i="1"/>
  <c r="B13" i="1"/>
  <c r="E12" i="1"/>
  <c r="B12" i="1"/>
  <c r="E11" i="1"/>
  <c r="B11" i="1"/>
  <c r="E10" i="1"/>
  <c r="B10" i="1"/>
  <c r="E9" i="1"/>
  <c r="B9" i="1"/>
  <c r="E8" i="1"/>
  <c r="B8" i="1"/>
  <c r="E7" i="1"/>
  <c r="B7" i="1"/>
  <c r="E6" i="1"/>
  <c r="B6" i="1"/>
  <c r="E5" i="1"/>
  <c r="B5" i="1"/>
  <c r="E4" i="1"/>
  <c r="B4" i="1"/>
  <c r="E3" i="1"/>
  <c r="B3" i="1"/>
  <c r="E2" i="1"/>
  <c r="B2" i="1"/>
  <c r="E1" i="1"/>
  <c r="B1" i="1"/>
</calcChain>
</file>

<file path=xl/sharedStrings.xml><?xml version="1.0" encoding="utf-8"?>
<sst xmlns="http://schemas.openxmlformats.org/spreadsheetml/2006/main" count="262" uniqueCount="61">
  <si>
    <t>-</t>
  </si>
  <si>
    <t>王奎</t>
  </si>
  <si>
    <t>王康</t>
  </si>
  <si>
    <t>张雄</t>
  </si>
  <si>
    <t>胡坤</t>
  </si>
  <si>
    <t>卢六成</t>
  </si>
  <si>
    <t>陈俊国</t>
  </si>
  <si>
    <t>毛宇</t>
  </si>
  <si>
    <t>王颖</t>
  </si>
  <si>
    <t>汤首斌</t>
  </si>
  <si>
    <t>刘芸</t>
  </si>
  <si>
    <t>袁梅</t>
  </si>
  <si>
    <t>于清泉</t>
  </si>
  <si>
    <t>兰万锋</t>
  </si>
  <si>
    <t>许彦军</t>
  </si>
  <si>
    <t>翟志</t>
  </si>
  <si>
    <t>河北省保定市顺平县燕子水村一队26号</t>
  </si>
  <si>
    <t>黄景振</t>
  </si>
  <si>
    <t>陈美兰</t>
  </si>
  <si>
    <t>夏天</t>
  </si>
  <si>
    <t>许向兴</t>
  </si>
  <si>
    <t>罗德洪</t>
  </si>
  <si>
    <t>曹艳</t>
  </si>
  <si>
    <t>郑海军</t>
  </si>
  <si>
    <t>张弦</t>
  </si>
  <si>
    <t>任思强</t>
  </si>
  <si>
    <t>符晓庆</t>
  </si>
  <si>
    <t>夏丽丽</t>
  </si>
  <si>
    <t>汪双生</t>
  </si>
  <si>
    <t>蒋强</t>
  </si>
  <si>
    <t>欧宜坤</t>
  </si>
  <si>
    <t>程婉璐</t>
  </si>
  <si>
    <t>张明丽</t>
  </si>
  <si>
    <t>唐中文</t>
  </si>
  <si>
    <t>柴建兵</t>
  </si>
  <si>
    <t>王宇</t>
  </si>
  <si>
    <t>吴凯</t>
  </si>
  <si>
    <t>谢潘文</t>
  </si>
  <si>
    <t>邵和园</t>
  </si>
  <si>
    <t>李雪梅</t>
  </si>
  <si>
    <t>云南省昆明市宜良县起春庙211号</t>
  </si>
  <si>
    <t>龙宗莲</t>
  </si>
  <si>
    <t>李学超</t>
  </si>
  <si>
    <t>李冬</t>
  </si>
  <si>
    <t>陶磊</t>
  </si>
  <si>
    <t>梅万前</t>
  </si>
  <si>
    <t>杨成</t>
  </si>
  <si>
    <t>河北省邯郸市丛台区展览路42号2号楼4单元7号</t>
  </si>
  <si>
    <t>王华</t>
  </si>
  <si>
    <t>甘肃省平凉市崆峒区广成花园4号楼一单元302</t>
  </si>
  <si>
    <t>杨辉</t>
  </si>
  <si>
    <t>周智平</t>
  </si>
  <si>
    <t>13713088657</t>
  </si>
  <si>
    <t>430426198201167715</t>
  </si>
  <si>
    <t>2018-12-16 11:03:50</t>
  </si>
  <si>
    <t>郑利利</t>
  </si>
  <si>
    <t>15596153025</t>
  </si>
  <si>
    <t>140502197409023025</t>
  </si>
  <si>
    <t>2018-12-16 11:01:54</t>
  </si>
  <si>
    <t>刘飞</t>
  </si>
  <si>
    <t>格根哈斯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</si>
</sst>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1ECE8-67A1-4F68-B783-237400766A3E}">
  <dimension ref="A1:E102"/>
  <sheetViews>
    <sheetView tabSelected="1" topLeftCell="A61" workbookViewId="0">
      <selection activeCell="A101" sqref="A101:XFD102"/>
    </sheetView>
  </sheetViews>
  <sheetFormatPr defaultRowHeight="14" x14ac:dyDescent="0.3"/>
  <sheetData>
    <row r="1" spans="1:5" x14ac:dyDescent="0.3">
      <c r="A1" t="s">
        <v>0</v>
      </c>
      <c r="B1" t="str">
        <f>"17786682765"</f>
        <v>17786682765</v>
      </c>
      <c r="C1" t="s">
        <v>0</v>
      </c>
      <c r="D1" t="s">
        <v>0</v>
      </c>
      <c r="E1" t="str">
        <f>"2018-12-16 11:30:58"</f>
        <v>2018-12-16 11:30:58</v>
      </c>
    </row>
    <row r="2" spans="1:5" x14ac:dyDescent="0.3">
      <c r="A2" t="s">
        <v>0</v>
      </c>
      <c r="B2" t="str">
        <f>"13794643101"</f>
        <v>13794643101</v>
      </c>
      <c r="C2" t="s">
        <v>0</v>
      </c>
      <c r="D2" t="s">
        <v>0</v>
      </c>
      <c r="E2" t="str">
        <f>"2018-12-16 11:30:43"</f>
        <v>2018-12-16 11:30:43</v>
      </c>
    </row>
    <row r="3" spans="1:5" x14ac:dyDescent="0.3">
      <c r="A3" t="s">
        <v>0</v>
      </c>
      <c r="B3" t="str">
        <f>"13816321184"</f>
        <v>13816321184</v>
      </c>
      <c r="C3" t="s">
        <v>0</v>
      </c>
      <c r="D3" t="s">
        <v>0</v>
      </c>
      <c r="E3" t="str">
        <f>"2018-12-16 11:30:33"</f>
        <v>2018-12-16 11:30:33</v>
      </c>
    </row>
    <row r="4" spans="1:5" x14ac:dyDescent="0.3">
      <c r="A4" t="s">
        <v>0</v>
      </c>
      <c r="B4" t="str">
        <f>"17693492752"</f>
        <v>17693492752</v>
      </c>
      <c r="C4" t="s">
        <v>0</v>
      </c>
      <c r="D4" t="s">
        <v>0</v>
      </c>
      <c r="E4" t="str">
        <f>"2018-12-16 11:29:55"</f>
        <v>2018-12-16 11:29:55</v>
      </c>
    </row>
    <row r="5" spans="1:5" x14ac:dyDescent="0.3">
      <c r="A5" t="s">
        <v>0</v>
      </c>
      <c r="B5" t="str">
        <f>"18715099293"</f>
        <v>18715099293</v>
      </c>
      <c r="C5" t="s">
        <v>0</v>
      </c>
      <c r="D5" t="s">
        <v>0</v>
      </c>
      <c r="E5" t="str">
        <f>"2018-12-16 11:30:54"</f>
        <v>2018-12-16 11:30:54</v>
      </c>
    </row>
    <row r="6" spans="1:5" x14ac:dyDescent="0.3">
      <c r="A6" t="s">
        <v>0</v>
      </c>
      <c r="B6" t="str">
        <f>"18704283270"</f>
        <v>18704283270</v>
      </c>
      <c r="C6" t="s">
        <v>0</v>
      </c>
      <c r="D6" t="s">
        <v>0</v>
      </c>
      <c r="E6" t="str">
        <f>"2018-12-16 11:29:47"</f>
        <v>2018-12-16 11:29:47</v>
      </c>
    </row>
    <row r="7" spans="1:5" x14ac:dyDescent="0.3">
      <c r="A7" t="s">
        <v>0</v>
      </c>
      <c r="B7" t="str">
        <f>"18627774862"</f>
        <v>18627774862</v>
      </c>
      <c r="C7" t="s">
        <v>0</v>
      </c>
      <c r="D7" t="s">
        <v>0</v>
      </c>
      <c r="E7" t="str">
        <f>"2018-12-16 11:29:44"</f>
        <v>2018-12-16 11:29:44</v>
      </c>
    </row>
    <row r="8" spans="1:5" x14ac:dyDescent="0.3">
      <c r="A8" t="s">
        <v>0</v>
      </c>
      <c r="B8" t="str">
        <f>"18982666241"</f>
        <v>18982666241</v>
      </c>
      <c r="C8" t="s">
        <v>0</v>
      </c>
      <c r="D8" t="s">
        <v>0</v>
      </c>
      <c r="E8" t="str">
        <f>"2018-12-16 11:30:49"</f>
        <v>2018-12-16 11:30:49</v>
      </c>
    </row>
    <row r="9" spans="1:5" x14ac:dyDescent="0.3">
      <c r="A9" t="s">
        <v>0</v>
      </c>
      <c r="B9" t="str">
        <f>"13258439888"</f>
        <v>13258439888</v>
      </c>
      <c r="C9" t="s">
        <v>0</v>
      </c>
      <c r="D9" t="s">
        <v>0</v>
      </c>
      <c r="E9" t="str">
        <f>"2018-12-16 11:29:20"</f>
        <v>2018-12-16 11:29:20</v>
      </c>
    </row>
    <row r="10" spans="1:5" x14ac:dyDescent="0.3">
      <c r="A10" t="s">
        <v>0</v>
      </c>
      <c r="B10" t="str">
        <f>"15959611533"</f>
        <v>15959611533</v>
      </c>
      <c r="C10" t="s">
        <v>0</v>
      </c>
      <c r="D10" t="s">
        <v>0</v>
      </c>
      <c r="E10" t="str">
        <f>"2018-12-16 11:28:51"</f>
        <v>2018-12-16 11:28:51</v>
      </c>
    </row>
    <row r="11" spans="1:5" x14ac:dyDescent="0.3">
      <c r="A11" t="s">
        <v>0</v>
      </c>
      <c r="B11" t="str">
        <f>"15771104222"</f>
        <v>15771104222</v>
      </c>
      <c r="C11" t="s">
        <v>0</v>
      </c>
      <c r="D11" t="s">
        <v>0</v>
      </c>
      <c r="E11" t="str">
        <f>"2018-12-16 11:28:22"</f>
        <v>2018-12-16 11:28:22</v>
      </c>
    </row>
    <row r="12" spans="1:5" x14ac:dyDescent="0.3">
      <c r="A12" t="s">
        <v>0</v>
      </c>
      <c r="B12" t="str">
        <f>"15353039153"</f>
        <v>15353039153</v>
      </c>
      <c r="C12" t="s">
        <v>0</v>
      </c>
      <c r="D12" t="s">
        <v>0</v>
      </c>
      <c r="E12" t="str">
        <f>"2018-12-16 11:28:06"</f>
        <v>2018-12-16 11:28:06</v>
      </c>
    </row>
    <row r="13" spans="1:5" x14ac:dyDescent="0.3">
      <c r="A13" t="s">
        <v>1</v>
      </c>
      <c r="B13" t="str">
        <f>"13782996935"</f>
        <v>13782996935</v>
      </c>
      <c r="C13" t="str">
        <f>"41302119800201333X"</f>
        <v>41302119800201333X</v>
      </c>
      <c r="D13" t="s">
        <v>0</v>
      </c>
      <c r="E13" t="str">
        <f>"2018-12-16 11:29:09"</f>
        <v>2018-12-16 11:29:09</v>
      </c>
    </row>
    <row r="14" spans="1:5" x14ac:dyDescent="0.3">
      <c r="A14" t="s">
        <v>2</v>
      </c>
      <c r="B14" t="str">
        <f>"18233273726"</f>
        <v>18233273726</v>
      </c>
      <c r="C14" t="str">
        <f>"130631198405251215"</f>
        <v>130631198405251215</v>
      </c>
      <c r="D14" t="s">
        <v>0</v>
      </c>
      <c r="E14" t="str">
        <f>"2018-12-16 11:27:10"</f>
        <v>2018-12-16 11:27:10</v>
      </c>
    </row>
    <row r="15" spans="1:5" x14ac:dyDescent="0.3">
      <c r="A15" t="s">
        <v>3</v>
      </c>
      <c r="B15" t="str">
        <f>"18816830120"</f>
        <v>18816830120</v>
      </c>
      <c r="C15" t="str">
        <f>"450923199009097717"</f>
        <v>450923199009097717</v>
      </c>
      <c r="D15" t="s">
        <v>0</v>
      </c>
      <c r="E15" t="str">
        <f>"2018-12-16 11:27:55"</f>
        <v>2018-12-16 11:27:55</v>
      </c>
    </row>
    <row r="16" spans="1:5" x14ac:dyDescent="0.3">
      <c r="A16" t="s">
        <v>4</v>
      </c>
      <c r="B16" t="str">
        <f>"15399356392"</f>
        <v>15399356392</v>
      </c>
      <c r="C16" t="str">
        <f>"612321198403250355"</f>
        <v>612321198403250355</v>
      </c>
      <c r="D16" t="s">
        <v>0</v>
      </c>
      <c r="E16" t="str">
        <f>"2018-12-16 11:26:31"</f>
        <v>2018-12-16 11:26:31</v>
      </c>
    </row>
    <row r="17" spans="1:5" x14ac:dyDescent="0.3">
      <c r="A17" t="s">
        <v>5</v>
      </c>
      <c r="B17" t="str">
        <f>"13711038349"</f>
        <v>13711038349</v>
      </c>
      <c r="C17" t="str">
        <f>"441721198503043037"</f>
        <v>441721198503043037</v>
      </c>
      <c r="D17" t="s">
        <v>0</v>
      </c>
      <c r="E17" t="str">
        <f>"2018-12-16 11:26:27"</f>
        <v>2018-12-16 11:26:27</v>
      </c>
    </row>
    <row r="18" spans="1:5" x14ac:dyDescent="0.3">
      <c r="A18" t="s">
        <v>0</v>
      </c>
      <c r="B18" t="str">
        <f>"13617183439"</f>
        <v>13617183439</v>
      </c>
      <c r="C18" t="s">
        <v>0</v>
      </c>
      <c r="D18" t="s">
        <v>0</v>
      </c>
      <c r="E18" t="str">
        <f>"2018-12-16 11:30:47"</f>
        <v>2018-12-16 11:30:47</v>
      </c>
    </row>
    <row r="19" spans="1:5" x14ac:dyDescent="0.3">
      <c r="A19" t="s">
        <v>0</v>
      </c>
      <c r="B19" t="str">
        <f>"17171049054"</f>
        <v>17171049054</v>
      </c>
      <c r="C19" t="s">
        <v>0</v>
      </c>
      <c r="D19" t="s">
        <v>0</v>
      </c>
      <c r="E19" t="str">
        <f>"2018-12-16 11:26:00"</f>
        <v>2018-12-16 11:26:00</v>
      </c>
    </row>
    <row r="20" spans="1:5" x14ac:dyDescent="0.3">
      <c r="A20" t="s">
        <v>0</v>
      </c>
      <c r="B20" t="str">
        <f>"18776371515"</f>
        <v>18776371515</v>
      </c>
      <c r="C20" t="s">
        <v>0</v>
      </c>
      <c r="D20" t="s">
        <v>0</v>
      </c>
      <c r="E20" t="str">
        <f>"2018-12-16 11:25:55"</f>
        <v>2018-12-16 11:25:55</v>
      </c>
    </row>
    <row r="21" spans="1:5" x14ac:dyDescent="0.3">
      <c r="A21" t="s">
        <v>6</v>
      </c>
      <c r="B21" t="str">
        <f>"13998150128"</f>
        <v>13998150128</v>
      </c>
      <c r="C21" t="str">
        <f>"210105196902224999"</f>
        <v>210105196902224999</v>
      </c>
      <c r="D21" t="s">
        <v>0</v>
      </c>
      <c r="E21" t="str">
        <f>"2018-12-16 11:29:24"</f>
        <v>2018-12-16 11:29:24</v>
      </c>
    </row>
    <row r="22" spans="1:5" x14ac:dyDescent="0.3">
      <c r="A22" t="s">
        <v>7</v>
      </c>
      <c r="B22" t="str">
        <f>"13811013070"</f>
        <v>13811013070</v>
      </c>
      <c r="C22" t="str">
        <f>"110108197806010413"</f>
        <v>110108197806010413</v>
      </c>
      <c r="D22" t="s">
        <v>0</v>
      </c>
      <c r="E22" t="str">
        <f>"2018-12-16 11:27:16"</f>
        <v>2018-12-16 11:27:16</v>
      </c>
    </row>
    <row r="23" spans="1:5" x14ac:dyDescent="0.3">
      <c r="A23" t="s">
        <v>0</v>
      </c>
      <c r="B23" t="str">
        <f>"15666207766"</f>
        <v>15666207766</v>
      </c>
      <c r="C23" t="s">
        <v>0</v>
      </c>
      <c r="D23" t="s">
        <v>0</v>
      </c>
      <c r="E23" t="str">
        <f>"2018-12-16 11:25:17"</f>
        <v>2018-12-16 11:25:17</v>
      </c>
    </row>
    <row r="24" spans="1:5" x14ac:dyDescent="0.3">
      <c r="A24" t="s">
        <v>0</v>
      </c>
      <c r="B24" t="str">
        <f>"15235046530"</f>
        <v>15235046530</v>
      </c>
      <c r="C24" t="s">
        <v>0</v>
      </c>
      <c r="D24" t="s">
        <v>0</v>
      </c>
      <c r="E24" t="str">
        <f>"2018-12-16 11:25:15"</f>
        <v>2018-12-16 11:25:15</v>
      </c>
    </row>
    <row r="25" spans="1:5" x14ac:dyDescent="0.3">
      <c r="A25" t="s">
        <v>0</v>
      </c>
      <c r="B25" t="str">
        <f>"17783641797"</f>
        <v>17783641797</v>
      </c>
      <c r="C25" t="s">
        <v>0</v>
      </c>
      <c r="D25" t="s">
        <v>0</v>
      </c>
      <c r="E25" t="str">
        <f>"2018-12-16 11:24:13"</f>
        <v>2018-12-16 11:24:13</v>
      </c>
    </row>
    <row r="26" spans="1:5" x14ac:dyDescent="0.3">
      <c r="A26" t="s">
        <v>0</v>
      </c>
      <c r="B26" t="str">
        <f>"13509995639"</f>
        <v>13509995639</v>
      </c>
      <c r="C26" t="s">
        <v>0</v>
      </c>
      <c r="D26" t="s">
        <v>0</v>
      </c>
      <c r="E26" t="str">
        <f>"2018-12-16 11:24:04"</f>
        <v>2018-12-16 11:24:04</v>
      </c>
    </row>
    <row r="27" spans="1:5" x14ac:dyDescent="0.3">
      <c r="A27" t="s">
        <v>8</v>
      </c>
      <c r="B27" t="str">
        <f>"18500261587"</f>
        <v>18500261587</v>
      </c>
      <c r="C27" t="str">
        <f>"130825199406102025"</f>
        <v>130825199406102025</v>
      </c>
      <c r="D27" t="s">
        <v>0</v>
      </c>
      <c r="E27" t="str">
        <f>"2018-12-16 11:24:38"</f>
        <v>2018-12-16 11:24:38</v>
      </c>
    </row>
    <row r="28" spans="1:5" x14ac:dyDescent="0.3">
      <c r="A28" t="s">
        <v>0</v>
      </c>
      <c r="B28" t="str">
        <f>"18977126975"</f>
        <v>18977126975</v>
      </c>
      <c r="C28" t="s">
        <v>0</v>
      </c>
      <c r="D28" t="s">
        <v>0</v>
      </c>
      <c r="E28" t="str">
        <f>"2018-12-16 11:23:40"</f>
        <v>2018-12-16 11:23:40</v>
      </c>
    </row>
    <row r="29" spans="1:5" x14ac:dyDescent="0.3">
      <c r="A29" t="s">
        <v>9</v>
      </c>
      <c r="B29" t="str">
        <f>"13489941744"</f>
        <v>13489941744</v>
      </c>
      <c r="C29" t="str">
        <f>"362329197311091259"</f>
        <v>362329197311091259</v>
      </c>
      <c r="D29" t="s">
        <v>0</v>
      </c>
      <c r="E29" t="str">
        <f>"2018-12-16 11:25:52"</f>
        <v>2018-12-16 11:25:52</v>
      </c>
    </row>
    <row r="30" spans="1:5" x14ac:dyDescent="0.3">
      <c r="A30" t="s">
        <v>0</v>
      </c>
      <c r="B30" t="str">
        <f>"17688024322"</f>
        <v>17688024322</v>
      </c>
      <c r="C30" t="s">
        <v>0</v>
      </c>
      <c r="D30" t="s">
        <v>0</v>
      </c>
      <c r="E30" t="str">
        <f>"2018-12-16 11:23:19"</f>
        <v>2018-12-16 11:23:19</v>
      </c>
    </row>
    <row r="31" spans="1:5" x14ac:dyDescent="0.3">
      <c r="A31" t="s">
        <v>10</v>
      </c>
      <c r="B31" t="str">
        <f>"18710731125"</f>
        <v>18710731125</v>
      </c>
      <c r="C31" t="str">
        <f>"610430199407025440"</f>
        <v>610430199407025440</v>
      </c>
      <c r="D31" t="s">
        <v>0</v>
      </c>
      <c r="E31" t="str">
        <f>"2018-12-16 11:22:57"</f>
        <v>2018-12-16 11:22:57</v>
      </c>
    </row>
    <row r="32" spans="1:5" x14ac:dyDescent="0.3">
      <c r="A32" t="s">
        <v>0</v>
      </c>
      <c r="B32" t="str">
        <f>"17067867040"</f>
        <v>17067867040</v>
      </c>
      <c r="C32" t="s">
        <v>0</v>
      </c>
      <c r="D32" t="s">
        <v>0</v>
      </c>
      <c r="E32" t="str">
        <f>"2018-12-16 11:22:31"</f>
        <v>2018-12-16 11:22:31</v>
      </c>
    </row>
    <row r="33" spans="1:5" x14ac:dyDescent="0.3">
      <c r="A33" t="s">
        <v>0</v>
      </c>
      <c r="B33" t="str">
        <f>"15295268896"</f>
        <v>15295268896</v>
      </c>
      <c r="C33" t="s">
        <v>0</v>
      </c>
      <c r="D33" t="s">
        <v>0</v>
      </c>
      <c r="E33" t="str">
        <f>"2018-12-16 11:22:18"</f>
        <v>2018-12-16 11:22:18</v>
      </c>
    </row>
    <row r="34" spans="1:5" x14ac:dyDescent="0.3">
      <c r="A34" t="s">
        <v>11</v>
      </c>
      <c r="B34" t="str">
        <f>"18658460550"</f>
        <v>18658460550</v>
      </c>
      <c r="C34" t="str">
        <f>"43010219780219002X"</f>
        <v>43010219780219002X</v>
      </c>
      <c r="D34" t="s">
        <v>0</v>
      </c>
      <c r="E34" t="str">
        <f>"2018-12-16 11:23:22"</f>
        <v>2018-12-16 11:23:22</v>
      </c>
    </row>
    <row r="35" spans="1:5" x14ac:dyDescent="0.3">
      <c r="A35" t="s">
        <v>0</v>
      </c>
      <c r="B35" t="str">
        <f>"13403425899"</f>
        <v>13403425899</v>
      </c>
      <c r="C35" t="s">
        <v>0</v>
      </c>
      <c r="D35" t="s">
        <v>0</v>
      </c>
      <c r="E35" t="str">
        <f>"2018-12-16 11:21:28"</f>
        <v>2018-12-16 11:21:28</v>
      </c>
    </row>
    <row r="36" spans="1:5" x14ac:dyDescent="0.3">
      <c r="A36" t="s">
        <v>12</v>
      </c>
      <c r="B36" t="str">
        <f>"18364494440"</f>
        <v>18364494440</v>
      </c>
      <c r="C36" t="str">
        <f>"370682199201073110"</f>
        <v>370682199201073110</v>
      </c>
      <c r="D36" t="s">
        <v>0</v>
      </c>
      <c r="E36" t="str">
        <f>"2018-12-16 11:21:30"</f>
        <v>2018-12-16 11:21:30</v>
      </c>
    </row>
    <row r="37" spans="1:5" x14ac:dyDescent="0.3">
      <c r="A37" t="s">
        <v>0</v>
      </c>
      <c r="B37" t="str">
        <f>"13100496305"</f>
        <v>13100496305</v>
      </c>
      <c r="C37" t="s">
        <v>0</v>
      </c>
      <c r="D37" t="s">
        <v>0</v>
      </c>
      <c r="E37" t="str">
        <f>"2018-12-16 11:19:07"</f>
        <v>2018-12-16 11:19:07</v>
      </c>
    </row>
    <row r="38" spans="1:5" x14ac:dyDescent="0.3">
      <c r="A38" t="s">
        <v>13</v>
      </c>
      <c r="B38" t="str">
        <f>"18267447015"</f>
        <v>18267447015</v>
      </c>
      <c r="C38" t="str">
        <f>"452230198610191010"</f>
        <v>452230198610191010</v>
      </c>
      <c r="D38" t="s">
        <v>0</v>
      </c>
      <c r="E38" t="str">
        <f>"2018-12-16 11:22:15"</f>
        <v>2018-12-16 11:22:15</v>
      </c>
    </row>
    <row r="39" spans="1:5" x14ac:dyDescent="0.3">
      <c r="A39" t="s">
        <v>0</v>
      </c>
      <c r="B39" t="str">
        <f>"15390131169"</f>
        <v>15390131169</v>
      </c>
      <c r="C39" t="s">
        <v>0</v>
      </c>
      <c r="D39" t="s">
        <v>0</v>
      </c>
      <c r="E39" t="str">
        <f>"2018-12-16 11:21:38"</f>
        <v>2018-12-16 11:21:38</v>
      </c>
    </row>
    <row r="40" spans="1:5" x14ac:dyDescent="0.3">
      <c r="A40" t="s">
        <v>14</v>
      </c>
      <c r="B40" t="str">
        <f>"15290396116"</f>
        <v>15290396116</v>
      </c>
      <c r="C40" t="str">
        <f>"411324198808122459"</f>
        <v>411324198808122459</v>
      </c>
      <c r="D40" t="s">
        <v>0</v>
      </c>
      <c r="E40" t="str">
        <f>"2018-12-16 11:19:44"</f>
        <v>2018-12-16 11:19:44</v>
      </c>
    </row>
    <row r="41" spans="1:5" x14ac:dyDescent="0.3">
      <c r="A41" t="s">
        <v>15</v>
      </c>
      <c r="B41" t="str">
        <f>"15031248028"</f>
        <v>15031248028</v>
      </c>
      <c r="C41" t="str">
        <f>"130636198908098314"</f>
        <v>130636198908098314</v>
      </c>
      <c r="D41" t="s">
        <v>16</v>
      </c>
      <c r="E41" t="str">
        <f>"2018-12-16 11:18:45"</f>
        <v>2018-12-16 11:18:45</v>
      </c>
    </row>
    <row r="42" spans="1:5" x14ac:dyDescent="0.3">
      <c r="A42" t="s">
        <v>17</v>
      </c>
      <c r="B42" t="str">
        <f>"15813626238"</f>
        <v>15813626238</v>
      </c>
      <c r="C42" t="str">
        <f>"440682198705014038"</f>
        <v>440682198705014038</v>
      </c>
      <c r="D42" t="s">
        <v>0</v>
      </c>
      <c r="E42" t="str">
        <f>"2018-12-16 11:19:46"</f>
        <v>2018-12-16 11:19:46</v>
      </c>
    </row>
    <row r="43" spans="1:5" x14ac:dyDescent="0.3">
      <c r="A43" t="s">
        <v>18</v>
      </c>
      <c r="B43" t="str">
        <f>"18277037013"</f>
        <v>18277037013</v>
      </c>
      <c r="C43" t="str">
        <f>"450603198508152147"</f>
        <v>450603198508152147</v>
      </c>
      <c r="D43" t="s">
        <v>0</v>
      </c>
      <c r="E43" t="str">
        <f>"2018-12-16 11:18:57"</f>
        <v>2018-12-16 11:18:57</v>
      </c>
    </row>
    <row r="44" spans="1:5" x14ac:dyDescent="0.3">
      <c r="A44" t="s">
        <v>19</v>
      </c>
      <c r="B44" t="str">
        <f>"15039277755"</f>
        <v>15039277755</v>
      </c>
      <c r="C44" t="str">
        <f>"410622199807300011"</f>
        <v>410622199807300011</v>
      </c>
      <c r="D44" t="s">
        <v>0</v>
      </c>
      <c r="E44" t="str">
        <f>"2018-12-16 11:18:58"</f>
        <v>2018-12-16 11:18:58</v>
      </c>
    </row>
    <row r="45" spans="1:5" x14ac:dyDescent="0.3">
      <c r="A45" t="s">
        <v>0</v>
      </c>
      <c r="B45" t="str">
        <f>"13422018334"</f>
        <v>13422018334</v>
      </c>
      <c r="C45" t="s">
        <v>0</v>
      </c>
      <c r="D45" t="s">
        <v>0</v>
      </c>
      <c r="E45" t="str">
        <f>"2018-12-16 11:17:14"</f>
        <v>2018-12-16 11:17:14</v>
      </c>
    </row>
    <row r="46" spans="1:5" x14ac:dyDescent="0.3">
      <c r="A46" t="s">
        <v>20</v>
      </c>
      <c r="B46" t="str">
        <f>"18509185815"</f>
        <v>18509185815</v>
      </c>
      <c r="C46" t="str">
        <f>"612701199204082417"</f>
        <v>612701199204082417</v>
      </c>
      <c r="D46" t="s">
        <v>0</v>
      </c>
      <c r="E46" t="str">
        <f>"2018-12-16 11:18:12"</f>
        <v>2018-12-16 11:18:12</v>
      </c>
    </row>
    <row r="47" spans="1:5" x14ac:dyDescent="0.3">
      <c r="A47" t="s">
        <v>21</v>
      </c>
      <c r="B47" t="str">
        <f>"15120265122"</f>
        <v>15120265122</v>
      </c>
      <c r="C47" t="str">
        <f>"510223197403306926"</f>
        <v>510223197403306926</v>
      </c>
      <c r="D47" t="s">
        <v>0</v>
      </c>
      <c r="E47" t="str">
        <f>"2018-12-16 11:18:27"</f>
        <v>2018-12-16 11:18:27</v>
      </c>
    </row>
    <row r="48" spans="1:5" x14ac:dyDescent="0.3">
      <c r="A48" t="s">
        <v>0</v>
      </c>
      <c r="B48" t="str">
        <f>"15042023411"</f>
        <v>15042023411</v>
      </c>
      <c r="C48" t="s">
        <v>0</v>
      </c>
      <c r="D48" t="s">
        <v>0</v>
      </c>
      <c r="E48" t="str">
        <f>"2018-12-16 11:19:51"</f>
        <v>2018-12-16 11:19:51</v>
      </c>
    </row>
    <row r="49" spans="1:5" x14ac:dyDescent="0.3">
      <c r="A49" t="s">
        <v>0</v>
      </c>
      <c r="B49" t="str">
        <f>"13453855672"</f>
        <v>13453855672</v>
      </c>
      <c r="C49" t="s">
        <v>0</v>
      </c>
      <c r="D49" t="s">
        <v>0</v>
      </c>
      <c r="E49" t="str">
        <f>"2018-12-16 11:15:58"</f>
        <v>2018-12-16 11:15:58</v>
      </c>
    </row>
    <row r="50" spans="1:5" x14ac:dyDescent="0.3">
      <c r="A50" t="s">
        <v>22</v>
      </c>
      <c r="B50" t="str">
        <f>"13539067775"</f>
        <v>13539067775</v>
      </c>
      <c r="C50" t="str">
        <f>"43252419900612644X"</f>
        <v>43252419900612644X</v>
      </c>
      <c r="D50" t="s">
        <v>0</v>
      </c>
      <c r="E50" t="str">
        <f>"2018-12-16 11:26:41"</f>
        <v>2018-12-16 11:26:41</v>
      </c>
    </row>
    <row r="51" spans="1:5" x14ac:dyDescent="0.3">
      <c r="A51" t="s">
        <v>0</v>
      </c>
      <c r="B51" t="str">
        <f>"13939552920"</f>
        <v>13939552920</v>
      </c>
      <c r="C51" t="s">
        <v>0</v>
      </c>
      <c r="D51" t="s">
        <v>0</v>
      </c>
      <c r="E51" t="str">
        <f>"2018-12-16 11:15:26"</f>
        <v>2018-12-16 11:15:26</v>
      </c>
    </row>
    <row r="52" spans="1:5" x14ac:dyDescent="0.3">
      <c r="A52" t="s">
        <v>0</v>
      </c>
      <c r="B52" t="str">
        <f>"18035806497"</f>
        <v>18035806497</v>
      </c>
      <c r="C52" t="s">
        <v>0</v>
      </c>
      <c r="D52" t="s">
        <v>0</v>
      </c>
      <c r="E52" t="str">
        <f>"2018-12-16 11:15:19"</f>
        <v>2018-12-16 11:15:19</v>
      </c>
    </row>
    <row r="53" spans="1:5" x14ac:dyDescent="0.3">
      <c r="A53" t="s">
        <v>23</v>
      </c>
      <c r="B53" t="str">
        <f>"15726858882"</f>
        <v>15726858882</v>
      </c>
      <c r="C53" t="str">
        <f>"330326198801055419"</f>
        <v>330326198801055419</v>
      </c>
      <c r="D53" t="s">
        <v>0</v>
      </c>
      <c r="E53" t="str">
        <f>"2018-12-16 11:15:55"</f>
        <v>2018-12-16 11:15:55</v>
      </c>
    </row>
    <row r="54" spans="1:5" x14ac:dyDescent="0.3">
      <c r="A54" t="s">
        <v>0</v>
      </c>
      <c r="B54" t="str">
        <f>"13222120375"</f>
        <v>13222120375</v>
      </c>
      <c r="C54" t="s">
        <v>0</v>
      </c>
      <c r="D54" t="s">
        <v>0</v>
      </c>
      <c r="E54" t="str">
        <f>"2018-12-16 11:14:31"</f>
        <v>2018-12-16 11:14:31</v>
      </c>
    </row>
    <row r="55" spans="1:5" x14ac:dyDescent="0.3">
      <c r="A55" t="s">
        <v>0</v>
      </c>
      <c r="B55" t="str">
        <f>"13906726682"</f>
        <v>13906726682</v>
      </c>
      <c r="C55" t="s">
        <v>0</v>
      </c>
      <c r="D55" t="s">
        <v>0</v>
      </c>
      <c r="E55" t="str">
        <f>"2018-12-16 11:14:28"</f>
        <v>2018-12-16 11:14:28</v>
      </c>
    </row>
    <row r="56" spans="1:5" x14ac:dyDescent="0.3">
      <c r="A56" t="s">
        <v>24</v>
      </c>
      <c r="B56" t="str">
        <f>"15921687872"</f>
        <v>15921687872</v>
      </c>
      <c r="C56" t="str">
        <f>"310115198206235227"</f>
        <v>310115198206235227</v>
      </c>
      <c r="D56" t="s">
        <v>0</v>
      </c>
      <c r="E56" t="str">
        <f>"2018-12-16 11:24:04"</f>
        <v>2018-12-16 11:24:04</v>
      </c>
    </row>
    <row r="57" spans="1:5" x14ac:dyDescent="0.3">
      <c r="A57" t="s">
        <v>25</v>
      </c>
      <c r="B57" t="str">
        <f>"13732634234"</f>
        <v>13732634234</v>
      </c>
      <c r="C57" t="str">
        <f>"511322198404073030"</f>
        <v>511322198404073030</v>
      </c>
      <c r="D57" t="s">
        <v>0</v>
      </c>
      <c r="E57" t="str">
        <f>"2018-12-16 11:18:15"</f>
        <v>2018-12-16 11:18:15</v>
      </c>
    </row>
    <row r="58" spans="1:5" x14ac:dyDescent="0.3">
      <c r="A58" t="s">
        <v>0</v>
      </c>
      <c r="B58" t="str">
        <f>"13706216572"</f>
        <v>13706216572</v>
      </c>
      <c r="C58" t="s">
        <v>0</v>
      </c>
      <c r="D58" t="s">
        <v>0</v>
      </c>
      <c r="E58" t="str">
        <f>"2018-12-16 11:13:14"</f>
        <v>2018-12-16 11:13:14</v>
      </c>
    </row>
    <row r="59" spans="1:5" x14ac:dyDescent="0.3">
      <c r="A59" t="s">
        <v>0</v>
      </c>
      <c r="B59" t="str">
        <f>"13415149157"</f>
        <v>13415149157</v>
      </c>
      <c r="C59" t="s">
        <v>0</v>
      </c>
      <c r="D59" t="s">
        <v>0</v>
      </c>
      <c r="E59" t="str">
        <f>"2018-12-16 11:13:50"</f>
        <v>2018-12-16 11:13:50</v>
      </c>
    </row>
    <row r="60" spans="1:5" x14ac:dyDescent="0.3">
      <c r="A60" t="s">
        <v>26</v>
      </c>
      <c r="B60" t="str">
        <f>"15130561605"</f>
        <v>15130561605</v>
      </c>
      <c r="C60" t="str">
        <f>"130206198705300623"</f>
        <v>130206198705300623</v>
      </c>
      <c r="D60" t="s">
        <v>0</v>
      </c>
      <c r="E60" t="str">
        <f>"2018-12-16 11:14:07"</f>
        <v>2018-12-16 11:14:07</v>
      </c>
    </row>
    <row r="61" spans="1:5" x14ac:dyDescent="0.3">
      <c r="A61" t="s">
        <v>0</v>
      </c>
      <c r="B61" t="str">
        <f>"13825787931"</f>
        <v>13825787931</v>
      </c>
      <c r="C61" t="s">
        <v>0</v>
      </c>
      <c r="D61" t="s">
        <v>0</v>
      </c>
      <c r="E61" t="str">
        <f>"2018-12-16 11:12:13"</f>
        <v>2018-12-16 11:12:13</v>
      </c>
    </row>
    <row r="62" spans="1:5" x14ac:dyDescent="0.3">
      <c r="A62" t="s">
        <v>0</v>
      </c>
      <c r="B62" t="str">
        <f>"18802586826"</f>
        <v>18802586826</v>
      </c>
      <c r="C62" t="s">
        <v>0</v>
      </c>
      <c r="D62" t="s">
        <v>0</v>
      </c>
      <c r="E62" t="str">
        <f>"2018-12-16 11:11:48"</f>
        <v>2018-12-16 11:11:48</v>
      </c>
    </row>
    <row r="63" spans="1:5" x14ac:dyDescent="0.3">
      <c r="A63" t="s">
        <v>0</v>
      </c>
      <c r="B63" t="str">
        <f>"17635142620"</f>
        <v>17635142620</v>
      </c>
      <c r="C63" t="s">
        <v>0</v>
      </c>
      <c r="D63" t="s">
        <v>0</v>
      </c>
      <c r="E63" t="str">
        <f>"2018-12-16 11:11:39"</f>
        <v>2018-12-16 11:11:39</v>
      </c>
    </row>
    <row r="64" spans="1:5" x14ac:dyDescent="0.3">
      <c r="A64" t="s">
        <v>27</v>
      </c>
      <c r="B64" t="str">
        <f>"15086079137"</f>
        <v>15086079137</v>
      </c>
      <c r="C64" t="str">
        <f>"362322199303194228"</f>
        <v>362322199303194228</v>
      </c>
      <c r="D64" t="s">
        <v>0</v>
      </c>
      <c r="E64" t="str">
        <f>"2018-12-16 11:16:26"</f>
        <v>2018-12-16 11:16:26</v>
      </c>
    </row>
    <row r="65" spans="1:5" x14ac:dyDescent="0.3">
      <c r="A65" t="s">
        <v>28</v>
      </c>
      <c r="B65" t="str">
        <f>"13187189719"</f>
        <v>13187189719</v>
      </c>
      <c r="C65" t="str">
        <f>"430522197806182171"</f>
        <v>430522197806182171</v>
      </c>
      <c r="D65" t="s">
        <v>0</v>
      </c>
      <c r="E65" t="str">
        <f>"2018-12-16 11:12:20"</f>
        <v>2018-12-16 11:12:20</v>
      </c>
    </row>
    <row r="66" spans="1:5" x14ac:dyDescent="0.3">
      <c r="A66" t="s">
        <v>29</v>
      </c>
      <c r="B66" t="str">
        <f>"15520691712"</f>
        <v>15520691712</v>
      </c>
      <c r="C66" t="str">
        <f>"510923199308204654"</f>
        <v>510923199308204654</v>
      </c>
      <c r="D66" t="s">
        <v>0</v>
      </c>
      <c r="E66" t="str">
        <f>"2018-12-16 11:13:42"</f>
        <v>2018-12-16 11:13:42</v>
      </c>
    </row>
    <row r="67" spans="1:5" x14ac:dyDescent="0.3">
      <c r="A67" t="s">
        <v>0</v>
      </c>
      <c r="B67" t="str">
        <f>"13844431651"</f>
        <v>13844431651</v>
      </c>
      <c r="C67" t="s">
        <v>0</v>
      </c>
      <c r="D67" t="s">
        <v>0</v>
      </c>
      <c r="E67" t="str">
        <f>"2018-12-16 11:09:57"</f>
        <v>2018-12-16 11:09:57</v>
      </c>
    </row>
    <row r="68" spans="1:5" x14ac:dyDescent="0.3">
      <c r="A68" t="s">
        <v>30</v>
      </c>
      <c r="B68" t="str">
        <f>"18379939966"</f>
        <v>18379939966</v>
      </c>
      <c r="C68" t="str">
        <f>"362324198409074513"</f>
        <v>362324198409074513</v>
      </c>
      <c r="D68" t="s">
        <v>0</v>
      </c>
      <c r="E68" t="str">
        <f>"2018-12-16 11:12:26"</f>
        <v>2018-12-16 11:12:26</v>
      </c>
    </row>
    <row r="69" spans="1:5" x14ac:dyDescent="0.3">
      <c r="A69" t="s">
        <v>0</v>
      </c>
      <c r="B69" t="str">
        <f>"13666392332"</f>
        <v>13666392332</v>
      </c>
      <c r="C69" t="s">
        <v>0</v>
      </c>
      <c r="D69" t="s">
        <v>0</v>
      </c>
      <c r="E69" t="str">
        <f>"2018-12-16 11:09:51"</f>
        <v>2018-12-16 11:09:51</v>
      </c>
    </row>
    <row r="70" spans="1:5" x14ac:dyDescent="0.3">
      <c r="A70" t="s">
        <v>31</v>
      </c>
      <c r="B70" t="str">
        <f>"18832530012"</f>
        <v>18832530012</v>
      </c>
      <c r="C70" t="str">
        <f>"330781198808070044"</f>
        <v>330781198808070044</v>
      </c>
      <c r="D70" t="s">
        <v>0</v>
      </c>
      <c r="E70" t="str">
        <f>"2018-12-16 11:28:34"</f>
        <v>2018-12-16 11:28:34</v>
      </c>
    </row>
    <row r="71" spans="1:5" x14ac:dyDescent="0.3">
      <c r="A71" t="s">
        <v>32</v>
      </c>
      <c r="B71" t="str">
        <f>"18210158700"</f>
        <v>18210158700</v>
      </c>
      <c r="C71" t="str">
        <f>"62282719910406452X"</f>
        <v>62282719910406452X</v>
      </c>
      <c r="D71" t="s">
        <v>0</v>
      </c>
      <c r="E71" t="str">
        <f>"2018-12-16 11:20:30"</f>
        <v>2018-12-16 11:20:30</v>
      </c>
    </row>
    <row r="72" spans="1:5" x14ac:dyDescent="0.3">
      <c r="A72" t="s">
        <v>33</v>
      </c>
      <c r="B72" t="str">
        <f>"17311287577"</f>
        <v>17311287577</v>
      </c>
      <c r="C72" t="str">
        <f>"513022199502287577"</f>
        <v>513022199502287577</v>
      </c>
      <c r="D72" t="s">
        <v>0</v>
      </c>
      <c r="E72" t="str">
        <f>"2018-12-16 11:21:26"</f>
        <v>2018-12-16 11:21:26</v>
      </c>
    </row>
    <row r="73" spans="1:5" x14ac:dyDescent="0.3">
      <c r="A73" t="s">
        <v>34</v>
      </c>
      <c r="B73" t="str">
        <f>"18634542322"</f>
        <v>18634542322</v>
      </c>
      <c r="C73" t="str">
        <f>"142730198812130034"</f>
        <v>142730198812130034</v>
      </c>
      <c r="D73" t="s">
        <v>0</v>
      </c>
      <c r="E73" t="str">
        <f>"2018-12-16 11:20:29"</f>
        <v>2018-12-16 11:20:29</v>
      </c>
    </row>
    <row r="74" spans="1:5" x14ac:dyDescent="0.3">
      <c r="A74" t="s">
        <v>0</v>
      </c>
      <c r="B74" t="str">
        <f>"18056963202"</f>
        <v>18056963202</v>
      </c>
      <c r="C74" t="s">
        <v>0</v>
      </c>
      <c r="D74" t="s">
        <v>0</v>
      </c>
      <c r="E74" t="str">
        <f>"2018-12-16 11:08:28"</f>
        <v>2018-12-16 11:08:28</v>
      </c>
    </row>
    <row r="75" spans="1:5" x14ac:dyDescent="0.3">
      <c r="A75" t="s">
        <v>35</v>
      </c>
      <c r="B75" t="str">
        <f>"13591483090"</f>
        <v>13591483090</v>
      </c>
      <c r="C75" t="str">
        <f>"210111198209214617"</f>
        <v>210111198209214617</v>
      </c>
      <c r="D75" t="s">
        <v>0</v>
      </c>
      <c r="E75" t="str">
        <f>"2018-12-16 11:22:57"</f>
        <v>2018-12-16 11:22:57</v>
      </c>
    </row>
    <row r="76" spans="1:5" x14ac:dyDescent="0.3">
      <c r="A76" t="s">
        <v>36</v>
      </c>
      <c r="B76" t="str">
        <f>"15270334679"</f>
        <v>15270334679</v>
      </c>
      <c r="C76" t="str">
        <f>"362330199007290231"</f>
        <v>362330199007290231</v>
      </c>
      <c r="D76" t="s">
        <v>0</v>
      </c>
      <c r="E76" t="str">
        <f>"2018-12-16 11:24:04"</f>
        <v>2018-12-16 11:24:04</v>
      </c>
    </row>
    <row r="77" spans="1:5" x14ac:dyDescent="0.3">
      <c r="A77" t="s">
        <v>0</v>
      </c>
      <c r="B77" t="str">
        <f>"15798006209"</f>
        <v>15798006209</v>
      </c>
      <c r="C77" t="s">
        <v>0</v>
      </c>
      <c r="D77" t="s">
        <v>0</v>
      </c>
      <c r="E77" t="str">
        <f>"2018-12-16 11:07:39"</f>
        <v>2018-12-16 11:07:39</v>
      </c>
    </row>
    <row r="78" spans="1:5" x14ac:dyDescent="0.3">
      <c r="A78" t="s">
        <v>0</v>
      </c>
      <c r="B78" t="str">
        <f>"15087712125"</f>
        <v>15087712125</v>
      </c>
      <c r="C78" t="s">
        <v>0</v>
      </c>
      <c r="D78" t="s">
        <v>0</v>
      </c>
      <c r="E78" t="str">
        <f>"2018-12-16 11:15:52"</f>
        <v>2018-12-16 11:15:52</v>
      </c>
    </row>
    <row r="79" spans="1:5" x14ac:dyDescent="0.3">
      <c r="A79" t="s">
        <v>37</v>
      </c>
      <c r="B79" t="str">
        <f>"18825672969"</f>
        <v>18825672969</v>
      </c>
      <c r="C79" t="str">
        <f>"445281198901154392"</f>
        <v>445281198901154392</v>
      </c>
      <c r="D79" t="s">
        <v>0</v>
      </c>
      <c r="E79" t="str">
        <f>"2018-12-16 11:18:16"</f>
        <v>2018-12-16 11:18:16</v>
      </c>
    </row>
    <row r="80" spans="1:5" x14ac:dyDescent="0.3">
      <c r="A80" t="s">
        <v>0</v>
      </c>
      <c r="B80" t="str">
        <f>"15971447204"</f>
        <v>15971447204</v>
      </c>
      <c r="C80" t="s">
        <v>0</v>
      </c>
      <c r="D80" t="s">
        <v>0</v>
      </c>
      <c r="E80" t="str">
        <f>"2018-12-16 11:06:54"</f>
        <v>2018-12-16 11:06:54</v>
      </c>
    </row>
    <row r="81" spans="1:5" x14ac:dyDescent="0.3">
      <c r="A81" t="s">
        <v>0</v>
      </c>
      <c r="B81" t="str">
        <f>"15086181977"</f>
        <v>15086181977</v>
      </c>
      <c r="C81" t="s">
        <v>0</v>
      </c>
      <c r="D81" t="s">
        <v>0</v>
      </c>
      <c r="E81" t="str">
        <f>"2018-12-16 11:06:15"</f>
        <v>2018-12-16 11:06:15</v>
      </c>
    </row>
    <row r="82" spans="1:5" x14ac:dyDescent="0.3">
      <c r="A82" t="s">
        <v>38</v>
      </c>
      <c r="B82" t="str">
        <f>"13380329370"</f>
        <v>13380329370</v>
      </c>
      <c r="C82" t="str">
        <f>"342626199203085647"</f>
        <v>342626199203085647</v>
      </c>
      <c r="D82" t="s">
        <v>0</v>
      </c>
      <c r="E82" t="str">
        <f>"2018-12-16 11:07:22"</f>
        <v>2018-12-16 11:07:22</v>
      </c>
    </row>
    <row r="83" spans="1:5" x14ac:dyDescent="0.3">
      <c r="A83" t="s">
        <v>39</v>
      </c>
      <c r="B83" t="str">
        <f>"15912414676"</f>
        <v>15912414676</v>
      </c>
      <c r="C83" t="str">
        <f>"530125197901300026"</f>
        <v>530125197901300026</v>
      </c>
      <c r="D83" t="s">
        <v>40</v>
      </c>
      <c r="E83" t="str">
        <f>"2018-12-16 11:12:48"</f>
        <v>2018-12-16 11:12:48</v>
      </c>
    </row>
    <row r="84" spans="1:5" x14ac:dyDescent="0.3">
      <c r="A84" t="s">
        <v>41</v>
      </c>
      <c r="B84" t="str">
        <f>"18685092159"</f>
        <v>18685092159</v>
      </c>
      <c r="C84" t="str">
        <f>"522728198906153949"</f>
        <v>522728198906153949</v>
      </c>
      <c r="D84" t="s">
        <v>0</v>
      </c>
      <c r="E84" t="str">
        <f>"2018-12-16 11:05:37"</f>
        <v>2018-12-16 11:05:37</v>
      </c>
    </row>
    <row r="85" spans="1:5" x14ac:dyDescent="0.3">
      <c r="A85" t="s">
        <v>42</v>
      </c>
      <c r="B85" t="str">
        <f>"18852906133"</f>
        <v>18852906133</v>
      </c>
      <c r="C85" t="str">
        <f>"41232619880210611X"</f>
        <v>41232619880210611X</v>
      </c>
      <c r="D85" t="s">
        <v>0</v>
      </c>
      <c r="E85" t="str">
        <f>"2018-12-16 11:06:51"</f>
        <v>2018-12-16 11:06:51</v>
      </c>
    </row>
    <row r="86" spans="1:5" x14ac:dyDescent="0.3">
      <c r="A86" t="s">
        <v>0</v>
      </c>
      <c r="B86" t="str">
        <f>"17621187723"</f>
        <v>17621187723</v>
      </c>
      <c r="C86" t="s">
        <v>0</v>
      </c>
      <c r="D86" t="s">
        <v>0</v>
      </c>
      <c r="E86" t="str">
        <f>"2018-12-16 11:28:37"</f>
        <v>2018-12-16 11:28:37</v>
      </c>
    </row>
    <row r="87" spans="1:5" x14ac:dyDescent="0.3">
      <c r="A87" t="s">
        <v>43</v>
      </c>
      <c r="B87" t="str">
        <f>"18782743161"</f>
        <v>18782743161</v>
      </c>
      <c r="C87" t="str">
        <f>"513701199005065718"</f>
        <v>513701199005065718</v>
      </c>
      <c r="D87" t="s">
        <v>0</v>
      </c>
      <c r="E87" t="str">
        <f>"2018-12-16 11:04:46"</f>
        <v>2018-12-16 11:04:46</v>
      </c>
    </row>
    <row r="88" spans="1:5" x14ac:dyDescent="0.3">
      <c r="A88" t="s">
        <v>0</v>
      </c>
      <c r="B88" t="str">
        <f>"18280862661"</f>
        <v>18280862661</v>
      </c>
      <c r="C88" t="s">
        <v>0</v>
      </c>
      <c r="D88" t="s">
        <v>0</v>
      </c>
      <c r="E88" t="str">
        <f>"2018-12-16 11:04:22"</f>
        <v>2018-12-16 11:04:22</v>
      </c>
    </row>
    <row r="89" spans="1:5" x14ac:dyDescent="0.3">
      <c r="A89" t="s">
        <v>0</v>
      </c>
      <c r="B89" t="str">
        <f>"13623364520"</f>
        <v>13623364520</v>
      </c>
      <c r="C89" t="s">
        <v>0</v>
      </c>
      <c r="D89" t="s">
        <v>0</v>
      </c>
      <c r="E89" t="str">
        <f>"2018-12-16 11:05:37"</f>
        <v>2018-12-16 11:05:37</v>
      </c>
    </row>
    <row r="90" spans="1:5" x14ac:dyDescent="0.3">
      <c r="A90" t="s">
        <v>44</v>
      </c>
      <c r="B90" t="str">
        <f>"15199920814"</f>
        <v>15199920814</v>
      </c>
      <c r="C90" t="str">
        <f>"652826199002252916"</f>
        <v>652826199002252916</v>
      </c>
      <c r="D90" t="s">
        <v>0</v>
      </c>
      <c r="E90" t="str">
        <f>"2018-12-16 11:06:06"</f>
        <v>2018-12-16 11:06:06</v>
      </c>
    </row>
    <row r="91" spans="1:5" x14ac:dyDescent="0.3">
      <c r="A91" t="s">
        <v>0</v>
      </c>
      <c r="B91" t="str">
        <f>"15027967661"</f>
        <v>15027967661</v>
      </c>
      <c r="C91" t="s">
        <v>0</v>
      </c>
      <c r="D91" t="s">
        <v>0</v>
      </c>
      <c r="E91" t="str">
        <f>"2018-12-16 11:03:29"</f>
        <v>2018-12-16 11:03:29</v>
      </c>
    </row>
    <row r="92" spans="1:5" x14ac:dyDescent="0.3">
      <c r="A92" t="s">
        <v>45</v>
      </c>
      <c r="B92" t="str">
        <f>"17689366930"</f>
        <v>17689366930</v>
      </c>
      <c r="C92" t="str">
        <f>"522401199911288491"</f>
        <v>522401199911288491</v>
      </c>
      <c r="D92" t="s">
        <v>0</v>
      </c>
      <c r="E92" t="str">
        <f>"2018-12-16 11:05:17"</f>
        <v>2018-12-16 11:05:17</v>
      </c>
    </row>
    <row r="93" spans="1:5" x14ac:dyDescent="0.3">
      <c r="A93" t="s">
        <v>46</v>
      </c>
      <c r="B93" t="str">
        <f>"18831069763"</f>
        <v>18831069763</v>
      </c>
      <c r="C93" t="str">
        <f>"130403199208121225"</f>
        <v>130403199208121225</v>
      </c>
      <c r="D93" t="s">
        <v>47</v>
      </c>
      <c r="E93" t="str">
        <f>"2018-12-16 11:07:39"</f>
        <v>2018-12-16 11:07:39</v>
      </c>
    </row>
    <row r="94" spans="1:5" x14ac:dyDescent="0.3">
      <c r="A94" t="s">
        <v>0</v>
      </c>
      <c r="B94" t="str">
        <f>"18295275333"</f>
        <v>18295275333</v>
      </c>
      <c r="C94" t="s">
        <v>0</v>
      </c>
      <c r="D94" t="s">
        <v>0</v>
      </c>
      <c r="E94" t="str">
        <f>"2018-12-16 11:05:50"</f>
        <v>2018-12-16 11:05:50</v>
      </c>
    </row>
    <row r="95" spans="1:5" x14ac:dyDescent="0.3">
      <c r="A95" t="s">
        <v>0</v>
      </c>
      <c r="B95" t="str">
        <f>"15083053217"</f>
        <v>15083053217</v>
      </c>
      <c r="C95" t="s">
        <v>0</v>
      </c>
      <c r="D95" t="s">
        <v>0</v>
      </c>
      <c r="E95" t="str">
        <f>"2018-12-16 11:02:32"</f>
        <v>2018-12-16 11:02:32</v>
      </c>
    </row>
    <row r="96" spans="1:5" x14ac:dyDescent="0.3">
      <c r="A96" t="s">
        <v>48</v>
      </c>
      <c r="B96" t="str">
        <f>"17793328640"</f>
        <v>17793328640</v>
      </c>
      <c r="C96" t="str">
        <f>"622726199010080279"</f>
        <v>622726199010080279</v>
      </c>
      <c r="D96" t="s">
        <v>49</v>
      </c>
      <c r="E96" t="str">
        <f>"2018-12-16 11:03:36"</f>
        <v>2018-12-16 11:03:36</v>
      </c>
    </row>
    <row r="97" spans="1:5" x14ac:dyDescent="0.3">
      <c r="A97" t="s">
        <v>50</v>
      </c>
      <c r="B97" t="str">
        <f>"18372564777"</f>
        <v>18372564777</v>
      </c>
      <c r="C97" t="str">
        <f>"422802198807155015"</f>
        <v>422802198807155015</v>
      </c>
      <c r="D97" t="s">
        <v>0</v>
      </c>
      <c r="E97" t="str">
        <f>"2018-12-16 11:22:31"</f>
        <v>2018-12-16 11:22:31</v>
      </c>
    </row>
    <row r="98" spans="1:5" x14ac:dyDescent="0.3">
      <c r="A98" t="s">
        <v>0</v>
      </c>
      <c r="B98" t="str">
        <f>"18435907745"</f>
        <v>18435907745</v>
      </c>
      <c r="C98" t="s">
        <v>0</v>
      </c>
      <c r="D98" t="s">
        <v>0</v>
      </c>
      <c r="E98" t="str">
        <f>"2018-12-16 11:01:06"</f>
        <v>2018-12-16 11:01:06</v>
      </c>
    </row>
    <row r="99" spans="1:5" x14ac:dyDescent="0.3">
      <c r="A99" t="s">
        <v>51</v>
      </c>
      <c r="B99" t="s">
        <v>52</v>
      </c>
      <c r="C99" t="s">
        <v>53</v>
      </c>
      <c r="D99" t="s">
        <v>0</v>
      </c>
      <c r="E99" t="s">
        <v>54</v>
      </c>
    </row>
    <row r="100" spans="1:5" x14ac:dyDescent="0.3">
      <c r="A100" t="s">
        <v>55</v>
      </c>
      <c r="B100" t="s">
        <v>56</v>
      </c>
      <c r="C100" t="s">
        <v>57</v>
      </c>
      <c r="D100" t="s">
        <v>0</v>
      </c>
      <c r="E100" t="s">
        <v>58</v>
      </c>
    </row>
    <row r="101" spans="1:5" x14ac:dyDescent="0.3">
      <c r="A101" t="s">
        <v>59</v>
      </c>
      <c r="B101" t="str">
        <f>"15064933000"</f>
        <v>15064933000</v>
      </c>
      <c r="C101" t="str">
        <f>"371328198502100014"</f>
        <v>371328198502100014</v>
      </c>
      <c r="D101" t="s">
        <v>0</v>
      </c>
      <c r="E101" t="str">
        <f>"2018-12-16 11:02:21"</f>
        <v>2018-12-16 11:02:21</v>
      </c>
    </row>
    <row r="102" spans="1:5" x14ac:dyDescent="0.3">
      <c r="A102" t="s">
        <v>60</v>
      </c>
      <c r="B102" t="str">
        <f>"18248222044"</f>
        <v>18248222044</v>
      </c>
      <c r="C102" t="str">
        <f>"152222199306024318"</f>
        <v>152222199306024318</v>
      </c>
      <c r="D102" t="s">
        <v>0</v>
      </c>
      <c r="E102" t="str">
        <f>"2018-12-16 11:25:07"</f>
        <v>2018-12-16 11:25:07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MDM</dc:creator>
  <cp:lastModifiedBy>MDM</cp:lastModifiedBy>
  <dcterms:created xsi:type="dcterms:W3CDTF">2018-12-16T03:36:15Z</dcterms:created>
  <dcterms:modified xsi:type="dcterms:W3CDTF">2018-12-16T03:37:34Z</dcterms:modified>
</cp:coreProperties>
</file>