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codeName="ThisWorkbook"/>
  <mc:AlternateContent xmlns:mc="http://schemas.openxmlformats.org/markup-compatibility/2006">
    <mc:Choice Requires="x15">
      <x15ac:absPath xmlns:x15ac="http://schemas.microsoft.com/office/spreadsheetml/2010/11/ac" url="D:\workroom\send_data\"/>
    </mc:Choice>
  </mc:AlternateContent>
  <xr:revisionPtr revIDLastSave="0" documentId="13_ncr:1_{78E9CDF7-A6A3-45D8-A043-BC48B5BDBADC}" xr6:coauthVersionLast="36" xr6:coauthVersionMax="36" xr10:uidLastSave="{00000000-0000-0000-0000-000000000000}"/>
  <bookViews>
    <workbookView xWindow="0" yWindow="0" windowWidth="27850" windowHeight="1566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E202" i="1" l="1"/>
  <c r="C202" i="1"/>
  <c r="B202" i="1"/>
  <c r="E201" i="1"/>
  <c r="B201" i="1"/>
  <c r="E200" i="1"/>
  <c r="C200" i="1"/>
  <c r="B200" i="1"/>
  <c r="E199" i="1"/>
  <c r="C199" i="1"/>
  <c r="B199" i="1"/>
  <c r="E198" i="1"/>
  <c r="C198" i="1"/>
  <c r="B198" i="1"/>
  <c r="E197" i="1"/>
  <c r="C197" i="1"/>
  <c r="B197" i="1"/>
  <c r="E196" i="1"/>
  <c r="C196" i="1"/>
  <c r="B196" i="1"/>
  <c r="E195" i="1"/>
  <c r="C195" i="1"/>
  <c r="B195" i="1"/>
  <c r="E194" i="1"/>
  <c r="B194" i="1"/>
  <c r="E193" i="1"/>
  <c r="B193" i="1"/>
  <c r="E192" i="1"/>
  <c r="C192" i="1"/>
  <c r="B192" i="1"/>
  <c r="E191" i="1"/>
  <c r="B191" i="1"/>
  <c r="E190" i="1"/>
  <c r="C190" i="1"/>
  <c r="B190" i="1"/>
  <c r="E189" i="1"/>
  <c r="B189" i="1"/>
  <c r="E188" i="1"/>
  <c r="C188" i="1"/>
  <c r="B188" i="1"/>
  <c r="E187" i="1"/>
  <c r="C187" i="1"/>
  <c r="B187" i="1"/>
  <c r="E186" i="1"/>
  <c r="C186" i="1"/>
  <c r="B186" i="1"/>
  <c r="E185" i="1"/>
  <c r="C185" i="1"/>
  <c r="B185" i="1"/>
  <c r="E184" i="1"/>
  <c r="C184" i="1"/>
  <c r="B184" i="1"/>
  <c r="E183" i="1"/>
  <c r="C183" i="1"/>
  <c r="B183" i="1"/>
  <c r="E182" i="1"/>
  <c r="B182" i="1"/>
  <c r="E181" i="1"/>
  <c r="C181" i="1"/>
  <c r="B181" i="1"/>
  <c r="E180" i="1"/>
  <c r="C180" i="1"/>
  <c r="B180" i="1"/>
  <c r="E179" i="1"/>
  <c r="C179" i="1"/>
  <c r="B179" i="1"/>
  <c r="E178" i="1"/>
  <c r="C178" i="1"/>
  <c r="B178" i="1"/>
  <c r="E177" i="1"/>
  <c r="B177" i="1"/>
  <c r="E176" i="1"/>
  <c r="C176" i="1"/>
  <c r="B176" i="1"/>
  <c r="E175" i="1"/>
  <c r="C175" i="1"/>
  <c r="B175" i="1"/>
  <c r="E174" i="1"/>
  <c r="C174" i="1"/>
  <c r="B174" i="1"/>
  <c r="E173" i="1"/>
  <c r="B173" i="1"/>
  <c r="E172" i="1"/>
  <c r="C172" i="1"/>
  <c r="B172" i="1"/>
  <c r="E171" i="1"/>
  <c r="C171" i="1"/>
  <c r="B171" i="1"/>
  <c r="E170" i="1"/>
  <c r="C170" i="1"/>
  <c r="B170" i="1"/>
  <c r="E169" i="1"/>
  <c r="C169" i="1"/>
  <c r="B169" i="1"/>
  <c r="E168" i="1"/>
  <c r="B168" i="1"/>
  <c r="E167" i="1"/>
  <c r="C167" i="1"/>
  <c r="B167" i="1"/>
  <c r="E166" i="1"/>
  <c r="B166" i="1"/>
  <c r="E165" i="1"/>
  <c r="C165" i="1"/>
  <c r="B165" i="1"/>
  <c r="E164" i="1"/>
  <c r="C164" i="1"/>
  <c r="B164" i="1"/>
  <c r="E163" i="1"/>
  <c r="C163" i="1"/>
  <c r="B163" i="1"/>
  <c r="E162" i="1"/>
  <c r="C162" i="1"/>
  <c r="B162" i="1"/>
  <c r="E161" i="1"/>
  <c r="C161" i="1"/>
  <c r="B161" i="1"/>
  <c r="E160" i="1"/>
  <c r="C160" i="1"/>
  <c r="B160" i="1"/>
  <c r="E159" i="1"/>
  <c r="C159" i="1"/>
  <c r="B159" i="1"/>
  <c r="E158" i="1"/>
  <c r="B158" i="1"/>
  <c r="E157" i="1"/>
  <c r="C157" i="1"/>
  <c r="B157" i="1"/>
  <c r="E156" i="1"/>
  <c r="C156" i="1"/>
  <c r="B156" i="1"/>
  <c r="E155" i="1"/>
  <c r="C155" i="1"/>
  <c r="B155" i="1"/>
  <c r="E154" i="1"/>
  <c r="C154" i="1"/>
  <c r="B154" i="1"/>
  <c r="E153" i="1"/>
  <c r="C153" i="1"/>
  <c r="B153" i="1"/>
  <c r="E152" i="1"/>
  <c r="C152" i="1"/>
  <c r="B152" i="1"/>
  <c r="E151" i="1"/>
  <c r="C151" i="1"/>
  <c r="B151" i="1"/>
  <c r="E150" i="1"/>
  <c r="B150" i="1"/>
  <c r="E149" i="1"/>
  <c r="C149" i="1"/>
  <c r="B149" i="1"/>
  <c r="E148" i="1"/>
  <c r="C148" i="1"/>
  <c r="B148" i="1"/>
  <c r="E147" i="1"/>
  <c r="C147" i="1"/>
  <c r="B147" i="1"/>
  <c r="E146" i="1"/>
  <c r="C146" i="1"/>
  <c r="B146" i="1"/>
  <c r="E145" i="1"/>
  <c r="C145" i="1"/>
  <c r="B145" i="1"/>
  <c r="E144" i="1"/>
  <c r="B144" i="1"/>
  <c r="E143" i="1"/>
  <c r="C143" i="1"/>
  <c r="B143" i="1"/>
  <c r="E142" i="1"/>
  <c r="B142" i="1"/>
  <c r="E141" i="1"/>
  <c r="C141" i="1"/>
  <c r="B141" i="1"/>
  <c r="E140" i="1"/>
  <c r="C140" i="1"/>
  <c r="B140" i="1"/>
  <c r="E139" i="1"/>
  <c r="C139" i="1"/>
  <c r="B139" i="1"/>
  <c r="E138" i="1"/>
  <c r="C138" i="1"/>
  <c r="B138" i="1"/>
  <c r="E137" i="1"/>
  <c r="C137" i="1"/>
  <c r="B137" i="1"/>
  <c r="E136" i="1"/>
  <c r="C136" i="1"/>
  <c r="B136" i="1"/>
  <c r="E135" i="1"/>
  <c r="C135" i="1"/>
  <c r="B135" i="1"/>
  <c r="E134" i="1"/>
  <c r="C134" i="1"/>
  <c r="B134" i="1"/>
  <c r="E133" i="1"/>
  <c r="C133" i="1"/>
  <c r="B133" i="1"/>
  <c r="E132" i="1"/>
  <c r="B132" i="1"/>
  <c r="E131" i="1"/>
  <c r="C131" i="1"/>
  <c r="B131" i="1"/>
  <c r="E130" i="1"/>
  <c r="C130" i="1"/>
  <c r="B130" i="1"/>
  <c r="E129" i="1"/>
  <c r="C129" i="1"/>
  <c r="B129" i="1"/>
  <c r="E128" i="1"/>
  <c r="C128" i="1"/>
  <c r="B128" i="1"/>
  <c r="E127" i="1"/>
  <c r="C127" i="1"/>
  <c r="B127" i="1"/>
  <c r="E126" i="1"/>
  <c r="B126" i="1"/>
  <c r="E125" i="1"/>
  <c r="C125" i="1"/>
  <c r="B125" i="1"/>
  <c r="E124" i="1"/>
  <c r="C124" i="1"/>
  <c r="B124" i="1"/>
  <c r="E123" i="1"/>
  <c r="C123" i="1"/>
  <c r="B123" i="1"/>
  <c r="E122" i="1"/>
  <c r="B122" i="1"/>
  <c r="E121" i="1"/>
  <c r="C121" i="1"/>
  <c r="B121" i="1"/>
  <c r="E120" i="1"/>
  <c r="B120" i="1"/>
  <c r="E119" i="1"/>
  <c r="C119" i="1"/>
  <c r="B119" i="1"/>
  <c r="E118" i="1"/>
  <c r="C118" i="1"/>
  <c r="B118" i="1"/>
  <c r="E117" i="1"/>
  <c r="C117" i="1"/>
  <c r="B117" i="1"/>
  <c r="E116" i="1"/>
  <c r="C116" i="1"/>
  <c r="B116" i="1"/>
  <c r="E115" i="1"/>
  <c r="C115" i="1"/>
  <c r="B115" i="1"/>
  <c r="E114" i="1"/>
  <c r="C114" i="1"/>
  <c r="B114" i="1"/>
  <c r="E113" i="1"/>
  <c r="C113" i="1"/>
  <c r="B113" i="1"/>
  <c r="E112" i="1"/>
  <c r="C112" i="1"/>
  <c r="B112" i="1"/>
  <c r="E111" i="1"/>
  <c r="C111" i="1"/>
  <c r="B111" i="1"/>
  <c r="E110" i="1"/>
  <c r="C110" i="1"/>
  <c r="B110" i="1"/>
  <c r="E109" i="1"/>
  <c r="C109" i="1"/>
  <c r="B109" i="1"/>
  <c r="E108" i="1"/>
  <c r="B108" i="1"/>
  <c r="E107" i="1"/>
  <c r="B107" i="1"/>
  <c r="E106" i="1"/>
  <c r="C106" i="1"/>
  <c r="B106" i="1"/>
  <c r="E105" i="1"/>
  <c r="B105" i="1"/>
  <c r="E104" i="1"/>
  <c r="C104" i="1"/>
  <c r="B104" i="1"/>
  <c r="E103" i="1"/>
  <c r="C103" i="1"/>
  <c r="B103" i="1"/>
  <c r="E102" i="1"/>
  <c r="C102" i="1"/>
  <c r="B102" i="1"/>
  <c r="E101" i="1"/>
  <c r="C101" i="1"/>
  <c r="B101" i="1"/>
  <c r="E100" i="1"/>
  <c r="C100" i="1"/>
  <c r="B100" i="1"/>
  <c r="E99" i="1"/>
  <c r="C99" i="1"/>
  <c r="B99" i="1"/>
  <c r="E98" i="1"/>
  <c r="C98" i="1"/>
  <c r="B98" i="1"/>
  <c r="E97" i="1"/>
  <c r="B97" i="1"/>
  <c r="E96" i="1"/>
  <c r="C96" i="1"/>
  <c r="B96" i="1"/>
  <c r="E95" i="1"/>
  <c r="B95" i="1"/>
  <c r="E94" i="1"/>
  <c r="B94" i="1"/>
  <c r="E93" i="1"/>
  <c r="C93" i="1"/>
  <c r="B93" i="1"/>
  <c r="E92" i="1"/>
  <c r="C92" i="1"/>
  <c r="B92" i="1"/>
  <c r="E91" i="1"/>
  <c r="C91" i="1"/>
  <c r="B91" i="1"/>
  <c r="E90" i="1"/>
  <c r="C90" i="1"/>
  <c r="B90" i="1"/>
  <c r="E89" i="1"/>
  <c r="C89" i="1"/>
  <c r="B89" i="1"/>
  <c r="E88" i="1"/>
  <c r="C88" i="1"/>
  <c r="B88" i="1"/>
  <c r="E87" i="1"/>
  <c r="C87" i="1"/>
  <c r="B87" i="1"/>
  <c r="E86" i="1"/>
  <c r="C86" i="1"/>
  <c r="B86" i="1"/>
  <c r="E85" i="1"/>
  <c r="C85" i="1"/>
  <c r="B85" i="1"/>
  <c r="E84" i="1"/>
  <c r="C84" i="1"/>
  <c r="B84" i="1"/>
  <c r="E83" i="1"/>
  <c r="C83" i="1"/>
  <c r="B83" i="1"/>
  <c r="E82" i="1"/>
  <c r="B82" i="1"/>
  <c r="E81" i="1"/>
  <c r="B81" i="1"/>
  <c r="E80" i="1"/>
  <c r="C80" i="1"/>
  <c r="B80" i="1"/>
  <c r="E79" i="1"/>
  <c r="C79" i="1"/>
  <c r="B79" i="1"/>
  <c r="E78" i="1"/>
  <c r="C78" i="1"/>
  <c r="B78" i="1"/>
  <c r="E77" i="1"/>
  <c r="C77" i="1"/>
  <c r="B77" i="1"/>
  <c r="E76" i="1"/>
  <c r="C76" i="1"/>
  <c r="B76" i="1"/>
  <c r="E75" i="1"/>
  <c r="B75" i="1"/>
  <c r="E74" i="1"/>
  <c r="C74" i="1"/>
  <c r="B74" i="1"/>
  <c r="E73" i="1"/>
  <c r="B73" i="1"/>
  <c r="E72" i="1"/>
  <c r="C72" i="1"/>
  <c r="B72" i="1"/>
  <c r="E71" i="1"/>
  <c r="C71" i="1"/>
  <c r="B71" i="1"/>
  <c r="E70" i="1"/>
  <c r="B70" i="1"/>
  <c r="E69" i="1"/>
  <c r="C69" i="1"/>
  <c r="B69" i="1"/>
  <c r="E68" i="1"/>
  <c r="C68" i="1"/>
  <c r="B68" i="1"/>
  <c r="E67" i="1"/>
  <c r="C67" i="1"/>
  <c r="B67" i="1"/>
  <c r="E66" i="1"/>
  <c r="B66" i="1"/>
  <c r="E65" i="1"/>
  <c r="C65" i="1"/>
  <c r="B65" i="1"/>
  <c r="E64" i="1"/>
  <c r="C64" i="1"/>
  <c r="B64" i="1"/>
  <c r="E63" i="1"/>
  <c r="B63" i="1"/>
  <c r="E62" i="1"/>
  <c r="B62" i="1"/>
  <c r="E61" i="1"/>
  <c r="C61" i="1"/>
  <c r="B61" i="1"/>
  <c r="E60" i="1"/>
  <c r="C60" i="1"/>
  <c r="B60" i="1"/>
  <c r="E59" i="1"/>
  <c r="B59" i="1"/>
  <c r="E58" i="1"/>
  <c r="C58" i="1"/>
  <c r="B58" i="1"/>
  <c r="E57" i="1"/>
  <c r="C57" i="1"/>
  <c r="B57" i="1"/>
  <c r="E56" i="1"/>
  <c r="C56" i="1"/>
  <c r="B56" i="1"/>
  <c r="E55" i="1"/>
  <c r="C55" i="1"/>
  <c r="B55" i="1"/>
</calcChain>
</file>

<file path=xl/sharedStrings.xml><?xml version="1.0" encoding="utf-8"?>
<sst xmlns="http://schemas.openxmlformats.org/spreadsheetml/2006/main" count="2194" uniqueCount="1076">
  <si>
    <t>-</t>
  </si>
  <si>
    <t>2018-12-08 06:35:43</t>
  </si>
  <si>
    <t>5.32524E+17</t>
  </si>
  <si>
    <t>2018-12-08 07:55:16</t>
  </si>
  <si>
    <t>2018-12-08 08:23:55</t>
  </si>
  <si>
    <t>4.20114E+17</t>
  </si>
  <si>
    <t>5.2213E+17</t>
  </si>
  <si>
    <t>2018-12-08 07:30:08</t>
  </si>
  <si>
    <t>2018-12-08 06:53:09</t>
  </si>
  <si>
    <t>4.20521E+17</t>
  </si>
  <si>
    <t>2018-12-08 07:53:28</t>
  </si>
  <si>
    <t>2018-12-08 06:50:30</t>
  </si>
  <si>
    <t>4.10802E+17</t>
  </si>
  <si>
    <t>3.60731E+17</t>
  </si>
  <si>
    <t>4.50923E+17</t>
  </si>
  <si>
    <t>3.70481E+17</t>
  </si>
  <si>
    <t>2018-12-08 07:12:12</t>
  </si>
  <si>
    <t>6.10326E+17</t>
  </si>
  <si>
    <t>2018-12-08 06:33:01</t>
  </si>
  <si>
    <t>2018-12-08 07:23:51</t>
  </si>
  <si>
    <t>2018-12-08 07:43:38</t>
  </si>
  <si>
    <t>3.70883E+17</t>
  </si>
  <si>
    <t>陈冲</t>
  </si>
  <si>
    <t>2018-12-08 08:04:49</t>
  </si>
  <si>
    <t>2018-12-08 06:41:56</t>
  </si>
  <si>
    <t>4.40105E+17</t>
  </si>
  <si>
    <t>2018-12-08 08:01:10</t>
  </si>
  <si>
    <t>2018-12-08 07:58:12</t>
  </si>
  <si>
    <t>周新华</t>
  </si>
  <si>
    <t>15170629026</t>
  </si>
  <si>
    <t>3.62422E+17</t>
  </si>
  <si>
    <t>林先文</t>
  </si>
  <si>
    <t>15521756014</t>
  </si>
  <si>
    <t>2018-12-08 06:17:35</t>
  </si>
  <si>
    <t>18705564333</t>
  </si>
  <si>
    <t>2018-12-08 08:08:14</t>
  </si>
  <si>
    <t>13414560102</t>
  </si>
  <si>
    <t>2018-12-08 06:13:58</t>
  </si>
  <si>
    <t>18216463904</t>
  </si>
  <si>
    <t>2018-12-08 07:14:57</t>
  </si>
  <si>
    <t>张铜铜</t>
  </si>
  <si>
    <t>17853625360</t>
  </si>
  <si>
    <t>3.70705E+17</t>
  </si>
  <si>
    <t>2018-12-08 06:37:32</t>
  </si>
  <si>
    <t>13475899042</t>
  </si>
  <si>
    <t>2018-12-08 07:07:13</t>
  </si>
  <si>
    <t>唐其亮</t>
  </si>
  <si>
    <t>13809720213</t>
  </si>
  <si>
    <t>3.62428E+17</t>
  </si>
  <si>
    <t>2018-12-08 06:18:32</t>
  </si>
  <si>
    <t>黄升</t>
  </si>
  <si>
    <t>15229981103</t>
  </si>
  <si>
    <t>61252319960523241X</t>
  </si>
  <si>
    <t>2018-12-08 08:09:32</t>
  </si>
  <si>
    <t>周庆新</t>
  </si>
  <si>
    <t>18605475302</t>
  </si>
  <si>
    <t>2018-12-08 06:17:26</t>
  </si>
  <si>
    <t>郭本柱</t>
  </si>
  <si>
    <t>15122789371</t>
  </si>
  <si>
    <t>37148119800106485X</t>
  </si>
  <si>
    <t>刘彪</t>
  </si>
  <si>
    <t>13163263383</t>
  </si>
  <si>
    <t>湖北省武汉市蔡甸区蔡甸街新福路仙富巷48号</t>
  </si>
  <si>
    <t>曹伟</t>
  </si>
  <si>
    <t>15170613378</t>
  </si>
  <si>
    <t>3.60734E+17</t>
  </si>
  <si>
    <t>梁春艳</t>
  </si>
  <si>
    <t>15125778700</t>
  </si>
  <si>
    <t>5.32323E+17</t>
  </si>
  <si>
    <t>卜贤苗</t>
  </si>
  <si>
    <t>17609158661</t>
  </si>
  <si>
    <t>61240119950211138X</t>
  </si>
  <si>
    <t>2018-12-08 07:15:52</t>
  </si>
  <si>
    <t>15762320121</t>
  </si>
  <si>
    <t>2018-12-08 07:17:17</t>
  </si>
  <si>
    <t>杨光浪</t>
  </si>
  <si>
    <t>15900825032</t>
  </si>
  <si>
    <t>18729022660</t>
  </si>
  <si>
    <t>2018-12-08 07:48:07</t>
  </si>
  <si>
    <t>18551506302</t>
  </si>
  <si>
    <t>2018-12-08 07:46:41</t>
  </si>
  <si>
    <t>13083943062</t>
  </si>
  <si>
    <t>芦云龙</t>
  </si>
  <si>
    <t>13839111412</t>
  </si>
  <si>
    <t>2018-12-08 07:06:46</t>
  </si>
  <si>
    <t>廖峥</t>
  </si>
  <si>
    <t>15274975972</t>
  </si>
  <si>
    <t>4.30124E+17</t>
  </si>
  <si>
    <t>2018-12-08 07:35:07</t>
  </si>
  <si>
    <t>13282097254</t>
  </si>
  <si>
    <t>2018-12-08 06:34:43</t>
  </si>
  <si>
    <t>15287743417</t>
  </si>
  <si>
    <t>2018-12-08 08:22:15</t>
  </si>
  <si>
    <t>18481948637</t>
  </si>
  <si>
    <t>2018-12-08 07:44:53</t>
  </si>
  <si>
    <t>黄永恩</t>
  </si>
  <si>
    <t>18319850230</t>
  </si>
  <si>
    <t>5.22728E+17</t>
  </si>
  <si>
    <t>广东省惠州市惠东县广东省惠州市惠东县黄埠镇环城南路富华公寓</t>
  </si>
  <si>
    <t>2018-12-08 06:57:48</t>
  </si>
  <si>
    <t>18375963297</t>
  </si>
  <si>
    <t>2018-12-08 06:08:58</t>
  </si>
  <si>
    <t>陈宝杰</t>
  </si>
  <si>
    <t>17724518372</t>
  </si>
  <si>
    <t>2018-12-08 07:59:53</t>
  </si>
  <si>
    <t>杨凤超</t>
  </si>
  <si>
    <t>15924602604</t>
  </si>
  <si>
    <t>云南省红河哈尼族彝族自治州建水县建水县李浩寨乡温塘村</t>
  </si>
  <si>
    <t>2018-12-08 07:14:16</t>
  </si>
  <si>
    <t>苏建鑫</t>
  </si>
  <si>
    <t>18558881127</t>
  </si>
  <si>
    <t>3.50721E+17</t>
  </si>
  <si>
    <t>福建省福州市仓山区金山大道汇创一期6栋602</t>
  </si>
  <si>
    <t>2018-12-08 07:33:33</t>
  </si>
  <si>
    <t>18398339843</t>
  </si>
  <si>
    <t>周旋</t>
  </si>
  <si>
    <t>17762651986</t>
  </si>
  <si>
    <t>4.21122E+17</t>
  </si>
  <si>
    <t>2018-12-08 07:54:00</t>
  </si>
  <si>
    <t>15897384610</t>
  </si>
  <si>
    <t>2018-12-08 06:38:15</t>
  </si>
  <si>
    <t>18529156085</t>
  </si>
  <si>
    <t>2018-12-08 07:26:51</t>
  </si>
  <si>
    <t>张敏</t>
  </si>
  <si>
    <t>18801274727</t>
  </si>
  <si>
    <t>5.13901E+17</t>
  </si>
  <si>
    <t>2018-12-08 07:35:05</t>
  </si>
  <si>
    <t>13227872760</t>
  </si>
  <si>
    <t>18520760613</t>
  </si>
  <si>
    <t>15871635510</t>
  </si>
  <si>
    <t>2018-12-08 08:31:56</t>
  </si>
  <si>
    <t>叶瑞文</t>
  </si>
  <si>
    <t>13815975966</t>
  </si>
  <si>
    <t>3.21085E+17</t>
  </si>
  <si>
    <t>18859677104</t>
  </si>
  <si>
    <t>13593695491</t>
  </si>
  <si>
    <t>2018-12-08 07:47:11</t>
  </si>
  <si>
    <t>15049947979</t>
  </si>
  <si>
    <t>2018-12-08 06:34:44</t>
  </si>
  <si>
    <t>15730251381</t>
  </si>
  <si>
    <t>2018-12-08 08:14:21</t>
  </si>
  <si>
    <t>孙彦举</t>
  </si>
  <si>
    <t>13969426163</t>
  </si>
  <si>
    <t>18195299105</t>
  </si>
  <si>
    <t>2018-12-08 06:45:50</t>
  </si>
  <si>
    <t>张国强</t>
  </si>
  <si>
    <t>13947414113</t>
  </si>
  <si>
    <t>1.52631E+17</t>
  </si>
  <si>
    <t>2018-12-08 06:26:20</t>
  </si>
  <si>
    <t>平文红</t>
  </si>
  <si>
    <t>13608855554</t>
  </si>
  <si>
    <t>5.30103E+17</t>
  </si>
  <si>
    <t>云南省昆明市盘龙区昆明市白龙新区641幢401号</t>
  </si>
  <si>
    <t>2018-12-08 07:40:39</t>
  </si>
  <si>
    <t>豆国涛</t>
  </si>
  <si>
    <t>13709210911</t>
  </si>
  <si>
    <t>2018-12-08 06:58:35</t>
  </si>
  <si>
    <t>13106252043</t>
  </si>
  <si>
    <t>2018-12-08 07:23:14</t>
  </si>
  <si>
    <t>王俊明</t>
  </si>
  <si>
    <t>13923183481</t>
  </si>
  <si>
    <t>2018-12-08 08:14:24</t>
  </si>
  <si>
    <t>陈继光</t>
  </si>
  <si>
    <t>18841492292</t>
  </si>
  <si>
    <t>1.52224E+17</t>
  </si>
  <si>
    <t>2018-12-08 08:21:21</t>
  </si>
  <si>
    <t>王纯旭</t>
  </si>
  <si>
    <t>17666557351</t>
  </si>
  <si>
    <t>6.22326E+17</t>
  </si>
  <si>
    <t>2018-12-08 06:35:10</t>
  </si>
  <si>
    <t>王正武</t>
  </si>
  <si>
    <t>13601579570</t>
  </si>
  <si>
    <t>3.42426E+17</t>
  </si>
  <si>
    <t>13197104320</t>
  </si>
  <si>
    <t>吴贺</t>
  </si>
  <si>
    <t>胡宏雄</t>
  </si>
  <si>
    <t>方文焘</t>
  </si>
  <si>
    <t>安徽省黄山市屯溪区滨江华庭17栋403</t>
  </si>
  <si>
    <t>冷俊</t>
  </si>
  <si>
    <t>龙刚</t>
  </si>
  <si>
    <t>梁浦源</t>
  </si>
  <si>
    <t>丁天降</t>
  </si>
  <si>
    <t>江苏省苏州市吴中区郭巷街道通达路集宿公寓9512</t>
  </si>
  <si>
    <t>韩超</t>
  </si>
  <si>
    <t>郑裴湘</t>
  </si>
  <si>
    <t>浙江省温州市鹿城区站前东小区国光房开14#3栋112号</t>
  </si>
  <si>
    <t>黄宇</t>
  </si>
  <si>
    <t>高仁华</t>
  </si>
  <si>
    <t>冯松雷</t>
  </si>
  <si>
    <t>南玉斌</t>
  </si>
  <si>
    <t>甘肃省兰州市永登县兰州新区秦川镇西昌村三社</t>
  </si>
  <si>
    <t>刘源钊</t>
  </si>
  <si>
    <t>杨森</t>
  </si>
  <si>
    <t>浙江省金华市永康市花川银桂南路一号</t>
  </si>
  <si>
    <t>田黎</t>
  </si>
  <si>
    <t>郝玉亮</t>
  </si>
  <si>
    <t>熊晓清</t>
  </si>
  <si>
    <t>张媚</t>
  </si>
  <si>
    <t>韦思米</t>
  </si>
  <si>
    <t>单亚芳</t>
  </si>
  <si>
    <t>苗旺</t>
  </si>
  <si>
    <t>曹晓明</t>
  </si>
  <si>
    <t>李立</t>
  </si>
  <si>
    <t>李欣博</t>
  </si>
  <si>
    <t>王星星</t>
  </si>
  <si>
    <t>熊相荣</t>
  </si>
  <si>
    <t>王楠</t>
  </si>
  <si>
    <t>易军</t>
  </si>
  <si>
    <t>楚楠楠</t>
  </si>
  <si>
    <t>叶欢</t>
  </si>
  <si>
    <t>王伟军</t>
  </si>
  <si>
    <t>内蒙古乌海市海勃湾区拉僧庙东风农场4队45号</t>
  </si>
  <si>
    <t>苏龙</t>
  </si>
  <si>
    <t>李小龙</t>
  </si>
  <si>
    <t>江苏省泰州市海陵区山东省东明县东明集镇王寨村296号</t>
  </si>
  <si>
    <t>姜立超</t>
  </si>
  <si>
    <t>徐九灵</t>
  </si>
  <si>
    <t>湖南省长沙市望城区茶亭镇梅花岭</t>
  </si>
  <si>
    <t>黄海俊</t>
  </si>
  <si>
    <t>黄海州</t>
  </si>
  <si>
    <t>王奇龙</t>
  </si>
  <si>
    <t>黑龙江省哈尔滨市道里区安静街134号</t>
  </si>
  <si>
    <t>宗建中</t>
  </si>
  <si>
    <t>赵承杰</t>
  </si>
  <si>
    <t>陈邦迅</t>
  </si>
  <si>
    <t>石金秋</t>
  </si>
  <si>
    <t>周伟琴</t>
  </si>
  <si>
    <t>闫坤</t>
  </si>
  <si>
    <t>姜凯健</t>
  </si>
  <si>
    <t>曾祥通</t>
  </si>
  <si>
    <t>陶延利</t>
  </si>
  <si>
    <t>石家明</t>
  </si>
  <si>
    <t>黄莹莹</t>
  </si>
  <si>
    <t>福建省泉州市晋江市福建省晋江市安海镇桐林村五里109号</t>
  </si>
  <si>
    <t>潘心璐</t>
  </si>
  <si>
    <t>孙云宵</t>
  </si>
  <si>
    <t>李联庆</t>
  </si>
  <si>
    <t>马万胜</t>
  </si>
  <si>
    <t>王哲</t>
  </si>
  <si>
    <t>张相杰</t>
  </si>
  <si>
    <t>四川省成都市锦江区第三小区。</t>
  </si>
  <si>
    <t>李东</t>
  </si>
  <si>
    <t>邱再喜</t>
  </si>
  <si>
    <t>张建宇</t>
  </si>
  <si>
    <t>牛航</t>
  </si>
  <si>
    <t>谢加堂</t>
  </si>
  <si>
    <t>田慧敏</t>
  </si>
  <si>
    <t>河南省鹤壁市鹤山区鹤壁集镇南杨邑村</t>
  </si>
  <si>
    <t>李国栋</t>
  </si>
  <si>
    <t>牛帅</t>
  </si>
  <si>
    <t>莫利臻</t>
  </si>
  <si>
    <t>徐超</t>
  </si>
  <si>
    <t>徐长巍</t>
  </si>
  <si>
    <t>黄大喜</t>
  </si>
  <si>
    <t>郑煌辉</t>
  </si>
  <si>
    <t>邹城</t>
  </si>
  <si>
    <t>四川省绵阳市游仙区三汇绿岛10栋一楼4号</t>
  </si>
  <si>
    <t>谭秦</t>
  </si>
  <si>
    <t>杨凌峰</t>
  </si>
  <si>
    <t>王建明</t>
  </si>
  <si>
    <t>左传兵</t>
  </si>
  <si>
    <t>安徽省六安市裕安区平桥工业园高皇南村</t>
  </si>
  <si>
    <t>冼少洪</t>
  </si>
  <si>
    <t>杜元超</t>
  </si>
  <si>
    <t>山东省临沂市河东区长安路江山里15栋301</t>
  </si>
  <si>
    <t>崔体勇</t>
  </si>
  <si>
    <t>李洋</t>
  </si>
  <si>
    <t>何辰溪</t>
  </si>
  <si>
    <t>王昭</t>
  </si>
  <si>
    <t>龚立健</t>
  </si>
  <si>
    <t>刘改革</t>
  </si>
  <si>
    <t>雷喜燕</t>
  </si>
  <si>
    <t>辛鑫</t>
  </si>
  <si>
    <t>张桂余</t>
  </si>
  <si>
    <t>鲁亚军</t>
  </si>
  <si>
    <t>河南省新乡市长垣县浦西街道博爱路欧洲小镇一期</t>
  </si>
  <si>
    <t>陈舒朋</t>
  </si>
  <si>
    <t>张朋</t>
  </si>
  <si>
    <t>周文清</t>
  </si>
  <si>
    <t>孙燕</t>
  </si>
  <si>
    <t>葛靖</t>
  </si>
  <si>
    <t>赵嫄</t>
  </si>
  <si>
    <t>张建华</t>
  </si>
  <si>
    <t>丁永娜</t>
  </si>
  <si>
    <t>于新业</t>
  </si>
  <si>
    <t>山东省青岛市李沧区黑龙江中路上王埠一区16-2-803</t>
  </si>
  <si>
    <t>李慧</t>
  </si>
  <si>
    <t>宋超</t>
  </si>
  <si>
    <t>潘娜</t>
  </si>
  <si>
    <t>张军</t>
  </si>
  <si>
    <t>尹万立</t>
  </si>
  <si>
    <t>黑龙江省佳木斯市汤原县汤原县幸福家园5号楼7单位201室</t>
  </si>
  <si>
    <t>肖桂芬</t>
  </si>
  <si>
    <t>云南省昭通市昭阳区远大广场二期四栋一单元1201室</t>
  </si>
  <si>
    <t>白海英</t>
  </si>
  <si>
    <t>李五全</t>
  </si>
  <si>
    <t>程鑫桃</t>
  </si>
  <si>
    <t>安徽省黄山市屯溪区江南新城西区金衫苑15栋2单元201</t>
  </si>
  <si>
    <t>孙晓东</t>
  </si>
  <si>
    <t>苏月</t>
  </si>
  <si>
    <t>宗小芳</t>
  </si>
  <si>
    <t>徐赞</t>
  </si>
  <si>
    <t>张娜娜</t>
  </si>
  <si>
    <t>胡涵</t>
  </si>
  <si>
    <t>周娟</t>
  </si>
  <si>
    <t>黄必贵</t>
  </si>
  <si>
    <t>广东省肇庆市端州区东莞塘厦</t>
  </si>
  <si>
    <t>种长春</t>
  </si>
  <si>
    <t>熊训亮</t>
  </si>
  <si>
    <t>江苏省南京市江宁区文靖路472号</t>
  </si>
  <si>
    <t>王川</t>
  </si>
  <si>
    <t>李福锐</t>
  </si>
  <si>
    <t>18825956066</t>
  </si>
  <si>
    <t>2018-12-02 19:55:04</t>
  </si>
  <si>
    <t>何燕</t>
  </si>
  <si>
    <t>13980971939</t>
  </si>
  <si>
    <t>2018-12-02 18:15:14</t>
  </si>
  <si>
    <t>15569975666</t>
  </si>
  <si>
    <t>2018-12-02 23:47:14</t>
  </si>
  <si>
    <t>17754796895</t>
  </si>
  <si>
    <t>2018-12-02 23:15:12</t>
  </si>
  <si>
    <t>13777592124</t>
  </si>
  <si>
    <t>2018-12-02 17:39:58</t>
  </si>
  <si>
    <t>杨玉</t>
  </si>
  <si>
    <t>15912800028</t>
  </si>
  <si>
    <t>2018-12-02 22:41:32</t>
  </si>
  <si>
    <t>朱非非</t>
  </si>
  <si>
    <t>18672572306</t>
  </si>
  <si>
    <t>2018-12-02 19:31:49</t>
  </si>
  <si>
    <t>17711604696</t>
  </si>
  <si>
    <t>2018-12-02 16:03:29</t>
  </si>
  <si>
    <t>余成义</t>
  </si>
  <si>
    <t>15039780606</t>
  </si>
  <si>
    <t>2018-12-02 22:36:10</t>
  </si>
  <si>
    <t>18669972088</t>
  </si>
  <si>
    <t>2018-12-02 16:50:19</t>
  </si>
  <si>
    <t>杨华娇</t>
  </si>
  <si>
    <t>17382385987</t>
  </si>
  <si>
    <t>2018-12-02 16:29:51</t>
  </si>
  <si>
    <t>林加华</t>
  </si>
  <si>
    <t>13148594900</t>
  </si>
  <si>
    <t>2018-12-02 17:31:50</t>
  </si>
  <si>
    <t>任金华</t>
  </si>
  <si>
    <t>15730391714</t>
  </si>
  <si>
    <t>2018-12-02 19:27:14</t>
  </si>
  <si>
    <t>郑路</t>
  </si>
  <si>
    <t>15213696840</t>
  </si>
  <si>
    <t>2018-12-02 17:51:45</t>
  </si>
  <si>
    <t>林海杰</t>
  </si>
  <si>
    <t>16626873057</t>
  </si>
  <si>
    <t>2018-12-02 17:59:05</t>
  </si>
  <si>
    <t>15377087739</t>
  </si>
  <si>
    <t>2018-12-02 23:54:36</t>
  </si>
  <si>
    <t>张晓波</t>
  </si>
  <si>
    <t>18753221010</t>
  </si>
  <si>
    <t>2018-12-02 20:18:13</t>
  </si>
  <si>
    <t>张亚楠</t>
  </si>
  <si>
    <t>18848884983</t>
  </si>
  <si>
    <t>2018-12-02 22:16:13</t>
  </si>
  <si>
    <t>肖成侃</t>
  </si>
  <si>
    <t>13576837277</t>
  </si>
  <si>
    <t>2018-12-02 17:44:11</t>
  </si>
  <si>
    <t>肖观水</t>
  </si>
  <si>
    <t>13605912159</t>
  </si>
  <si>
    <t>2018-12-02 21:19:10</t>
  </si>
  <si>
    <t>李富强</t>
  </si>
  <si>
    <t>15521598646</t>
  </si>
  <si>
    <t>2018-12-02 22:55:24</t>
  </si>
  <si>
    <t>18313345729</t>
  </si>
  <si>
    <t>2018-12-02 22:13:21</t>
  </si>
  <si>
    <t>18106775255</t>
  </si>
  <si>
    <t>2018-12-02 21:23:34</t>
  </si>
  <si>
    <t>15361418083</t>
  </si>
  <si>
    <t>2018-12-02 16:50:48</t>
  </si>
  <si>
    <t>13877362577</t>
  </si>
  <si>
    <t>2018-12-02 21:57:22</t>
  </si>
  <si>
    <t>18283092174</t>
  </si>
  <si>
    <t>2018-12-02 23:48:51</t>
  </si>
  <si>
    <t>15543204751</t>
  </si>
  <si>
    <t>2018-12-02 23:40:13</t>
  </si>
  <si>
    <t>17677436730</t>
  </si>
  <si>
    <t>2018-12-02 18:58:09</t>
  </si>
  <si>
    <t>黄盛源</t>
  </si>
  <si>
    <t>15860627607</t>
  </si>
  <si>
    <t>2018-12-02 16:47:40</t>
  </si>
  <si>
    <t>18740663053</t>
  </si>
  <si>
    <t>2018-12-02 18:35:55</t>
  </si>
  <si>
    <t>17736838352</t>
  </si>
  <si>
    <t>2018-12-02 19:51:47</t>
  </si>
  <si>
    <t>况秀文</t>
  </si>
  <si>
    <t>15026963190</t>
  </si>
  <si>
    <t>2018-12-02 21:49:52</t>
  </si>
  <si>
    <t>13418943474</t>
  </si>
  <si>
    <t>2018-12-02 22:29:15</t>
  </si>
  <si>
    <t>18845118250</t>
  </si>
  <si>
    <t>2018-12-02 22:44:32</t>
  </si>
  <si>
    <t>18548175125</t>
  </si>
  <si>
    <t>2018-12-02 20:51:39</t>
  </si>
  <si>
    <t>黄巧玲</t>
  </si>
  <si>
    <t>18627270449</t>
  </si>
  <si>
    <t>2018-12-02 17:26:42</t>
  </si>
  <si>
    <t>吕永正</t>
  </si>
  <si>
    <t>15250929930</t>
  </si>
  <si>
    <t>2018-12-02 16:00:56</t>
  </si>
  <si>
    <t>15066320856</t>
  </si>
  <si>
    <t>2018-12-02 19:05:15</t>
  </si>
  <si>
    <t>18230788110</t>
  </si>
  <si>
    <t>2018-12-02 17:55:35</t>
  </si>
  <si>
    <t>黄李生</t>
  </si>
  <si>
    <t>13922706794</t>
  </si>
  <si>
    <t>2018-12-02 23:44:47</t>
  </si>
  <si>
    <t>黄敏超</t>
  </si>
  <si>
    <t>13642875068</t>
  </si>
  <si>
    <t>2018-12-02 22:25:07</t>
  </si>
  <si>
    <t>13608831600</t>
  </si>
  <si>
    <t>2018-12-02 20:50:28</t>
  </si>
  <si>
    <t>韩海英</t>
  </si>
  <si>
    <t>18700040730</t>
  </si>
  <si>
    <t>2018-12-02 16:41:06</t>
  </si>
  <si>
    <t>崔鹏林</t>
  </si>
  <si>
    <t>13798546468</t>
  </si>
  <si>
    <t>2018-12-02 19:55:27</t>
  </si>
  <si>
    <t>17779519001</t>
  </si>
  <si>
    <t>2018-12-02 23:42:35</t>
  </si>
  <si>
    <t>15820194818</t>
  </si>
  <si>
    <t>2018-12-02 17:38:48</t>
  </si>
  <si>
    <t>15815223146</t>
  </si>
  <si>
    <t>2018-12-02 22:06:31</t>
  </si>
  <si>
    <t>18678512231</t>
  </si>
  <si>
    <t>2018-12-02 22:39:52</t>
  </si>
  <si>
    <t>赖志军</t>
  </si>
  <si>
    <t>15220509975</t>
  </si>
  <si>
    <t>2018-12-02 20:57:32</t>
  </si>
  <si>
    <t>18659739010</t>
  </si>
  <si>
    <t>2018-12-02 18:16:29</t>
  </si>
  <si>
    <t>朱杰明</t>
  </si>
  <si>
    <t>15129265782</t>
  </si>
  <si>
    <t>2018-12-02 21:58:23</t>
  </si>
  <si>
    <t>13226164779</t>
  </si>
  <si>
    <t>2018-12-02 19:24:11</t>
  </si>
  <si>
    <t>潘志平</t>
  </si>
  <si>
    <t>15105662175</t>
  </si>
  <si>
    <t>2018-12-02 16:39:48</t>
  </si>
  <si>
    <t>杨刚强</t>
  </si>
  <si>
    <t>18423063187</t>
  </si>
  <si>
    <t>2018-12-02 17:18:41</t>
  </si>
  <si>
    <t>18387187348</t>
  </si>
  <si>
    <t>2018-12-02 16:18:04</t>
  </si>
  <si>
    <t>18763186710</t>
  </si>
  <si>
    <t>2018-12-02 21:29:21</t>
  </si>
  <si>
    <t>张德媛</t>
  </si>
  <si>
    <t>15708267211</t>
  </si>
  <si>
    <t>2018-12-02 21:49:34</t>
  </si>
  <si>
    <t>吴良白</t>
  </si>
  <si>
    <t>15989193063</t>
  </si>
  <si>
    <t>2018-12-02 19:38:24</t>
  </si>
  <si>
    <t>潘兴国</t>
  </si>
  <si>
    <t>15888081553</t>
  </si>
  <si>
    <t>2018-12-02 18:38:07</t>
  </si>
  <si>
    <t>13991925425</t>
  </si>
  <si>
    <t>2018-12-02 20:21:47</t>
  </si>
  <si>
    <t>13738887848</t>
  </si>
  <si>
    <t>2018-12-02 17:52:52</t>
  </si>
  <si>
    <t>朱永</t>
  </si>
  <si>
    <t>15717984333</t>
  </si>
  <si>
    <t>2018-12-02 20:40:49</t>
  </si>
  <si>
    <t>15696986192</t>
  </si>
  <si>
    <t>2018-12-02 23:04:18</t>
  </si>
  <si>
    <t>彭健宏</t>
  </si>
  <si>
    <t>15976471030</t>
  </si>
  <si>
    <t>2018-12-02 20:51:48</t>
  </si>
  <si>
    <t>18600878729</t>
  </si>
  <si>
    <t>2018-12-02 16:23:28</t>
  </si>
  <si>
    <t>13539687603</t>
  </si>
  <si>
    <t>2018-12-02 22:04:49</t>
  </si>
  <si>
    <t>13888133090</t>
  </si>
  <si>
    <t>2018-12-02 19:14:07</t>
  </si>
  <si>
    <t>13393557470</t>
  </si>
  <si>
    <t>2018-12-02 16:19:01</t>
  </si>
  <si>
    <t>15687341618</t>
  </si>
  <si>
    <t>2018-12-02 21:42:44</t>
  </si>
  <si>
    <t>18877305856</t>
  </si>
  <si>
    <t>2018-12-02 18:19:38</t>
  </si>
  <si>
    <t>17652831990</t>
  </si>
  <si>
    <t>2018-12-02 19:01:38</t>
  </si>
  <si>
    <t>17521193926</t>
  </si>
  <si>
    <t>2018-12-02 18:48:05</t>
  </si>
  <si>
    <t>郭述平</t>
  </si>
  <si>
    <t>15115788171</t>
  </si>
  <si>
    <t>2018-12-02 18:48:41</t>
  </si>
  <si>
    <t>刘杰</t>
  </si>
  <si>
    <t>15178179308</t>
  </si>
  <si>
    <t>2018-12-02 23:12:46</t>
  </si>
  <si>
    <t>13795920781</t>
  </si>
  <si>
    <t>2018-12-02 21:05:57</t>
  </si>
  <si>
    <t>陆明装</t>
  </si>
  <si>
    <t>13737097422</t>
  </si>
  <si>
    <t>2018-12-02 23:48:11</t>
  </si>
  <si>
    <t>高立城</t>
  </si>
  <si>
    <t>15868067033</t>
  </si>
  <si>
    <t>2018-12-02 21:24:52</t>
  </si>
  <si>
    <t>火元虎</t>
  </si>
  <si>
    <t>15608268151</t>
  </si>
  <si>
    <t>2018-12-02 17:35:39</t>
  </si>
  <si>
    <t>18577663894</t>
  </si>
  <si>
    <t>2018-12-02 20:49:16</t>
  </si>
  <si>
    <t>13960088417</t>
  </si>
  <si>
    <t>2018-12-02 21:07:20</t>
  </si>
  <si>
    <t>18609361027</t>
  </si>
  <si>
    <t>2018-12-02 21:25:04</t>
  </si>
  <si>
    <t>刘烈林</t>
  </si>
  <si>
    <t>15678499638</t>
  </si>
  <si>
    <t>2018-12-02 22:54:44</t>
  </si>
  <si>
    <t>18775249744</t>
  </si>
  <si>
    <t>2018-12-02 22:20:51</t>
  </si>
  <si>
    <t>杨华</t>
  </si>
  <si>
    <t>13540116071</t>
  </si>
  <si>
    <t>2018-12-02 22:31:42</t>
  </si>
  <si>
    <t>13111082870</t>
  </si>
  <si>
    <t>2018-12-02 17:39:41</t>
  </si>
  <si>
    <t>侯羽</t>
  </si>
  <si>
    <t>13694126080</t>
  </si>
  <si>
    <t>2018-12-02 21:42:46</t>
  </si>
  <si>
    <t>16619838274</t>
  </si>
  <si>
    <t>2018-12-02 19:56:07</t>
  </si>
  <si>
    <t>15244954472</t>
  </si>
  <si>
    <t>2018-12-02 17:45:56</t>
  </si>
  <si>
    <t>13232994811</t>
  </si>
  <si>
    <t>2018-12-02 23:50:13</t>
  </si>
  <si>
    <t>许朋飞</t>
  </si>
  <si>
    <t>15035699983</t>
  </si>
  <si>
    <t>2018-12-02 18:02:39</t>
  </si>
  <si>
    <t>18051203028</t>
  </si>
  <si>
    <t>2018-12-02 20:25:21</t>
  </si>
  <si>
    <t>13897488286</t>
  </si>
  <si>
    <t>2018-12-02 16:25:04</t>
  </si>
  <si>
    <t>熊玉香</t>
  </si>
  <si>
    <t>15207467996</t>
  </si>
  <si>
    <t>2018-12-02 19:17:38</t>
  </si>
  <si>
    <t>18271313344</t>
  </si>
  <si>
    <t>2018-12-02 22:18:05</t>
  </si>
  <si>
    <t>13143442588</t>
  </si>
  <si>
    <t>2018-12-02 22:38:32</t>
  </si>
  <si>
    <t>18277274742</t>
  </si>
  <si>
    <t>2018-12-02 21:07:42</t>
  </si>
  <si>
    <t>李树林</t>
  </si>
  <si>
    <t>13842251460</t>
  </si>
  <si>
    <t>2018-12-02 18:34:30</t>
  </si>
  <si>
    <t>13886394700</t>
  </si>
  <si>
    <t>2018-12-02 23:10:54</t>
  </si>
  <si>
    <t>15217633208</t>
  </si>
  <si>
    <t>2018-12-02 23:00:15</t>
  </si>
  <si>
    <t>李俊圆</t>
  </si>
  <si>
    <t>17629322364</t>
  </si>
  <si>
    <t>2018-12-02 17:41:40</t>
  </si>
  <si>
    <t>13049115620</t>
  </si>
  <si>
    <t>2018-12-02 16:46:23</t>
  </si>
  <si>
    <t>于标</t>
  </si>
  <si>
    <t>15100515843</t>
  </si>
  <si>
    <t>2018-12-02 17:57:51</t>
  </si>
  <si>
    <t>刘伟</t>
  </si>
  <si>
    <t>13540863617</t>
  </si>
  <si>
    <t>2018-12-02 21:21:12</t>
  </si>
  <si>
    <t>13961836015</t>
  </si>
  <si>
    <t>2018-12-02 18:06:07</t>
  </si>
  <si>
    <t>15173487929</t>
  </si>
  <si>
    <t>2018-12-02 18:36:24</t>
  </si>
  <si>
    <t>姜梅</t>
  </si>
  <si>
    <t>12410638838</t>
  </si>
  <si>
    <t>2018-12-02 18:38:18</t>
  </si>
  <si>
    <t>15731952883</t>
  </si>
  <si>
    <t>2018-12-02 22:19:02</t>
  </si>
  <si>
    <t>15000712264</t>
  </si>
  <si>
    <t>2018-12-02 23:44:05</t>
  </si>
  <si>
    <t>13793717377</t>
  </si>
  <si>
    <t>2018-12-02 16:26:49</t>
  </si>
  <si>
    <t>13588871860</t>
  </si>
  <si>
    <t>2018-12-02 21:13:16</t>
  </si>
  <si>
    <t>13788332110</t>
  </si>
  <si>
    <t>2018-12-02 21:43:22</t>
  </si>
  <si>
    <t>13893601230</t>
  </si>
  <si>
    <t>2018-12-02 23:47:58</t>
  </si>
  <si>
    <t>13616194733</t>
  </si>
  <si>
    <t>2018-12-02 20:00:16</t>
  </si>
  <si>
    <t>13616353719</t>
  </si>
  <si>
    <t>2018-12-02 17:01:06</t>
  </si>
  <si>
    <t>杨万红</t>
  </si>
  <si>
    <t>15551418108</t>
  </si>
  <si>
    <t>2018-12-02 16:35:57</t>
  </si>
  <si>
    <t>13592177870</t>
  </si>
  <si>
    <t>2018-12-02 23:43:43</t>
  </si>
  <si>
    <t>18700995097</t>
  </si>
  <si>
    <t>2018-12-02 20:20:55</t>
  </si>
  <si>
    <t>13819641763</t>
  </si>
  <si>
    <t>2018-12-02 21:15:06</t>
  </si>
  <si>
    <t>李建明</t>
  </si>
  <si>
    <t>18591409630</t>
  </si>
  <si>
    <t>2018-12-02 23:24:49</t>
  </si>
  <si>
    <t>13986000582</t>
  </si>
  <si>
    <t>2018-12-02 17:14:10</t>
  </si>
  <si>
    <t>18795092398</t>
  </si>
  <si>
    <t>2018-12-02 22:42:18</t>
  </si>
  <si>
    <t>曹广杰</t>
  </si>
  <si>
    <t>13931813758</t>
  </si>
  <si>
    <t>2018-12-02 17:40:15</t>
  </si>
  <si>
    <t>15880408216</t>
  </si>
  <si>
    <t>2018-12-02 17:33:01</t>
  </si>
  <si>
    <t>18867907862</t>
  </si>
  <si>
    <t>2018-12-02 19:14:50</t>
  </si>
  <si>
    <t>13544435234</t>
  </si>
  <si>
    <t>2018-12-02 17:17:44</t>
  </si>
  <si>
    <t>黄海群</t>
  </si>
  <si>
    <t>13669683635</t>
  </si>
  <si>
    <t>2018-12-02 20:51:50</t>
  </si>
  <si>
    <t>13617730040</t>
  </si>
  <si>
    <t>2018-12-02 20:56:45</t>
  </si>
  <si>
    <t>13210910223</t>
  </si>
  <si>
    <t>2018-12-02 23:35:58</t>
  </si>
  <si>
    <t>15002072066</t>
  </si>
  <si>
    <t>2018-12-02 20:57:33</t>
  </si>
  <si>
    <t>13805732376</t>
  </si>
  <si>
    <t>2018-12-02 16:57:33</t>
  </si>
  <si>
    <t>陈燕</t>
  </si>
  <si>
    <t>15963936113</t>
  </si>
  <si>
    <t>2018-12-02 20:14:59</t>
  </si>
  <si>
    <t>13269301003</t>
  </si>
  <si>
    <t>2018-12-02 18:41:19</t>
  </si>
  <si>
    <t>17666560316</t>
  </si>
  <si>
    <t>2018-12-02 17:29:32</t>
  </si>
  <si>
    <t>13978368159</t>
  </si>
  <si>
    <t>2018-12-02 18:53:07</t>
  </si>
  <si>
    <t>吴珂</t>
  </si>
  <si>
    <t>13572191307</t>
  </si>
  <si>
    <t>2018-12-02 18:12:18</t>
  </si>
  <si>
    <t>叶绍敏</t>
  </si>
  <si>
    <t>13983148177</t>
  </si>
  <si>
    <t>2018-12-02 20:26:24</t>
  </si>
  <si>
    <t>17623031137</t>
  </si>
  <si>
    <t>2018-12-02 20:12:54</t>
  </si>
  <si>
    <t>18459203191</t>
  </si>
  <si>
    <t>2018-12-02 22:48:47</t>
  </si>
  <si>
    <t>13935395451</t>
  </si>
  <si>
    <t>2018-12-02 23:56:19</t>
  </si>
  <si>
    <t>18409381702</t>
  </si>
  <si>
    <t>2018-12-02 23:54:56</t>
  </si>
  <si>
    <t>13836486333</t>
  </si>
  <si>
    <t>2018-12-02 16:58:15</t>
  </si>
  <si>
    <t>黄智茂</t>
  </si>
  <si>
    <t>15878936492</t>
  </si>
  <si>
    <t>2018-12-02 16:43:13</t>
  </si>
  <si>
    <t>杨清敬</t>
  </si>
  <si>
    <t>15808123288</t>
  </si>
  <si>
    <t>2018-12-02 23:18:45</t>
  </si>
  <si>
    <t>张如岩</t>
  </si>
  <si>
    <t>13516283688</t>
  </si>
  <si>
    <t>2018-12-02 22:20:34</t>
  </si>
  <si>
    <t>15088989766</t>
  </si>
  <si>
    <t>2018-12-02 23:31:23</t>
  </si>
  <si>
    <t>丘俞淋</t>
  </si>
  <si>
    <t>15811646181</t>
  </si>
  <si>
    <t>2018-12-02 19:53:53</t>
  </si>
  <si>
    <t>魏思洁</t>
  </si>
  <si>
    <t>13663619909</t>
  </si>
  <si>
    <t>2018-12-02 22:05:39</t>
  </si>
  <si>
    <t>13556474177</t>
  </si>
  <si>
    <t>2018-12-02 22:58:42</t>
  </si>
  <si>
    <t>马鸿燕</t>
  </si>
  <si>
    <t>15202581812</t>
  </si>
  <si>
    <t>2018-12-02 18:39:08</t>
  </si>
  <si>
    <t>15179477663</t>
  </si>
  <si>
    <t>2018-12-02 17:41:48</t>
  </si>
  <si>
    <t>15816288157</t>
  </si>
  <si>
    <t>2018-12-02 23:13:28</t>
  </si>
  <si>
    <t>13688334543</t>
  </si>
  <si>
    <t>2018-12-02 17:26:45</t>
  </si>
  <si>
    <t>17842360626</t>
  </si>
  <si>
    <t>2018-12-02 21:28:01</t>
  </si>
  <si>
    <t>丁养阔</t>
  </si>
  <si>
    <t>13906669357</t>
  </si>
  <si>
    <t>2018-12-02 19:22:06</t>
  </si>
  <si>
    <t>13822931465</t>
  </si>
  <si>
    <t>2018-12-02 20:25:52</t>
  </si>
  <si>
    <t>13622805668</t>
  </si>
  <si>
    <t>2018-12-02 21:21:44</t>
  </si>
  <si>
    <t>13983369579</t>
  </si>
  <si>
    <t>2018-12-02 23:59:57</t>
  </si>
  <si>
    <t>15800686629</t>
  </si>
  <si>
    <t>2018-12-02 20:18:35</t>
  </si>
  <si>
    <t>唐妹</t>
  </si>
  <si>
    <t>13168243361</t>
  </si>
  <si>
    <t>2018-12-02 19:29:32</t>
  </si>
  <si>
    <t>13826577402</t>
  </si>
  <si>
    <t>2018-12-02 19:21:49</t>
  </si>
  <si>
    <t>王腾</t>
  </si>
  <si>
    <t>18324369353</t>
  </si>
  <si>
    <t>2018-12-02 17:10:06</t>
  </si>
  <si>
    <t>17608888024</t>
  </si>
  <si>
    <t>2018-12-02 16:36:18</t>
  </si>
  <si>
    <t>18123015517</t>
  </si>
  <si>
    <t>2018-12-02 22:37:32</t>
  </si>
  <si>
    <t>18577664447</t>
  </si>
  <si>
    <t>2018-12-02 23:58:08</t>
  </si>
  <si>
    <t>陈军</t>
  </si>
  <si>
    <t>13676271836</t>
  </si>
  <si>
    <t>2018-12-02 18:36:41</t>
  </si>
  <si>
    <t>17877180252</t>
  </si>
  <si>
    <t>2018-12-02 20:13:22</t>
  </si>
  <si>
    <t>18385717785</t>
  </si>
  <si>
    <t>2018-12-02 16:40:41</t>
  </si>
  <si>
    <t>黄基文</t>
  </si>
  <si>
    <t>18877750431</t>
  </si>
  <si>
    <t>2018-12-02 16:18:49</t>
  </si>
  <si>
    <t>张伟</t>
  </si>
  <si>
    <t>13554869837</t>
  </si>
  <si>
    <t>2018-12-02 16:03:25</t>
  </si>
  <si>
    <t>15543553559</t>
  </si>
  <si>
    <t>2018-12-02 16:23:54</t>
  </si>
  <si>
    <t>17828178654</t>
  </si>
  <si>
    <t>2018-12-02 16:32:20</t>
  </si>
  <si>
    <t>杨浩</t>
  </si>
  <si>
    <t>13855292000</t>
  </si>
  <si>
    <t>2018-12-02 16:31:40</t>
  </si>
  <si>
    <t>18523014229</t>
  </si>
  <si>
    <t>2018-12-02 20:38:26</t>
  </si>
  <si>
    <t>13229951583</t>
  </si>
  <si>
    <t>2018-12-02 21:28:18</t>
  </si>
  <si>
    <t>阮家根</t>
  </si>
  <si>
    <t>15906253599</t>
  </si>
  <si>
    <t>15802439576</t>
  </si>
  <si>
    <t>2018-12-02 18:12:11</t>
  </si>
  <si>
    <t>吴建海</t>
  </si>
  <si>
    <t>13416409831</t>
  </si>
  <si>
    <t>2018-12-02 19:27:19</t>
  </si>
  <si>
    <t>18617043370</t>
  </si>
  <si>
    <t>2018-12-02 17:27:17</t>
  </si>
  <si>
    <t>18101940027</t>
  </si>
  <si>
    <t>2018-12-02 16:29:46</t>
  </si>
  <si>
    <t>13676988379</t>
  </si>
  <si>
    <t>2018-12-02 23:31:22</t>
  </si>
  <si>
    <t>13071096293</t>
  </si>
  <si>
    <t>2018-12-02 21:29:23</t>
  </si>
  <si>
    <t>13679304775</t>
  </si>
  <si>
    <t>2018-12-02 20:04:59</t>
  </si>
  <si>
    <t>邓均豪</t>
  </si>
  <si>
    <t>15118624219</t>
  </si>
  <si>
    <t>2018-12-02 16:01:31</t>
  </si>
  <si>
    <t>15678890337</t>
  </si>
  <si>
    <t>2018-12-02 22:04:28</t>
  </si>
  <si>
    <t>吴凯</t>
  </si>
  <si>
    <t>15809855069</t>
  </si>
  <si>
    <t>2018-12-02 23:38:48</t>
  </si>
  <si>
    <t>13735219359</t>
  </si>
  <si>
    <t>2018-12-02 16:23:59</t>
  </si>
  <si>
    <t>郭品龙</t>
  </si>
  <si>
    <t>15202011988</t>
  </si>
  <si>
    <t>2018-12-02 19:46:50</t>
  </si>
  <si>
    <t>马善丽</t>
  </si>
  <si>
    <t>18176800523</t>
  </si>
  <si>
    <t>2018-12-02 18:07:10</t>
  </si>
  <si>
    <t>李信辉</t>
  </si>
  <si>
    <t>15278955548</t>
  </si>
  <si>
    <t>2018-12-02 16:28:54</t>
  </si>
  <si>
    <t>15738225213</t>
  </si>
  <si>
    <t>2018-12-02 22:17:08</t>
  </si>
  <si>
    <t>13533673073</t>
  </si>
  <si>
    <t>2018-12-02 22:29:33</t>
  </si>
  <si>
    <t>13453915643</t>
  </si>
  <si>
    <t>2018-12-02 17:51:36</t>
  </si>
  <si>
    <t>周齐</t>
  </si>
  <si>
    <t>18262050225</t>
  </si>
  <si>
    <t>2018-12-02 19:22:15</t>
  </si>
  <si>
    <t>13868429275</t>
  </si>
  <si>
    <t>2018-12-02 20:16:04</t>
  </si>
  <si>
    <t>15987379790</t>
  </si>
  <si>
    <t>2018-12-02 19:04:54</t>
  </si>
  <si>
    <t>15286586288</t>
  </si>
  <si>
    <t>2018-12-02 19:00:01</t>
  </si>
  <si>
    <t>18893666313</t>
  </si>
  <si>
    <t>2018-12-02 18:51:51</t>
  </si>
  <si>
    <t>牛蒙蒙</t>
  </si>
  <si>
    <t>13082700022</t>
  </si>
  <si>
    <t>2018-12-02 22:21:24</t>
  </si>
  <si>
    <t>宁晓伟</t>
  </si>
  <si>
    <t>13630360963</t>
  </si>
  <si>
    <t>2018-12-02 17:40:27</t>
  </si>
  <si>
    <t>吴仕丹</t>
  </si>
  <si>
    <t>15123455349</t>
  </si>
  <si>
    <t>2018-12-02 19:29:30</t>
  </si>
  <si>
    <t>吴建金</t>
  </si>
  <si>
    <t>17705996747</t>
  </si>
  <si>
    <t>2018-12-02 19:58:22</t>
  </si>
  <si>
    <t>13006605477</t>
  </si>
  <si>
    <t>2018-12-02 23:47:11</t>
  </si>
  <si>
    <t>王海军</t>
  </si>
  <si>
    <t>15050991029</t>
  </si>
  <si>
    <t>2018-12-02 22:25:54</t>
  </si>
  <si>
    <t>13609069483</t>
  </si>
  <si>
    <t>2018-12-02 19:43:22</t>
  </si>
  <si>
    <t>17807824718</t>
  </si>
  <si>
    <t>2018-12-02 20:40:30</t>
  </si>
  <si>
    <t>15148207489</t>
  </si>
  <si>
    <t>2018-12-02 16:27:18</t>
  </si>
  <si>
    <t>18213064896</t>
  </si>
  <si>
    <t>2018-12-02 19:00:22</t>
  </si>
  <si>
    <t>15013451422</t>
  </si>
  <si>
    <t>2018-12-02 20:48:32</t>
  </si>
  <si>
    <t>欧安平</t>
  </si>
  <si>
    <t>18985825510</t>
  </si>
  <si>
    <t>2018-12-02 18:03:37</t>
  </si>
  <si>
    <t>13570084195</t>
  </si>
  <si>
    <t>2018-12-02 23:56:27</t>
  </si>
  <si>
    <t>13002236291</t>
  </si>
  <si>
    <t>2018-12-02 23:21:11</t>
  </si>
  <si>
    <t>13924538275</t>
  </si>
  <si>
    <t>2018-12-02 21:44:06</t>
  </si>
  <si>
    <t>龚健</t>
  </si>
  <si>
    <t>13734910996</t>
  </si>
  <si>
    <t>2018-12-02 23:29:11</t>
  </si>
  <si>
    <t>13546531503</t>
  </si>
  <si>
    <t>2018-12-02 22:50:19</t>
  </si>
  <si>
    <t>胡玥</t>
  </si>
  <si>
    <t>15629877775</t>
  </si>
  <si>
    <t>2018-12-02 22:16:00</t>
  </si>
  <si>
    <t>13611866637</t>
  </si>
  <si>
    <t>2018-12-02 16:15:10</t>
  </si>
  <si>
    <t>17671889618</t>
  </si>
  <si>
    <t>2018-12-02 16:15:16</t>
  </si>
  <si>
    <t>李强</t>
  </si>
  <si>
    <t>15260679859</t>
  </si>
  <si>
    <t>2018-12-02 17:10:49</t>
  </si>
  <si>
    <t>17802105357</t>
  </si>
  <si>
    <t>2018-12-02 17:27:29</t>
  </si>
  <si>
    <t>蔡钦海</t>
  </si>
  <si>
    <t>13413186556</t>
  </si>
  <si>
    <t>2018-12-02 18:32:46</t>
  </si>
  <si>
    <t>13028764053</t>
  </si>
  <si>
    <t>2018-12-02 17:45:31</t>
  </si>
  <si>
    <t>陈康信</t>
  </si>
  <si>
    <t>15820181450</t>
  </si>
  <si>
    <t>2018-12-02 23:56:26</t>
  </si>
  <si>
    <t>刘超</t>
  </si>
  <si>
    <t>13206565081</t>
  </si>
  <si>
    <t>2018-12-02 16:25:14</t>
  </si>
  <si>
    <t>蒋威</t>
  </si>
  <si>
    <t>15007731252</t>
  </si>
  <si>
    <t>2018-12-02 16:37:57</t>
  </si>
  <si>
    <t>15616164999</t>
  </si>
  <si>
    <t>2018-12-02 16:01:58</t>
  </si>
  <si>
    <t>刘夏辉</t>
  </si>
  <si>
    <t>15323431675</t>
  </si>
  <si>
    <t>2018-12-02 23:32:01</t>
  </si>
  <si>
    <t>张辰</t>
  </si>
  <si>
    <t>15295534944</t>
  </si>
  <si>
    <t>2018-12-02 18:41:56</t>
  </si>
  <si>
    <t>龙江奎</t>
  </si>
  <si>
    <t>13809489794</t>
  </si>
  <si>
    <t>2018-12-02 18:06:57</t>
  </si>
  <si>
    <t>18530873438</t>
  </si>
  <si>
    <t>2018-12-02 22:44:13</t>
  </si>
  <si>
    <t>13387181392</t>
  </si>
  <si>
    <t>2018-12-02 23:24:19</t>
  </si>
  <si>
    <t>丛坤龙</t>
  </si>
  <si>
    <t>13470289226</t>
  </si>
  <si>
    <t>2018-12-02 23:58:31</t>
  </si>
  <si>
    <t>卢定林</t>
  </si>
  <si>
    <t>13878147114</t>
  </si>
  <si>
    <t>2018-12-02 22:15:48</t>
  </si>
  <si>
    <t>18867029840</t>
  </si>
  <si>
    <t>2018-12-02 20:42:08</t>
  </si>
  <si>
    <t>13407300241</t>
  </si>
  <si>
    <t>2018-12-02 21:53:07</t>
  </si>
  <si>
    <t>16608339361</t>
  </si>
  <si>
    <t>2018-12-02 17:03:26</t>
  </si>
  <si>
    <t>訾君</t>
  </si>
  <si>
    <t>15661871060</t>
  </si>
  <si>
    <t>2018-12-02 17:04:33</t>
  </si>
  <si>
    <t>15931058489</t>
  </si>
  <si>
    <t>2018-12-02 21:12:05</t>
  </si>
  <si>
    <t>15577170080</t>
  </si>
  <si>
    <t>2018-12-02 21:39:39</t>
  </si>
  <si>
    <t>18684954398</t>
  </si>
  <si>
    <t>2018-12-02 23:13:29</t>
  </si>
  <si>
    <t>陈晓燕</t>
  </si>
  <si>
    <t>15880799443</t>
  </si>
  <si>
    <t>2018-12-02 16:03:09</t>
  </si>
  <si>
    <t>蔡小群</t>
  </si>
  <si>
    <t>18659964227</t>
  </si>
  <si>
    <t>2018-12-02 16:54:33</t>
  </si>
  <si>
    <t>18316790769</t>
  </si>
  <si>
    <t>2018-12-02 22:00:47</t>
  </si>
  <si>
    <t>刘镇</t>
  </si>
  <si>
    <t>15376898975</t>
  </si>
  <si>
    <t>2018-12-02 16:51:05</t>
  </si>
  <si>
    <t>15947777555</t>
  </si>
  <si>
    <t>2018-12-02 18:41:20</t>
  </si>
  <si>
    <t>13087308750</t>
  </si>
  <si>
    <t>2018-12-02 21:22:34</t>
  </si>
  <si>
    <t>15900726852</t>
  </si>
  <si>
    <t>2018-12-02 21:44:59</t>
  </si>
  <si>
    <t>薛慧</t>
  </si>
  <si>
    <t>13502166836</t>
  </si>
  <si>
    <t>2018-12-02 18:11:06</t>
  </si>
  <si>
    <t>18282010232</t>
  </si>
  <si>
    <t>2018-12-02 17:11:11</t>
  </si>
  <si>
    <t>李小凌</t>
  </si>
  <si>
    <t>18885244941</t>
  </si>
  <si>
    <t>2018-12-02 18:28:34</t>
  </si>
  <si>
    <t>13411960937</t>
  </si>
  <si>
    <t>2018-12-02 23:25:48</t>
  </si>
  <si>
    <t>13226172520</t>
  </si>
  <si>
    <t>2018-12-02 18:02:45</t>
  </si>
  <si>
    <t>17819498540</t>
  </si>
  <si>
    <t>2018-12-02 22:19:05</t>
  </si>
  <si>
    <t>18381112133</t>
  </si>
  <si>
    <t>2018-12-02 22:37:40</t>
  </si>
  <si>
    <t>17735731750</t>
  </si>
  <si>
    <t>2018-12-02 16:58:53</t>
  </si>
  <si>
    <t>郝国邦</t>
  </si>
  <si>
    <t>13514591503</t>
  </si>
  <si>
    <t>2018-12-02 19:48:17</t>
  </si>
  <si>
    <t>刘年华</t>
  </si>
  <si>
    <t>15858767501</t>
  </si>
  <si>
    <t>2018-12-02 17:41:16</t>
  </si>
  <si>
    <t>15875388852</t>
  </si>
  <si>
    <t>2018-12-02 18:57:45</t>
  </si>
  <si>
    <t>18218988132</t>
  </si>
  <si>
    <t>2018-12-02 20:27:07</t>
  </si>
  <si>
    <t>15985181318</t>
  </si>
  <si>
    <t>2018-12-02 17:22:22</t>
  </si>
  <si>
    <t>13906872071</t>
  </si>
  <si>
    <t>2018-12-02 22:51:00</t>
  </si>
  <si>
    <t>18620850332</t>
  </si>
  <si>
    <t>2018-12-02 18:04:48</t>
  </si>
  <si>
    <t>哈哈哈</t>
  </si>
  <si>
    <t>13860042575</t>
  </si>
  <si>
    <t>2018-12-02 23:15:25</t>
  </si>
  <si>
    <t>冯晖</t>
  </si>
  <si>
    <t>15515857885</t>
  </si>
  <si>
    <t>2018-12-02 16:15:14</t>
  </si>
  <si>
    <t>e谢冰</t>
  </si>
  <si>
    <t>13789170019</t>
  </si>
  <si>
    <t>2018-12-02 16:10:52</t>
  </si>
  <si>
    <t>13921346196</t>
  </si>
  <si>
    <t>2018-12-02 18:35:39</t>
  </si>
  <si>
    <t>18321364365</t>
  </si>
  <si>
    <t>2018-12-02 19:26:59</t>
  </si>
  <si>
    <t>17782324244</t>
  </si>
  <si>
    <t>2018-12-02 20:09:25</t>
  </si>
  <si>
    <t>13220497797</t>
  </si>
  <si>
    <t>2018-12-02 16:06:46</t>
  </si>
  <si>
    <t>15276855259</t>
  </si>
  <si>
    <t>2018-12-02 23:25:45</t>
  </si>
  <si>
    <t>17808480631</t>
  </si>
  <si>
    <t>2018-12-02 21:24:44</t>
  </si>
  <si>
    <t>13100717636</t>
  </si>
  <si>
    <t>2018-12-02 17:18:38</t>
  </si>
  <si>
    <t>13119625163</t>
  </si>
  <si>
    <t>2018-12-02 23:31:31</t>
  </si>
  <si>
    <t>15396639097</t>
  </si>
  <si>
    <t>2018-12-02 21:25:26</t>
  </si>
  <si>
    <t>13584997972</t>
  </si>
  <si>
    <t>2018-12-02 21:54:53</t>
  </si>
  <si>
    <t>13421536443</t>
  </si>
  <si>
    <t>2018-12-02 21:20:21</t>
  </si>
  <si>
    <t>18718502159</t>
  </si>
  <si>
    <t>2018-12-02 18:26:02</t>
  </si>
  <si>
    <t>13854295876</t>
  </si>
  <si>
    <t>2018-12-02 16:18:42</t>
  </si>
  <si>
    <t>王秀丽</t>
  </si>
  <si>
    <t>18737364944</t>
  </si>
  <si>
    <t>2018-12-02 20:39:43</t>
  </si>
  <si>
    <t>15240716518</t>
  </si>
  <si>
    <t>2018-12-02 22:22:42</t>
  </si>
  <si>
    <t>杨春光</t>
  </si>
  <si>
    <t>18176420705</t>
  </si>
  <si>
    <t>2018-12-02 22:24:46</t>
  </si>
  <si>
    <t>李娜</t>
  </si>
  <si>
    <t>13943389633</t>
  </si>
  <si>
    <t>2018-12-02 20:16:59</t>
  </si>
  <si>
    <t>姜录</t>
  </si>
  <si>
    <t>13465615088</t>
  </si>
  <si>
    <t>2018-12-02 23:57:58</t>
  </si>
  <si>
    <t>詹思</t>
  </si>
  <si>
    <t>18872384821</t>
  </si>
  <si>
    <t>2018-12-02 19:04:00</t>
  </si>
  <si>
    <t>17635161332</t>
  </si>
  <si>
    <t>2018-12-02 21:35:47</t>
  </si>
  <si>
    <t>15580605553</t>
  </si>
  <si>
    <t>2018-12-02 22:33:34</t>
  </si>
  <si>
    <t>吴文玮</t>
  </si>
  <si>
    <t>15805906041</t>
  </si>
  <si>
    <t>2018-12-02 21:22:03</t>
  </si>
  <si>
    <t>李红艳</t>
  </si>
  <si>
    <t>18816564604</t>
  </si>
  <si>
    <t>2018-12-02 19:05:56</t>
  </si>
  <si>
    <t>13416422783</t>
  </si>
  <si>
    <t>2018-12-02 20:27:56</t>
  </si>
  <si>
    <t>李丽花</t>
  </si>
  <si>
    <t>15298925172</t>
  </si>
  <si>
    <t>2018-12-02 16:07:42</t>
  </si>
  <si>
    <t>赵文越</t>
  </si>
  <si>
    <t>19975864894</t>
  </si>
  <si>
    <t>2018-12-02 19:16:12</t>
  </si>
  <si>
    <t>13883033137</t>
  </si>
  <si>
    <t>2018-12-02 21:42:19</t>
  </si>
  <si>
    <t>18288245036</t>
  </si>
  <si>
    <t>2018-12-02 17:49:03</t>
  </si>
  <si>
    <t>许云湖</t>
  </si>
  <si>
    <t>13578198366</t>
  </si>
  <si>
    <t>2018-12-02 21:38:53</t>
  </si>
  <si>
    <t>罗东林</t>
  </si>
  <si>
    <t>18277538147</t>
  </si>
  <si>
    <t>2018-12-02 21:20:09</t>
  </si>
  <si>
    <t>莫日佳</t>
  </si>
  <si>
    <t>17817115117</t>
  </si>
  <si>
    <t>2018-12-02 21:41:01</t>
  </si>
  <si>
    <t>邱津海</t>
  </si>
  <si>
    <t>18768254626</t>
  </si>
  <si>
    <t>2018-12-02 23:10:29</t>
  </si>
  <si>
    <t>13367631277</t>
  </si>
  <si>
    <t>2018-12-02 17:21:07</t>
  </si>
  <si>
    <t>18379807413</t>
  </si>
  <si>
    <t>2018-12-02 17:53:05</t>
  </si>
  <si>
    <t>13538405826</t>
  </si>
  <si>
    <t>2018-12-02 20:47:38</t>
  </si>
  <si>
    <t>15520105030</t>
  </si>
  <si>
    <t>2018-12-02 19:28:37</t>
  </si>
  <si>
    <t>18067899272</t>
  </si>
  <si>
    <t>2018-12-02 17:59:13</t>
  </si>
  <si>
    <t>张超</t>
  </si>
  <si>
    <t>15872862110</t>
  </si>
  <si>
    <t>2018-12-02 23:59:02</t>
  </si>
  <si>
    <t>18212951516</t>
  </si>
  <si>
    <t>2018-12-02 23:45:23</t>
  </si>
  <si>
    <t>18885203660</t>
  </si>
  <si>
    <t>2018-12-02 18:37:12</t>
  </si>
  <si>
    <t>黄蒙</t>
  </si>
  <si>
    <t>18049512752</t>
  </si>
  <si>
    <t>2018-12-02 20:47:30</t>
  </si>
  <si>
    <t>邓俊伟</t>
  </si>
  <si>
    <t>18627996330</t>
  </si>
  <si>
    <t>2018-12-02 19:55:01</t>
  </si>
  <si>
    <t>15845395361</t>
  </si>
  <si>
    <t>2018-12-02 16:16:59</t>
  </si>
  <si>
    <t>李长青</t>
  </si>
  <si>
    <t>18833258239</t>
  </si>
  <si>
    <t>2018-12-02 21:45:38</t>
  </si>
  <si>
    <t>梁国宽</t>
  </si>
  <si>
    <t>13592990905</t>
  </si>
  <si>
    <t>2018-12-02 20:34:13</t>
  </si>
  <si>
    <t>15599754673</t>
  </si>
  <si>
    <t>2018-12-02 18:58:40</t>
  </si>
  <si>
    <t>张杰</t>
  </si>
  <si>
    <t>15703791189</t>
  </si>
  <si>
    <t>2018-12-02 18:53:12</t>
  </si>
  <si>
    <t>李胜强</t>
  </si>
  <si>
    <t>17620713970</t>
  </si>
  <si>
    <t>2018-12-02 20:13:56</t>
  </si>
  <si>
    <t>13034135402</t>
  </si>
  <si>
    <t>2018-12-02 17:12:23</t>
  </si>
  <si>
    <t>黄逍</t>
  </si>
  <si>
    <t>13974305470</t>
  </si>
  <si>
    <t>2018-12-02 16:38:36</t>
  </si>
  <si>
    <t>彭井振</t>
  </si>
  <si>
    <t>17863003325</t>
  </si>
  <si>
    <t>2018-12-02 22:28:23</t>
  </si>
  <si>
    <t>刘为凯</t>
  </si>
  <si>
    <t>15874304970</t>
  </si>
  <si>
    <t>2018-12-02 19:15:46</t>
  </si>
  <si>
    <t>18002906583</t>
  </si>
  <si>
    <t>2018-12-02 21:33:50</t>
  </si>
  <si>
    <t>余志理</t>
  </si>
  <si>
    <t>13588803816</t>
  </si>
  <si>
    <t>2018-12-02 16:02:30</t>
  </si>
  <si>
    <t>18755223638</t>
  </si>
  <si>
    <t>2018-12-02 19:29:50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</si>
</sst>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521"/>
  <sheetViews>
    <sheetView tabSelected="1" topLeftCell="A414" workbookViewId="0">
      <selection activeCell="J488" sqref="J488"/>
    </sheetView>
  </sheetViews>
  <sheetFormatPr defaultRowHeight="15" x14ac:dyDescent="0.25"/>
  <sheetData>
    <row r="1" spans="1:5" x14ac:dyDescent="0.25">
      <c r="A1" t="s">
        <v>28</v>
      </c>
      <c r="B1" t="s">
        <v>29</v>
      </c>
      <c r="C1" t="s">
        <v>30</v>
      </c>
      <c r="D1" t="s">
        <v>0</v>
      </c>
      <c r="E1" t="s">
        <v>19</v>
      </c>
    </row>
    <row r="2" spans="1:5" x14ac:dyDescent="0.25">
      <c r="A2" t="s">
        <v>31</v>
      </c>
      <c r="B2" t="s">
        <v>32</v>
      </c>
      <c r="C2" t="s">
        <v>13</v>
      </c>
      <c r="D2" t="s">
        <v>0</v>
      </c>
      <c r="E2" t="s">
        <v>33</v>
      </c>
    </row>
    <row r="3" spans="1:5" x14ac:dyDescent="0.25">
      <c r="A3" t="s">
        <v>0</v>
      </c>
      <c r="B3" t="s">
        <v>34</v>
      </c>
      <c r="C3" t="s">
        <v>0</v>
      </c>
      <c r="D3" t="s">
        <v>0</v>
      </c>
      <c r="E3" t="s">
        <v>35</v>
      </c>
    </row>
    <row r="4" spans="1:5" x14ac:dyDescent="0.25">
      <c r="A4" t="s">
        <v>0</v>
      </c>
      <c r="B4" t="s">
        <v>36</v>
      </c>
      <c r="C4" t="s">
        <v>0</v>
      </c>
      <c r="D4" t="s">
        <v>0</v>
      </c>
      <c r="E4" t="s">
        <v>37</v>
      </c>
    </row>
    <row r="5" spans="1:5" x14ac:dyDescent="0.25">
      <c r="A5" t="s">
        <v>0</v>
      </c>
      <c r="B5" t="s">
        <v>38</v>
      </c>
      <c r="C5" t="s">
        <v>0</v>
      </c>
      <c r="D5" t="s">
        <v>0</v>
      </c>
      <c r="E5" t="s">
        <v>39</v>
      </c>
    </row>
    <row r="6" spans="1:5" x14ac:dyDescent="0.25">
      <c r="A6" t="s">
        <v>40</v>
      </c>
      <c r="B6" t="s">
        <v>41</v>
      </c>
      <c r="C6" t="s">
        <v>42</v>
      </c>
      <c r="D6" t="s">
        <v>0</v>
      </c>
      <c r="E6" t="s">
        <v>43</v>
      </c>
    </row>
    <row r="7" spans="1:5" x14ac:dyDescent="0.25">
      <c r="A7" t="s">
        <v>0</v>
      </c>
      <c r="B7" t="s">
        <v>44</v>
      </c>
      <c r="C7" t="s">
        <v>0</v>
      </c>
      <c r="D7" t="s">
        <v>0</v>
      </c>
      <c r="E7" t="s">
        <v>45</v>
      </c>
    </row>
    <row r="8" spans="1:5" x14ac:dyDescent="0.25">
      <c r="A8" t="s">
        <v>46</v>
      </c>
      <c r="B8" t="s">
        <v>47</v>
      </c>
      <c r="C8" t="s">
        <v>48</v>
      </c>
      <c r="D8" t="s">
        <v>0</v>
      </c>
      <c r="E8" t="s">
        <v>49</v>
      </c>
    </row>
    <row r="9" spans="1:5" x14ac:dyDescent="0.25">
      <c r="A9" t="s">
        <v>50</v>
      </c>
      <c r="B9" t="s">
        <v>51</v>
      </c>
      <c r="C9" t="s">
        <v>52</v>
      </c>
      <c r="D9" t="s">
        <v>0</v>
      </c>
      <c r="E9" t="s">
        <v>53</v>
      </c>
    </row>
    <row r="10" spans="1:5" x14ac:dyDescent="0.25">
      <c r="A10" t="s">
        <v>54</v>
      </c>
      <c r="B10" t="s">
        <v>55</v>
      </c>
      <c r="C10" t="s">
        <v>21</v>
      </c>
      <c r="D10" t="s">
        <v>0</v>
      </c>
      <c r="E10" t="s">
        <v>56</v>
      </c>
    </row>
    <row r="11" spans="1:5" x14ac:dyDescent="0.25">
      <c r="A11" t="s">
        <v>57</v>
      </c>
      <c r="B11" t="s">
        <v>58</v>
      </c>
      <c r="C11" t="s">
        <v>59</v>
      </c>
      <c r="D11" t="s">
        <v>0</v>
      </c>
      <c r="E11" t="s">
        <v>20</v>
      </c>
    </row>
    <row r="12" spans="1:5" x14ac:dyDescent="0.25">
      <c r="A12" t="s">
        <v>60</v>
      </c>
      <c r="B12" t="s">
        <v>61</v>
      </c>
      <c r="C12" t="s">
        <v>5</v>
      </c>
      <c r="D12" t="s">
        <v>62</v>
      </c>
      <c r="E12" t="s">
        <v>3</v>
      </c>
    </row>
    <row r="13" spans="1:5" x14ac:dyDescent="0.25">
      <c r="A13" t="s">
        <v>63</v>
      </c>
      <c r="B13" t="s">
        <v>64</v>
      </c>
      <c r="C13" t="s">
        <v>65</v>
      </c>
      <c r="D13" t="s">
        <v>0</v>
      </c>
      <c r="E13" t="s">
        <v>11</v>
      </c>
    </row>
    <row r="14" spans="1:5" x14ac:dyDescent="0.25">
      <c r="A14" t="s">
        <v>66</v>
      </c>
      <c r="B14" t="s">
        <v>67</v>
      </c>
      <c r="C14" t="s">
        <v>68</v>
      </c>
      <c r="D14" t="s">
        <v>0</v>
      </c>
      <c r="E14" t="s">
        <v>24</v>
      </c>
    </row>
    <row r="15" spans="1:5" x14ac:dyDescent="0.25">
      <c r="A15" t="s">
        <v>69</v>
      </c>
      <c r="B15" t="s">
        <v>70</v>
      </c>
      <c r="C15" t="s">
        <v>71</v>
      </c>
      <c r="D15" t="s">
        <v>0</v>
      </c>
      <c r="E15" t="s">
        <v>72</v>
      </c>
    </row>
    <row r="16" spans="1:5" x14ac:dyDescent="0.25">
      <c r="A16" t="s">
        <v>0</v>
      </c>
      <c r="B16" t="s">
        <v>73</v>
      </c>
      <c r="C16" t="s">
        <v>0</v>
      </c>
      <c r="D16" t="s">
        <v>0</v>
      </c>
      <c r="E16" t="s">
        <v>74</v>
      </c>
    </row>
    <row r="17" spans="1:5" x14ac:dyDescent="0.25">
      <c r="A17" t="s">
        <v>75</v>
      </c>
      <c r="B17" t="s">
        <v>76</v>
      </c>
      <c r="C17" t="s">
        <v>6</v>
      </c>
      <c r="D17" t="s">
        <v>0</v>
      </c>
      <c r="E17" t="s">
        <v>10</v>
      </c>
    </row>
    <row r="18" spans="1:5" x14ac:dyDescent="0.25">
      <c r="A18" t="s">
        <v>0</v>
      </c>
      <c r="B18" t="s">
        <v>77</v>
      </c>
      <c r="C18" t="s">
        <v>0</v>
      </c>
      <c r="D18" t="s">
        <v>0</v>
      </c>
      <c r="E18" t="s">
        <v>78</v>
      </c>
    </row>
    <row r="19" spans="1:5" x14ac:dyDescent="0.25">
      <c r="A19" t="s">
        <v>0</v>
      </c>
      <c r="B19" t="s">
        <v>79</v>
      </c>
      <c r="C19" t="s">
        <v>0</v>
      </c>
      <c r="D19" t="s">
        <v>0</v>
      </c>
      <c r="E19" t="s">
        <v>80</v>
      </c>
    </row>
    <row r="20" spans="1:5" x14ac:dyDescent="0.25">
      <c r="A20" t="s">
        <v>0</v>
      </c>
      <c r="B20" t="s">
        <v>81</v>
      </c>
      <c r="C20" t="s">
        <v>0</v>
      </c>
      <c r="D20" t="s">
        <v>0</v>
      </c>
      <c r="E20" t="s">
        <v>16</v>
      </c>
    </row>
    <row r="21" spans="1:5" x14ac:dyDescent="0.25">
      <c r="A21" t="s">
        <v>82</v>
      </c>
      <c r="B21" t="s">
        <v>83</v>
      </c>
      <c r="C21" t="s">
        <v>12</v>
      </c>
      <c r="D21" t="s">
        <v>0</v>
      </c>
      <c r="E21" t="s">
        <v>84</v>
      </c>
    </row>
    <row r="22" spans="1:5" x14ac:dyDescent="0.25">
      <c r="A22" t="s">
        <v>85</v>
      </c>
      <c r="B22" t="s">
        <v>86</v>
      </c>
      <c r="C22" t="s">
        <v>87</v>
      </c>
      <c r="D22" t="s">
        <v>0</v>
      </c>
      <c r="E22" t="s">
        <v>88</v>
      </c>
    </row>
    <row r="23" spans="1:5" x14ac:dyDescent="0.25">
      <c r="A23" t="s">
        <v>0</v>
      </c>
      <c r="B23" t="s">
        <v>89</v>
      </c>
      <c r="C23" t="s">
        <v>0</v>
      </c>
      <c r="D23" t="s">
        <v>0</v>
      </c>
      <c r="E23" t="s">
        <v>90</v>
      </c>
    </row>
    <row r="24" spans="1:5" x14ac:dyDescent="0.25">
      <c r="A24" t="s">
        <v>0</v>
      </c>
      <c r="B24" t="s">
        <v>91</v>
      </c>
      <c r="C24" t="s">
        <v>0</v>
      </c>
      <c r="D24" t="s">
        <v>0</v>
      </c>
      <c r="E24" t="s">
        <v>92</v>
      </c>
    </row>
    <row r="25" spans="1:5" x14ac:dyDescent="0.25">
      <c r="A25" t="s">
        <v>0</v>
      </c>
      <c r="B25" t="s">
        <v>93</v>
      </c>
      <c r="C25" t="s">
        <v>0</v>
      </c>
      <c r="D25" t="s">
        <v>0</v>
      </c>
      <c r="E25" t="s">
        <v>94</v>
      </c>
    </row>
    <row r="26" spans="1:5" x14ac:dyDescent="0.25">
      <c r="A26" t="s">
        <v>95</v>
      </c>
      <c r="B26" t="s">
        <v>96</v>
      </c>
      <c r="C26" t="s">
        <v>97</v>
      </c>
      <c r="D26" t="s">
        <v>98</v>
      </c>
      <c r="E26" t="s">
        <v>99</v>
      </c>
    </row>
    <row r="27" spans="1:5" x14ac:dyDescent="0.25">
      <c r="A27" t="s">
        <v>0</v>
      </c>
      <c r="B27" t="s">
        <v>100</v>
      </c>
      <c r="C27" t="s">
        <v>0</v>
      </c>
      <c r="D27" t="s">
        <v>0</v>
      </c>
      <c r="E27" t="s">
        <v>101</v>
      </c>
    </row>
    <row r="28" spans="1:5" x14ac:dyDescent="0.25">
      <c r="A28" t="s">
        <v>102</v>
      </c>
      <c r="B28" t="s">
        <v>103</v>
      </c>
      <c r="C28" t="s">
        <v>25</v>
      </c>
      <c r="D28" t="s">
        <v>0</v>
      </c>
      <c r="E28" t="s">
        <v>104</v>
      </c>
    </row>
    <row r="29" spans="1:5" x14ac:dyDescent="0.25">
      <c r="A29" t="s">
        <v>105</v>
      </c>
      <c r="B29" t="s">
        <v>106</v>
      </c>
      <c r="C29" t="s">
        <v>2</v>
      </c>
      <c r="D29" t="s">
        <v>107</v>
      </c>
      <c r="E29" t="s">
        <v>108</v>
      </c>
    </row>
    <row r="30" spans="1:5" x14ac:dyDescent="0.25">
      <c r="A30" t="s">
        <v>109</v>
      </c>
      <c r="B30" t="s">
        <v>110</v>
      </c>
      <c r="C30" t="s">
        <v>111</v>
      </c>
      <c r="D30" t="s">
        <v>112</v>
      </c>
      <c r="E30" t="s">
        <v>113</v>
      </c>
    </row>
    <row r="31" spans="1:5" x14ac:dyDescent="0.25">
      <c r="A31" t="s">
        <v>0</v>
      </c>
      <c r="B31" t="s">
        <v>114</v>
      </c>
      <c r="C31" t="s">
        <v>0</v>
      </c>
      <c r="D31" t="s">
        <v>0</v>
      </c>
      <c r="E31" t="s">
        <v>18</v>
      </c>
    </row>
    <row r="32" spans="1:5" x14ac:dyDescent="0.25">
      <c r="A32" t="s">
        <v>115</v>
      </c>
      <c r="B32" t="s">
        <v>116</v>
      </c>
      <c r="C32" t="s">
        <v>117</v>
      </c>
      <c r="D32" t="s">
        <v>0</v>
      </c>
      <c r="E32" t="s">
        <v>118</v>
      </c>
    </row>
    <row r="33" spans="1:5" x14ac:dyDescent="0.25">
      <c r="A33" t="s">
        <v>0</v>
      </c>
      <c r="B33" t="s">
        <v>119</v>
      </c>
      <c r="C33" t="s">
        <v>0</v>
      </c>
      <c r="D33" t="s">
        <v>0</v>
      </c>
      <c r="E33" t="s">
        <v>120</v>
      </c>
    </row>
    <row r="34" spans="1:5" x14ac:dyDescent="0.25">
      <c r="A34" t="s">
        <v>0</v>
      </c>
      <c r="B34" t="s">
        <v>121</v>
      </c>
      <c r="C34" t="s">
        <v>0</v>
      </c>
      <c r="D34" t="s">
        <v>0</v>
      </c>
      <c r="E34" t="s">
        <v>122</v>
      </c>
    </row>
    <row r="35" spans="1:5" x14ac:dyDescent="0.25">
      <c r="A35" t="s">
        <v>123</v>
      </c>
      <c r="B35" t="s">
        <v>124</v>
      </c>
      <c r="C35" t="s">
        <v>125</v>
      </c>
      <c r="D35" t="s">
        <v>0</v>
      </c>
      <c r="E35" t="s">
        <v>126</v>
      </c>
    </row>
    <row r="36" spans="1:5" x14ac:dyDescent="0.25">
      <c r="A36" t="s">
        <v>0</v>
      </c>
      <c r="B36" t="s">
        <v>127</v>
      </c>
      <c r="C36" t="s">
        <v>0</v>
      </c>
      <c r="D36" t="s">
        <v>0</v>
      </c>
      <c r="E36" t="s">
        <v>7</v>
      </c>
    </row>
    <row r="37" spans="1:5" x14ac:dyDescent="0.25">
      <c r="A37" t="s">
        <v>0</v>
      </c>
      <c r="B37" t="s">
        <v>128</v>
      </c>
      <c r="C37" t="s">
        <v>0</v>
      </c>
      <c r="D37" t="s">
        <v>0</v>
      </c>
      <c r="E37" t="s">
        <v>1</v>
      </c>
    </row>
    <row r="38" spans="1:5" x14ac:dyDescent="0.25">
      <c r="A38" t="s">
        <v>22</v>
      </c>
      <c r="B38" t="s">
        <v>129</v>
      </c>
      <c r="C38" t="s">
        <v>9</v>
      </c>
      <c r="D38" t="s">
        <v>0</v>
      </c>
      <c r="E38" t="s">
        <v>130</v>
      </c>
    </row>
    <row r="39" spans="1:5" x14ac:dyDescent="0.25">
      <c r="A39" t="s">
        <v>131</v>
      </c>
      <c r="B39" t="s">
        <v>132</v>
      </c>
      <c r="C39" t="s">
        <v>133</v>
      </c>
      <c r="D39" t="s">
        <v>0</v>
      </c>
      <c r="E39" t="s">
        <v>26</v>
      </c>
    </row>
    <row r="40" spans="1:5" x14ac:dyDescent="0.25">
      <c r="A40" t="s">
        <v>0</v>
      </c>
      <c r="B40" t="s">
        <v>134</v>
      </c>
      <c r="C40" t="s">
        <v>0</v>
      </c>
      <c r="D40" t="s">
        <v>0</v>
      </c>
      <c r="E40" t="s">
        <v>23</v>
      </c>
    </row>
    <row r="41" spans="1:5" x14ac:dyDescent="0.25">
      <c r="A41" t="s">
        <v>0</v>
      </c>
      <c r="B41" t="s">
        <v>135</v>
      </c>
      <c r="C41" t="s">
        <v>0</v>
      </c>
      <c r="D41" t="s">
        <v>0</v>
      </c>
      <c r="E41" t="s">
        <v>136</v>
      </c>
    </row>
    <row r="42" spans="1:5" x14ac:dyDescent="0.25">
      <c r="A42" t="s">
        <v>0</v>
      </c>
      <c r="B42" t="s">
        <v>137</v>
      </c>
      <c r="C42" t="s">
        <v>0</v>
      </c>
      <c r="D42" t="s">
        <v>0</v>
      </c>
      <c r="E42" t="s">
        <v>138</v>
      </c>
    </row>
    <row r="43" spans="1:5" x14ac:dyDescent="0.25">
      <c r="A43" t="s">
        <v>0</v>
      </c>
      <c r="B43" t="s">
        <v>139</v>
      </c>
      <c r="C43" t="s">
        <v>0</v>
      </c>
      <c r="D43" t="s">
        <v>0</v>
      </c>
      <c r="E43" t="s">
        <v>140</v>
      </c>
    </row>
    <row r="44" spans="1:5" x14ac:dyDescent="0.25">
      <c r="A44" t="s">
        <v>141</v>
      </c>
      <c r="B44" t="s">
        <v>142</v>
      </c>
      <c r="C44" t="s">
        <v>15</v>
      </c>
      <c r="D44" t="s">
        <v>0</v>
      </c>
      <c r="E44" t="s">
        <v>8</v>
      </c>
    </row>
    <row r="45" spans="1:5" x14ac:dyDescent="0.25">
      <c r="A45" t="s">
        <v>0</v>
      </c>
      <c r="B45" t="s">
        <v>143</v>
      </c>
      <c r="C45" t="s">
        <v>0</v>
      </c>
      <c r="D45" t="s">
        <v>0</v>
      </c>
      <c r="E45" t="s">
        <v>144</v>
      </c>
    </row>
    <row r="46" spans="1:5" x14ac:dyDescent="0.25">
      <c r="A46" t="s">
        <v>145</v>
      </c>
      <c r="B46" t="s">
        <v>146</v>
      </c>
      <c r="C46" t="s">
        <v>147</v>
      </c>
      <c r="D46" t="s">
        <v>0</v>
      </c>
      <c r="E46" t="s">
        <v>148</v>
      </c>
    </row>
    <row r="47" spans="1:5" x14ac:dyDescent="0.25">
      <c r="A47" t="s">
        <v>149</v>
      </c>
      <c r="B47" t="s">
        <v>150</v>
      </c>
      <c r="C47" t="s">
        <v>151</v>
      </c>
      <c r="D47" t="s">
        <v>152</v>
      </c>
      <c r="E47" t="s">
        <v>153</v>
      </c>
    </row>
    <row r="48" spans="1:5" x14ac:dyDescent="0.25">
      <c r="A48" t="s">
        <v>154</v>
      </c>
      <c r="B48" t="s">
        <v>155</v>
      </c>
      <c r="C48" t="s">
        <v>17</v>
      </c>
      <c r="D48" t="s">
        <v>0</v>
      </c>
      <c r="E48" t="s">
        <v>156</v>
      </c>
    </row>
    <row r="49" spans="1:5" x14ac:dyDescent="0.25">
      <c r="A49" t="s">
        <v>0</v>
      </c>
      <c r="B49" t="s">
        <v>157</v>
      </c>
      <c r="C49" t="s">
        <v>0</v>
      </c>
      <c r="D49" t="s">
        <v>0</v>
      </c>
      <c r="E49" t="s">
        <v>158</v>
      </c>
    </row>
    <row r="50" spans="1:5" x14ac:dyDescent="0.25">
      <c r="A50" t="s">
        <v>159</v>
      </c>
      <c r="B50" t="s">
        <v>160</v>
      </c>
      <c r="C50" t="s">
        <v>14</v>
      </c>
      <c r="D50" t="s">
        <v>0</v>
      </c>
      <c r="E50" t="s">
        <v>161</v>
      </c>
    </row>
    <row r="51" spans="1:5" x14ac:dyDescent="0.25">
      <c r="A51" t="s">
        <v>162</v>
      </c>
      <c r="B51" t="s">
        <v>163</v>
      </c>
      <c r="C51" t="s">
        <v>164</v>
      </c>
      <c r="D51" t="s">
        <v>0</v>
      </c>
      <c r="E51" t="s">
        <v>165</v>
      </c>
    </row>
    <row r="52" spans="1:5" x14ac:dyDescent="0.25">
      <c r="A52" t="s">
        <v>166</v>
      </c>
      <c r="B52" t="s">
        <v>167</v>
      </c>
      <c r="C52" t="s">
        <v>168</v>
      </c>
      <c r="D52" t="s">
        <v>0</v>
      </c>
      <c r="E52" t="s">
        <v>169</v>
      </c>
    </row>
    <row r="53" spans="1:5" x14ac:dyDescent="0.25">
      <c r="A53" t="s">
        <v>170</v>
      </c>
      <c r="B53" t="s">
        <v>171</v>
      </c>
      <c r="C53" t="s">
        <v>172</v>
      </c>
      <c r="D53" t="s">
        <v>0</v>
      </c>
      <c r="E53" t="s">
        <v>4</v>
      </c>
    </row>
    <row r="54" spans="1:5" x14ac:dyDescent="0.25">
      <c r="A54" t="s">
        <v>0</v>
      </c>
      <c r="B54" t="s">
        <v>173</v>
      </c>
      <c r="C54" t="s">
        <v>0</v>
      </c>
      <c r="D54" t="s">
        <v>0</v>
      </c>
      <c r="E54" t="s">
        <v>27</v>
      </c>
    </row>
    <row r="55" spans="1:5" s="1" customFormat="1" x14ac:dyDescent="0.25">
      <c r="A55" s="1" t="s">
        <v>174</v>
      </c>
      <c r="B55" s="1" t="str">
        <f>"18607049906"</f>
        <v>18607049906</v>
      </c>
      <c r="C55" s="1" t="str">
        <f>"362525199101290035"</f>
        <v>362525199101290035</v>
      </c>
      <c r="D55" s="1" t="s">
        <v>0</v>
      </c>
      <c r="E55" s="1" t="str">
        <f>"2018-12-08 09:41:25"</f>
        <v>2018-12-08 09:41:25</v>
      </c>
    </row>
    <row r="56" spans="1:5" s="1" customFormat="1" x14ac:dyDescent="0.25">
      <c r="A56" s="1" t="s">
        <v>175</v>
      </c>
      <c r="B56" s="1" t="str">
        <f>"15815510346"</f>
        <v>15815510346</v>
      </c>
      <c r="C56" s="1" t="str">
        <f>"445224199406280073"</f>
        <v>445224199406280073</v>
      </c>
      <c r="D56" s="1" t="s">
        <v>0</v>
      </c>
      <c r="E56" s="1" t="str">
        <f>"2018-12-08 09:42:24"</f>
        <v>2018-12-08 09:42:24</v>
      </c>
    </row>
    <row r="57" spans="1:5" s="1" customFormat="1" x14ac:dyDescent="0.25">
      <c r="A57" s="1" t="s">
        <v>176</v>
      </c>
      <c r="B57" s="1" t="str">
        <f>"13189540710"</f>
        <v>13189540710</v>
      </c>
      <c r="C57" s="1" t="str">
        <f>"341023199511185516"</f>
        <v>341023199511185516</v>
      </c>
      <c r="D57" s="1" t="s">
        <v>177</v>
      </c>
      <c r="E57" s="1" t="str">
        <f>"2018-12-08 10:49:24"</f>
        <v>2018-12-08 10:49:24</v>
      </c>
    </row>
    <row r="58" spans="1:5" s="1" customFormat="1" x14ac:dyDescent="0.25">
      <c r="A58" s="1" t="s">
        <v>178</v>
      </c>
      <c r="B58" s="1" t="str">
        <f>"15879273733"</f>
        <v>15879273733</v>
      </c>
      <c r="C58" s="1" t="str">
        <f>"360424200011111015"</f>
        <v>360424200011111015</v>
      </c>
      <c r="D58" s="1" t="s">
        <v>0</v>
      </c>
      <c r="E58" s="1" t="str">
        <f>"2018-12-08 09:40:33"</f>
        <v>2018-12-08 09:40:33</v>
      </c>
    </row>
    <row r="59" spans="1:5" s="1" customFormat="1" x14ac:dyDescent="0.25">
      <c r="A59" s="1" t="s">
        <v>0</v>
      </c>
      <c r="B59" s="1" t="str">
        <f>"13888582046"</f>
        <v>13888582046</v>
      </c>
      <c r="C59" s="1" t="s">
        <v>0</v>
      </c>
      <c r="D59" s="1" t="s">
        <v>0</v>
      </c>
      <c r="E59" s="1" t="str">
        <f>"2018-12-08 09:40:21"</f>
        <v>2018-12-08 09:40:21</v>
      </c>
    </row>
    <row r="60" spans="1:5" s="1" customFormat="1" x14ac:dyDescent="0.25">
      <c r="A60" s="1" t="s">
        <v>179</v>
      </c>
      <c r="B60" s="1" t="str">
        <f>"18485584683"</f>
        <v>18485584683</v>
      </c>
      <c r="C60" s="1" t="str">
        <f>"522622199911112536"</f>
        <v>522622199911112536</v>
      </c>
      <c r="D60" s="1" t="s">
        <v>0</v>
      </c>
      <c r="E60" s="1" t="str">
        <f>"2018-12-08 09:48:12"</f>
        <v>2018-12-08 09:48:12</v>
      </c>
    </row>
    <row r="61" spans="1:5" s="1" customFormat="1" x14ac:dyDescent="0.25">
      <c r="A61" s="1" t="s">
        <v>180</v>
      </c>
      <c r="B61" s="1" t="str">
        <f>"15583613635"</f>
        <v>15583613635</v>
      </c>
      <c r="C61" s="1" t="str">
        <f>"511304199511230021"</f>
        <v>511304199511230021</v>
      </c>
      <c r="D61" s="1" t="s">
        <v>0</v>
      </c>
      <c r="E61" s="1" t="str">
        <f>"2018-12-08 09:37:34"</f>
        <v>2018-12-08 09:37:34</v>
      </c>
    </row>
    <row r="62" spans="1:5" s="1" customFormat="1" x14ac:dyDescent="0.25">
      <c r="A62" s="1" t="s">
        <v>0</v>
      </c>
      <c r="B62" s="1" t="str">
        <f>"13380897994"</f>
        <v>13380897994</v>
      </c>
      <c r="C62" s="1" t="s">
        <v>0</v>
      </c>
      <c r="D62" s="1" t="s">
        <v>0</v>
      </c>
      <c r="E62" s="1" t="str">
        <f>"2018-12-08 11:03:11"</f>
        <v>2018-12-08 11:03:11</v>
      </c>
    </row>
    <row r="63" spans="1:5" s="1" customFormat="1" x14ac:dyDescent="0.25">
      <c r="A63" s="1" t="s">
        <v>0</v>
      </c>
      <c r="B63" s="1" t="str">
        <f>"13703403066"</f>
        <v>13703403066</v>
      </c>
      <c r="C63" s="1" t="s">
        <v>0</v>
      </c>
      <c r="D63" s="1" t="s">
        <v>0</v>
      </c>
      <c r="E63" s="1" t="str">
        <f>"2018-12-08 09:34:51"</f>
        <v>2018-12-08 09:34:51</v>
      </c>
    </row>
    <row r="64" spans="1:5" s="1" customFormat="1" x14ac:dyDescent="0.25">
      <c r="A64" s="1" t="s">
        <v>181</v>
      </c>
      <c r="B64" s="1" t="str">
        <f>"15865009067"</f>
        <v>15865009067</v>
      </c>
      <c r="C64" s="1" t="str">
        <f>"372923199612160890"</f>
        <v>372923199612160890</v>
      </c>
      <c r="D64" s="1" t="s">
        <v>182</v>
      </c>
      <c r="E64" s="1" t="str">
        <f>"2018-12-08 09:35:48"</f>
        <v>2018-12-08 09:35:48</v>
      </c>
    </row>
    <row r="65" spans="1:5" s="1" customFormat="1" x14ac:dyDescent="0.25">
      <c r="A65" s="1" t="s">
        <v>183</v>
      </c>
      <c r="B65" s="1" t="str">
        <f>"17361843314"</f>
        <v>17361843314</v>
      </c>
      <c r="C65" s="1" t="str">
        <f>"321088198907143777"</f>
        <v>321088198907143777</v>
      </c>
      <c r="D65" s="1" t="s">
        <v>0</v>
      </c>
      <c r="E65" s="1" t="str">
        <f>"2018-12-08 09:35:36"</f>
        <v>2018-12-08 09:35:36</v>
      </c>
    </row>
    <row r="66" spans="1:5" s="1" customFormat="1" x14ac:dyDescent="0.25">
      <c r="A66" s="1" t="s">
        <v>0</v>
      </c>
      <c r="B66" s="1" t="str">
        <f>"15859526681"</f>
        <v>15859526681</v>
      </c>
      <c r="C66" s="1" t="s">
        <v>0</v>
      </c>
      <c r="D66" s="1" t="s">
        <v>0</v>
      </c>
      <c r="E66" s="1" t="str">
        <f>"2018-12-08 09:36:08"</f>
        <v>2018-12-08 09:36:08</v>
      </c>
    </row>
    <row r="67" spans="1:5" s="1" customFormat="1" x14ac:dyDescent="0.25">
      <c r="A67" s="1" t="s">
        <v>184</v>
      </c>
      <c r="B67" s="1" t="str">
        <f>"13567784188"</f>
        <v>13567784188</v>
      </c>
      <c r="C67" s="1" t="str">
        <f>"330328198612284717"</f>
        <v>330328198612284717</v>
      </c>
      <c r="D67" s="1" t="s">
        <v>185</v>
      </c>
      <c r="E67" s="1" t="str">
        <f>"2018-12-08 10:32:41"</f>
        <v>2018-12-08 10:32:41</v>
      </c>
    </row>
    <row r="68" spans="1:5" s="1" customFormat="1" x14ac:dyDescent="0.25">
      <c r="A68" s="1" t="s">
        <v>186</v>
      </c>
      <c r="B68" s="1" t="str">
        <f>"13890624709"</f>
        <v>13890624709</v>
      </c>
      <c r="C68" s="1" t="str">
        <f>"511133199408310016"</f>
        <v>511133199408310016</v>
      </c>
      <c r="D68" s="1" t="s">
        <v>0</v>
      </c>
      <c r="E68" s="1" t="str">
        <f>"2018-12-08 09:35:46"</f>
        <v>2018-12-08 09:35:46</v>
      </c>
    </row>
    <row r="69" spans="1:5" s="1" customFormat="1" x14ac:dyDescent="0.25">
      <c r="A69" s="1" t="s">
        <v>187</v>
      </c>
      <c r="B69" s="1" t="str">
        <f>"18359905333"</f>
        <v>18359905333</v>
      </c>
      <c r="C69" s="1" t="str">
        <f>"350181197904245293"</f>
        <v>350181197904245293</v>
      </c>
      <c r="D69" s="1" t="s">
        <v>0</v>
      </c>
      <c r="E69" s="1" t="str">
        <f>"2018-12-08 09:43:08"</f>
        <v>2018-12-08 09:43:08</v>
      </c>
    </row>
    <row r="70" spans="1:5" s="1" customFormat="1" x14ac:dyDescent="0.25">
      <c r="A70" s="1" t="s">
        <v>0</v>
      </c>
      <c r="B70" s="1" t="str">
        <f>"18207483873"</f>
        <v>18207483873</v>
      </c>
      <c r="C70" s="1" t="s">
        <v>0</v>
      </c>
      <c r="D70" s="1" t="s">
        <v>0</v>
      </c>
      <c r="E70" s="1" t="str">
        <f>"2018-12-08 09:30:32"</f>
        <v>2018-12-08 09:30:32</v>
      </c>
    </row>
    <row r="71" spans="1:5" s="1" customFormat="1" x14ac:dyDescent="0.25">
      <c r="A71" s="1" t="s">
        <v>188</v>
      </c>
      <c r="B71" s="1" t="str">
        <f>"15931873386"</f>
        <v>15931873386</v>
      </c>
      <c r="C71" s="1" t="str">
        <f>"130683198201015356"</f>
        <v>130683198201015356</v>
      </c>
      <c r="D71" s="1" t="s">
        <v>0</v>
      </c>
      <c r="E71" s="1" t="str">
        <f>"2018-12-08 09:30:31"</f>
        <v>2018-12-08 09:30:31</v>
      </c>
    </row>
    <row r="72" spans="1:5" s="1" customFormat="1" x14ac:dyDescent="0.25">
      <c r="A72" s="1" t="s">
        <v>189</v>
      </c>
      <c r="B72" s="1" t="str">
        <f>"13662200492"</f>
        <v>13662200492</v>
      </c>
      <c r="C72" s="1" t="str">
        <f>"620121199707065072"</f>
        <v>620121199707065072</v>
      </c>
      <c r="D72" s="1" t="s">
        <v>190</v>
      </c>
      <c r="E72" s="1" t="str">
        <f>"2018-12-08 09:31:41"</f>
        <v>2018-12-08 09:31:41</v>
      </c>
    </row>
    <row r="73" spans="1:5" s="1" customFormat="1" x14ac:dyDescent="0.25">
      <c r="A73" s="1" t="s">
        <v>0</v>
      </c>
      <c r="B73" s="1" t="str">
        <f>"17689203948"</f>
        <v>17689203948</v>
      </c>
      <c r="C73" s="1" t="s">
        <v>0</v>
      </c>
      <c r="D73" s="1" t="s">
        <v>0</v>
      </c>
      <c r="E73" s="1" t="str">
        <f>"2018-12-08 09:29:28"</f>
        <v>2018-12-08 09:29:28</v>
      </c>
    </row>
    <row r="74" spans="1:5" s="1" customFormat="1" x14ac:dyDescent="0.25">
      <c r="A74" s="1" t="s">
        <v>191</v>
      </c>
      <c r="B74" s="1" t="str">
        <f>"15264228060"</f>
        <v>15264228060</v>
      </c>
      <c r="C74" s="1" t="str">
        <f>"370304199903073128"</f>
        <v>370304199903073128</v>
      </c>
      <c r="D74" s="1" t="s">
        <v>0</v>
      </c>
      <c r="E74" s="1" t="str">
        <f>"2018-12-08 09:28:29"</f>
        <v>2018-12-08 09:28:29</v>
      </c>
    </row>
    <row r="75" spans="1:5" s="1" customFormat="1" x14ac:dyDescent="0.25">
      <c r="A75" s="1" t="s">
        <v>0</v>
      </c>
      <c r="B75" s="1" t="str">
        <f>"13843084148"</f>
        <v>13843084148</v>
      </c>
      <c r="C75" s="1" t="s">
        <v>0</v>
      </c>
      <c r="D75" s="1" t="s">
        <v>0</v>
      </c>
      <c r="E75" s="1" t="str">
        <f>"2018-12-08 09:29:14"</f>
        <v>2018-12-08 09:29:14</v>
      </c>
    </row>
    <row r="76" spans="1:5" s="1" customFormat="1" x14ac:dyDescent="0.25">
      <c r="A76" s="1" t="s">
        <v>192</v>
      </c>
      <c r="B76" s="1" t="str">
        <f>"15669533203"</f>
        <v>15669533203</v>
      </c>
      <c r="C76" s="1" t="str">
        <f>"520122200007212236"</f>
        <v>520122200007212236</v>
      </c>
      <c r="D76" s="1" t="s">
        <v>193</v>
      </c>
      <c r="E76" s="1" t="str">
        <f>"2018-12-08 09:28:43"</f>
        <v>2018-12-08 09:28:43</v>
      </c>
    </row>
    <row r="77" spans="1:5" s="1" customFormat="1" x14ac:dyDescent="0.25">
      <c r="A77" s="1" t="s">
        <v>194</v>
      </c>
      <c r="B77" s="1" t="str">
        <f>"17383162378"</f>
        <v>17383162378</v>
      </c>
      <c r="C77" s="1" t="str">
        <f>"500242199509177516"</f>
        <v>500242199509177516</v>
      </c>
      <c r="D77" s="1" t="s">
        <v>0</v>
      </c>
      <c r="E77" s="1" t="str">
        <f>"2018-12-08 09:48:29"</f>
        <v>2018-12-08 09:48:29</v>
      </c>
    </row>
    <row r="78" spans="1:5" s="1" customFormat="1" x14ac:dyDescent="0.25">
      <c r="A78" s="1" t="s">
        <v>195</v>
      </c>
      <c r="B78" s="1" t="str">
        <f>"15114590458"</f>
        <v>15114590458</v>
      </c>
      <c r="C78" s="1" t="str">
        <f>"230125198104253734"</f>
        <v>230125198104253734</v>
      </c>
      <c r="D78" s="1" t="s">
        <v>0</v>
      </c>
      <c r="E78" s="1" t="str">
        <f>"2018-12-08 09:55:34"</f>
        <v>2018-12-08 09:55:34</v>
      </c>
    </row>
    <row r="79" spans="1:5" s="1" customFormat="1" x14ac:dyDescent="0.25">
      <c r="A79" s="1" t="s">
        <v>196</v>
      </c>
      <c r="B79" s="1" t="str">
        <f>"13684049808"</f>
        <v>13684049808</v>
      </c>
      <c r="C79" s="1" t="str">
        <f>"510132197106041651"</f>
        <v>510132197106041651</v>
      </c>
      <c r="D79" s="1" t="s">
        <v>0</v>
      </c>
      <c r="E79" s="1" t="str">
        <f>"2018-12-08 09:28:39"</f>
        <v>2018-12-08 09:28:39</v>
      </c>
    </row>
    <row r="80" spans="1:5" s="1" customFormat="1" x14ac:dyDescent="0.25">
      <c r="A80" s="1" t="s">
        <v>197</v>
      </c>
      <c r="B80" s="1" t="str">
        <f>"18605096254"</f>
        <v>18605096254</v>
      </c>
      <c r="C80" s="1" t="str">
        <f>"350821199410070041"</f>
        <v>350821199410070041</v>
      </c>
      <c r="D80" s="1" t="s">
        <v>0</v>
      </c>
      <c r="E80" s="1" t="str">
        <f>"2018-12-08 09:27:07"</f>
        <v>2018-12-08 09:27:07</v>
      </c>
    </row>
    <row r="81" spans="1:5" s="1" customFormat="1" x14ac:dyDescent="0.25">
      <c r="A81" s="1" t="s">
        <v>0</v>
      </c>
      <c r="B81" s="1" t="str">
        <f>"15267003347"</f>
        <v>15267003347</v>
      </c>
      <c r="C81" s="1" t="s">
        <v>0</v>
      </c>
      <c r="D81" s="1" t="s">
        <v>0</v>
      </c>
      <c r="E81" s="1" t="str">
        <f>"2018-12-08 09:29:55"</f>
        <v>2018-12-08 09:29:55</v>
      </c>
    </row>
    <row r="82" spans="1:5" s="1" customFormat="1" x14ac:dyDescent="0.25">
      <c r="A82" s="1" t="s">
        <v>0</v>
      </c>
      <c r="B82" s="1" t="str">
        <f>"13180752396"</f>
        <v>13180752396</v>
      </c>
      <c r="C82" s="1" t="s">
        <v>0</v>
      </c>
      <c r="D82" s="1" t="s">
        <v>0</v>
      </c>
      <c r="E82" s="1" t="str">
        <f>"2018-12-08 09:22:29"</f>
        <v>2018-12-08 09:22:29</v>
      </c>
    </row>
    <row r="83" spans="1:5" s="1" customFormat="1" x14ac:dyDescent="0.25">
      <c r="A83" s="1" t="s">
        <v>198</v>
      </c>
      <c r="B83" s="1" t="str">
        <f>"15878166678"</f>
        <v>15878166678</v>
      </c>
      <c r="C83" s="1" t="str">
        <f>"452127199409212749"</f>
        <v>452127199409212749</v>
      </c>
      <c r="D83" s="1" t="s">
        <v>0</v>
      </c>
      <c r="E83" s="1" t="str">
        <f>"2018-12-08 09:51:37"</f>
        <v>2018-12-08 09:51:37</v>
      </c>
    </row>
    <row r="84" spans="1:5" s="1" customFormat="1" x14ac:dyDescent="0.25">
      <c r="A84" s="1" t="s">
        <v>199</v>
      </c>
      <c r="B84" s="1" t="str">
        <f>"15136500165"</f>
        <v>15136500165</v>
      </c>
      <c r="C84" s="1" t="str">
        <f>"410527198905161029"</f>
        <v>410527198905161029</v>
      </c>
      <c r="D84" s="1" t="s">
        <v>0</v>
      </c>
      <c r="E84" s="1" t="str">
        <f>"2018-12-08 09:34:50"</f>
        <v>2018-12-08 09:34:50</v>
      </c>
    </row>
    <row r="85" spans="1:5" s="1" customFormat="1" x14ac:dyDescent="0.25">
      <c r="A85" s="1" t="s">
        <v>200</v>
      </c>
      <c r="B85" s="1" t="str">
        <f>"13944079699"</f>
        <v>13944079699</v>
      </c>
      <c r="C85" s="1" t="str">
        <f>"220103199501180617"</f>
        <v>220103199501180617</v>
      </c>
      <c r="D85" s="1" t="s">
        <v>0</v>
      </c>
      <c r="E85" s="1" t="str">
        <f>"2018-12-08 09:21:27"</f>
        <v>2018-12-08 09:21:27</v>
      </c>
    </row>
    <row r="86" spans="1:5" s="1" customFormat="1" x14ac:dyDescent="0.25">
      <c r="A86" s="1" t="s">
        <v>201</v>
      </c>
      <c r="B86" s="1" t="str">
        <f>"13410952810"</f>
        <v>13410952810</v>
      </c>
      <c r="C86" s="1" t="str">
        <f>"452428199204040210"</f>
        <v>452428199204040210</v>
      </c>
      <c r="D86" s="1" t="s">
        <v>0</v>
      </c>
      <c r="E86" s="1" t="str">
        <f>"2018-12-08 09:19:10"</f>
        <v>2018-12-08 09:19:10</v>
      </c>
    </row>
    <row r="87" spans="1:5" s="1" customFormat="1" x14ac:dyDescent="0.25">
      <c r="A87" s="1" t="s">
        <v>202</v>
      </c>
      <c r="B87" s="1" t="str">
        <f>"18833334590"</f>
        <v>18833334590</v>
      </c>
      <c r="C87" s="1" t="str">
        <f>"130281199009222312"</f>
        <v>130281199009222312</v>
      </c>
      <c r="D87" s="1" t="s">
        <v>0</v>
      </c>
      <c r="E87" s="1" t="str">
        <f>"2018-12-08 09:18:18"</f>
        <v>2018-12-08 09:18:18</v>
      </c>
    </row>
    <row r="88" spans="1:5" s="1" customFormat="1" x14ac:dyDescent="0.25">
      <c r="A88" s="1" t="s">
        <v>203</v>
      </c>
      <c r="B88" s="1" t="str">
        <f>"13796527601"</f>
        <v>13796527601</v>
      </c>
      <c r="C88" s="1" t="str">
        <f>"230703198304250217"</f>
        <v>230703198304250217</v>
      </c>
      <c r="D88" s="1" t="s">
        <v>0</v>
      </c>
      <c r="E88" s="1" t="str">
        <f>"2018-12-08 09:48:54"</f>
        <v>2018-12-08 09:48:54</v>
      </c>
    </row>
    <row r="89" spans="1:5" s="1" customFormat="1" x14ac:dyDescent="0.25">
      <c r="A89" s="1" t="s">
        <v>204</v>
      </c>
      <c r="B89" s="1" t="str">
        <f>"18303991311"</f>
        <v>18303991311</v>
      </c>
      <c r="C89" s="1" t="str">
        <f>"410527199107075024"</f>
        <v>410527199107075024</v>
      </c>
      <c r="D89" s="1" t="s">
        <v>0</v>
      </c>
      <c r="E89" s="1" t="str">
        <f>"2018-12-08 09:17:04"</f>
        <v>2018-12-08 09:17:04</v>
      </c>
    </row>
    <row r="90" spans="1:5" s="1" customFormat="1" x14ac:dyDescent="0.25">
      <c r="A90" s="1" t="s">
        <v>205</v>
      </c>
      <c r="B90" s="1" t="str">
        <f>"13138370440"</f>
        <v>13138370440</v>
      </c>
      <c r="C90" s="1" t="str">
        <f>"513030199809295811"</f>
        <v>513030199809295811</v>
      </c>
      <c r="D90" s="1" t="s">
        <v>0</v>
      </c>
      <c r="E90" s="1" t="str">
        <f>"2018-12-08 09:14:42"</f>
        <v>2018-12-08 09:14:42</v>
      </c>
    </row>
    <row r="91" spans="1:5" s="1" customFormat="1" x14ac:dyDescent="0.25">
      <c r="A91" s="1" t="s">
        <v>206</v>
      </c>
      <c r="B91" s="1" t="str">
        <f>"15143235997"</f>
        <v>15143235997</v>
      </c>
      <c r="C91" s="1" t="str">
        <f>"220203198909041523"</f>
        <v>220203198909041523</v>
      </c>
      <c r="D91" s="1" t="s">
        <v>0</v>
      </c>
      <c r="E91" s="1" t="str">
        <f>"2018-12-08 09:23:53"</f>
        <v>2018-12-08 09:23:53</v>
      </c>
    </row>
    <row r="92" spans="1:5" s="1" customFormat="1" x14ac:dyDescent="0.25">
      <c r="A92" s="1" t="s">
        <v>207</v>
      </c>
      <c r="B92" s="1" t="str">
        <f>"13593644961"</f>
        <v>13593644961</v>
      </c>
      <c r="C92" s="1" t="str">
        <f>"422801197903063435"</f>
        <v>422801197903063435</v>
      </c>
      <c r="D92" s="1" t="s">
        <v>0</v>
      </c>
      <c r="E92" s="1" t="str">
        <f>"2018-12-08 09:11:11"</f>
        <v>2018-12-08 09:11:11</v>
      </c>
    </row>
    <row r="93" spans="1:5" s="1" customFormat="1" x14ac:dyDescent="0.25">
      <c r="A93" s="1" t="s">
        <v>208</v>
      </c>
      <c r="B93" s="1" t="str">
        <f>"18792553825"</f>
        <v>18792553825</v>
      </c>
      <c r="C93" s="1" t="str">
        <f>"610126199001243527"</f>
        <v>610126199001243527</v>
      </c>
      <c r="D93" s="1" t="s">
        <v>0</v>
      </c>
      <c r="E93" s="1" t="str">
        <f>"2018-12-08 09:21:10"</f>
        <v>2018-12-08 09:21:10</v>
      </c>
    </row>
    <row r="94" spans="1:5" s="1" customFormat="1" x14ac:dyDescent="0.25">
      <c r="A94" s="1" t="s">
        <v>0</v>
      </c>
      <c r="B94" s="1" t="str">
        <f>"13661131428"</f>
        <v>13661131428</v>
      </c>
      <c r="C94" s="1" t="s">
        <v>0</v>
      </c>
      <c r="D94" s="1" t="s">
        <v>0</v>
      </c>
      <c r="E94" s="1" t="str">
        <f>"2018-12-08 09:08:49"</f>
        <v>2018-12-08 09:08:49</v>
      </c>
    </row>
    <row r="95" spans="1:5" s="1" customFormat="1" x14ac:dyDescent="0.25">
      <c r="A95" s="1" t="s">
        <v>0</v>
      </c>
      <c r="B95" s="1" t="str">
        <f>"18395819365"</f>
        <v>18395819365</v>
      </c>
      <c r="C95" s="1" t="s">
        <v>0</v>
      </c>
      <c r="D95" s="1" t="s">
        <v>0</v>
      </c>
      <c r="E95" s="1" t="str">
        <f>"2018-12-08 09:13:53"</f>
        <v>2018-12-08 09:13:53</v>
      </c>
    </row>
    <row r="96" spans="1:5" s="1" customFormat="1" x14ac:dyDescent="0.25">
      <c r="A96" s="1" t="s">
        <v>209</v>
      </c>
      <c r="B96" s="1" t="str">
        <f>"18692788299"</f>
        <v>18692788299</v>
      </c>
      <c r="C96" s="1" t="str">
        <f>"430281199004282325"</f>
        <v>430281199004282325</v>
      </c>
      <c r="D96" s="1" t="s">
        <v>0</v>
      </c>
      <c r="E96" s="1" t="str">
        <f>"2018-12-08 10:17:29"</f>
        <v>2018-12-08 10:17:29</v>
      </c>
    </row>
    <row r="97" spans="1:5" s="1" customFormat="1" x14ac:dyDescent="0.25">
      <c r="A97" s="1" t="s">
        <v>0</v>
      </c>
      <c r="B97" s="1" t="str">
        <f>"18680615422"</f>
        <v>18680615422</v>
      </c>
      <c r="C97" s="1" t="s">
        <v>0</v>
      </c>
      <c r="D97" s="1" t="s">
        <v>0</v>
      </c>
      <c r="E97" s="1" t="str">
        <f>"2018-12-08 09:07:37"</f>
        <v>2018-12-08 09:07:37</v>
      </c>
    </row>
    <row r="98" spans="1:5" s="1" customFormat="1" x14ac:dyDescent="0.25">
      <c r="A98" s="1" t="s">
        <v>210</v>
      </c>
      <c r="B98" s="1" t="str">
        <f>"15147323489"</f>
        <v>15147323489</v>
      </c>
      <c r="C98" s="1" t="str">
        <f>"150303199102261017"</f>
        <v>150303199102261017</v>
      </c>
      <c r="D98" s="1" t="s">
        <v>211</v>
      </c>
      <c r="E98" s="1" t="str">
        <f>"2018-12-08 09:10:34"</f>
        <v>2018-12-08 09:10:34</v>
      </c>
    </row>
    <row r="99" spans="1:5" s="1" customFormat="1" x14ac:dyDescent="0.25">
      <c r="A99" s="1" t="s">
        <v>212</v>
      </c>
      <c r="B99" s="1" t="str">
        <f>"13361291316"</f>
        <v>13361291316</v>
      </c>
      <c r="C99" s="1" t="str">
        <f>"320723199203271635"</f>
        <v>320723199203271635</v>
      </c>
      <c r="D99" s="1" t="s">
        <v>0</v>
      </c>
      <c r="E99" s="1" t="str">
        <f>"2018-12-08 09:07:48"</f>
        <v>2018-12-08 09:07:48</v>
      </c>
    </row>
    <row r="100" spans="1:5" s="1" customFormat="1" x14ac:dyDescent="0.25">
      <c r="A100" s="1" t="s">
        <v>213</v>
      </c>
      <c r="B100" s="1" t="str">
        <f>"15153067709"</f>
        <v>15153067709</v>
      </c>
      <c r="C100" s="1" t="str">
        <f>"372930199711125576"</f>
        <v>372930199711125576</v>
      </c>
      <c r="D100" s="1" t="s">
        <v>214</v>
      </c>
      <c r="E100" s="1" t="str">
        <f>"2018-12-08 09:14:47"</f>
        <v>2018-12-08 09:14:47</v>
      </c>
    </row>
    <row r="101" spans="1:5" s="1" customFormat="1" x14ac:dyDescent="0.25">
      <c r="A101" s="1" t="s">
        <v>215</v>
      </c>
      <c r="B101" s="1" t="str">
        <f>"15543520399"</f>
        <v>15543520399</v>
      </c>
      <c r="C101" s="1" t="str">
        <f>"220122198503064614"</f>
        <v>220122198503064614</v>
      </c>
      <c r="D101" s="1" t="s">
        <v>0</v>
      </c>
      <c r="E101" s="1" t="str">
        <f>"2018-12-08 09:06:13"</f>
        <v>2018-12-08 09:06:13</v>
      </c>
    </row>
    <row r="102" spans="1:5" s="1" customFormat="1" x14ac:dyDescent="0.25">
      <c r="A102" s="1" t="s">
        <v>216</v>
      </c>
      <c r="B102" s="1" t="str">
        <f>"18874249272"</f>
        <v>18874249272</v>
      </c>
      <c r="C102" s="1" t="str">
        <f>"430122199002132846"</f>
        <v>430122199002132846</v>
      </c>
      <c r="D102" s="1" t="s">
        <v>217</v>
      </c>
      <c r="E102" s="1" t="str">
        <f>"2018-12-08 09:03:33"</f>
        <v>2018-12-08 09:03:33</v>
      </c>
    </row>
    <row r="103" spans="1:5" s="1" customFormat="1" x14ac:dyDescent="0.25">
      <c r="A103" s="1" t="s">
        <v>218</v>
      </c>
      <c r="B103" s="1" t="str">
        <f>"17647447783"</f>
        <v>17647447783</v>
      </c>
      <c r="C103" s="1" t="str">
        <f>"15010519800327301X"</f>
        <v>15010519800327301X</v>
      </c>
      <c r="D103" s="1" t="s">
        <v>0</v>
      </c>
      <c r="E103" s="1" t="str">
        <f>"2018-12-08 09:04:32"</f>
        <v>2018-12-08 09:04:32</v>
      </c>
    </row>
    <row r="104" spans="1:5" s="1" customFormat="1" x14ac:dyDescent="0.25">
      <c r="A104" s="1" t="s">
        <v>219</v>
      </c>
      <c r="B104" s="1" t="str">
        <f>"13267746852"</f>
        <v>13267746852</v>
      </c>
      <c r="C104" s="1" t="str">
        <f>"441502198712231114"</f>
        <v>441502198712231114</v>
      </c>
      <c r="D104" s="1" t="s">
        <v>0</v>
      </c>
      <c r="E104" s="1" t="str">
        <f>"2018-12-08 08:59:21"</f>
        <v>2018-12-08 08:59:21</v>
      </c>
    </row>
    <row r="105" spans="1:5" s="1" customFormat="1" x14ac:dyDescent="0.25">
      <c r="A105" s="1" t="s">
        <v>0</v>
      </c>
      <c r="B105" s="1" t="str">
        <f>"13058714156"</f>
        <v>13058714156</v>
      </c>
      <c r="C105" s="1" t="s">
        <v>0</v>
      </c>
      <c r="D105" s="1" t="s">
        <v>0</v>
      </c>
      <c r="E105" s="1" t="str">
        <f>"2018-12-08 08:57:47"</f>
        <v>2018-12-08 08:57:47</v>
      </c>
    </row>
    <row r="106" spans="1:5" s="1" customFormat="1" x14ac:dyDescent="0.25">
      <c r="A106" s="1" t="s">
        <v>220</v>
      </c>
      <c r="B106" s="1" t="str">
        <f>"18445573635"</f>
        <v>18445573635</v>
      </c>
      <c r="C106" s="1" t="str">
        <f>"232325197803023418"</f>
        <v>232325197803023418</v>
      </c>
      <c r="D106" s="1" t="s">
        <v>221</v>
      </c>
      <c r="E106" s="1" t="str">
        <f>"2018-12-08 08:57:36"</f>
        <v>2018-12-08 08:57:36</v>
      </c>
    </row>
    <row r="107" spans="1:5" s="1" customFormat="1" x14ac:dyDescent="0.25">
      <c r="A107" s="1" t="s">
        <v>0</v>
      </c>
      <c r="B107" s="1" t="str">
        <f>"13954602357"</f>
        <v>13954602357</v>
      </c>
      <c r="C107" s="1" t="s">
        <v>0</v>
      </c>
      <c r="D107" s="1" t="s">
        <v>0</v>
      </c>
      <c r="E107" s="1" t="str">
        <f>"2018-12-08 08:55:45"</f>
        <v>2018-12-08 08:55:45</v>
      </c>
    </row>
    <row r="108" spans="1:5" s="1" customFormat="1" x14ac:dyDescent="0.25">
      <c r="A108" s="1" t="s">
        <v>0</v>
      </c>
      <c r="B108" s="1" t="str">
        <f>"13517081903"</f>
        <v>13517081903</v>
      </c>
      <c r="C108" s="1" t="s">
        <v>0</v>
      </c>
      <c r="D108" s="1" t="s">
        <v>0</v>
      </c>
      <c r="E108" s="1" t="str">
        <f>"2018-12-08 08:54:59"</f>
        <v>2018-12-08 08:54:59</v>
      </c>
    </row>
    <row r="109" spans="1:5" s="1" customFormat="1" x14ac:dyDescent="0.25">
      <c r="A109" s="1" t="s">
        <v>222</v>
      </c>
      <c r="B109" s="1" t="str">
        <f>"18232833992"</f>
        <v>18232833992</v>
      </c>
      <c r="C109" s="1" t="str">
        <f>"130922198502282056"</f>
        <v>130922198502282056</v>
      </c>
      <c r="D109" s="1" t="s">
        <v>0</v>
      </c>
      <c r="E109" s="1" t="str">
        <f>"2018-12-08 08:55:46"</f>
        <v>2018-12-08 08:55:46</v>
      </c>
    </row>
    <row r="110" spans="1:5" s="1" customFormat="1" x14ac:dyDescent="0.25">
      <c r="A110" s="1" t="s">
        <v>223</v>
      </c>
      <c r="B110" s="1" t="str">
        <f>"13771283189"</f>
        <v>13771283189</v>
      </c>
      <c r="C110" s="1" t="str">
        <f>"320281199308033293"</f>
        <v>320281199308033293</v>
      </c>
      <c r="D110" s="1" t="s">
        <v>0</v>
      </c>
      <c r="E110" s="1" t="str">
        <f>"2018-12-08 09:35:47"</f>
        <v>2018-12-08 09:35:47</v>
      </c>
    </row>
    <row r="111" spans="1:5" s="1" customFormat="1" x14ac:dyDescent="0.25">
      <c r="A111" s="1" t="s">
        <v>224</v>
      </c>
      <c r="B111" s="1" t="str">
        <f>"18508935779"</f>
        <v>18508935779</v>
      </c>
      <c r="C111" s="1" t="str">
        <f>"469003199808202419"</f>
        <v>469003199808202419</v>
      </c>
      <c r="D111" s="1" t="s">
        <v>0</v>
      </c>
      <c r="E111" s="1" t="str">
        <f>"2018-12-08 08:54:45"</f>
        <v>2018-12-08 08:54:45</v>
      </c>
    </row>
    <row r="112" spans="1:5" s="1" customFormat="1" x14ac:dyDescent="0.25">
      <c r="A112" s="1" t="s">
        <v>225</v>
      </c>
      <c r="B112" s="1" t="str">
        <f>"15764553337"</f>
        <v>15764553337</v>
      </c>
      <c r="C112" s="1" t="str">
        <f>"232330198804304428"</f>
        <v>232330198804304428</v>
      </c>
      <c r="D112" s="1" t="s">
        <v>0</v>
      </c>
      <c r="E112" s="1" t="str">
        <f>"2018-12-08 08:56:36"</f>
        <v>2018-12-08 08:56:36</v>
      </c>
    </row>
    <row r="113" spans="1:5" s="1" customFormat="1" x14ac:dyDescent="0.25">
      <c r="A113" s="1" t="s">
        <v>226</v>
      </c>
      <c r="B113" s="1" t="str">
        <f>"18115093633"</f>
        <v>18115093633</v>
      </c>
      <c r="C113" s="1" t="str">
        <f>"321081198901290026"</f>
        <v>321081198901290026</v>
      </c>
      <c r="D113" s="1" t="s">
        <v>0</v>
      </c>
      <c r="E113" s="1" t="str">
        <f>"2018-12-08 09:34:42"</f>
        <v>2018-12-08 09:34:42</v>
      </c>
    </row>
    <row r="114" spans="1:5" s="1" customFormat="1" x14ac:dyDescent="0.25">
      <c r="A114" s="1" t="s">
        <v>227</v>
      </c>
      <c r="B114" s="1" t="str">
        <f>"15041469262"</f>
        <v>15041469262</v>
      </c>
      <c r="C114" s="1" t="str">
        <f>"210502198706172732"</f>
        <v>210502198706172732</v>
      </c>
      <c r="D114" s="1" t="s">
        <v>0</v>
      </c>
      <c r="E114" s="1" t="str">
        <f>"2018-12-08 08:53:19"</f>
        <v>2018-12-08 08:53:19</v>
      </c>
    </row>
    <row r="115" spans="1:5" s="1" customFormat="1" x14ac:dyDescent="0.25">
      <c r="A115" s="1" t="s">
        <v>228</v>
      </c>
      <c r="B115" s="1" t="str">
        <f>"13813975187"</f>
        <v>13813975187</v>
      </c>
      <c r="C115" s="1" t="str">
        <f>"320681198803056414"</f>
        <v>320681198803056414</v>
      </c>
      <c r="D115" s="1" t="s">
        <v>0</v>
      </c>
      <c r="E115" s="1" t="str">
        <f>"2018-12-08 08:51:53"</f>
        <v>2018-12-08 08:51:53</v>
      </c>
    </row>
    <row r="116" spans="1:5" s="1" customFormat="1" x14ac:dyDescent="0.25">
      <c r="A116" s="1" t="s">
        <v>229</v>
      </c>
      <c r="B116" s="1" t="str">
        <f>"15684328777"</f>
        <v>15684328777</v>
      </c>
      <c r="C116" s="1" t="str">
        <f>"37072419901012655X"</f>
        <v>37072419901012655X</v>
      </c>
      <c r="D116" s="1" t="s">
        <v>0</v>
      </c>
      <c r="E116" s="1" t="str">
        <f>"2018-12-08 08:53:41"</f>
        <v>2018-12-08 08:53:41</v>
      </c>
    </row>
    <row r="117" spans="1:5" s="1" customFormat="1" x14ac:dyDescent="0.25">
      <c r="A117" s="1" t="s">
        <v>230</v>
      </c>
      <c r="B117" s="1" t="str">
        <f>"13797337926"</f>
        <v>13797337926</v>
      </c>
      <c r="C117" s="1" t="str">
        <f>"42900119780318817X"</f>
        <v>42900119780318817X</v>
      </c>
      <c r="D117" s="1" t="s">
        <v>0</v>
      </c>
      <c r="E117" s="1" t="str">
        <f>"2018-12-08 08:53:03"</f>
        <v>2018-12-08 08:53:03</v>
      </c>
    </row>
    <row r="118" spans="1:5" s="1" customFormat="1" x14ac:dyDescent="0.25">
      <c r="A118" s="1" t="s">
        <v>231</v>
      </c>
      <c r="B118" s="1" t="str">
        <f>"18579887765"</f>
        <v>18579887765</v>
      </c>
      <c r="C118" s="1" t="str">
        <f>"450422199606131510"</f>
        <v>450422199606131510</v>
      </c>
      <c r="D118" s="1" t="s">
        <v>0</v>
      </c>
      <c r="E118" s="1" t="str">
        <f>"2018-12-08 08:52:18"</f>
        <v>2018-12-08 08:52:18</v>
      </c>
    </row>
    <row r="119" spans="1:5" s="1" customFormat="1" x14ac:dyDescent="0.25">
      <c r="A119" s="1" t="s">
        <v>232</v>
      </c>
      <c r="B119" s="1" t="str">
        <f>"13559370112"</f>
        <v>13559370112</v>
      </c>
      <c r="C119" s="1" t="str">
        <f>"350582199512223260"</f>
        <v>350582199512223260</v>
      </c>
      <c r="D119" s="1" t="s">
        <v>233</v>
      </c>
      <c r="E119" s="1" t="str">
        <f>"2018-12-08 08:51:39"</f>
        <v>2018-12-08 08:51:39</v>
      </c>
    </row>
    <row r="120" spans="1:5" s="1" customFormat="1" x14ac:dyDescent="0.25">
      <c r="A120" s="1" t="s">
        <v>0</v>
      </c>
      <c r="B120" s="1" t="str">
        <f>"17329778730"</f>
        <v>17329778730</v>
      </c>
      <c r="C120" s="1" t="s">
        <v>0</v>
      </c>
      <c r="D120" s="1" t="s">
        <v>0</v>
      </c>
      <c r="E120" s="1" t="str">
        <f>"2018-12-08 08:48:30"</f>
        <v>2018-12-08 08:48:30</v>
      </c>
    </row>
    <row r="121" spans="1:5" s="1" customFormat="1" x14ac:dyDescent="0.25">
      <c r="A121" s="1" t="s">
        <v>234</v>
      </c>
      <c r="B121" s="1" t="str">
        <f>"18358330491"</f>
        <v>18358330491</v>
      </c>
      <c r="C121" s="1" t="str">
        <f>"220203199204103047"</f>
        <v>220203199204103047</v>
      </c>
      <c r="D121" s="1" t="s">
        <v>0</v>
      </c>
      <c r="E121" s="1" t="str">
        <f>"2018-12-08 08:50:12"</f>
        <v>2018-12-08 08:50:12</v>
      </c>
    </row>
    <row r="122" spans="1:5" s="1" customFormat="1" x14ac:dyDescent="0.25">
      <c r="A122" s="1" t="s">
        <v>0</v>
      </c>
      <c r="B122" s="1" t="str">
        <f>"13958983530"</f>
        <v>13958983530</v>
      </c>
      <c r="C122" s="1" t="s">
        <v>0</v>
      </c>
      <c r="D122" s="1" t="s">
        <v>0</v>
      </c>
      <c r="E122" s="1" t="str">
        <f>"2018-12-08 08:48:16"</f>
        <v>2018-12-08 08:48:16</v>
      </c>
    </row>
    <row r="123" spans="1:5" s="1" customFormat="1" x14ac:dyDescent="0.25">
      <c r="A123" s="1" t="s">
        <v>235</v>
      </c>
      <c r="B123" s="1" t="str">
        <f>"15628006371"</f>
        <v>15628006371</v>
      </c>
      <c r="C123" s="1" t="str">
        <f>"230523198602270819"</f>
        <v>230523198602270819</v>
      </c>
      <c r="D123" s="1" t="s">
        <v>0</v>
      </c>
      <c r="E123" s="1" t="str">
        <f>"2018-12-08 11:37:58"</f>
        <v>2018-12-08 11:37:58</v>
      </c>
    </row>
    <row r="124" spans="1:5" s="1" customFormat="1" x14ac:dyDescent="0.25">
      <c r="A124" s="1" t="s">
        <v>236</v>
      </c>
      <c r="B124" s="1" t="str">
        <f>"13887607167"</f>
        <v>13887607167</v>
      </c>
      <c r="C124" s="1" t="str">
        <f>"53262119791009351X"</f>
        <v>53262119791009351X</v>
      </c>
      <c r="D124" s="1" t="s">
        <v>0</v>
      </c>
      <c r="E124" s="1" t="str">
        <f>"2018-12-08 08:43:42"</f>
        <v>2018-12-08 08:43:42</v>
      </c>
    </row>
    <row r="125" spans="1:5" s="1" customFormat="1" x14ac:dyDescent="0.25">
      <c r="A125" s="1" t="s">
        <v>237</v>
      </c>
      <c r="B125" s="1" t="str">
        <f>"18606031163"</f>
        <v>18606031163</v>
      </c>
      <c r="C125" s="1" t="str">
        <f>"430581198909056797"</f>
        <v>430581198909056797</v>
      </c>
      <c r="D125" s="1" t="s">
        <v>0</v>
      </c>
      <c r="E125" s="1" t="str">
        <f>"2018-12-08 08:41:05"</f>
        <v>2018-12-08 08:41:05</v>
      </c>
    </row>
    <row r="126" spans="1:5" s="1" customFormat="1" x14ac:dyDescent="0.25">
      <c r="A126" s="1" t="s">
        <v>0</v>
      </c>
      <c r="B126" s="1" t="str">
        <f>"18193447689"</f>
        <v>18193447689</v>
      </c>
      <c r="C126" s="1" t="s">
        <v>0</v>
      </c>
      <c r="D126" s="1" t="s">
        <v>0</v>
      </c>
      <c r="E126" s="1" t="str">
        <f>"2018-12-08 08:39:37"</f>
        <v>2018-12-08 08:39:37</v>
      </c>
    </row>
    <row r="127" spans="1:5" s="1" customFormat="1" x14ac:dyDescent="0.25">
      <c r="A127" s="1" t="s">
        <v>238</v>
      </c>
      <c r="B127" s="1" t="str">
        <f>"17640234912"</f>
        <v>17640234912</v>
      </c>
      <c r="C127" s="1" t="str">
        <f>"211203199403264029"</f>
        <v>211203199403264029</v>
      </c>
      <c r="D127" s="1" t="s">
        <v>0</v>
      </c>
      <c r="E127" s="1" t="str">
        <f>"2018-12-08 08:39:25"</f>
        <v>2018-12-08 08:39:25</v>
      </c>
    </row>
    <row r="128" spans="1:5" s="1" customFormat="1" x14ac:dyDescent="0.25">
      <c r="A128" s="1" t="s">
        <v>239</v>
      </c>
      <c r="B128" s="1" t="str">
        <f>"17633570647"</f>
        <v>17633570647</v>
      </c>
      <c r="C128" s="1" t="str">
        <f>"412727200106275719"</f>
        <v>412727200106275719</v>
      </c>
      <c r="D128" s="1" t="s">
        <v>240</v>
      </c>
      <c r="E128" s="1" t="str">
        <f>"2018-12-08 08:38:47"</f>
        <v>2018-12-08 08:38:47</v>
      </c>
    </row>
    <row r="129" spans="1:5" s="1" customFormat="1" x14ac:dyDescent="0.25">
      <c r="A129" s="1" t="s">
        <v>241</v>
      </c>
      <c r="B129" s="1" t="str">
        <f>"18606008508"</f>
        <v>18606008508</v>
      </c>
      <c r="C129" s="1" t="str">
        <f>"320924197507237194"</f>
        <v>320924197507237194</v>
      </c>
      <c r="D129" s="1" t="s">
        <v>0</v>
      </c>
      <c r="E129" s="1" t="str">
        <f>"2018-12-08 08:38:09"</f>
        <v>2018-12-08 08:38:09</v>
      </c>
    </row>
    <row r="130" spans="1:5" s="1" customFormat="1" x14ac:dyDescent="0.25">
      <c r="A130" s="1" t="s">
        <v>242</v>
      </c>
      <c r="B130" s="1" t="str">
        <f>"18038713795"</f>
        <v>18038713795</v>
      </c>
      <c r="C130" s="1" t="str">
        <f>"350583198111146614"</f>
        <v>350583198111146614</v>
      </c>
      <c r="D130" s="1" t="s">
        <v>0</v>
      </c>
      <c r="E130" s="1" t="str">
        <f>"2018-12-08 08:41:33"</f>
        <v>2018-12-08 08:41:33</v>
      </c>
    </row>
    <row r="131" spans="1:5" s="1" customFormat="1" x14ac:dyDescent="0.25">
      <c r="A131" s="1" t="s">
        <v>243</v>
      </c>
      <c r="B131" s="1" t="str">
        <f>"13312027971"</f>
        <v>13312027971</v>
      </c>
      <c r="C131" s="1" t="str">
        <f>"120223199702243116"</f>
        <v>120223199702243116</v>
      </c>
      <c r="D131" s="1" t="s">
        <v>0</v>
      </c>
      <c r="E131" s="1" t="str">
        <f>"2018-12-08 08:56:37"</f>
        <v>2018-12-08 08:56:37</v>
      </c>
    </row>
    <row r="132" spans="1:5" s="1" customFormat="1" x14ac:dyDescent="0.25">
      <c r="A132" s="1" t="s">
        <v>0</v>
      </c>
      <c r="B132" s="1" t="str">
        <f>"18553673705"</f>
        <v>18553673705</v>
      </c>
      <c r="C132" s="1" t="s">
        <v>0</v>
      </c>
      <c r="D132" s="1" t="s">
        <v>0</v>
      </c>
      <c r="E132" s="1" t="str">
        <f>"2018-12-08 08:34:20"</f>
        <v>2018-12-08 08:34:20</v>
      </c>
    </row>
    <row r="133" spans="1:5" s="1" customFormat="1" x14ac:dyDescent="0.25">
      <c r="A133" s="1" t="s">
        <v>244</v>
      </c>
      <c r="B133" s="1" t="str">
        <f>"18092143373"</f>
        <v>18092143373</v>
      </c>
      <c r="C133" s="1" t="str">
        <f>"610111199611272013"</f>
        <v>610111199611272013</v>
      </c>
      <c r="D133" s="1" t="s">
        <v>0</v>
      </c>
      <c r="E133" s="1" t="str">
        <f>"2018-12-08 08:34:41"</f>
        <v>2018-12-08 08:34:41</v>
      </c>
    </row>
    <row r="134" spans="1:5" s="1" customFormat="1" x14ac:dyDescent="0.25">
      <c r="A134" s="1" t="s">
        <v>245</v>
      </c>
      <c r="B134" s="1" t="str">
        <f>"13360857037"</f>
        <v>13360857037</v>
      </c>
      <c r="C134" s="1" t="str">
        <f>"371326198107186716"</f>
        <v>371326198107186716</v>
      </c>
      <c r="D134" s="1" t="s">
        <v>0</v>
      </c>
      <c r="E134" s="1" t="str">
        <f>"2018-12-08 09:36:47"</f>
        <v>2018-12-08 09:36:47</v>
      </c>
    </row>
    <row r="135" spans="1:5" s="1" customFormat="1" x14ac:dyDescent="0.25">
      <c r="A135" s="1" t="s">
        <v>246</v>
      </c>
      <c r="B135" s="1" t="str">
        <f>"17660460004"</f>
        <v>17660460004</v>
      </c>
      <c r="C135" s="1" t="str">
        <f>"410602199808013588"</f>
        <v>410602199808013588</v>
      </c>
      <c r="D135" s="1" t="s">
        <v>247</v>
      </c>
      <c r="E135" s="1" t="str">
        <f>"2018-12-08 08:55:18"</f>
        <v>2018-12-08 08:55:18</v>
      </c>
    </row>
    <row r="136" spans="1:5" s="1" customFormat="1" x14ac:dyDescent="0.25">
      <c r="A136" s="1" t="s">
        <v>248</v>
      </c>
      <c r="B136" s="1" t="str">
        <f>"15108441586"</f>
        <v>15108441586</v>
      </c>
      <c r="C136" s="1" t="str">
        <f>"510181199511145813"</f>
        <v>510181199511145813</v>
      </c>
      <c r="D136" s="1" t="s">
        <v>0</v>
      </c>
      <c r="E136" s="1" t="str">
        <f>"2018-12-08 08:29:37"</f>
        <v>2018-12-08 08:29:37</v>
      </c>
    </row>
    <row r="137" spans="1:5" s="1" customFormat="1" x14ac:dyDescent="0.25">
      <c r="A137" s="1" t="s">
        <v>249</v>
      </c>
      <c r="B137" s="1" t="str">
        <f>"13934510383"</f>
        <v>13934510383</v>
      </c>
      <c r="C137" s="1" t="str">
        <f>"140107199208211715"</f>
        <v>140107199208211715</v>
      </c>
      <c r="D137" s="1" t="s">
        <v>0</v>
      </c>
      <c r="E137" s="1" t="str">
        <f>"2018-12-08 08:54:12"</f>
        <v>2018-12-08 08:54:12</v>
      </c>
    </row>
    <row r="138" spans="1:5" s="1" customFormat="1" x14ac:dyDescent="0.25">
      <c r="A138" s="1" t="s">
        <v>250</v>
      </c>
      <c r="B138" s="1" t="str">
        <f>"13876694166"</f>
        <v>13876694166</v>
      </c>
      <c r="C138" s="1" t="str">
        <f>"460103199205081811"</f>
        <v>460103199205081811</v>
      </c>
      <c r="D138" s="1" t="s">
        <v>0</v>
      </c>
      <c r="E138" s="1" t="str">
        <f>"2018-12-08 08:30:04"</f>
        <v>2018-12-08 08:30:04</v>
      </c>
    </row>
    <row r="139" spans="1:5" s="1" customFormat="1" x14ac:dyDescent="0.25">
      <c r="A139" s="1" t="s">
        <v>251</v>
      </c>
      <c r="B139" s="1" t="str">
        <f>"15252311580"</f>
        <v>15252311580</v>
      </c>
      <c r="C139" s="1" t="str">
        <f>"320882199412190618"</f>
        <v>320882199412190618</v>
      </c>
      <c r="D139" s="1" t="s">
        <v>0</v>
      </c>
      <c r="E139" s="1" t="str">
        <f>"2018-12-08 08:28:14"</f>
        <v>2018-12-08 08:28:14</v>
      </c>
    </row>
    <row r="140" spans="1:5" s="1" customFormat="1" x14ac:dyDescent="0.25">
      <c r="A140" s="1" t="s">
        <v>252</v>
      </c>
      <c r="B140" s="1" t="str">
        <f>"13807046436"</f>
        <v>13807046436</v>
      </c>
      <c r="C140" s="1" t="str">
        <f>"220582198205291518"</f>
        <v>220582198205291518</v>
      </c>
      <c r="D140" s="1" t="s">
        <v>0</v>
      </c>
      <c r="E140" s="1" t="str">
        <f>"2018-12-08 08:34:46"</f>
        <v>2018-12-08 08:34:46</v>
      </c>
    </row>
    <row r="141" spans="1:5" s="1" customFormat="1" x14ac:dyDescent="0.25">
      <c r="A141" s="1" t="s">
        <v>253</v>
      </c>
      <c r="B141" s="1" t="str">
        <f>"18207773448"</f>
        <v>18207773448</v>
      </c>
      <c r="C141" s="1" t="str">
        <f>"450702199108135755"</f>
        <v>450702199108135755</v>
      </c>
      <c r="D141" s="1" t="s">
        <v>0</v>
      </c>
      <c r="E141" s="1" t="str">
        <f>"2018-12-08 08:29:33"</f>
        <v>2018-12-08 08:29:33</v>
      </c>
    </row>
    <row r="142" spans="1:5" s="1" customFormat="1" x14ac:dyDescent="0.25">
      <c r="A142" s="1" t="s">
        <v>0</v>
      </c>
      <c r="B142" s="1" t="str">
        <f>"13557128586"</f>
        <v>13557128586</v>
      </c>
      <c r="C142" s="1" t="s">
        <v>0</v>
      </c>
      <c r="D142" s="1" t="s">
        <v>0</v>
      </c>
      <c r="E142" s="1" t="str">
        <f>"2018-12-08 08:25:32"</f>
        <v>2018-12-08 08:25:32</v>
      </c>
    </row>
    <row r="143" spans="1:5" s="1" customFormat="1" x14ac:dyDescent="0.25">
      <c r="A143" s="1" t="s">
        <v>254</v>
      </c>
      <c r="B143" s="1" t="str">
        <f>"18605022221"</f>
        <v>18605022221</v>
      </c>
      <c r="C143" s="1" t="str">
        <f>"350600198810112012"</f>
        <v>350600198810112012</v>
      </c>
      <c r="D143" s="1" t="s">
        <v>0</v>
      </c>
      <c r="E143" s="1" t="str">
        <f>"2018-12-08 10:11:00"</f>
        <v>2018-12-08 10:11:00</v>
      </c>
    </row>
    <row r="144" spans="1:5" s="1" customFormat="1" x14ac:dyDescent="0.25">
      <c r="A144" s="1" t="s">
        <v>0</v>
      </c>
      <c r="B144" s="1" t="str">
        <f>"15156519624"</f>
        <v>15156519624</v>
      </c>
      <c r="C144" s="1" t="s">
        <v>0</v>
      </c>
      <c r="D144" s="1" t="s">
        <v>0</v>
      </c>
      <c r="E144" s="1" t="str">
        <f>"2018-12-08 08:25:26"</f>
        <v>2018-12-08 08:25:26</v>
      </c>
    </row>
    <row r="145" spans="1:5" s="1" customFormat="1" x14ac:dyDescent="0.25">
      <c r="A145" s="1" t="s">
        <v>255</v>
      </c>
      <c r="B145" s="1" t="str">
        <f>"13550829000"</f>
        <v>13550829000</v>
      </c>
      <c r="C145" s="1" t="str">
        <f>"510504198603282115"</f>
        <v>510504198603282115</v>
      </c>
      <c r="D145" s="1" t="s">
        <v>256</v>
      </c>
      <c r="E145" s="1" t="str">
        <f>"2018-12-08 10:19:37"</f>
        <v>2018-12-08 10:19:37</v>
      </c>
    </row>
    <row r="146" spans="1:5" s="1" customFormat="1" x14ac:dyDescent="0.25">
      <c r="A146" s="1" t="s">
        <v>257</v>
      </c>
      <c r="B146" s="1" t="str">
        <f>"13132885705"</f>
        <v>13132885705</v>
      </c>
      <c r="C146" s="1" t="str">
        <f>"450802199410188933"</f>
        <v>450802199410188933</v>
      </c>
      <c r="D146" s="1" t="s">
        <v>0</v>
      </c>
      <c r="E146" s="1" t="str">
        <f>"2018-12-08 08:24:00"</f>
        <v>2018-12-08 08:24:00</v>
      </c>
    </row>
    <row r="147" spans="1:5" s="1" customFormat="1" x14ac:dyDescent="0.25">
      <c r="A147" s="1" t="s">
        <v>258</v>
      </c>
      <c r="B147" s="1" t="str">
        <f>"15982732920"</f>
        <v>15982732920</v>
      </c>
      <c r="C147" s="1" t="str">
        <f>"513701199801202015"</f>
        <v>513701199801202015</v>
      </c>
      <c r="D147" s="1" t="s">
        <v>0</v>
      </c>
      <c r="E147" s="1" t="str">
        <f>"2018-12-08 08:24:01"</f>
        <v>2018-12-08 08:24:01</v>
      </c>
    </row>
    <row r="148" spans="1:5" s="1" customFormat="1" x14ac:dyDescent="0.25">
      <c r="A148" s="1" t="s">
        <v>259</v>
      </c>
      <c r="B148" s="1" t="str">
        <f>"15849731788"</f>
        <v>15849731788</v>
      </c>
      <c r="C148" s="1" t="str">
        <f>"15270119741225085X"</f>
        <v>15270119741225085X</v>
      </c>
      <c r="D148" s="1" t="s">
        <v>0</v>
      </c>
      <c r="E148" s="1" t="str">
        <f>"2018-12-08 09:29:01"</f>
        <v>2018-12-08 09:29:01</v>
      </c>
    </row>
    <row r="149" spans="1:5" s="1" customFormat="1" x14ac:dyDescent="0.25">
      <c r="A149" s="1" t="s">
        <v>260</v>
      </c>
      <c r="B149" s="1" t="str">
        <f>"15856463794"</f>
        <v>15856463794</v>
      </c>
      <c r="C149" s="1" t="str">
        <f>"342401198812183610"</f>
        <v>342401198812183610</v>
      </c>
      <c r="D149" s="1" t="s">
        <v>261</v>
      </c>
      <c r="E149" s="1" t="str">
        <f>"2018-12-08 08:28:48"</f>
        <v>2018-12-08 08:28:48</v>
      </c>
    </row>
    <row r="150" spans="1:5" s="1" customFormat="1" x14ac:dyDescent="0.25">
      <c r="A150" s="1" t="s">
        <v>0</v>
      </c>
      <c r="B150" s="1" t="str">
        <f>"18760420232"</f>
        <v>18760420232</v>
      </c>
      <c r="C150" s="1" t="s">
        <v>0</v>
      </c>
      <c r="D150" s="1" t="s">
        <v>0</v>
      </c>
      <c r="E150" s="1" t="str">
        <f>"2018-12-08 08:17:41"</f>
        <v>2018-12-08 08:17:41</v>
      </c>
    </row>
    <row r="151" spans="1:5" s="1" customFormat="1" x14ac:dyDescent="0.25">
      <c r="A151" s="1" t="s">
        <v>262</v>
      </c>
      <c r="B151" s="1" t="str">
        <f>"18218116719"</f>
        <v>18218116719</v>
      </c>
      <c r="C151" s="1" t="str">
        <f>"442821197006012776"</f>
        <v>442821197006012776</v>
      </c>
      <c r="D151" s="1" t="s">
        <v>0</v>
      </c>
      <c r="E151" s="1" t="str">
        <f>"2018-12-08 08:45:42"</f>
        <v>2018-12-08 08:45:42</v>
      </c>
    </row>
    <row r="152" spans="1:5" s="1" customFormat="1" x14ac:dyDescent="0.25">
      <c r="A152" s="1" t="s">
        <v>263</v>
      </c>
      <c r="B152" s="1" t="str">
        <f>"15866907533"</f>
        <v>15866907533</v>
      </c>
      <c r="C152" s="1" t="str">
        <f>"37132519910809693X"</f>
        <v>37132519910809693X</v>
      </c>
      <c r="D152" s="1" t="s">
        <v>264</v>
      </c>
      <c r="E152" s="1" t="str">
        <f>"2018-12-08 08:13:19"</f>
        <v>2018-12-08 08:13:19</v>
      </c>
    </row>
    <row r="153" spans="1:5" s="1" customFormat="1" x14ac:dyDescent="0.25">
      <c r="A153" s="1" t="s">
        <v>265</v>
      </c>
      <c r="B153" s="1" t="str">
        <f>"13958206297"</f>
        <v>13958206297</v>
      </c>
      <c r="C153" s="1" t="str">
        <f>"411421198702286216"</f>
        <v>411421198702286216</v>
      </c>
      <c r="D153" s="1" t="s">
        <v>0</v>
      </c>
      <c r="E153" s="1" t="str">
        <f>"2018-12-08 08:13:34"</f>
        <v>2018-12-08 08:13:34</v>
      </c>
    </row>
    <row r="154" spans="1:5" s="1" customFormat="1" x14ac:dyDescent="0.25">
      <c r="A154" s="1" t="s">
        <v>266</v>
      </c>
      <c r="B154" s="1" t="str">
        <f>"17701093569"</f>
        <v>17701093569</v>
      </c>
      <c r="C154" s="1" t="str">
        <f>"36012419910510421X"</f>
        <v>36012419910510421X</v>
      </c>
      <c r="D154" s="1" t="s">
        <v>0</v>
      </c>
      <c r="E154" s="1" t="str">
        <f>"2018-12-08 08:19:39"</f>
        <v>2018-12-08 08:19:39</v>
      </c>
    </row>
    <row r="155" spans="1:5" s="1" customFormat="1" x14ac:dyDescent="0.25">
      <c r="A155" s="1" t="s">
        <v>267</v>
      </c>
      <c r="B155" s="1" t="str">
        <f>"17727672463"</f>
        <v>17727672463</v>
      </c>
      <c r="C155" s="1" t="str">
        <f>"440981200202205617"</f>
        <v>440981200202205617</v>
      </c>
      <c r="D155" s="1" t="s">
        <v>0</v>
      </c>
      <c r="E155" s="1" t="str">
        <f>"2018-12-08 08:10:23"</f>
        <v>2018-12-08 08:10:23</v>
      </c>
    </row>
    <row r="156" spans="1:5" s="1" customFormat="1" x14ac:dyDescent="0.25">
      <c r="A156" s="1" t="s">
        <v>268</v>
      </c>
      <c r="B156" s="1" t="str">
        <f>"13910900524"</f>
        <v>13910900524</v>
      </c>
      <c r="C156" s="1" t="str">
        <f>"110101198605242031"</f>
        <v>110101198605242031</v>
      </c>
      <c r="D156" s="1" t="s">
        <v>0</v>
      </c>
      <c r="E156" s="1" t="str">
        <f>"2018-12-08 09:56:05"</f>
        <v>2018-12-08 09:56:05</v>
      </c>
    </row>
    <row r="157" spans="1:5" s="1" customFormat="1" x14ac:dyDescent="0.25">
      <c r="A157" s="1" t="s">
        <v>269</v>
      </c>
      <c r="B157" s="1" t="str">
        <f>"13232168675"</f>
        <v>13232168675</v>
      </c>
      <c r="C157" s="1" t="str">
        <f>"440981199911127513"</f>
        <v>440981199911127513</v>
      </c>
      <c r="D157" s="1" t="s">
        <v>0</v>
      </c>
      <c r="E157" s="1" t="str">
        <f>"2018-12-08 08:07:23"</f>
        <v>2018-12-08 08:07:23</v>
      </c>
    </row>
    <row r="158" spans="1:5" s="1" customFormat="1" x14ac:dyDescent="0.25">
      <c r="A158" s="1" t="s">
        <v>0</v>
      </c>
      <c r="B158" s="1" t="str">
        <f>"15185251994"</f>
        <v>15185251994</v>
      </c>
      <c r="C158" s="1" t="s">
        <v>0</v>
      </c>
      <c r="D158" s="1" t="s">
        <v>0</v>
      </c>
      <c r="E158" s="1" t="str">
        <f>"2018-12-08 08:04:48"</f>
        <v>2018-12-08 08:04:48</v>
      </c>
    </row>
    <row r="159" spans="1:5" s="1" customFormat="1" x14ac:dyDescent="0.25">
      <c r="A159" s="1" t="s">
        <v>270</v>
      </c>
      <c r="B159" s="1" t="str">
        <f>"18655331887"</f>
        <v>18655331887</v>
      </c>
      <c r="C159" s="1" t="str">
        <f>"341281198803048396"</f>
        <v>341281198803048396</v>
      </c>
      <c r="D159" s="1" t="s">
        <v>0</v>
      </c>
      <c r="E159" s="1" t="str">
        <f>"2018-12-08 08:05:02"</f>
        <v>2018-12-08 08:05:02</v>
      </c>
    </row>
    <row r="160" spans="1:5" s="1" customFormat="1" x14ac:dyDescent="0.25">
      <c r="A160" s="1" t="s">
        <v>271</v>
      </c>
      <c r="B160" s="1" t="str">
        <f>"13593608980"</f>
        <v>13593608980</v>
      </c>
      <c r="C160" s="1" t="str">
        <f>"422822197804154528"</f>
        <v>422822197804154528</v>
      </c>
      <c r="D160" s="1" t="s">
        <v>0</v>
      </c>
      <c r="E160" s="1" t="str">
        <f>"2018-12-08 09:59:36"</f>
        <v>2018-12-08 09:59:36</v>
      </c>
    </row>
    <row r="161" spans="1:5" s="1" customFormat="1" x14ac:dyDescent="0.25">
      <c r="A161" s="1" t="s">
        <v>272</v>
      </c>
      <c r="B161" s="1" t="str">
        <f>"13940418722"</f>
        <v>13940418722</v>
      </c>
      <c r="C161" s="1" t="str">
        <f>"210105197806224029"</f>
        <v>210105197806224029</v>
      </c>
      <c r="D161" s="1" t="s">
        <v>0</v>
      </c>
      <c r="E161" s="1" t="str">
        <f>"2018-12-08 09:59:24"</f>
        <v>2018-12-08 09:59:24</v>
      </c>
    </row>
    <row r="162" spans="1:5" s="1" customFormat="1" x14ac:dyDescent="0.25">
      <c r="A162" s="1" t="s">
        <v>273</v>
      </c>
      <c r="B162" s="1" t="str">
        <f>"18304630493"</f>
        <v>18304630493</v>
      </c>
      <c r="C162" s="1" t="str">
        <f>"220182199512296610"</f>
        <v>220182199512296610</v>
      </c>
      <c r="D162" s="1" t="s">
        <v>0</v>
      </c>
      <c r="E162" s="1" t="str">
        <f>"2018-12-08 09:59:00"</f>
        <v>2018-12-08 09:59:00</v>
      </c>
    </row>
    <row r="163" spans="1:5" s="1" customFormat="1" x14ac:dyDescent="0.25">
      <c r="A163" s="1" t="s">
        <v>274</v>
      </c>
      <c r="B163" s="1" t="str">
        <f>"18317577719"</f>
        <v>18317577719</v>
      </c>
      <c r="C163" s="1" t="str">
        <f>"410224199807252313"</f>
        <v>410224199807252313</v>
      </c>
      <c r="D163" s="1" t="s">
        <v>275</v>
      </c>
      <c r="E163" s="1" t="str">
        <f>"2018-12-08 10:01:02"</f>
        <v>2018-12-08 10:01:02</v>
      </c>
    </row>
    <row r="164" spans="1:5" s="1" customFormat="1" x14ac:dyDescent="0.25">
      <c r="A164" s="1" t="s">
        <v>276</v>
      </c>
      <c r="B164" s="1" t="str">
        <f>"18896547760"</f>
        <v>18896547760</v>
      </c>
      <c r="C164" s="1" t="str">
        <f>"362202198911272394"</f>
        <v>362202198911272394</v>
      </c>
      <c r="D164" s="1" t="s">
        <v>0</v>
      </c>
      <c r="E164" s="1" t="str">
        <f>"2018-12-08 10:00:24"</f>
        <v>2018-12-08 10:00:24</v>
      </c>
    </row>
    <row r="165" spans="1:5" s="1" customFormat="1" x14ac:dyDescent="0.25">
      <c r="A165" s="1" t="s">
        <v>277</v>
      </c>
      <c r="B165" s="1" t="str">
        <f>"13685592454"</f>
        <v>13685592454</v>
      </c>
      <c r="C165" s="1" t="str">
        <f>"341021198810115932"</f>
        <v>341021198810115932</v>
      </c>
      <c r="D165" s="1" t="s">
        <v>0</v>
      </c>
      <c r="E165" s="1" t="str">
        <f>"2018-12-08 09:57:28"</f>
        <v>2018-12-08 09:57:28</v>
      </c>
    </row>
    <row r="166" spans="1:5" s="1" customFormat="1" x14ac:dyDescent="0.25">
      <c r="A166" s="1" t="s">
        <v>0</v>
      </c>
      <c r="B166" s="1" t="str">
        <f>"15961482360"</f>
        <v>15961482360</v>
      </c>
      <c r="C166" s="1" t="s">
        <v>0</v>
      </c>
      <c r="D166" s="1" t="s">
        <v>0</v>
      </c>
      <c r="E166" s="1" t="str">
        <f>"2018-12-08 09:55:14"</f>
        <v>2018-12-08 09:55:14</v>
      </c>
    </row>
    <row r="167" spans="1:5" s="1" customFormat="1" x14ac:dyDescent="0.25">
      <c r="A167" s="1" t="s">
        <v>278</v>
      </c>
      <c r="B167" s="1" t="str">
        <f>"15170638113"</f>
        <v>15170638113</v>
      </c>
      <c r="C167" s="1" t="str">
        <f>"360721199507155216"</f>
        <v>360721199507155216</v>
      </c>
      <c r="D167" s="1" t="s">
        <v>0</v>
      </c>
      <c r="E167" s="1" t="str">
        <f>"2018-12-08 09:56:58"</f>
        <v>2018-12-08 09:56:58</v>
      </c>
    </row>
    <row r="168" spans="1:5" s="1" customFormat="1" x14ac:dyDescent="0.25">
      <c r="A168" s="1" t="s">
        <v>0</v>
      </c>
      <c r="B168" s="1" t="str">
        <f>"18249093761"</f>
        <v>18249093761</v>
      </c>
      <c r="C168" s="1" t="s">
        <v>0</v>
      </c>
      <c r="D168" s="1" t="s">
        <v>0</v>
      </c>
      <c r="E168" s="1" t="str">
        <f>"2018-12-08 09:56:23"</f>
        <v>2018-12-08 09:56:23</v>
      </c>
    </row>
    <row r="169" spans="1:5" s="1" customFormat="1" x14ac:dyDescent="0.25">
      <c r="A169" s="1" t="s">
        <v>279</v>
      </c>
      <c r="B169" s="1" t="str">
        <f>"13816538449"</f>
        <v>13816538449</v>
      </c>
      <c r="C169" s="1" t="str">
        <f>"310230198612014162"</f>
        <v>310230198612014162</v>
      </c>
      <c r="D169" s="1" t="s">
        <v>0</v>
      </c>
      <c r="E169" s="1" t="str">
        <f>"2018-12-08 10:27:35"</f>
        <v>2018-12-08 10:27:35</v>
      </c>
    </row>
    <row r="170" spans="1:5" s="1" customFormat="1" x14ac:dyDescent="0.25">
      <c r="A170" s="1" t="s">
        <v>280</v>
      </c>
      <c r="B170" s="1" t="str">
        <f>"15050973397"</f>
        <v>15050973397</v>
      </c>
      <c r="C170" s="1" t="str">
        <f>"321322199704089017"</f>
        <v>321322199704089017</v>
      </c>
      <c r="D170" s="1" t="s">
        <v>0</v>
      </c>
      <c r="E170" s="1" t="str">
        <f>"2018-12-08 10:02:17"</f>
        <v>2018-12-08 10:02:17</v>
      </c>
    </row>
    <row r="171" spans="1:5" s="1" customFormat="1" x14ac:dyDescent="0.25">
      <c r="A171" s="1" t="s">
        <v>281</v>
      </c>
      <c r="B171" s="1" t="str">
        <f>"17764989483"</f>
        <v>17764989483</v>
      </c>
      <c r="C171" s="1" t="str">
        <f>"511023199404019362"</f>
        <v>511023199404019362</v>
      </c>
      <c r="D171" s="1" t="s">
        <v>0</v>
      </c>
      <c r="E171" s="1" t="str">
        <f>"2018-12-08 09:53:20"</f>
        <v>2018-12-08 09:53:20</v>
      </c>
    </row>
    <row r="172" spans="1:5" s="1" customFormat="1" x14ac:dyDescent="0.25">
      <c r="A172" s="1" t="s">
        <v>282</v>
      </c>
      <c r="B172" s="1" t="str">
        <f>"18650866071"</f>
        <v>18650866071</v>
      </c>
      <c r="C172" s="1" t="str">
        <f>"350823199012216757"</f>
        <v>350823199012216757</v>
      </c>
      <c r="D172" s="1" t="s">
        <v>0</v>
      </c>
      <c r="E172" s="1" t="str">
        <f>"2018-12-08 09:54:25"</f>
        <v>2018-12-08 09:54:25</v>
      </c>
    </row>
    <row r="173" spans="1:5" s="1" customFormat="1" x14ac:dyDescent="0.25">
      <c r="A173" s="1" t="s">
        <v>0</v>
      </c>
      <c r="B173" s="1" t="str">
        <f>"13116896521"</f>
        <v>13116896521</v>
      </c>
      <c r="C173" s="1" t="s">
        <v>0</v>
      </c>
      <c r="D173" s="1" t="s">
        <v>0</v>
      </c>
      <c r="E173" s="1" t="str">
        <f>"2018-12-08 09:52:22"</f>
        <v>2018-12-08 09:52:22</v>
      </c>
    </row>
    <row r="174" spans="1:5" s="1" customFormat="1" x14ac:dyDescent="0.25">
      <c r="A174" s="1" t="s">
        <v>283</v>
      </c>
      <c r="B174" s="1" t="str">
        <f>"18288439412"</f>
        <v>18288439412</v>
      </c>
      <c r="C174" s="1" t="str">
        <f>"530302199907143303"</f>
        <v>530302199907143303</v>
      </c>
      <c r="D174" s="1" t="s">
        <v>0</v>
      </c>
      <c r="E174" s="1" t="str">
        <f>"2018-12-08 09:52:59"</f>
        <v>2018-12-08 09:52:59</v>
      </c>
    </row>
    <row r="175" spans="1:5" s="1" customFormat="1" x14ac:dyDescent="0.25">
      <c r="A175" s="1" t="s">
        <v>284</v>
      </c>
      <c r="B175" s="1" t="str">
        <f>"15698190999"</f>
        <v>15698190999</v>
      </c>
      <c r="C175" s="1" t="str">
        <f>"372922198309299012"</f>
        <v>372922198309299012</v>
      </c>
      <c r="D175" s="1" t="s">
        <v>285</v>
      </c>
      <c r="E175" s="1" t="str">
        <f>"2018-12-08 09:52:42"</f>
        <v>2018-12-08 09:52:42</v>
      </c>
    </row>
    <row r="176" spans="1:5" s="1" customFormat="1" x14ac:dyDescent="0.25">
      <c r="A176" s="1" t="s">
        <v>286</v>
      </c>
      <c r="B176" s="1" t="str">
        <f>"15837992730"</f>
        <v>15837992730</v>
      </c>
      <c r="C176" s="1" t="str">
        <f>"410324198901043463"</f>
        <v>410324198901043463</v>
      </c>
      <c r="D176" s="1" t="s">
        <v>0</v>
      </c>
      <c r="E176" s="1" t="str">
        <f>"2018-12-08 09:50:48"</f>
        <v>2018-12-08 09:50:48</v>
      </c>
    </row>
    <row r="177" spans="1:5" s="1" customFormat="1" x14ac:dyDescent="0.25">
      <c r="A177" s="1" t="s">
        <v>0</v>
      </c>
      <c r="B177" s="1" t="str">
        <f>"13765941188"</f>
        <v>13765941188</v>
      </c>
      <c r="C177" s="1" t="s">
        <v>0</v>
      </c>
      <c r="D177" s="1" t="s">
        <v>0</v>
      </c>
      <c r="E177" s="1" t="str">
        <f>"2018-12-08 09:50:29"</f>
        <v>2018-12-08 09:50:29</v>
      </c>
    </row>
    <row r="178" spans="1:5" s="1" customFormat="1" x14ac:dyDescent="0.25">
      <c r="A178" s="1" t="s">
        <v>287</v>
      </c>
      <c r="B178" s="1" t="str">
        <f>"18678737897"</f>
        <v>18678737897</v>
      </c>
      <c r="C178" s="1" t="str">
        <f>"370883198901024814"</f>
        <v>370883198901024814</v>
      </c>
      <c r="D178" s="1" t="s">
        <v>0</v>
      </c>
      <c r="E178" s="1" t="str">
        <f>"2018-12-08 09:57:00"</f>
        <v>2018-12-08 09:57:00</v>
      </c>
    </row>
    <row r="179" spans="1:5" s="1" customFormat="1" x14ac:dyDescent="0.25">
      <c r="A179" s="1" t="s">
        <v>288</v>
      </c>
      <c r="B179" s="1" t="str">
        <f>"18077880653"</f>
        <v>18077880653</v>
      </c>
      <c r="C179" s="1" t="str">
        <f>"452730200103012046"</f>
        <v>452730200103012046</v>
      </c>
      <c r="D179" s="1" t="s">
        <v>0</v>
      </c>
      <c r="E179" s="1" t="str">
        <f>"2018-12-08 09:52:09"</f>
        <v>2018-12-08 09:52:09</v>
      </c>
    </row>
    <row r="180" spans="1:5" s="1" customFormat="1" x14ac:dyDescent="0.25">
      <c r="A180" s="1" t="s">
        <v>289</v>
      </c>
      <c r="B180" s="1" t="str">
        <f>"13883560932"</f>
        <v>13883560932</v>
      </c>
      <c r="C180" s="1" t="str">
        <f>"500222199202281452"</f>
        <v>500222199202281452</v>
      </c>
      <c r="D180" s="1" t="s">
        <v>0</v>
      </c>
      <c r="E180" s="1" t="str">
        <f>"2018-12-08 09:51:26"</f>
        <v>2018-12-08 09:51:26</v>
      </c>
    </row>
    <row r="181" spans="1:5" s="1" customFormat="1" x14ac:dyDescent="0.25">
      <c r="A181" s="1" t="s">
        <v>290</v>
      </c>
      <c r="B181" s="1" t="str">
        <f>"15245431234"</f>
        <v>15245431234</v>
      </c>
      <c r="C181" s="1" t="str">
        <f>"220122197604122516"</f>
        <v>220122197604122516</v>
      </c>
      <c r="D181" s="1" t="s">
        <v>291</v>
      </c>
      <c r="E181" s="1" t="str">
        <f>"2018-12-08 09:48:52"</f>
        <v>2018-12-08 09:48:52</v>
      </c>
    </row>
    <row r="182" spans="1:5" s="1" customFormat="1" x14ac:dyDescent="0.25">
      <c r="A182" s="1" t="s">
        <v>0</v>
      </c>
      <c r="B182" s="1" t="str">
        <f>"13148760756"</f>
        <v>13148760756</v>
      </c>
      <c r="C182" s="1" t="s">
        <v>0</v>
      </c>
      <c r="D182" s="1" t="s">
        <v>0</v>
      </c>
      <c r="E182" s="1" t="str">
        <f>"2018-12-08 09:47:36"</f>
        <v>2018-12-08 09:47:36</v>
      </c>
    </row>
    <row r="183" spans="1:5" s="1" customFormat="1" x14ac:dyDescent="0.25">
      <c r="A183" s="1" t="s">
        <v>292</v>
      </c>
      <c r="B183" s="1" t="str">
        <f>"15126681573"</f>
        <v>15126681573</v>
      </c>
      <c r="C183" s="1" t="str">
        <f>"532127197608310027"</f>
        <v>532127197608310027</v>
      </c>
      <c r="D183" s="1" t="s">
        <v>293</v>
      </c>
      <c r="E183" s="1" t="str">
        <f>"2018-12-08 09:47:03"</f>
        <v>2018-12-08 09:47:03</v>
      </c>
    </row>
    <row r="184" spans="1:5" s="1" customFormat="1" x14ac:dyDescent="0.25">
      <c r="A184" s="1" t="s">
        <v>294</v>
      </c>
      <c r="B184" s="1" t="str">
        <f>"15848779171"</f>
        <v>15848779171</v>
      </c>
      <c r="C184" s="1" t="str">
        <f>"152323198301200017"</f>
        <v>152323198301200017</v>
      </c>
      <c r="D184" s="1" t="s">
        <v>0</v>
      </c>
      <c r="E184" s="1" t="str">
        <f>"2018-12-08 09:47:44"</f>
        <v>2018-12-08 09:47:44</v>
      </c>
    </row>
    <row r="185" spans="1:5" s="1" customFormat="1" x14ac:dyDescent="0.25">
      <c r="A185" s="1" t="s">
        <v>295</v>
      </c>
      <c r="B185" s="1" t="str">
        <f>"13934241031"</f>
        <v>13934241031</v>
      </c>
      <c r="C185" s="1" t="str">
        <f>"14011319730226271X"</f>
        <v>14011319730226271X</v>
      </c>
      <c r="D185" s="1" t="s">
        <v>0</v>
      </c>
      <c r="E185" s="1" t="str">
        <f>"2018-12-08 09:47:00"</f>
        <v>2018-12-08 09:47:00</v>
      </c>
    </row>
    <row r="186" spans="1:5" s="1" customFormat="1" x14ac:dyDescent="0.25">
      <c r="A186" s="1" t="s">
        <v>296</v>
      </c>
      <c r="B186" s="1" t="str">
        <f>"15212325290"</f>
        <v>15212325290</v>
      </c>
      <c r="C186" s="1" t="str">
        <f>"341021199305218054"</f>
        <v>341021199305218054</v>
      </c>
      <c r="D186" s="1" t="s">
        <v>297</v>
      </c>
      <c r="E186" s="1" t="str">
        <f>"2018-12-08 10:00:41"</f>
        <v>2018-12-08 10:00:41</v>
      </c>
    </row>
    <row r="187" spans="1:5" s="1" customFormat="1" x14ac:dyDescent="0.25">
      <c r="A187" s="1" t="s">
        <v>298</v>
      </c>
      <c r="B187" s="1" t="str">
        <f>"13942141162"</f>
        <v>13942141162</v>
      </c>
      <c r="C187" s="1" t="str">
        <f>"211324199301104718"</f>
        <v>211324199301104718</v>
      </c>
      <c r="D187" s="1" t="s">
        <v>0</v>
      </c>
      <c r="E187" s="1" t="str">
        <f>"2018-12-08 09:51:11"</f>
        <v>2018-12-08 09:51:11</v>
      </c>
    </row>
    <row r="188" spans="1:5" s="1" customFormat="1" x14ac:dyDescent="0.25">
      <c r="A188" s="1" t="s">
        <v>299</v>
      </c>
      <c r="B188" s="1" t="str">
        <f>"15213161376"</f>
        <v>15213161376</v>
      </c>
      <c r="C188" s="1" t="str">
        <f>"500237199503052236"</f>
        <v>500237199503052236</v>
      </c>
      <c r="D188" s="1" t="s">
        <v>0</v>
      </c>
      <c r="E188" s="1" t="str">
        <f>"2018-12-08 09:48:33"</f>
        <v>2018-12-08 09:48:33</v>
      </c>
    </row>
    <row r="189" spans="1:5" s="1" customFormat="1" x14ac:dyDescent="0.25">
      <c r="A189" s="1" t="s">
        <v>0</v>
      </c>
      <c r="B189" s="1" t="str">
        <f>"15867808210"</f>
        <v>15867808210</v>
      </c>
      <c r="C189" s="1" t="s">
        <v>0</v>
      </c>
      <c r="D189" s="1" t="s">
        <v>0</v>
      </c>
      <c r="E189" s="1" t="str">
        <f>"2018-12-08 09:44:53"</f>
        <v>2018-12-08 09:44:53</v>
      </c>
    </row>
    <row r="190" spans="1:5" s="1" customFormat="1" x14ac:dyDescent="0.25">
      <c r="A190" s="1" t="s">
        <v>300</v>
      </c>
      <c r="B190" s="1" t="str">
        <f>"15050503707"</f>
        <v>15050503707</v>
      </c>
      <c r="C190" s="1" t="str">
        <f>"321083197912127003"</f>
        <v>321083197912127003</v>
      </c>
      <c r="D190" s="1" t="s">
        <v>0</v>
      </c>
      <c r="E190" s="1" t="str">
        <f>"2018-12-08 09:55:17"</f>
        <v>2018-12-08 09:55:17</v>
      </c>
    </row>
    <row r="191" spans="1:5" s="1" customFormat="1" x14ac:dyDescent="0.25">
      <c r="A191" s="1" t="s">
        <v>0</v>
      </c>
      <c r="B191" s="1" t="str">
        <f>"15883653278"</f>
        <v>15883653278</v>
      </c>
      <c r="C191" s="1" t="s">
        <v>0</v>
      </c>
      <c r="D191" s="1" t="s">
        <v>0</v>
      </c>
      <c r="E191" s="1" t="str">
        <f>"2018-12-08 09:43:53"</f>
        <v>2018-12-08 09:43:53</v>
      </c>
    </row>
    <row r="192" spans="1:5" s="1" customFormat="1" x14ac:dyDescent="0.25">
      <c r="A192" s="1" t="s">
        <v>301</v>
      </c>
      <c r="B192" s="1" t="str">
        <f>"15655645280"</f>
        <v>15655645280</v>
      </c>
      <c r="C192" s="1" t="str">
        <f>"340828199805043315"</f>
        <v>340828199805043315</v>
      </c>
      <c r="D192" s="1" t="s">
        <v>0</v>
      </c>
      <c r="E192" s="1" t="str">
        <f>"2018-12-08 09:43:35"</f>
        <v>2018-12-08 09:43:35</v>
      </c>
    </row>
    <row r="193" spans="1:5" s="1" customFormat="1" x14ac:dyDescent="0.25">
      <c r="A193" s="1" t="s">
        <v>0</v>
      </c>
      <c r="B193" s="1" t="str">
        <f>"15511531233"</f>
        <v>15511531233</v>
      </c>
      <c r="C193" s="1" t="s">
        <v>0</v>
      </c>
      <c r="D193" s="1" t="s">
        <v>0</v>
      </c>
      <c r="E193" s="1" t="str">
        <f>"2018-12-08 09:43:28"</f>
        <v>2018-12-08 09:43:28</v>
      </c>
    </row>
    <row r="194" spans="1:5" s="1" customFormat="1" x14ac:dyDescent="0.25">
      <c r="A194" s="1" t="s">
        <v>0</v>
      </c>
      <c r="B194" s="1" t="str">
        <f>"15869978806"</f>
        <v>15869978806</v>
      </c>
      <c r="C194" s="1" t="s">
        <v>0</v>
      </c>
      <c r="D194" s="1" t="s">
        <v>0</v>
      </c>
      <c r="E194" s="1" t="str">
        <f>"2018-12-08 09:43:25"</f>
        <v>2018-12-08 09:43:25</v>
      </c>
    </row>
    <row r="195" spans="1:5" s="1" customFormat="1" x14ac:dyDescent="0.25">
      <c r="A195" s="1" t="s">
        <v>302</v>
      </c>
      <c r="B195" s="1" t="str">
        <f>"13134560711"</f>
        <v>13134560711</v>
      </c>
      <c r="C195" s="1" t="str">
        <f>"231121198908171043"</f>
        <v>231121198908171043</v>
      </c>
      <c r="D195" s="1" t="s">
        <v>0</v>
      </c>
      <c r="E195" s="1" t="str">
        <f>"2018-12-08 09:59:28"</f>
        <v>2018-12-08 09:59:28</v>
      </c>
    </row>
    <row r="196" spans="1:5" s="1" customFormat="1" x14ac:dyDescent="0.25">
      <c r="A196" s="1" t="s">
        <v>303</v>
      </c>
      <c r="B196" s="1" t="str">
        <f>"18670396009"</f>
        <v>18670396009</v>
      </c>
      <c r="C196" s="1" t="str">
        <f>"432524199804117214"</f>
        <v>432524199804117214</v>
      </c>
      <c r="D196" s="1" t="s">
        <v>0</v>
      </c>
      <c r="E196" s="1" t="str">
        <f>"2018-12-08 11:08:43"</f>
        <v>2018-12-08 11:08:43</v>
      </c>
    </row>
    <row r="197" spans="1:5" s="1" customFormat="1" x14ac:dyDescent="0.25">
      <c r="A197" s="1" t="s">
        <v>304</v>
      </c>
      <c r="B197" s="1" t="str">
        <f>"13861082043"</f>
        <v>13861082043</v>
      </c>
      <c r="C197" s="1" t="str">
        <f>"320483199107223940"</f>
        <v>320483199107223940</v>
      </c>
      <c r="D197" s="1" t="s">
        <v>0</v>
      </c>
      <c r="E197" s="1" t="str">
        <f>"2018-12-08 09:49:35"</f>
        <v>2018-12-08 09:49:35</v>
      </c>
    </row>
    <row r="198" spans="1:5" s="1" customFormat="1" x14ac:dyDescent="0.25">
      <c r="A198" s="1" t="s">
        <v>305</v>
      </c>
      <c r="B198" s="1" t="str">
        <f>"18578645176"</f>
        <v>18578645176</v>
      </c>
      <c r="C198" s="1" t="str">
        <f>"452727200002143217"</f>
        <v>452727200002143217</v>
      </c>
      <c r="D198" s="1" t="s">
        <v>306</v>
      </c>
      <c r="E198" s="1" t="str">
        <f>"2018-12-08 09:41:12"</f>
        <v>2018-12-08 09:41:12</v>
      </c>
    </row>
    <row r="199" spans="1:5" s="1" customFormat="1" x14ac:dyDescent="0.25">
      <c r="A199" s="1" t="s">
        <v>307</v>
      </c>
      <c r="B199" s="1" t="str">
        <f>"18953061520"</f>
        <v>18953061520</v>
      </c>
      <c r="C199" s="1" t="str">
        <f>"370523198512282737"</f>
        <v>370523198512282737</v>
      </c>
      <c r="D199" s="1" t="s">
        <v>0</v>
      </c>
      <c r="E199" s="1" t="str">
        <f>"2018-12-08 09:42:17"</f>
        <v>2018-12-08 09:42:17</v>
      </c>
    </row>
    <row r="200" spans="1:5" s="1" customFormat="1" x14ac:dyDescent="0.25">
      <c r="A200" s="1" t="s">
        <v>308</v>
      </c>
      <c r="B200" s="1" t="str">
        <f>"15268366544"</f>
        <v>15268366544</v>
      </c>
      <c r="C200" s="1" t="str">
        <f>"362226198907031257"</f>
        <v>362226198907031257</v>
      </c>
      <c r="D200" s="1" t="s">
        <v>309</v>
      </c>
      <c r="E200" s="1" t="str">
        <f>"2018-12-08 10:58:24"</f>
        <v>2018-12-08 10:58:24</v>
      </c>
    </row>
    <row r="201" spans="1:5" s="1" customFormat="1" x14ac:dyDescent="0.25">
      <c r="A201" s="1" t="s">
        <v>0</v>
      </c>
      <c r="B201" s="1" t="str">
        <f>"13848963554"</f>
        <v>13848963554</v>
      </c>
      <c r="C201" s="1" t="s">
        <v>0</v>
      </c>
      <c r="D201" s="1" t="s">
        <v>0</v>
      </c>
      <c r="E201" s="1" t="str">
        <f>"2018-12-08 09:41:20"</f>
        <v>2018-12-08 09:41:20</v>
      </c>
    </row>
    <row r="202" spans="1:5" s="1" customFormat="1" x14ac:dyDescent="0.25">
      <c r="A202" s="1" t="s">
        <v>310</v>
      </c>
      <c r="B202" s="1" t="str">
        <f>"17306908389"</f>
        <v>17306908389</v>
      </c>
      <c r="C202" s="1" t="str">
        <f>"513029199004173133"</f>
        <v>513029199004173133</v>
      </c>
      <c r="D202" s="1" t="s">
        <v>0</v>
      </c>
      <c r="E202" s="1" t="str">
        <f>"2018-12-08 09:41:04"</f>
        <v>2018-12-08 09:41:04</v>
      </c>
    </row>
    <row r="203" spans="1:5" x14ac:dyDescent="0.25">
      <c r="A203" t="s">
        <v>311</v>
      </c>
      <c r="B203" t="s">
        <v>312</v>
      </c>
      <c r="C203" t="s">
        <v>0</v>
      </c>
      <c r="D203" t="s">
        <v>0</v>
      </c>
      <c r="E203" t="s">
        <v>313</v>
      </c>
    </row>
    <row r="204" spans="1:5" x14ac:dyDescent="0.25">
      <c r="A204" t="s">
        <v>314</v>
      </c>
      <c r="B204" t="s">
        <v>315</v>
      </c>
      <c r="C204" t="s">
        <v>0</v>
      </c>
      <c r="D204" t="s">
        <v>0</v>
      </c>
      <c r="E204" t="s">
        <v>316</v>
      </c>
    </row>
    <row r="205" spans="1:5" x14ac:dyDescent="0.25">
      <c r="A205" t="s">
        <v>0</v>
      </c>
      <c r="B205" t="s">
        <v>317</v>
      </c>
      <c r="C205" t="s">
        <v>0</v>
      </c>
      <c r="D205" t="s">
        <v>0</v>
      </c>
      <c r="E205" t="s">
        <v>318</v>
      </c>
    </row>
    <row r="206" spans="1:5" x14ac:dyDescent="0.25">
      <c r="A206" t="s">
        <v>0</v>
      </c>
      <c r="B206" t="s">
        <v>319</v>
      </c>
      <c r="C206" t="s">
        <v>0</v>
      </c>
      <c r="D206" t="s">
        <v>0</v>
      </c>
      <c r="E206" t="s">
        <v>320</v>
      </c>
    </row>
    <row r="207" spans="1:5" x14ac:dyDescent="0.25">
      <c r="A207" t="s">
        <v>0</v>
      </c>
      <c r="B207" t="s">
        <v>321</v>
      </c>
      <c r="C207" t="s">
        <v>0</v>
      </c>
      <c r="D207" t="s">
        <v>0</v>
      </c>
      <c r="E207" t="s">
        <v>322</v>
      </c>
    </row>
    <row r="208" spans="1:5" x14ac:dyDescent="0.25">
      <c r="A208" t="s">
        <v>323</v>
      </c>
      <c r="B208" t="s">
        <v>324</v>
      </c>
      <c r="C208" t="s">
        <v>0</v>
      </c>
      <c r="D208" t="s">
        <v>0</v>
      </c>
      <c r="E208" t="s">
        <v>325</v>
      </c>
    </row>
    <row r="209" spans="1:5" x14ac:dyDescent="0.25">
      <c r="A209" t="s">
        <v>326</v>
      </c>
      <c r="B209" t="s">
        <v>327</v>
      </c>
      <c r="C209" t="s">
        <v>0</v>
      </c>
      <c r="D209" t="s">
        <v>0</v>
      </c>
      <c r="E209" t="s">
        <v>328</v>
      </c>
    </row>
    <row r="210" spans="1:5" x14ac:dyDescent="0.25">
      <c r="A210" t="s">
        <v>0</v>
      </c>
      <c r="B210" t="s">
        <v>329</v>
      </c>
      <c r="C210" t="s">
        <v>0</v>
      </c>
      <c r="D210" t="s">
        <v>0</v>
      </c>
      <c r="E210" t="s">
        <v>330</v>
      </c>
    </row>
    <row r="211" spans="1:5" x14ac:dyDescent="0.25">
      <c r="A211" t="s">
        <v>331</v>
      </c>
      <c r="B211" t="s">
        <v>332</v>
      </c>
      <c r="C211" t="s">
        <v>0</v>
      </c>
      <c r="D211" t="s">
        <v>0</v>
      </c>
      <c r="E211" t="s">
        <v>333</v>
      </c>
    </row>
    <row r="212" spans="1:5" x14ac:dyDescent="0.25">
      <c r="A212" t="s">
        <v>0</v>
      </c>
      <c r="B212" t="s">
        <v>334</v>
      </c>
      <c r="C212" t="s">
        <v>0</v>
      </c>
      <c r="D212" t="s">
        <v>0</v>
      </c>
      <c r="E212" t="s">
        <v>335</v>
      </c>
    </row>
    <row r="213" spans="1:5" x14ac:dyDescent="0.25">
      <c r="A213" t="s">
        <v>336</v>
      </c>
      <c r="B213" t="s">
        <v>337</v>
      </c>
      <c r="C213" t="s">
        <v>0</v>
      </c>
      <c r="D213" t="s">
        <v>0</v>
      </c>
      <c r="E213" t="s">
        <v>338</v>
      </c>
    </row>
    <row r="214" spans="1:5" x14ac:dyDescent="0.25">
      <c r="A214" t="s">
        <v>339</v>
      </c>
      <c r="B214" t="s">
        <v>340</v>
      </c>
      <c r="C214" t="s">
        <v>0</v>
      </c>
      <c r="D214" t="s">
        <v>0</v>
      </c>
      <c r="E214" t="s">
        <v>341</v>
      </c>
    </row>
    <row r="215" spans="1:5" x14ac:dyDescent="0.25">
      <c r="A215" t="s">
        <v>342</v>
      </c>
      <c r="B215" t="s">
        <v>343</v>
      </c>
      <c r="C215" t="s">
        <v>0</v>
      </c>
      <c r="D215" t="s">
        <v>0</v>
      </c>
      <c r="E215" t="s">
        <v>344</v>
      </c>
    </row>
    <row r="216" spans="1:5" x14ac:dyDescent="0.25">
      <c r="A216" t="s">
        <v>345</v>
      </c>
      <c r="B216" t="s">
        <v>346</v>
      </c>
      <c r="C216" t="s">
        <v>0</v>
      </c>
      <c r="D216" t="s">
        <v>0</v>
      </c>
      <c r="E216" t="s">
        <v>347</v>
      </c>
    </row>
    <row r="217" spans="1:5" x14ac:dyDescent="0.25">
      <c r="A217" t="s">
        <v>348</v>
      </c>
      <c r="B217" t="s">
        <v>349</v>
      </c>
      <c r="C217" t="s">
        <v>0</v>
      </c>
      <c r="D217" t="s">
        <v>0</v>
      </c>
      <c r="E217" t="s">
        <v>350</v>
      </c>
    </row>
    <row r="218" spans="1:5" x14ac:dyDescent="0.25">
      <c r="A218" t="s">
        <v>0</v>
      </c>
      <c r="B218" t="s">
        <v>351</v>
      </c>
      <c r="C218" t="s">
        <v>0</v>
      </c>
      <c r="D218" t="s">
        <v>0</v>
      </c>
      <c r="E218" t="s">
        <v>352</v>
      </c>
    </row>
    <row r="219" spans="1:5" x14ac:dyDescent="0.25">
      <c r="A219" t="s">
        <v>353</v>
      </c>
      <c r="B219" t="s">
        <v>354</v>
      </c>
      <c r="C219" t="s">
        <v>0</v>
      </c>
      <c r="D219" t="s">
        <v>0</v>
      </c>
      <c r="E219" t="s">
        <v>355</v>
      </c>
    </row>
    <row r="220" spans="1:5" x14ac:dyDescent="0.25">
      <c r="A220" t="s">
        <v>356</v>
      </c>
      <c r="B220" t="s">
        <v>357</v>
      </c>
      <c r="C220" t="s">
        <v>0</v>
      </c>
      <c r="D220" t="s">
        <v>0</v>
      </c>
      <c r="E220" t="s">
        <v>358</v>
      </c>
    </row>
    <row r="221" spans="1:5" x14ac:dyDescent="0.25">
      <c r="A221" t="s">
        <v>359</v>
      </c>
      <c r="B221" t="s">
        <v>360</v>
      </c>
      <c r="C221" t="s">
        <v>0</v>
      </c>
      <c r="D221" t="s">
        <v>0</v>
      </c>
      <c r="E221" t="s">
        <v>361</v>
      </c>
    </row>
    <row r="222" spans="1:5" x14ac:dyDescent="0.25">
      <c r="A222" t="s">
        <v>362</v>
      </c>
      <c r="B222" t="s">
        <v>363</v>
      </c>
      <c r="C222" t="s">
        <v>0</v>
      </c>
      <c r="D222" t="s">
        <v>0</v>
      </c>
      <c r="E222" t="s">
        <v>364</v>
      </c>
    </row>
    <row r="223" spans="1:5" x14ac:dyDescent="0.25">
      <c r="A223" t="s">
        <v>365</v>
      </c>
      <c r="B223" t="s">
        <v>366</v>
      </c>
      <c r="C223" t="s">
        <v>0</v>
      </c>
      <c r="D223" t="s">
        <v>0</v>
      </c>
      <c r="E223" t="s">
        <v>367</v>
      </c>
    </row>
    <row r="224" spans="1:5" x14ac:dyDescent="0.25">
      <c r="A224" t="s">
        <v>0</v>
      </c>
      <c r="B224" t="s">
        <v>368</v>
      </c>
      <c r="C224" t="s">
        <v>0</v>
      </c>
      <c r="D224" t="s">
        <v>0</v>
      </c>
      <c r="E224" t="s">
        <v>369</v>
      </c>
    </row>
    <row r="225" spans="1:5" x14ac:dyDescent="0.25">
      <c r="A225" t="s">
        <v>0</v>
      </c>
      <c r="B225" t="s">
        <v>370</v>
      </c>
      <c r="C225" t="s">
        <v>0</v>
      </c>
      <c r="D225" t="s">
        <v>0</v>
      </c>
      <c r="E225" t="s">
        <v>371</v>
      </c>
    </row>
    <row r="226" spans="1:5" x14ac:dyDescent="0.25">
      <c r="A226" t="s">
        <v>0</v>
      </c>
      <c r="B226" t="s">
        <v>372</v>
      </c>
      <c r="C226" t="s">
        <v>0</v>
      </c>
      <c r="D226" t="s">
        <v>0</v>
      </c>
      <c r="E226" t="s">
        <v>373</v>
      </c>
    </row>
    <row r="227" spans="1:5" x14ac:dyDescent="0.25">
      <c r="A227" t="s">
        <v>0</v>
      </c>
      <c r="B227" t="s">
        <v>374</v>
      </c>
      <c r="C227" t="s">
        <v>0</v>
      </c>
      <c r="D227" t="s">
        <v>0</v>
      </c>
      <c r="E227" t="s">
        <v>375</v>
      </c>
    </row>
    <row r="228" spans="1:5" x14ac:dyDescent="0.25">
      <c r="A228" t="s">
        <v>0</v>
      </c>
      <c r="B228" t="s">
        <v>376</v>
      </c>
      <c r="C228" t="s">
        <v>0</v>
      </c>
      <c r="D228" t="s">
        <v>0</v>
      </c>
      <c r="E228" t="s">
        <v>377</v>
      </c>
    </row>
    <row r="229" spans="1:5" x14ac:dyDescent="0.25">
      <c r="A229" t="s">
        <v>0</v>
      </c>
      <c r="B229" t="s">
        <v>378</v>
      </c>
      <c r="C229" t="s">
        <v>0</v>
      </c>
      <c r="D229" t="s">
        <v>0</v>
      </c>
      <c r="E229" t="s">
        <v>379</v>
      </c>
    </row>
    <row r="230" spans="1:5" x14ac:dyDescent="0.25">
      <c r="A230" t="s">
        <v>0</v>
      </c>
      <c r="B230" t="s">
        <v>380</v>
      </c>
      <c r="C230" t="s">
        <v>0</v>
      </c>
      <c r="D230" t="s">
        <v>0</v>
      </c>
      <c r="E230" t="s">
        <v>381</v>
      </c>
    </row>
    <row r="231" spans="1:5" x14ac:dyDescent="0.25">
      <c r="A231" t="s">
        <v>382</v>
      </c>
      <c r="B231" t="s">
        <v>383</v>
      </c>
      <c r="C231" t="s">
        <v>0</v>
      </c>
      <c r="D231" t="s">
        <v>0</v>
      </c>
      <c r="E231" t="s">
        <v>384</v>
      </c>
    </row>
    <row r="232" spans="1:5" x14ac:dyDescent="0.25">
      <c r="A232" t="s">
        <v>0</v>
      </c>
      <c r="B232" t="s">
        <v>385</v>
      </c>
      <c r="C232" t="s">
        <v>0</v>
      </c>
      <c r="D232" t="s">
        <v>0</v>
      </c>
      <c r="E232" t="s">
        <v>386</v>
      </c>
    </row>
    <row r="233" spans="1:5" x14ac:dyDescent="0.25">
      <c r="A233" t="s">
        <v>0</v>
      </c>
      <c r="B233" t="s">
        <v>387</v>
      </c>
      <c r="C233" t="s">
        <v>0</v>
      </c>
      <c r="D233" t="s">
        <v>0</v>
      </c>
      <c r="E233" t="s">
        <v>388</v>
      </c>
    </row>
    <row r="234" spans="1:5" x14ac:dyDescent="0.25">
      <c r="A234" t="s">
        <v>389</v>
      </c>
      <c r="B234" t="s">
        <v>390</v>
      </c>
      <c r="C234" t="s">
        <v>0</v>
      </c>
      <c r="D234" t="s">
        <v>0</v>
      </c>
      <c r="E234" t="s">
        <v>391</v>
      </c>
    </row>
    <row r="235" spans="1:5" x14ac:dyDescent="0.25">
      <c r="A235" t="s">
        <v>0</v>
      </c>
      <c r="B235" t="s">
        <v>392</v>
      </c>
      <c r="C235" t="s">
        <v>0</v>
      </c>
      <c r="D235" t="s">
        <v>0</v>
      </c>
      <c r="E235" t="s">
        <v>393</v>
      </c>
    </row>
    <row r="236" spans="1:5" x14ac:dyDescent="0.25">
      <c r="A236" t="s">
        <v>0</v>
      </c>
      <c r="B236" t="s">
        <v>394</v>
      </c>
      <c r="C236" t="s">
        <v>0</v>
      </c>
      <c r="D236" t="s">
        <v>0</v>
      </c>
      <c r="E236" t="s">
        <v>395</v>
      </c>
    </row>
    <row r="237" spans="1:5" x14ac:dyDescent="0.25">
      <c r="A237" t="s">
        <v>0</v>
      </c>
      <c r="B237" t="s">
        <v>396</v>
      </c>
      <c r="C237" t="s">
        <v>0</v>
      </c>
      <c r="D237" t="s">
        <v>0</v>
      </c>
      <c r="E237" t="s">
        <v>397</v>
      </c>
    </row>
    <row r="238" spans="1:5" x14ac:dyDescent="0.25">
      <c r="A238" t="s">
        <v>398</v>
      </c>
      <c r="B238" t="s">
        <v>399</v>
      </c>
      <c r="C238" t="s">
        <v>0</v>
      </c>
      <c r="D238" t="s">
        <v>0</v>
      </c>
      <c r="E238" t="s">
        <v>400</v>
      </c>
    </row>
    <row r="239" spans="1:5" x14ac:dyDescent="0.25">
      <c r="A239" t="s">
        <v>401</v>
      </c>
      <c r="B239" t="s">
        <v>402</v>
      </c>
      <c r="C239" t="s">
        <v>0</v>
      </c>
      <c r="D239" t="s">
        <v>0</v>
      </c>
      <c r="E239" t="s">
        <v>403</v>
      </c>
    </row>
    <row r="240" spans="1:5" x14ac:dyDescent="0.25">
      <c r="A240" t="s">
        <v>0</v>
      </c>
      <c r="B240" t="s">
        <v>404</v>
      </c>
      <c r="C240" t="s">
        <v>0</v>
      </c>
      <c r="D240" t="s">
        <v>0</v>
      </c>
      <c r="E240" t="s">
        <v>405</v>
      </c>
    </row>
    <row r="241" spans="1:5" x14ac:dyDescent="0.25">
      <c r="A241" t="s">
        <v>0</v>
      </c>
      <c r="B241" t="s">
        <v>406</v>
      </c>
      <c r="C241" t="s">
        <v>0</v>
      </c>
      <c r="D241" t="s">
        <v>0</v>
      </c>
      <c r="E241" t="s">
        <v>407</v>
      </c>
    </row>
    <row r="242" spans="1:5" x14ac:dyDescent="0.25">
      <c r="A242" t="s">
        <v>408</v>
      </c>
      <c r="B242" t="s">
        <v>409</v>
      </c>
      <c r="C242" t="s">
        <v>0</v>
      </c>
      <c r="D242" t="s">
        <v>0</v>
      </c>
      <c r="E242" t="s">
        <v>410</v>
      </c>
    </row>
    <row r="243" spans="1:5" x14ac:dyDescent="0.25">
      <c r="A243" t="s">
        <v>411</v>
      </c>
      <c r="B243" t="s">
        <v>412</v>
      </c>
      <c r="C243" t="s">
        <v>0</v>
      </c>
      <c r="D243" t="s">
        <v>0</v>
      </c>
      <c r="E243" t="s">
        <v>413</v>
      </c>
    </row>
    <row r="244" spans="1:5" x14ac:dyDescent="0.25">
      <c r="A244" t="s">
        <v>0</v>
      </c>
      <c r="B244" t="s">
        <v>414</v>
      </c>
      <c r="C244" t="s">
        <v>0</v>
      </c>
      <c r="D244" t="s">
        <v>0</v>
      </c>
      <c r="E244" t="s">
        <v>415</v>
      </c>
    </row>
    <row r="245" spans="1:5" x14ac:dyDescent="0.25">
      <c r="A245" t="s">
        <v>416</v>
      </c>
      <c r="B245" t="s">
        <v>417</v>
      </c>
      <c r="C245" t="s">
        <v>0</v>
      </c>
      <c r="D245" t="s">
        <v>0</v>
      </c>
      <c r="E245" t="s">
        <v>418</v>
      </c>
    </row>
    <row r="246" spans="1:5" x14ac:dyDescent="0.25">
      <c r="A246" t="s">
        <v>419</v>
      </c>
      <c r="B246" t="s">
        <v>420</v>
      </c>
      <c r="C246" t="s">
        <v>0</v>
      </c>
      <c r="D246" t="s">
        <v>0</v>
      </c>
      <c r="E246" t="s">
        <v>421</v>
      </c>
    </row>
    <row r="247" spans="1:5" x14ac:dyDescent="0.25">
      <c r="A247" t="s">
        <v>0</v>
      </c>
      <c r="B247" t="s">
        <v>422</v>
      </c>
      <c r="C247" t="s">
        <v>0</v>
      </c>
      <c r="D247" t="s">
        <v>0</v>
      </c>
      <c r="E247" t="s">
        <v>423</v>
      </c>
    </row>
    <row r="248" spans="1:5" x14ac:dyDescent="0.25">
      <c r="A248" t="s">
        <v>0</v>
      </c>
      <c r="B248" t="s">
        <v>424</v>
      </c>
      <c r="C248" t="s">
        <v>0</v>
      </c>
      <c r="D248" t="s">
        <v>0</v>
      </c>
      <c r="E248" t="s">
        <v>425</v>
      </c>
    </row>
    <row r="249" spans="1:5" x14ac:dyDescent="0.25">
      <c r="A249" t="s">
        <v>0</v>
      </c>
      <c r="B249" t="s">
        <v>426</v>
      </c>
      <c r="C249" t="s">
        <v>0</v>
      </c>
      <c r="D249" t="s">
        <v>0</v>
      </c>
      <c r="E249" t="s">
        <v>427</v>
      </c>
    </row>
    <row r="250" spans="1:5" x14ac:dyDescent="0.25">
      <c r="A250" t="s">
        <v>0</v>
      </c>
      <c r="B250" t="s">
        <v>428</v>
      </c>
      <c r="C250" t="s">
        <v>0</v>
      </c>
      <c r="D250" t="s">
        <v>0</v>
      </c>
      <c r="E250" t="s">
        <v>429</v>
      </c>
    </row>
    <row r="251" spans="1:5" x14ac:dyDescent="0.25">
      <c r="A251" t="s">
        <v>430</v>
      </c>
      <c r="B251" t="s">
        <v>431</v>
      </c>
      <c r="C251" t="s">
        <v>0</v>
      </c>
      <c r="D251" t="s">
        <v>0</v>
      </c>
      <c r="E251" t="s">
        <v>432</v>
      </c>
    </row>
    <row r="252" spans="1:5" x14ac:dyDescent="0.25">
      <c r="A252" t="s">
        <v>0</v>
      </c>
      <c r="B252" t="s">
        <v>433</v>
      </c>
      <c r="C252" t="s">
        <v>0</v>
      </c>
      <c r="D252" t="s">
        <v>0</v>
      </c>
      <c r="E252" t="s">
        <v>434</v>
      </c>
    </row>
    <row r="253" spans="1:5" x14ac:dyDescent="0.25">
      <c r="A253" t="s">
        <v>435</v>
      </c>
      <c r="B253" t="s">
        <v>436</v>
      </c>
      <c r="C253" t="s">
        <v>0</v>
      </c>
      <c r="D253" t="s">
        <v>0</v>
      </c>
      <c r="E253" t="s">
        <v>437</v>
      </c>
    </row>
    <row r="254" spans="1:5" x14ac:dyDescent="0.25">
      <c r="A254" t="s">
        <v>0</v>
      </c>
      <c r="B254" t="s">
        <v>438</v>
      </c>
      <c r="C254" t="s">
        <v>0</v>
      </c>
      <c r="D254" t="s">
        <v>0</v>
      </c>
      <c r="E254" t="s">
        <v>439</v>
      </c>
    </row>
    <row r="255" spans="1:5" x14ac:dyDescent="0.25">
      <c r="A255" t="s">
        <v>440</v>
      </c>
      <c r="B255" t="s">
        <v>441</v>
      </c>
      <c r="C255" t="s">
        <v>0</v>
      </c>
      <c r="D255" t="s">
        <v>0</v>
      </c>
      <c r="E255" t="s">
        <v>442</v>
      </c>
    </row>
    <row r="256" spans="1:5" x14ac:dyDescent="0.25">
      <c r="A256" t="s">
        <v>443</v>
      </c>
      <c r="B256" t="s">
        <v>444</v>
      </c>
      <c r="C256" t="s">
        <v>0</v>
      </c>
      <c r="D256" t="s">
        <v>0</v>
      </c>
      <c r="E256" t="s">
        <v>445</v>
      </c>
    </row>
    <row r="257" spans="1:5" x14ac:dyDescent="0.25">
      <c r="A257" t="s">
        <v>0</v>
      </c>
      <c r="B257" t="s">
        <v>446</v>
      </c>
      <c r="C257" t="s">
        <v>0</v>
      </c>
      <c r="D257" t="s">
        <v>0</v>
      </c>
      <c r="E257" t="s">
        <v>447</v>
      </c>
    </row>
    <row r="258" spans="1:5" x14ac:dyDescent="0.25">
      <c r="A258" t="s">
        <v>0</v>
      </c>
      <c r="B258" t="s">
        <v>448</v>
      </c>
      <c r="C258" t="s">
        <v>0</v>
      </c>
      <c r="D258" t="s">
        <v>0</v>
      </c>
      <c r="E258" t="s">
        <v>449</v>
      </c>
    </row>
    <row r="259" spans="1:5" x14ac:dyDescent="0.25">
      <c r="A259" t="s">
        <v>450</v>
      </c>
      <c r="B259" t="s">
        <v>451</v>
      </c>
      <c r="C259" t="s">
        <v>0</v>
      </c>
      <c r="D259" t="s">
        <v>0</v>
      </c>
      <c r="E259" t="s">
        <v>452</v>
      </c>
    </row>
    <row r="260" spans="1:5" x14ac:dyDescent="0.25">
      <c r="A260" t="s">
        <v>453</v>
      </c>
      <c r="B260" t="s">
        <v>454</v>
      </c>
      <c r="C260" t="s">
        <v>0</v>
      </c>
      <c r="D260" t="s">
        <v>0</v>
      </c>
      <c r="E260" t="s">
        <v>455</v>
      </c>
    </row>
    <row r="261" spans="1:5" x14ac:dyDescent="0.25">
      <c r="A261" t="s">
        <v>456</v>
      </c>
      <c r="B261" t="s">
        <v>457</v>
      </c>
      <c r="C261" t="s">
        <v>0</v>
      </c>
      <c r="D261" t="s">
        <v>0</v>
      </c>
      <c r="E261" t="s">
        <v>458</v>
      </c>
    </row>
    <row r="262" spans="1:5" x14ac:dyDescent="0.25">
      <c r="A262" t="s">
        <v>0</v>
      </c>
      <c r="B262" t="s">
        <v>459</v>
      </c>
      <c r="C262" t="s">
        <v>0</v>
      </c>
      <c r="D262" t="s">
        <v>0</v>
      </c>
      <c r="E262" t="s">
        <v>460</v>
      </c>
    </row>
    <row r="263" spans="1:5" x14ac:dyDescent="0.25">
      <c r="A263" t="s">
        <v>0</v>
      </c>
      <c r="B263" t="s">
        <v>461</v>
      </c>
      <c r="C263" t="s">
        <v>0</v>
      </c>
      <c r="D263" t="s">
        <v>0</v>
      </c>
      <c r="E263" t="s">
        <v>462</v>
      </c>
    </row>
    <row r="264" spans="1:5" x14ac:dyDescent="0.25">
      <c r="A264" t="s">
        <v>463</v>
      </c>
      <c r="B264" t="s">
        <v>464</v>
      </c>
      <c r="C264" t="s">
        <v>0</v>
      </c>
      <c r="D264" t="s">
        <v>0</v>
      </c>
      <c r="E264" t="s">
        <v>465</v>
      </c>
    </row>
    <row r="265" spans="1:5" x14ac:dyDescent="0.25">
      <c r="A265" t="s">
        <v>0</v>
      </c>
      <c r="B265" t="s">
        <v>466</v>
      </c>
      <c r="C265" t="s">
        <v>0</v>
      </c>
      <c r="D265" t="s">
        <v>0</v>
      </c>
      <c r="E265" t="s">
        <v>467</v>
      </c>
    </row>
    <row r="266" spans="1:5" x14ac:dyDescent="0.25">
      <c r="A266" t="s">
        <v>468</v>
      </c>
      <c r="B266" t="s">
        <v>469</v>
      </c>
      <c r="C266" t="s">
        <v>0</v>
      </c>
      <c r="D266" t="s">
        <v>0</v>
      </c>
      <c r="E266" t="s">
        <v>470</v>
      </c>
    </row>
    <row r="267" spans="1:5" x14ac:dyDescent="0.25">
      <c r="A267" t="s">
        <v>0</v>
      </c>
      <c r="B267" t="s">
        <v>471</v>
      </c>
      <c r="C267" t="s">
        <v>0</v>
      </c>
      <c r="D267" t="s">
        <v>0</v>
      </c>
      <c r="E267" t="s">
        <v>472</v>
      </c>
    </row>
    <row r="268" spans="1:5" x14ac:dyDescent="0.25">
      <c r="A268" t="s">
        <v>0</v>
      </c>
      <c r="B268" t="s">
        <v>473</v>
      </c>
      <c r="C268" t="s">
        <v>0</v>
      </c>
      <c r="D268" t="s">
        <v>0</v>
      </c>
      <c r="E268" t="s">
        <v>474</v>
      </c>
    </row>
    <row r="269" spans="1:5" x14ac:dyDescent="0.25">
      <c r="A269" t="s">
        <v>0</v>
      </c>
      <c r="B269" t="s">
        <v>475</v>
      </c>
      <c r="C269" t="s">
        <v>0</v>
      </c>
      <c r="D269" t="s">
        <v>0</v>
      </c>
      <c r="E269" t="s">
        <v>476</v>
      </c>
    </row>
    <row r="270" spans="1:5" x14ac:dyDescent="0.25">
      <c r="A270" t="s">
        <v>0</v>
      </c>
      <c r="B270" t="s">
        <v>477</v>
      </c>
      <c r="C270" t="s">
        <v>0</v>
      </c>
      <c r="D270" t="s">
        <v>0</v>
      </c>
      <c r="E270" t="s">
        <v>478</v>
      </c>
    </row>
    <row r="271" spans="1:5" x14ac:dyDescent="0.25">
      <c r="A271" t="s">
        <v>0</v>
      </c>
      <c r="B271" t="s">
        <v>479</v>
      </c>
      <c r="C271" t="s">
        <v>0</v>
      </c>
      <c r="D271" t="s">
        <v>0</v>
      </c>
      <c r="E271" t="s">
        <v>480</v>
      </c>
    </row>
    <row r="272" spans="1:5" x14ac:dyDescent="0.25">
      <c r="A272" t="s">
        <v>0</v>
      </c>
      <c r="B272" t="s">
        <v>481</v>
      </c>
      <c r="C272" t="s">
        <v>0</v>
      </c>
      <c r="D272" t="s">
        <v>0</v>
      </c>
      <c r="E272" t="s">
        <v>482</v>
      </c>
    </row>
    <row r="273" spans="1:5" x14ac:dyDescent="0.25">
      <c r="A273" t="s">
        <v>0</v>
      </c>
      <c r="B273" t="s">
        <v>483</v>
      </c>
      <c r="C273" t="s">
        <v>0</v>
      </c>
      <c r="D273" t="s">
        <v>0</v>
      </c>
      <c r="E273" t="s">
        <v>484</v>
      </c>
    </row>
    <row r="274" spans="1:5" x14ac:dyDescent="0.25">
      <c r="A274" t="s">
        <v>0</v>
      </c>
      <c r="B274" t="s">
        <v>485</v>
      </c>
      <c r="C274" t="s">
        <v>0</v>
      </c>
      <c r="D274" t="s">
        <v>0</v>
      </c>
      <c r="E274" t="s">
        <v>486</v>
      </c>
    </row>
    <row r="275" spans="1:5" x14ac:dyDescent="0.25">
      <c r="A275" t="s">
        <v>487</v>
      </c>
      <c r="B275" t="s">
        <v>488</v>
      </c>
      <c r="C275" t="s">
        <v>0</v>
      </c>
      <c r="D275" t="s">
        <v>0</v>
      </c>
      <c r="E275" t="s">
        <v>489</v>
      </c>
    </row>
    <row r="276" spans="1:5" x14ac:dyDescent="0.25">
      <c r="A276" t="s">
        <v>490</v>
      </c>
      <c r="B276" t="s">
        <v>491</v>
      </c>
      <c r="C276" t="s">
        <v>0</v>
      </c>
      <c r="D276" t="s">
        <v>0</v>
      </c>
      <c r="E276" t="s">
        <v>492</v>
      </c>
    </row>
    <row r="277" spans="1:5" x14ac:dyDescent="0.25">
      <c r="A277" t="s">
        <v>0</v>
      </c>
      <c r="B277" t="s">
        <v>493</v>
      </c>
      <c r="C277" t="s">
        <v>0</v>
      </c>
      <c r="D277" t="s">
        <v>0</v>
      </c>
      <c r="E277" t="s">
        <v>494</v>
      </c>
    </row>
    <row r="278" spans="1:5" x14ac:dyDescent="0.25">
      <c r="A278" t="s">
        <v>495</v>
      </c>
      <c r="B278" t="s">
        <v>496</v>
      </c>
      <c r="C278" t="s">
        <v>0</v>
      </c>
      <c r="D278" t="s">
        <v>0</v>
      </c>
      <c r="E278" t="s">
        <v>497</v>
      </c>
    </row>
    <row r="279" spans="1:5" x14ac:dyDescent="0.25">
      <c r="A279" t="s">
        <v>498</v>
      </c>
      <c r="B279" t="s">
        <v>499</v>
      </c>
      <c r="C279" t="s">
        <v>0</v>
      </c>
      <c r="D279" t="s">
        <v>0</v>
      </c>
      <c r="E279" t="s">
        <v>500</v>
      </c>
    </row>
    <row r="280" spans="1:5" x14ac:dyDescent="0.25">
      <c r="A280" t="s">
        <v>501</v>
      </c>
      <c r="B280" t="s">
        <v>502</v>
      </c>
      <c r="C280" t="s">
        <v>0</v>
      </c>
      <c r="D280" t="s">
        <v>0</v>
      </c>
      <c r="E280" t="s">
        <v>503</v>
      </c>
    </row>
    <row r="281" spans="1:5" x14ac:dyDescent="0.25">
      <c r="A281" t="s">
        <v>0</v>
      </c>
      <c r="B281" t="s">
        <v>504</v>
      </c>
      <c r="C281" t="s">
        <v>0</v>
      </c>
      <c r="D281" t="s">
        <v>0</v>
      </c>
      <c r="E281" t="s">
        <v>505</v>
      </c>
    </row>
    <row r="282" spans="1:5" x14ac:dyDescent="0.25">
      <c r="A282" t="s">
        <v>0</v>
      </c>
      <c r="B282" t="s">
        <v>506</v>
      </c>
      <c r="C282" t="s">
        <v>0</v>
      </c>
      <c r="D282" t="s">
        <v>0</v>
      </c>
      <c r="E282" t="s">
        <v>507</v>
      </c>
    </row>
    <row r="283" spans="1:5" x14ac:dyDescent="0.25">
      <c r="A283" t="s">
        <v>0</v>
      </c>
      <c r="B283" t="s">
        <v>508</v>
      </c>
      <c r="C283" t="s">
        <v>0</v>
      </c>
      <c r="D283" t="s">
        <v>0</v>
      </c>
      <c r="E283" t="s">
        <v>509</v>
      </c>
    </row>
    <row r="284" spans="1:5" x14ac:dyDescent="0.25">
      <c r="A284" t="s">
        <v>510</v>
      </c>
      <c r="B284" t="s">
        <v>511</v>
      </c>
      <c r="C284" t="s">
        <v>0</v>
      </c>
      <c r="D284" t="s">
        <v>0</v>
      </c>
      <c r="E284" t="s">
        <v>512</v>
      </c>
    </row>
    <row r="285" spans="1:5" x14ac:dyDescent="0.25">
      <c r="A285" t="s">
        <v>0</v>
      </c>
      <c r="B285" t="s">
        <v>513</v>
      </c>
      <c r="C285" t="s">
        <v>0</v>
      </c>
      <c r="D285" t="s">
        <v>0</v>
      </c>
      <c r="E285" t="s">
        <v>514</v>
      </c>
    </row>
    <row r="286" spans="1:5" x14ac:dyDescent="0.25">
      <c r="A286" t="s">
        <v>515</v>
      </c>
      <c r="B286" t="s">
        <v>516</v>
      </c>
      <c r="C286" t="s">
        <v>0</v>
      </c>
      <c r="D286" t="s">
        <v>0</v>
      </c>
      <c r="E286" t="s">
        <v>517</v>
      </c>
    </row>
    <row r="287" spans="1:5" x14ac:dyDescent="0.25">
      <c r="A287" t="s">
        <v>0</v>
      </c>
      <c r="B287" t="s">
        <v>518</v>
      </c>
      <c r="C287" t="s">
        <v>0</v>
      </c>
      <c r="D287" t="s">
        <v>0</v>
      </c>
      <c r="E287" t="s">
        <v>519</v>
      </c>
    </row>
    <row r="288" spans="1:5" x14ac:dyDescent="0.25">
      <c r="A288" t="s">
        <v>520</v>
      </c>
      <c r="B288" t="s">
        <v>521</v>
      </c>
      <c r="C288" t="s">
        <v>0</v>
      </c>
      <c r="D288" t="s">
        <v>0</v>
      </c>
      <c r="E288" t="s">
        <v>522</v>
      </c>
    </row>
    <row r="289" spans="1:5" x14ac:dyDescent="0.25">
      <c r="A289" t="s">
        <v>0</v>
      </c>
      <c r="B289" t="s">
        <v>523</v>
      </c>
      <c r="C289" t="s">
        <v>0</v>
      </c>
      <c r="D289" t="s">
        <v>0</v>
      </c>
      <c r="E289" t="s">
        <v>524</v>
      </c>
    </row>
    <row r="290" spans="1:5" x14ac:dyDescent="0.25">
      <c r="A290" t="s">
        <v>0</v>
      </c>
      <c r="B290" t="s">
        <v>525</v>
      </c>
      <c r="C290" t="s">
        <v>0</v>
      </c>
      <c r="D290" t="s">
        <v>0</v>
      </c>
      <c r="E290" t="s">
        <v>526</v>
      </c>
    </row>
    <row r="291" spans="1:5" x14ac:dyDescent="0.25">
      <c r="A291" t="s">
        <v>0</v>
      </c>
      <c r="B291" t="s">
        <v>527</v>
      </c>
      <c r="C291" t="s">
        <v>0</v>
      </c>
      <c r="D291" t="s">
        <v>0</v>
      </c>
      <c r="E291" t="s">
        <v>528</v>
      </c>
    </row>
    <row r="292" spans="1:5" x14ac:dyDescent="0.25">
      <c r="A292" t="s">
        <v>529</v>
      </c>
      <c r="B292" t="s">
        <v>530</v>
      </c>
      <c r="C292" t="s">
        <v>0</v>
      </c>
      <c r="D292" t="s">
        <v>0</v>
      </c>
      <c r="E292" t="s">
        <v>531</v>
      </c>
    </row>
    <row r="293" spans="1:5" x14ac:dyDescent="0.25">
      <c r="A293" t="s">
        <v>0</v>
      </c>
      <c r="B293" t="s">
        <v>532</v>
      </c>
      <c r="C293" t="s">
        <v>0</v>
      </c>
      <c r="D293" t="s">
        <v>0</v>
      </c>
      <c r="E293" t="s">
        <v>533</v>
      </c>
    </row>
    <row r="294" spans="1:5" x14ac:dyDescent="0.25">
      <c r="A294" t="s">
        <v>0</v>
      </c>
      <c r="B294" t="s">
        <v>534</v>
      </c>
      <c r="C294" t="s">
        <v>0</v>
      </c>
      <c r="D294" t="s">
        <v>0</v>
      </c>
      <c r="E294" t="s">
        <v>535</v>
      </c>
    </row>
    <row r="295" spans="1:5" x14ac:dyDescent="0.25">
      <c r="A295" t="s">
        <v>536</v>
      </c>
      <c r="B295" t="s">
        <v>537</v>
      </c>
      <c r="C295" t="s">
        <v>0</v>
      </c>
      <c r="D295" t="s">
        <v>0</v>
      </c>
      <c r="E295" t="s">
        <v>538</v>
      </c>
    </row>
    <row r="296" spans="1:5" x14ac:dyDescent="0.25">
      <c r="A296" t="s">
        <v>0</v>
      </c>
      <c r="B296" t="s">
        <v>539</v>
      </c>
      <c r="C296" t="s">
        <v>0</v>
      </c>
      <c r="D296" t="s">
        <v>0</v>
      </c>
      <c r="E296" t="s">
        <v>540</v>
      </c>
    </row>
    <row r="297" spans="1:5" x14ac:dyDescent="0.25">
      <c r="A297" t="s">
        <v>0</v>
      </c>
      <c r="B297" t="s">
        <v>541</v>
      </c>
      <c r="C297" t="s">
        <v>0</v>
      </c>
      <c r="D297" t="s">
        <v>0</v>
      </c>
      <c r="E297" t="s">
        <v>542</v>
      </c>
    </row>
    <row r="298" spans="1:5" x14ac:dyDescent="0.25">
      <c r="A298" t="s">
        <v>0</v>
      </c>
      <c r="B298" t="s">
        <v>543</v>
      </c>
      <c r="C298" t="s">
        <v>0</v>
      </c>
      <c r="D298" t="s">
        <v>0</v>
      </c>
      <c r="E298" t="s">
        <v>544</v>
      </c>
    </row>
    <row r="299" spans="1:5" x14ac:dyDescent="0.25">
      <c r="A299" t="s">
        <v>545</v>
      </c>
      <c r="B299" t="s">
        <v>546</v>
      </c>
      <c r="C299" t="s">
        <v>0</v>
      </c>
      <c r="D299" t="s">
        <v>0</v>
      </c>
      <c r="E299" t="s">
        <v>547</v>
      </c>
    </row>
    <row r="300" spans="1:5" x14ac:dyDescent="0.25">
      <c r="A300" t="s">
        <v>0</v>
      </c>
      <c r="B300" t="s">
        <v>548</v>
      </c>
      <c r="C300" t="s">
        <v>0</v>
      </c>
      <c r="D300" t="s">
        <v>0</v>
      </c>
      <c r="E300" t="s">
        <v>549</v>
      </c>
    </row>
    <row r="301" spans="1:5" x14ac:dyDescent="0.25">
      <c r="A301" t="s">
        <v>0</v>
      </c>
      <c r="B301" t="s">
        <v>550</v>
      </c>
      <c r="C301" t="s">
        <v>0</v>
      </c>
      <c r="D301" t="s">
        <v>0</v>
      </c>
      <c r="E301" t="s">
        <v>551</v>
      </c>
    </row>
    <row r="302" spans="1:5" x14ac:dyDescent="0.25">
      <c r="A302" t="s">
        <v>552</v>
      </c>
      <c r="B302" t="s">
        <v>553</v>
      </c>
      <c r="C302" t="s">
        <v>0</v>
      </c>
      <c r="D302" t="s">
        <v>0</v>
      </c>
      <c r="E302" t="s">
        <v>554</v>
      </c>
    </row>
    <row r="303" spans="1:5" x14ac:dyDescent="0.25">
      <c r="A303" t="s">
        <v>0</v>
      </c>
      <c r="B303" t="s">
        <v>555</v>
      </c>
      <c r="C303" t="s">
        <v>0</v>
      </c>
      <c r="D303" t="s">
        <v>0</v>
      </c>
      <c r="E303" t="s">
        <v>556</v>
      </c>
    </row>
    <row r="304" spans="1:5" x14ac:dyDescent="0.25">
      <c r="A304" t="s">
        <v>557</v>
      </c>
      <c r="B304" t="s">
        <v>558</v>
      </c>
      <c r="C304" t="s">
        <v>0</v>
      </c>
      <c r="D304" t="s">
        <v>0</v>
      </c>
      <c r="E304" t="s">
        <v>559</v>
      </c>
    </row>
    <row r="305" spans="1:5" x14ac:dyDescent="0.25">
      <c r="A305" t="s">
        <v>560</v>
      </c>
      <c r="B305" t="s">
        <v>561</v>
      </c>
      <c r="C305" t="s">
        <v>0</v>
      </c>
      <c r="D305" t="s">
        <v>0</v>
      </c>
      <c r="E305" t="s">
        <v>562</v>
      </c>
    </row>
    <row r="306" spans="1:5" x14ac:dyDescent="0.25">
      <c r="A306" t="s">
        <v>0</v>
      </c>
      <c r="B306" t="s">
        <v>563</v>
      </c>
      <c r="C306" t="s">
        <v>0</v>
      </c>
      <c r="D306" t="s">
        <v>0</v>
      </c>
      <c r="E306" t="s">
        <v>564</v>
      </c>
    </row>
    <row r="307" spans="1:5" x14ac:dyDescent="0.25">
      <c r="A307" t="s">
        <v>0</v>
      </c>
      <c r="B307" t="s">
        <v>565</v>
      </c>
      <c r="C307" t="s">
        <v>0</v>
      </c>
      <c r="D307" t="s">
        <v>0</v>
      </c>
      <c r="E307" t="s">
        <v>566</v>
      </c>
    </row>
    <row r="308" spans="1:5" x14ac:dyDescent="0.25">
      <c r="A308" t="s">
        <v>567</v>
      </c>
      <c r="B308" t="s">
        <v>568</v>
      </c>
      <c r="C308" t="s">
        <v>0</v>
      </c>
      <c r="D308" t="s">
        <v>0</v>
      </c>
      <c r="E308" t="s">
        <v>569</v>
      </c>
    </row>
    <row r="309" spans="1:5" x14ac:dyDescent="0.25">
      <c r="A309" t="s">
        <v>0</v>
      </c>
      <c r="B309" t="s">
        <v>570</v>
      </c>
      <c r="C309" t="s">
        <v>0</v>
      </c>
      <c r="D309" t="s">
        <v>0</v>
      </c>
      <c r="E309" t="s">
        <v>571</v>
      </c>
    </row>
    <row r="310" spans="1:5" x14ac:dyDescent="0.25">
      <c r="A310" t="s">
        <v>0</v>
      </c>
      <c r="B310" t="s">
        <v>572</v>
      </c>
      <c r="C310" t="s">
        <v>0</v>
      </c>
      <c r="D310" t="s">
        <v>0</v>
      </c>
      <c r="E310" t="s">
        <v>573</v>
      </c>
    </row>
    <row r="311" spans="1:5" x14ac:dyDescent="0.25">
      <c r="A311" t="s">
        <v>0</v>
      </c>
      <c r="B311" t="s">
        <v>574</v>
      </c>
      <c r="C311" t="s">
        <v>0</v>
      </c>
      <c r="D311" t="s">
        <v>0</v>
      </c>
      <c r="E311" t="s">
        <v>575</v>
      </c>
    </row>
    <row r="312" spans="1:5" x14ac:dyDescent="0.25">
      <c r="A312" t="s">
        <v>0</v>
      </c>
      <c r="B312" t="s">
        <v>576</v>
      </c>
      <c r="C312" t="s">
        <v>0</v>
      </c>
      <c r="D312" t="s">
        <v>0</v>
      </c>
      <c r="E312" t="s">
        <v>577</v>
      </c>
    </row>
    <row r="313" spans="1:5" x14ac:dyDescent="0.25">
      <c r="A313" t="s">
        <v>0</v>
      </c>
      <c r="B313" t="s">
        <v>578</v>
      </c>
      <c r="C313" t="s">
        <v>0</v>
      </c>
      <c r="D313" t="s">
        <v>0</v>
      </c>
      <c r="E313" t="s">
        <v>579</v>
      </c>
    </row>
    <row r="314" spans="1:5" x14ac:dyDescent="0.25">
      <c r="A314" t="s">
        <v>0</v>
      </c>
      <c r="B314" t="s">
        <v>580</v>
      </c>
      <c r="C314" t="s">
        <v>0</v>
      </c>
      <c r="D314" t="s">
        <v>0</v>
      </c>
      <c r="E314" t="s">
        <v>581</v>
      </c>
    </row>
    <row r="315" spans="1:5" x14ac:dyDescent="0.25">
      <c r="A315" t="s">
        <v>0</v>
      </c>
      <c r="B315" t="s">
        <v>582</v>
      </c>
      <c r="C315" t="s">
        <v>0</v>
      </c>
      <c r="D315" t="s">
        <v>0</v>
      </c>
      <c r="E315" t="s">
        <v>583</v>
      </c>
    </row>
    <row r="316" spans="1:5" x14ac:dyDescent="0.25">
      <c r="A316" t="s">
        <v>0</v>
      </c>
      <c r="B316" t="s">
        <v>584</v>
      </c>
      <c r="C316" t="s">
        <v>0</v>
      </c>
      <c r="D316" t="s">
        <v>0</v>
      </c>
      <c r="E316" t="s">
        <v>585</v>
      </c>
    </row>
    <row r="317" spans="1:5" x14ac:dyDescent="0.25">
      <c r="A317" t="s">
        <v>586</v>
      </c>
      <c r="B317" t="s">
        <v>587</v>
      </c>
      <c r="C317" t="s">
        <v>0</v>
      </c>
      <c r="D317" t="s">
        <v>0</v>
      </c>
      <c r="E317" t="s">
        <v>588</v>
      </c>
    </row>
    <row r="318" spans="1:5" x14ac:dyDescent="0.25">
      <c r="A318" t="s">
        <v>0</v>
      </c>
      <c r="B318" t="s">
        <v>589</v>
      </c>
      <c r="C318" t="s">
        <v>0</v>
      </c>
      <c r="D318" t="s">
        <v>0</v>
      </c>
      <c r="E318" t="s">
        <v>590</v>
      </c>
    </row>
    <row r="319" spans="1:5" x14ac:dyDescent="0.25">
      <c r="A319" t="s">
        <v>0</v>
      </c>
      <c r="B319" t="s">
        <v>591</v>
      </c>
      <c r="C319" t="s">
        <v>0</v>
      </c>
      <c r="D319" t="s">
        <v>0</v>
      </c>
      <c r="E319" t="s">
        <v>592</v>
      </c>
    </row>
    <row r="320" spans="1:5" x14ac:dyDescent="0.25">
      <c r="A320" t="s">
        <v>0</v>
      </c>
      <c r="B320" t="s">
        <v>593</v>
      </c>
      <c r="C320" t="s">
        <v>0</v>
      </c>
      <c r="D320" t="s">
        <v>0</v>
      </c>
      <c r="E320" t="s">
        <v>594</v>
      </c>
    </row>
    <row r="321" spans="1:5" x14ac:dyDescent="0.25">
      <c r="A321" t="s">
        <v>595</v>
      </c>
      <c r="B321" t="s">
        <v>596</v>
      </c>
      <c r="C321" t="s">
        <v>0</v>
      </c>
      <c r="D321" t="s">
        <v>0</v>
      </c>
      <c r="E321" t="s">
        <v>597</v>
      </c>
    </row>
    <row r="322" spans="1:5" x14ac:dyDescent="0.25">
      <c r="A322" t="s">
        <v>0</v>
      </c>
      <c r="B322" t="s">
        <v>598</v>
      </c>
      <c r="C322" t="s">
        <v>0</v>
      </c>
      <c r="D322" t="s">
        <v>0</v>
      </c>
      <c r="E322" t="s">
        <v>599</v>
      </c>
    </row>
    <row r="323" spans="1:5" x14ac:dyDescent="0.25">
      <c r="A323" t="s">
        <v>0</v>
      </c>
      <c r="B323" t="s">
        <v>600</v>
      </c>
      <c r="C323" t="s">
        <v>0</v>
      </c>
      <c r="D323" t="s">
        <v>0</v>
      </c>
      <c r="E323" t="s">
        <v>601</v>
      </c>
    </row>
    <row r="324" spans="1:5" x14ac:dyDescent="0.25">
      <c r="A324" t="s">
        <v>602</v>
      </c>
      <c r="B324" t="s">
        <v>603</v>
      </c>
      <c r="C324" t="s">
        <v>0</v>
      </c>
      <c r="D324" t="s">
        <v>0</v>
      </c>
      <c r="E324" t="s">
        <v>604</v>
      </c>
    </row>
    <row r="325" spans="1:5" x14ac:dyDescent="0.25">
      <c r="A325" t="s">
        <v>0</v>
      </c>
      <c r="B325" t="s">
        <v>605</v>
      </c>
      <c r="C325" t="s">
        <v>0</v>
      </c>
      <c r="D325" t="s">
        <v>0</v>
      </c>
      <c r="E325" t="s">
        <v>606</v>
      </c>
    </row>
    <row r="326" spans="1:5" x14ac:dyDescent="0.25">
      <c r="A326" t="s">
        <v>0</v>
      </c>
      <c r="B326" t="s">
        <v>607</v>
      </c>
      <c r="C326" t="s">
        <v>0</v>
      </c>
      <c r="D326" t="s">
        <v>0</v>
      </c>
      <c r="E326" t="s">
        <v>608</v>
      </c>
    </row>
    <row r="327" spans="1:5" x14ac:dyDescent="0.25">
      <c r="A327" t="s">
        <v>0</v>
      </c>
      <c r="B327" t="s">
        <v>609</v>
      </c>
      <c r="C327" t="s">
        <v>0</v>
      </c>
      <c r="D327" t="s">
        <v>0</v>
      </c>
      <c r="E327" t="s">
        <v>610</v>
      </c>
    </row>
    <row r="328" spans="1:5" x14ac:dyDescent="0.25">
      <c r="A328" t="s">
        <v>611</v>
      </c>
      <c r="B328" t="s">
        <v>612</v>
      </c>
      <c r="C328" t="s">
        <v>0</v>
      </c>
      <c r="D328" t="s">
        <v>0</v>
      </c>
      <c r="E328" t="s">
        <v>613</v>
      </c>
    </row>
    <row r="329" spans="1:5" x14ac:dyDescent="0.25">
      <c r="A329" t="s">
        <v>0</v>
      </c>
      <c r="B329" t="s">
        <v>614</v>
      </c>
      <c r="C329" t="s">
        <v>0</v>
      </c>
      <c r="D329" t="s">
        <v>0</v>
      </c>
      <c r="E329" t="s">
        <v>615</v>
      </c>
    </row>
    <row r="330" spans="1:5" x14ac:dyDescent="0.25">
      <c r="A330" t="s">
        <v>0</v>
      </c>
      <c r="B330" t="s">
        <v>616</v>
      </c>
      <c r="C330" t="s">
        <v>0</v>
      </c>
      <c r="D330" t="s">
        <v>0</v>
      </c>
      <c r="E330" t="s">
        <v>617</v>
      </c>
    </row>
    <row r="331" spans="1:5" x14ac:dyDescent="0.25">
      <c r="A331" t="s">
        <v>0</v>
      </c>
      <c r="B331" t="s">
        <v>618</v>
      </c>
      <c r="C331" t="s">
        <v>0</v>
      </c>
      <c r="D331" t="s">
        <v>0</v>
      </c>
      <c r="E331" t="s">
        <v>619</v>
      </c>
    </row>
    <row r="332" spans="1:5" x14ac:dyDescent="0.25">
      <c r="A332" t="s">
        <v>0</v>
      </c>
      <c r="B332" t="s">
        <v>620</v>
      </c>
      <c r="C332" t="s">
        <v>0</v>
      </c>
      <c r="D332" t="s">
        <v>0</v>
      </c>
      <c r="E332" t="s">
        <v>621</v>
      </c>
    </row>
    <row r="333" spans="1:5" x14ac:dyDescent="0.25">
      <c r="A333" t="s">
        <v>622</v>
      </c>
      <c r="B333" t="s">
        <v>623</v>
      </c>
      <c r="C333" t="s">
        <v>0</v>
      </c>
      <c r="D333" t="s">
        <v>0</v>
      </c>
      <c r="E333" t="s">
        <v>624</v>
      </c>
    </row>
    <row r="334" spans="1:5" x14ac:dyDescent="0.25">
      <c r="A334" t="s">
        <v>0</v>
      </c>
      <c r="B334" t="s">
        <v>625</v>
      </c>
      <c r="C334" t="s">
        <v>0</v>
      </c>
      <c r="D334" t="s">
        <v>0</v>
      </c>
      <c r="E334" t="s">
        <v>626</v>
      </c>
    </row>
    <row r="335" spans="1:5" x14ac:dyDescent="0.25">
      <c r="A335" t="s">
        <v>0</v>
      </c>
      <c r="B335" t="s">
        <v>627</v>
      </c>
      <c r="C335" t="s">
        <v>0</v>
      </c>
      <c r="D335" t="s">
        <v>0</v>
      </c>
      <c r="E335" t="s">
        <v>628</v>
      </c>
    </row>
    <row r="336" spans="1:5" x14ac:dyDescent="0.25">
      <c r="A336" t="s">
        <v>0</v>
      </c>
      <c r="B336" t="s">
        <v>629</v>
      </c>
      <c r="C336" t="s">
        <v>0</v>
      </c>
      <c r="D336" t="s">
        <v>0</v>
      </c>
      <c r="E336" t="s">
        <v>630</v>
      </c>
    </row>
    <row r="337" spans="1:5" x14ac:dyDescent="0.25">
      <c r="A337" t="s">
        <v>631</v>
      </c>
      <c r="B337" t="s">
        <v>632</v>
      </c>
      <c r="C337" t="s">
        <v>0</v>
      </c>
      <c r="D337" t="s">
        <v>0</v>
      </c>
      <c r="E337" t="s">
        <v>633</v>
      </c>
    </row>
    <row r="338" spans="1:5" x14ac:dyDescent="0.25">
      <c r="A338" t="s">
        <v>634</v>
      </c>
      <c r="B338" t="s">
        <v>635</v>
      </c>
      <c r="C338" t="s">
        <v>0</v>
      </c>
      <c r="D338" t="s">
        <v>0</v>
      </c>
      <c r="E338" t="s">
        <v>636</v>
      </c>
    </row>
    <row r="339" spans="1:5" x14ac:dyDescent="0.25">
      <c r="A339" t="s">
        <v>0</v>
      </c>
      <c r="B339" t="s">
        <v>637</v>
      </c>
      <c r="C339" t="s">
        <v>0</v>
      </c>
      <c r="D339" t="s">
        <v>0</v>
      </c>
      <c r="E339" t="s">
        <v>638</v>
      </c>
    </row>
    <row r="340" spans="1:5" x14ac:dyDescent="0.25">
      <c r="A340" t="s">
        <v>0</v>
      </c>
      <c r="B340" t="s">
        <v>639</v>
      </c>
      <c r="C340" t="s">
        <v>0</v>
      </c>
      <c r="D340" t="s">
        <v>0</v>
      </c>
      <c r="E340" t="s">
        <v>640</v>
      </c>
    </row>
    <row r="341" spans="1:5" x14ac:dyDescent="0.25">
      <c r="A341" t="s">
        <v>0</v>
      </c>
      <c r="B341" t="s">
        <v>641</v>
      </c>
      <c r="C341" t="s">
        <v>0</v>
      </c>
      <c r="D341" t="s">
        <v>0</v>
      </c>
      <c r="E341" t="s">
        <v>642</v>
      </c>
    </row>
    <row r="342" spans="1:5" x14ac:dyDescent="0.25">
      <c r="A342" t="s">
        <v>0</v>
      </c>
      <c r="B342" t="s">
        <v>643</v>
      </c>
      <c r="C342" t="s">
        <v>0</v>
      </c>
      <c r="D342" t="s">
        <v>0</v>
      </c>
      <c r="E342" t="s">
        <v>644</v>
      </c>
    </row>
    <row r="343" spans="1:5" x14ac:dyDescent="0.25">
      <c r="A343" t="s">
        <v>0</v>
      </c>
      <c r="B343" t="s">
        <v>645</v>
      </c>
      <c r="C343" t="s">
        <v>0</v>
      </c>
      <c r="D343" t="s">
        <v>0</v>
      </c>
      <c r="E343" t="s">
        <v>646</v>
      </c>
    </row>
    <row r="344" spans="1:5" x14ac:dyDescent="0.25">
      <c r="A344" t="s">
        <v>647</v>
      </c>
      <c r="B344" t="s">
        <v>648</v>
      </c>
      <c r="C344" t="s">
        <v>0</v>
      </c>
      <c r="D344" t="s">
        <v>0</v>
      </c>
      <c r="E344" t="s">
        <v>649</v>
      </c>
    </row>
    <row r="345" spans="1:5" x14ac:dyDescent="0.25">
      <c r="A345" t="s">
        <v>650</v>
      </c>
      <c r="B345" t="s">
        <v>651</v>
      </c>
      <c r="C345" t="s">
        <v>0</v>
      </c>
      <c r="D345" t="s">
        <v>0</v>
      </c>
      <c r="E345" t="s">
        <v>652</v>
      </c>
    </row>
    <row r="346" spans="1:5" x14ac:dyDescent="0.25">
      <c r="A346" t="s">
        <v>653</v>
      </c>
      <c r="B346" t="s">
        <v>654</v>
      </c>
      <c r="C346" t="s">
        <v>0</v>
      </c>
      <c r="D346" t="s">
        <v>0</v>
      </c>
      <c r="E346" t="s">
        <v>655</v>
      </c>
    </row>
    <row r="347" spans="1:5" x14ac:dyDescent="0.25">
      <c r="A347" t="s">
        <v>0</v>
      </c>
      <c r="B347" t="s">
        <v>656</v>
      </c>
      <c r="C347" t="s">
        <v>0</v>
      </c>
      <c r="D347" t="s">
        <v>0</v>
      </c>
      <c r="E347" t="s">
        <v>657</v>
      </c>
    </row>
    <row r="348" spans="1:5" x14ac:dyDescent="0.25">
      <c r="A348" t="s">
        <v>658</v>
      </c>
      <c r="B348" t="s">
        <v>659</v>
      </c>
      <c r="C348" t="s">
        <v>0</v>
      </c>
      <c r="D348" t="s">
        <v>0</v>
      </c>
      <c r="E348" t="s">
        <v>660</v>
      </c>
    </row>
    <row r="349" spans="1:5" x14ac:dyDescent="0.25">
      <c r="A349" t="s">
        <v>661</v>
      </c>
      <c r="B349" t="s">
        <v>662</v>
      </c>
      <c r="C349" t="s">
        <v>0</v>
      </c>
      <c r="D349" t="s">
        <v>0</v>
      </c>
      <c r="E349" t="s">
        <v>663</v>
      </c>
    </row>
    <row r="350" spans="1:5" x14ac:dyDescent="0.25">
      <c r="A350" t="s">
        <v>0</v>
      </c>
      <c r="B350" t="s">
        <v>664</v>
      </c>
      <c r="C350" t="s">
        <v>0</v>
      </c>
      <c r="D350" t="s">
        <v>0</v>
      </c>
      <c r="E350" t="s">
        <v>665</v>
      </c>
    </row>
    <row r="351" spans="1:5" x14ac:dyDescent="0.25">
      <c r="A351" t="s">
        <v>666</v>
      </c>
      <c r="B351" t="s">
        <v>667</v>
      </c>
      <c r="C351" t="s">
        <v>0</v>
      </c>
      <c r="D351" t="s">
        <v>0</v>
      </c>
      <c r="E351" t="s">
        <v>668</v>
      </c>
    </row>
    <row r="352" spans="1:5" x14ac:dyDescent="0.25">
      <c r="A352" t="s">
        <v>0</v>
      </c>
      <c r="B352" t="s">
        <v>669</v>
      </c>
      <c r="C352" t="s">
        <v>0</v>
      </c>
      <c r="D352" t="s">
        <v>0</v>
      </c>
      <c r="E352" t="s">
        <v>670</v>
      </c>
    </row>
    <row r="353" spans="1:5" x14ac:dyDescent="0.25">
      <c r="A353" t="s">
        <v>0</v>
      </c>
      <c r="B353" t="s">
        <v>671</v>
      </c>
      <c r="C353" t="s">
        <v>0</v>
      </c>
      <c r="D353" t="s">
        <v>0</v>
      </c>
      <c r="E353" t="s">
        <v>672</v>
      </c>
    </row>
    <row r="354" spans="1:5" x14ac:dyDescent="0.25">
      <c r="A354" t="s">
        <v>0</v>
      </c>
      <c r="B354" t="s">
        <v>673</v>
      </c>
      <c r="C354" t="s">
        <v>0</v>
      </c>
      <c r="D354" t="s">
        <v>0</v>
      </c>
      <c r="E354" t="s">
        <v>674</v>
      </c>
    </row>
    <row r="355" spans="1:5" x14ac:dyDescent="0.25">
      <c r="A355" t="s">
        <v>0</v>
      </c>
      <c r="B355" t="s">
        <v>675</v>
      </c>
      <c r="C355" t="s">
        <v>0</v>
      </c>
      <c r="D355" t="s">
        <v>0</v>
      </c>
      <c r="E355" t="s">
        <v>676</v>
      </c>
    </row>
    <row r="356" spans="1:5" x14ac:dyDescent="0.25">
      <c r="A356" t="s">
        <v>677</v>
      </c>
      <c r="B356" t="s">
        <v>678</v>
      </c>
      <c r="C356" t="s">
        <v>0</v>
      </c>
      <c r="D356" t="s">
        <v>0</v>
      </c>
      <c r="E356" t="s">
        <v>679</v>
      </c>
    </row>
    <row r="357" spans="1:5" x14ac:dyDescent="0.25">
      <c r="A357" t="s">
        <v>0</v>
      </c>
      <c r="B357" t="s">
        <v>680</v>
      </c>
      <c r="C357" t="s">
        <v>0</v>
      </c>
      <c r="D357" t="s">
        <v>0</v>
      </c>
      <c r="E357" t="s">
        <v>681</v>
      </c>
    </row>
    <row r="358" spans="1:5" x14ac:dyDescent="0.25">
      <c r="A358" t="s">
        <v>0</v>
      </c>
      <c r="B358" t="s">
        <v>682</v>
      </c>
      <c r="C358" t="s">
        <v>0</v>
      </c>
      <c r="D358" t="s">
        <v>0</v>
      </c>
      <c r="E358" t="s">
        <v>683</v>
      </c>
    </row>
    <row r="359" spans="1:5" x14ac:dyDescent="0.25">
      <c r="A359" t="s">
        <v>0</v>
      </c>
      <c r="B359" t="s">
        <v>684</v>
      </c>
      <c r="C359" t="s">
        <v>0</v>
      </c>
      <c r="D359" t="s">
        <v>0</v>
      </c>
      <c r="E359" t="s">
        <v>685</v>
      </c>
    </row>
    <row r="360" spans="1:5" x14ac:dyDescent="0.25">
      <c r="A360" t="s">
        <v>0</v>
      </c>
      <c r="B360" t="s">
        <v>686</v>
      </c>
      <c r="C360" t="s">
        <v>0</v>
      </c>
      <c r="D360" t="s">
        <v>0</v>
      </c>
      <c r="E360" t="s">
        <v>687</v>
      </c>
    </row>
    <row r="361" spans="1:5" x14ac:dyDescent="0.25">
      <c r="A361" t="s">
        <v>688</v>
      </c>
      <c r="B361" t="s">
        <v>689</v>
      </c>
      <c r="C361" t="s">
        <v>0</v>
      </c>
      <c r="D361" t="s">
        <v>0</v>
      </c>
      <c r="E361" t="s">
        <v>690</v>
      </c>
    </row>
    <row r="362" spans="1:5" x14ac:dyDescent="0.25">
      <c r="A362" t="s">
        <v>0</v>
      </c>
      <c r="B362" t="s">
        <v>691</v>
      </c>
      <c r="C362" t="s">
        <v>0</v>
      </c>
      <c r="D362" t="s">
        <v>0</v>
      </c>
      <c r="E362" t="s">
        <v>692</v>
      </c>
    </row>
    <row r="363" spans="1:5" x14ac:dyDescent="0.25">
      <c r="A363" t="s">
        <v>693</v>
      </c>
      <c r="B363" t="s">
        <v>694</v>
      </c>
      <c r="C363" t="s">
        <v>0</v>
      </c>
      <c r="D363" t="s">
        <v>0</v>
      </c>
      <c r="E363" t="s">
        <v>695</v>
      </c>
    </row>
    <row r="364" spans="1:5" x14ac:dyDescent="0.25">
      <c r="A364" t="s">
        <v>0</v>
      </c>
      <c r="B364" t="s">
        <v>696</v>
      </c>
      <c r="C364" t="s">
        <v>0</v>
      </c>
      <c r="D364" t="s">
        <v>0</v>
      </c>
      <c r="E364" t="s">
        <v>697</v>
      </c>
    </row>
    <row r="365" spans="1:5" x14ac:dyDescent="0.25">
      <c r="A365" t="s">
        <v>0</v>
      </c>
      <c r="B365" t="s">
        <v>698</v>
      </c>
      <c r="C365" t="s">
        <v>0</v>
      </c>
      <c r="D365" t="s">
        <v>0</v>
      </c>
      <c r="E365" t="s">
        <v>699</v>
      </c>
    </row>
    <row r="366" spans="1:5" x14ac:dyDescent="0.25">
      <c r="A366" t="s">
        <v>0</v>
      </c>
      <c r="B366" t="s">
        <v>700</v>
      </c>
      <c r="C366" t="s">
        <v>0</v>
      </c>
      <c r="D366" t="s">
        <v>0</v>
      </c>
      <c r="E366" t="s">
        <v>701</v>
      </c>
    </row>
    <row r="367" spans="1:5" x14ac:dyDescent="0.25">
      <c r="A367" t="s">
        <v>702</v>
      </c>
      <c r="B367" t="s">
        <v>703</v>
      </c>
      <c r="C367" t="s">
        <v>0</v>
      </c>
      <c r="D367" t="s">
        <v>0</v>
      </c>
      <c r="E367" t="s">
        <v>704</v>
      </c>
    </row>
    <row r="368" spans="1:5" x14ac:dyDescent="0.25">
      <c r="A368" t="s">
        <v>0</v>
      </c>
      <c r="B368" t="s">
        <v>705</v>
      </c>
      <c r="C368" t="s">
        <v>0</v>
      </c>
      <c r="D368" t="s">
        <v>0</v>
      </c>
      <c r="E368" t="s">
        <v>706</v>
      </c>
    </row>
    <row r="369" spans="1:5" x14ac:dyDescent="0.25">
      <c r="A369" t="s">
        <v>0</v>
      </c>
      <c r="B369" t="s">
        <v>707</v>
      </c>
      <c r="C369" t="s">
        <v>0</v>
      </c>
      <c r="D369" t="s">
        <v>0</v>
      </c>
      <c r="E369" t="s">
        <v>708</v>
      </c>
    </row>
    <row r="370" spans="1:5" x14ac:dyDescent="0.25">
      <c r="A370" t="s">
        <v>709</v>
      </c>
      <c r="B370" t="s">
        <v>710</v>
      </c>
      <c r="C370" t="s">
        <v>0</v>
      </c>
      <c r="D370" t="s">
        <v>0</v>
      </c>
      <c r="E370" t="s">
        <v>711</v>
      </c>
    </row>
    <row r="371" spans="1:5" x14ac:dyDescent="0.25">
      <c r="A371" t="s">
        <v>712</v>
      </c>
      <c r="B371" t="s">
        <v>713</v>
      </c>
      <c r="C371" t="s">
        <v>0</v>
      </c>
      <c r="D371" t="s">
        <v>0</v>
      </c>
      <c r="E371" t="s">
        <v>714</v>
      </c>
    </row>
    <row r="372" spans="1:5" x14ac:dyDescent="0.25">
      <c r="A372" t="s">
        <v>0</v>
      </c>
      <c r="B372" t="s">
        <v>715</v>
      </c>
      <c r="C372" t="s">
        <v>0</v>
      </c>
      <c r="D372" t="s">
        <v>0</v>
      </c>
      <c r="E372" t="s">
        <v>716</v>
      </c>
    </row>
    <row r="373" spans="1:5" x14ac:dyDescent="0.25">
      <c r="A373" t="s">
        <v>0</v>
      </c>
      <c r="B373" t="s">
        <v>717</v>
      </c>
      <c r="C373" t="s">
        <v>0</v>
      </c>
      <c r="D373" t="s">
        <v>0</v>
      </c>
      <c r="E373" t="s">
        <v>718</v>
      </c>
    </row>
    <row r="374" spans="1:5" x14ac:dyDescent="0.25">
      <c r="A374" t="s">
        <v>719</v>
      </c>
      <c r="B374" t="s">
        <v>720</v>
      </c>
      <c r="C374" t="s">
        <v>0</v>
      </c>
      <c r="D374" t="s">
        <v>0</v>
      </c>
      <c r="E374" t="s">
        <v>721</v>
      </c>
    </row>
    <row r="375" spans="1:5" x14ac:dyDescent="0.25">
      <c r="A375" t="s">
        <v>0</v>
      </c>
      <c r="B375" t="s">
        <v>722</v>
      </c>
      <c r="C375" t="s">
        <v>0</v>
      </c>
      <c r="D375" t="s">
        <v>0</v>
      </c>
      <c r="E375" t="s">
        <v>723</v>
      </c>
    </row>
    <row r="376" spans="1:5" x14ac:dyDescent="0.25">
      <c r="A376" t="s">
        <v>0</v>
      </c>
      <c r="B376" t="s">
        <v>724</v>
      </c>
      <c r="C376" t="s">
        <v>0</v>
      </c>
      <c r="D376" t="s">
        <v>0</v>
      </c>
      <c r="E376" t="s">
        <v>725</v>
      </c>
    </row>
    <row r="377" spans="1:5" x14ac:dyDescent="0.25">
      <c r="A377" t="s">
        <v>726</v>
      </c>
      <c r="B377" t="s">
        <v>727</v>
      </c>
      <c r="C377" t="s">
        <v>0</v>
      </c>
      <c r="D377" t="s">
        <v>0</v>
      </c>
      <c r="E377" t="s">
        <v>655</v>
      </c>
    </row>
    <row r="378" spans="1:5" x14ac:dyDescent="0.25">
      <c r="A378" t="s">
        <v>0</v>
      </c>
      <c r="B378" t="s">
        <v>728</v>
      </c>
      <c r="C378" t="s">
        <v>0</v>
      </c>
      <c r="D378" t="s">
        <v>0</v>
      </c>
      <c r="E378" t="s">
        <v>729</v>
      </c>
    </row>
    <row r="379" spans="1:5" x14ac:dyDescent="0.25">
      <c r="A379" t="s">
        <v>730</v>
      </c>
      <c r="B379" t="s">
        <v>731</v>
      </c>
      <c r="C379" t="s">
        <v>0</v>
      </c>
      <c r="D379" t="s">
        <v>0</v>
      </c>
      <c r="E379" t="s">
        <v>732</v>
      </c>
    </row>
    <row r="380" spans="1:5" x14ac:dyDescent="0.25">
      <c r="A380" t="s">
        <v>0</v>
      </c>
      <c r="B380" t="s">
        <v>733</v>
      </c>
      <c r="C380" t="s">
        <v>0</v>
      </c>
      <c r="D380" t="s">
        <v>0</v>
      </c>
      <c r="E380" t="s">
        <v>734</v>
      </c>
    </row>
    <row r="381" spans="1:5" x14ac:dyDescent="0.25">
      <c r="A381" t="s">
        <v>0</v>
      </c>
      <c r="B381" t="s">
        <v>735</v>
      </c>
      <c r="C381" t="s">
        <v>0</v>
      </c>
      <c r="D381" t="s">
        <v>0</v>
      </c>
      <c r="E381" t="s">
        <v>736</v>
      </c>
    </row>
    <row r="382" spans="1:5" x14ac:dyDescent="0.25">
      <c r="A382" t="s">
        <v>0</v>
      </c>
      <c r="B382" t="s">
        <v>737</v>
      </c>
      <c r="C382" t="s">
        <v>0</v>
      </c>
      <c r="D382" t="s">
        <v>0</v>
      </c>
      <c r="E382" t="s">
        <v>738</v>
      </c>
    </row>
    <row r="383" spans="1:5" x14ac:dyDescent="0.25">
      <c r="A383" t="s">
        <v>0</v>
      </c>
      <c r="B383" t="s">
        <v>739</v>
      </c>
      <c r="C383" t="s">
        <v>0</v>
      </c>
      <c r="D383" t="s">
        <v>0</v>
      </c>
      <c r="E383" t="s">
        <v>740</v>
      </c>
    </row>
    <row r="384" spans="1:5" x14ac:dyDescent="0.25">
      <c r="A384" t="s">
        <v>0</v>
      </c>
      <c r="B384" t="s">
        <v>741</v>
      </c>
      <c r="C384" t="s">
        <v>0</v>
      </c>
      <c r="D384" t="s">
        <v>0</v>
      </c>
      <c r="E384" t="s">
        <v>742</v>
      </c>
    </row>
    <row r="385" spans="1:5" x14ac:dyDescent="0.25">
      <c r="A385" t="s">
        <v>743</v>
      </c>
      <c r="B385" t="s">
        <v>744</v>
      </c>
      <c r="C385" t="s">
        <v>0</v>
      </c>
      <c r="D385" t="s">
        <v>0</v>
      </c>
      <c r="E385" t="s">
        <v>745</v>
      </c>
    </row>
    <row r="386" spans="1:5" x14ac:dyDescent="0.25">
      <c r="A386" t="s">
        <v>0</v>
      </c>
      <c r="B386" t="s">
        <v>746</v>
      </c>
      <c r="C386" t="s">
        <v>0</v>
      </c>
      <c r="D386" t="s">
        <v>0</v>
      </c>
      <c r="E386" t="s">
        <v>747</v>
      </c>
    </row>
    <row r="387" spans="1:5" x14ac:dyDescent="0.25">
      <c r="A387" t="s">
        <v>748</v>
      </c>
      <c r="B387" t="s">
        <v>749</v>
      </c>
      <c r="C387" t="s">
        <v>0</v>
      </c>
      <c r="D387" t="s">
        <v>0</v>
      </c>
      <c r="E387" t="s">
        <v>750</v>
      </c>
    </row>
    <row r="388" spans="1:5" x14ac:dyDescent="0.25">
      <c r="A388" t="s">
        <v>0</v>
      </c>
      <c r="B388" t="s">
        <v>751</v>
      </c>
      <c r="C388" t="s">
        <v>0</v>
      </c>
      <c r="D388" t="s">
        <v>0</v>
      </c>
      <c r="E388" t="s">
        <v>752</v>
      </c>
    </row>
    <row r="389" spans="1:5" x14ac:dyDescent="0.25">
      <c r="A389" t="s">
        <v>753</v>
      </c>
      <c r="B389" t="s">
        <v>754</v>
      </c>
      <c r="C389" t="s">
        <v>0</v>
      </c>
      <c r="D389" t="s">
        <v>0</v>
      </c>
      <c r="E389" t="s">
        <v>755</v>
      </c>
    </row>
    <row r="390" spans="1:5" x14ac:dyDescent="0.25">
      <c r="A390" t="s">
        <v>756</v>
      </c>
      <c r="B390" t="s">
        <v>757</v>
      </c>
      <c r="C390" t="s">
        <v>0</v>
      </c>
      <c r="D390" t="s">
        <v>0</v>
      </c>
      <c r="E390" t="s">
        <v>758</v>
      </c>
    </row>
    <row r="391" spans="1:5" x14ac:dyDescent="0.25">
      <c r="A391" t="s">
        <v>759</v>
      </c>
      <c r="B391" t="s">
        <v>760</v>
      </c>
      <c r="C391" t="s">
        <v>0</v>
      </c>
      <c r="D391" t="s">
        <v>0</v>
      </c>
      <c r="E391" t="s">
        <v>761</v>
      </c>
    </row>
    <row r="392" spans="1:5" x14ac:dyDescent="0.25">
      <c r="A392" t="s">
        <v>0</v>
      </c>
      <c r="B392" t="s">
        <v>762</v>
      </c>
      <c r="C392" t="s">
        <v>0</v>
      </c>
      <c r="D392" t="s">
        <v>0</v>
      </c>
      <c r="E392" t="s">
        <v>763</v>
      </c>
    </row>
    <row r="393" spans="1:5" x14ac:dyDescent="0.25">
      <c r="A393" t="s">
        <v>0</v>
      </c>
      <c r="B393" t="s">
        <v>764</v>
      </c>
      <c r="C393" t="s">
        <v>0</v>
      </c>
      <c r="D393" t="s">
        <v>0</v>
      </c>
      <c r="E393" t="s">
        <v>765</v>
      </c>
    </row>
    <row r="394" spans="1:5" x14ac:dyDescent="0.25">
      <c r="A394" t="s">
        <v>0</v>
      </c>
      <c r="B394" t="s">
        <v>766</v>
      </c>
      <c r="C394" t="s">
        <v>0</v>
      </c>
      <c r="D394" t="s">
        <v>0</v>
      </c>
      <c r="E394" t="s">
        <v>767</v>
      </c>
    </row>
    <row r="395" spans="1:5" x14ac:dyDescent="0.25">
      <c r="A395" t="s">
        <v>768</v>
      </c>
      <c r="B395" t="s">
        <v>769</v>
      </c>
      <c r="C395" t="s">
        <v>0</v>
      </c>
      <c r="D395" t="s">
        <v>0</v>
      </c>
      <c r="E395" t="s">
        <v>770</v>
      </c>
    </row>
    <row r="396" spans="1:5" x14ac:dyDescent="0.25">
      <c r="A396" t="s">
        <v>0</v>
      </c>
      <c r="B396" t="s">
        <v>771</v>
      </c>
      <c r="C396" t="s">
        <v>0</v>
      </c>
      <c r="D396" t="s">
        <v>0</v>
      </c>
      <c r="E396" t="s">
        <v>772</v>
      </c>
    </row>
    <row r="397" spans="1:5" x14ac:dyDescent="0.25">
      <c r="A397" t="s">
        <v>0</v>
      </c>
      <c r="B397" t="s">
        <v>773</v>
      </c>
      <c r="C397" t="s">
        <v>0</v>
      </c>
      <c r="D397" t="s">
        <v>0</v>
      </c>
      <c r="E397" t="s">
        <v>774</v>
      </c>
    </row>
    <row r="398" spans="1:5" x14ac:dyDescent="0.25">
      <c r="A398" t="s">
        <v>0</v>
      </c>
      <c r="B398" t="s">
        <v>775</v>
      </c>
      <c r="C398" t="s">
        <v>0</v>
      </c>
      <c r="D398" t="s">
        <v>0</v>
      </c>
      <c r="E398" t="s">
        <v>776</v>
      </c>
    </row>
    <row r="399" spans="1:5" x14ac:dyDescent="0.25">
      <c r="A399" t="s">
        <v>0</v>
      </c>
      <c r="B399" t="s">
        <v>777</v>
      </c>
      <c r="C399" t="s">
        <v>0</v>
      </c>
      <c r="D399" t="s">
        <v>0</v>
      </c>
      <c r="E399" t="s">
        <v>778</v>
      </c>
    </row>
    <row r="400" spans="1:5" x14ac:dyDescent="0.25">
      <c r="A400" t="s">
        <v>779</v>
      </c>
      <c r="B400" t="s">
        <v>780</v>
      </c>
      <c r="C400" t="s">
        <v>0</v>
      </c>
      <c r="D400" t="s">
        <v>0</v>
      </c>
      <c r="E400" t="s">
        <v>781</v>
      </c>
    </row>
    <row r="401" spans="1:5" x14ac:dyDescent="0.25">
      <c r="A401" t="s">
        <v>782</v>
      </c>
      <c r="B401" t="s">
        <v>783</v>
      </c>
      <c r="C401" t="s">
        <v>0</v>
      </c>
      <c r="D401" t="s">
        <v>0</v>
      </c>
      <c r="E401" t="s">
        <v>784</v>
      </c>
    </row>
    <row r="402" spans="1:5" x14ac:dyDescent="0.25">
      <c r="A402" t="s">
        <v>785</v>
      </c>
      <c r="B402" t="s">
        <v>786</v>
      </c>
      <c r="C402" t="s">
        <v>0</v>
      </c>
      <c r="D402" t="s">
        <v>0</v>
      </c>
      <c r="E402" t="s">
        <v>787</v>
      </c>
    </row>
    <row r="403" spans="1:5" x14ac:dyDescent="0.25">
      <c r="A403" t="s">
        <v>788</v>
      </c>
      <c r="B403" t="s">
        <v>789</v>
      </c>
      <c r="C403" t="s">
        <v>0</v>
      </c>
      <c r="D403" t="s">
        <v>0</v>
      </c>
      <c r="E403" t="s">
        <v>790</v>
      </c>
    </row>
    <row r="404" spans="1:5" x14ac:dyDescent="0.25">
      <c r="A404" t="s">
        <v>0</v>
      </c>
      <c r="B404" t="s">
        <v>791</v>
      </c>
      <c r="C404" t="s">
        <v>0</v>
      </c>
      <c r="D404" t="s">
        <v>0</v>
      </c>
      <c r="E404" t="s">
        <v>792</v>
      </c>
    </row>
    <row r="405" spans="1:5" x14ac:dyDescent="0.25">
      <c r="A405" t="s">
        <v>793</v>
      </c>
      <c r="B405" t="s">
        <v>794</v>
      </c>
      <c r="C405" t="s">
        <v>0</v>
      </c>
      <c r="D405" t="s">
        <v>0</v>
      </c>
      <c r="E405" t="s">
        <v>795</v>
      </c>
    </row>
    <row r="406" spans="1:5" x14ac:dyDescent="0.25">
      <c r="A406" t="s">
        <v>0</v>
      </c>
      <c r="B406" t="s">
        <v>796</v>
      </c>
      <c r="C406" t="s">
        <v>0</v>
      </c>
      <c r="D406" t="s">
        <v>0</v>
      </c>
      <c r="E406" t="s">
        <v>797</v>
      </c>
    </row>
    <row r="407" spans="1:5" x14ac:dyDescent="0.25">
      <c r="A407" t="s">
        <v>0</v>
      </c>
      <c r="B407" t="s">
        <v>798</v>
      </c>
      <c r="C407" t="s">
        <v>0</v>
      </c>
      <c r="D407" t="s">
        <v>0</v>
      </c>
      <c r="E407" t="s">
        <v>799</v>
      </c>
    </row>
    <row r="408" spans="1:5" x14ac:dyDescent="0.25">
      <c r="A408" t="s">
        <v>0</v>
      </c>
      <c r="B408" t="s">
        <v>800</v>
      </c>
      <c r="C408" t="s">
        <v>0</v>
      </c>
      <c r="D408" t="s">
        <v>0</v>
      </c>
      <c r="E408" t="s">
        <v>801</v>
      </c>
    </row>
    <row r="409" spans="1:5" x14ac:dyDescent="0.25">
      <c r="A409" t="s">
        <v>0</v>
      </c>
      <c r="B409" t="s">
        <v>802</v>
      </c>
      <c r="C409" t="s">
        <v>0</v>
      </c>
      <c r="D409" t="s">
        <v>0</v>
      </c>
      <c r="E409" t="s">
        <v>803</v>
      </c>
    </row>
    <row r="410" spans="1:5" x14ac:dyDescent="0.25">
      <c r="A410" t="s">
        <v>0</v>
      </c>
      <c r="B410" t="s">
        <v>804</v>
      </c>
      <c r="C410" t="s">
        <v>0</v>
      </c>
      <c r="D410" t="s">
        <v>0</v>
      </c>
      <c r="E410" t="s">
        <v>805</v>
      </c>
    </row>
    <row r="411" spans="1:5" x14ac:dyDescent="0.25">
      <c r="A411" t="s">
        <v>806</v>
      </c>
      <c r="B411" t="s">
        <v>807</v>
      </c>
      <c r="C411" t="s">
        <v>0</v>
      </c>
      <c r="D411" t="s">
        <v>0</v>
      </c>
      <c r="E411" t="s">
        <v>808</v>
      </c>
    </row>
    <row r="412" spans="1:5" x14ac:dyDescent="0.25">
      <c r="A412" t="s">
        <v>0</v>
      </c>
      <c r="B412" t="s">
        <v>809</v>
      </c>
      <c r="C412" t="s">
        <v>0</v>
      </c>
      <c r="D412" t="s">
        <v>0</v>
      </c>
      <c r="E412" t="s">
        <v>810</v>
      </c>
    </row>
    <row r="413" spans="1:5" x14ac:dyDescent="0.25">
      <c r="A413" t="s">
        <v>793</v>
      </c>
      <c r="B413" t="s">
        <v>811</v>
      </c>
      <c r="C413" t="s">
        <v>0</v>
      </c>
      <c r="D413" t="s">
        <v>0</v>
      </c>
      <c r="E413" t="s">
        <v>812</v>
      </c>
    </row>
    <row r="414" spans="1:5" x14ac:dyDescent="0.25">
      <c r="A414" t="s">
        <v>0</v>
      </c>
      <c r="B414" t="s">
        <v>813</v>
      </c>
      <c r="C414" t="s">
        <v>0</v>
      </c>
      <c r="D414" t="s">
        <v>0</v>
      </c>
      <c r="E414" t="s">
        <v>814</v>
      </c>
    </row>
    <row r="415" spans="1:5" x14ac:dyDescent="0.25">
      <c r="A415" t="s">
        <v>815</v>
      </c>
      <c r="B415" t="s">
        <v>816</v>
      </c>
      <c r="C415" t="s">
        <v>0</v>
      </c>
      <c r="D415" t="s">
        <v>0</v>
      </c>
      <c r="E415" t="s">
        <v>817</v>
      </c>
    </row>
    <row r="416" spans="1:5" x14ac:dyDescent="0.25">
      <c r="A416" t="s">
        <v>0</v>
      </c>
      <c r="B416" t="s">
        <v>818</v>
      </c>
      <c r="C416" t="s">
        <v>0</v>
      </c>
      <c r="D416" t="s">
        <v>0</v>
      </c>
      <c r="E416" t="s">
        <v>819</v>
      </c>
    </row>
    <row r="417" spans="1:5" x14ac:dyDescent="0.25">
      <c r="A417" t="s">
        <v>820</v>
      </c>
      <c r="B417" t="s">
        <v>821</v>
      </c>
      <c r="C417" t="s">
        <v>0</v>
      </c>
      <c r="D417" t="s">
        <v>0</v>
      </c>
      <c r="E417" t="s">
        <v>822</v>
      </c>
    </row>
    <row r="418" spans="1:5" x14ac:dyDescent="0.25">
      <c r="A418" t="s">
        <v>0</v>
      </c>
      <c r="B418" t="s">
        <v>823</v>
      </c>
      <c r="C418" t="s">
        <v>0</v>
      </c>
      <c r="D418" t="s">
        <v>0</v>
      </c>
      <c r="E418" t="s">
        <v>824</v>
      </c>
    </row>
    <row r="419" spans="1:5" x14ac:dyDescent="0.25">
      <c r="A419" t="s">
        <v>0</v>
      </c>
      <c r="B419" t="s">
        <v>825</v>
      </c>
      <c r="C419" t="s">
        <v>0</v>
      </c>
      <c r="D419" t="s">
        <v>0</v>
      </c>
      <c r="E419" t="s">
        <v>826</v>
      </c>
    </row>
    <row r="420" spans="1:5" x14ac:dyDescent="0.25">
      <c r="A420" t="s">
        <v>827</v>
      </c>
      <c r="B420" t="s">
        <v>828</v>
      </c>
      <c r="C420" t="s">
        <v>0</v>
      </c>
      <c r="D420" t="s">
        <v>0</v>
      </c>
      <c r="E420" t="s">
        <v>829</v>
      </c>
    </row>
    <row r="421" spans="1:5" x14ac:dyDescent="0.25">
      <c r="A421" t="s">
        <v>0</v>
      </c>
      <c r="B421" t="s">
        <v>830</v>
      </c>
      <c r="C421" t="s">
        <v>0</v>
      </c>
      <c r="D421" t="s">
        <v>0</v>
      </c>
      <c r="E421" t="s">
        <v>831</v>
      </c>
    </row>
    <row r="422" spans="1:5" x14ac:dyDescent="0.25">
      <c r="A422" t="s">
        <v>832</v>
      </c>
      <c r="B422" t="s">
        <v>833</v>
      </c>
      <c r="C422" t="s">
        <v>0</v>
      </c>
      <c r="D422" t="s">
        <v>0</v>
      </c>
      <c r="E422" t="s">
        <v>834</v>
      </c>
    </row>
    <row r="423" spans="1:5" x14ac:dyDescent="0.25">
      <c r="A423" t="s">
        <v>0</v>
      </c>
      <c r="B423" t="s">
        <v>835</v>
      </c>
      <c r="C423" t="s">
        <v>0</v>
      </c>
      <c r="D423" t="s">
        <v>0</v>
      </c>
      <c r="E423" t="s">
        <v>836</v>
      </c>
    </row>
    <row r="424" spans="1:5" x14ac:dyDescent="0.25">
      <c r="A424" t="s">
        <v>837</v>
      </c>
      <c r="B424" t="s">
        <v>838</v>
      </c>
      <c r="C424" t="s">
        <v>0</v>
      </c>
      <c r="D424" t="s">
        <v>0</v>
      </c>
      <c r="E424" t="s">
        <v>839</v>
      </c>
    </row>
    <row r="425" spans="1:5" x14ac:dyDescent="0.25">
      <c r="A425" t="s">
        <v>840</v>
      </c>
      <c r="B425" t="s">
        <v>841</v>
      </c>
      <c r="C425" t="s">
        <v>0</v>
      </c>
      <c r="D425" t="s">
        <v>0</v>
      </c>
      <c r="E425" t="s">
        <v>842</v>
      </c>
    </row>
    <row r="426" spans="1:5" x14ac:dyDescent="0.25">
      <c r="A426" t="s">
        <v>843</v>
      </c>
      <c r="B426" t="s">
        <v>844</v>
      </c>
      <c r="C426" t="s">
        <v>0</v>
      </c>
      <c r="D426" t="s">
        <v>0</v>
      </c>
      <c r="E426" t="s">
        <v>845</v>
      </c>
    </row>
    <row r="427" spans="1:5" x14ac:dyDescent="0.25">
      <c r="A427" t="s">
        <v>0</v>
      </c>
      <c r="B427" t="s">
        <v>846</v>
      </c>
      <c r="C427" t="s">
        <v>0</v>
      </c>
      <c r="D427" t="s">
        <v>0</v>
      </c>
      <c r="E427" t="s">
        <v>847</v>
      </c>
    </row>
    <row r="428" spans="1:5" x14ac:dyDescent="0.25">
      <c r="A428" t="s">
        <v>848</v>
      </c>
      <c r="B428" t="s">
        <v>849</v>
      </c>
      <c r="C428" t="s">
        <v>0</v>
      </c>
      <c r="D428" t="s">
        <v>0</v>
      </c>
      <c r="E428" t="s">
        <v>850</v>
      </c>
    </row>
    <row r="429" spans="1:5" x14ac:dyDescent="0.25">
      <c r="A429" t="s">
        <v>851</v>
      </c>
      <c r="B429" t="s">
        <v>852</v>
      </c>
      <c r="C429" t="s">
        <v>0</v>
      </c>
      <c r="D429" t="s">
        <v>0</v>
      </c>
      <c r="E429" t="s">
        <v>853</v>
      </c>
    </row>
    <row r="430" spans="1:5" x14ac:dyDescent="0.25">
      <c r="A430" t="s">
        <v>854</v>
      </c>
      <c r="B430" t="s">
        <v>855</v>
      </c>
      <c r="C430" t="s">
        <v>0</v>
      </c>
      <c r="D430" t="s">
        <v>0</v>
      </c>
      <c r="E430" t="s">
        <v>856</v>
      </c>
    </row>
    <row r="431" spans="1:5" x14ac:dyDescent="0.25">
      <c r="A431" t="s">
        <v>0</v>
      </c>
      <c r="B431" t="s">
        <v>857</v>
      </c>
      <c r="C431" t="s">
        <v>0</v>
      </c>
      <c r="D431" t="s">
        <v>0</v>
      </c>
      <c r="E431" t="s">
        <v>858</v>
      </c>
    </row>
    <row r="432" spans="1:5" x14ac:dyDescent="0.25">
      <c r="A432" t="s">
        <v>0</v>
      </c>
      <c r="B432" t="s">
        <v>859</v>
      </c>
      <c r="C432" t="s">
        <v>0</v>
      </c>
      <c r="D432" t="s">
        <v>0</v>
      </c>
      <c r="E432" t="s">
        <v>860</v>
      </c>
    </row>
    <row r="433" spans="1:5" x14ac:dyDescent="0.25">
      <c r="A433" t="s">
        <v>861</v>
      </c>
      <c r="B433" t="s">
        <v>862</v>
      </c>
      <c r="C433" t="s">
        <v>0</v>
      </c>
      <c r="D433" t="s">
        <v>0</v>
      </c>
      <c r="E433" t="s">
        <v>863</v>
      </c>
    </row>
    <row r="434" spans="1:5" x14ac:dyDescent="0.25">
      <c r="A434" t="s">
        <v>864</v>
      </c>
      <c r="B434" t="s">
        <v>865</v>
      </c>
      <c r="C434" t="s">
        <v>0</v>
      </c>
      <c r="D434" t="s">
        <v>0</v>
      </c>
      <c r="E434" t="s">
        <v>866</v>
      </c>
    </row>
    <row r="435" spans="1:5" x14ac:dyDescent="0.25">
      <c r="A435" t="s">
        <v>0</v>
      </c>
      <c r="B435" t="s">
        <v>867</v>
      </c>
      <c r="C435" t="s">
        <v>0</v>
      </c>
      <c r="D435" t="s">
        <v>0</v>
      </c>
      <c r="E435" t="s">
        <v>868</v>
      </c>
    </row>
    <row r="436" spans="1:5" x14ac:dyDescent="0.25">
      <c r="A436" t="s">
        <v>0</v>
      </c>
      <c r="B436" t="s">
        <v>869</v>
      </c>
      <c r="C436" t="s">
        <v>0</v>
      </c>
      <c r="D436" t="s">
        <v>0</v>
      </c>
      <c r="E436" t="s">
        <v>870</v>
      </c>
    </row>
    <row r="437" spans="1:5" x14ac:dyDescent="0.25">
      <c r="A437" t="s">
        <v>0</v>
      </c>
      <c r="B437" t="s">
        <v>871</v>
      </c>
      <c r="C437" t="s">
        <v>0</v>
      </c>
      <c r="D437" t="s">
        <v>0</v>
      </c>
      <c r="E437" t="s">
        <v>872</v>
      </c>
    </row>
    <row r="438" spans="1:5" x14ac:dyDescent="0.25">
      <c r="A438" t="s">
        <v>873</v>
      </c>
      <c r="B438" t="s">
        <v>874</v>
      </c>
      <c r="C438" t="s">
        <v>0</v>
      </c>
      <c r="D438" t="s">
        <v>0</v>
      </c>
      <c r="E438" t="s">
        <v>875</v>
      </c>
    </row>
    <row r="439" spans="1:5" x14ac:dyDescent="0.25">
      <c r="A439" t="s">
        <v>0</v>
      </c>
      <c r="B439" t="s">
        <v>876</v>
      </c>
      <c r="C439" t="s">
        <v>0</v>
      </c>
      <c r="D439" t="s">
        <v>0</v>
      </c>
      <c r="E439" t="s">
        <v>877</v>
      </c>
    </row>
    <row r="440" spans="1:5" x14ac:dyDescent="0.25">
      <c r="A440" t="s">
        <v>0</v>
      </c>
      <c r="B440" t="s">
        <v>878</v>
      </c>
      <c r="C440" t="s">
        <v>0</v>
      </c>
      <c r="D440" t="s">
        <v>0</v>
      </c>
      <c r="E440" t="s">
        <v>879</v>
      </c>
    </row>
    <row r="441" spans="1:5" x14ac:dyDescent="0.25">
      <c r="A441" t="s">
        <v>0</v>
      </c>
      <c r="B441" t="s">
        <v>880</v>
      </c>
      <c r="C441" t="s">
        <v>0</v>
      </c>
      <c r="D441" t="s">
        <v>0</v>
      </c>
      <c r="E441" t="s">
        <v>881</v>
      </c>
    </row>
    <row r="442" spans="1:5" x14ac:dyDescent="0.25">
      <c r="A442" t="s">
        <v>882</v>
      </c>
      <c r="B442" t="s">
        <v>883</v>
      </c>
      <c r="C442" t="s">
        <v>0</v>
      </c>
      <c r="D442" t="s">
        <v>0</v>
      </c>
      <c r="E442" t="s">
        <v>884</v>
      </c>
    </row>
    <row r="443" spans="1:5" x14ac:dyDescent="0.25">
      <c r="A443" t="s">
        <v>885</v>
      </c>
      <c r="B443" t="s">
        <v>886</v>
      </c>
      <c r="C443" t="s">
        <v>0</v>
      </c>
      <c r="D443" t="s">
        <v>0</v>
      </c>
      <c r="E443" t="s">
        <v>887</v>
      </c>
    </row>
    <row r="444" spans="1:5" x14ac:dyDescent="0.25">
      <c r="A444" t="s">
        <v>0</v>
      </c>
      <c r="B444" t="s">
        <v>888</v>
      </c>
      <c r="C444" t="s">
        <v>0</v>
      </c>
      <c r="D444" t="s">
        <v>0</v>
      </c>
      <c r="E444" t="s">
        <v>889</v>
      </c>
    </row>
    <row r="445" spans="1:5" x14ac:dyDescent="0.25">
      <c r="A445" t="s">
        <v>890</v>
      </c>
      <c r="B445" t="s">
        <v>891</v>
      </c>
      <c r="C445" t="s">
        <v>0</v>
      </c>
      <c r="D445" t="s">
        <v>0</v>
      </c>
      <c r="E445" t="s">
        <v>892</v>
      </c>
    </row>
    <row r="446" spans="1:5" x14ac:dyDescent="0.25">
      <c r="A446" t="s">
        <v>0</v>
      </c>
      <c r="B446" t="s">
        <v>893</v>
      </c>
      <c r="C446" t="s">
        <v>0</v>
      </c>
      <c r="D446" t="s">
        <v>0</v>
      </c>
      <c r="E446" t="s">
        <v>894</v>
      </c>
    </row>
    <row r="447" spans="1:5" x14ac:dyDescent="0.25">
      <c r="A447" t="s">
        <v>0</v>
      </c>
      <c r="B447" t="s">
        <v>895</v>
      </c>
      <c r="C447" t="s">
        <v>0</v>
      </c>
      <c r="D447" t="s">
        <v>0</v>
      </c>
      <c r="E447" t="s">
        <v>896</v>
      </c>
    </row>
    <row r="448" spans="1:5" x14ac:dyDescent="0.25">
      <c r="A448" t="s">
        <v>0</v>
      </c>
      <c r="B448" t="s">
        <v>897</v>
      </c>
      <c r="C448" t="s">
        <v>0</v>
      </c>
      <c r="D448" t="s">
        <v>0</v>
      </c>
      <c r="E448" t="s">
        <v>898</v>
      </c>
    </row>
    <row r="449" spans="1:5" x14ac:dyDescent="0.25">
      <c r="A449" t="s">
        <v>899</v>
      </c>
      <c r="B449" t="s">
        <v>900</v>
      </c>
      <c r="C449" t="s">
        <v>0</v>
      </c>
      <c r="D449" t="s">
        <v>0</v>
      </c>
      <c r="E449" t="s">
        <v>901</v>
      </c>
    </row>
    <row r="450" spans="1:5" x14ac:dyDescent="0.25">
      <c r="A450" t="s">
        <v>0</v>
      </c>
      <c r="B450" t="s">
        <v>902</v>
      </c>
      <c r="C450" t="s">
        <v>0</v>
      </c>
      <c r="D450" t="s">
        <v>0</v>
      </c>
      <c r="E450" t="s">
        <v>903</v>
      </c>
    </row>
    <row r="451" spans="1:5" x14ac:dyDescent="0.25">
      <c r="A451" t="s">
        <v>904</v>
      </c>
      <c r="B451" t="s">
        <v>905</v>
      </c>
      <c r="C451" t="s">
        <v>0</v>
      </c>
      <c r="D451" t="s">
        <v>0</v>
      </c>
      <c r="E451" t="s">
        <v>906</v>
      </c>
    </row>
    <row r="452" spans="1:5" x14ac:dyDescent="0.25">
      <c r="A452" t="s">
        <v>0</v>
      </c>
      <c r="B452" t="s">
        <v>907</v>
      </c>
      <c r="C452" t="s">
        <v>0</v>
      </c>
      <c r="D452" t="s">
        <v>0</v>
      </c>
      <c r="E452" t="s">
        <v>908</v>
      </c>
    </row>
    <row r="453" spans="1:5" x14ac:dyDescent="0.25">
      <c r="A453" t="s">
        <v>0</v>
      </c>
      <c r="B453" t="s">
        <v>909</v>
      </c>
      <c r="C453" t="s">
        <v>0</v>
      </c>
      <c r="D453" t="s">
        <v>0</v>
      </c>
      <c r="E453" t="s">
        <v>910</v>
      </c>
    </row>
    <row r="454" spans="1:5" x14ac:dyDescent="0.25">
      <c r="A454" t="s">
        <v>0</v>
      </c>
      <c r="B454" t="s">
        <v>911</v>
      </c>
      <c r="C454" t="s">
        <v>0</v>
      </c>
      <c r="D454" t="s">
        <v>0</v>
      </c>
      <c r="E454" t="s">
        <v>912</v>
      </c>
    </row>
    <row r="455" spans="1:5" x14ac:dyDescent="0.25">
      <c r="A455" t="s">
        <v>0</v>
      </c>
      <c r="B455" t="s">
        <v>913</v>
      </c>
      <c r="C455" t="s">
        <v>0</v>
      </c>
      <c r="D455" t="s">
        <v>0</v>
      </c>
      <c r="E455" t="s">
        <v>914</v>
      </c>
    </row>
    <row r="456" spans="1:5" x14ac:dyDescent="0.25">
      <c r="A456" t="s">
        <v>0</v>
      </c>
      <c r="B456" t="s">
        <v>915</v>
      </c>
      <c r="C456" t="s">
        <v>0</v>
      </c>
      <c r="D456" t="s">
        <v>0</v>
      </c>
      <c r="E456" t="s">
        <v>916</v>
      </c>
    </row>
    <row r="457" spans="1:5" x14ac:dyDescent="0.25">
      <c r="A457" t="s">
        <v>917</v>
      </c>
      <c r="B457" t="s">
        <v>918</v>
      </c>
      <c r="C457" t="s">
        <v>0</v>
      </c>
      <c r="D457" t="s">
        <v>0</v>
      </c>
      <c r="E457" t="s">
        <v>919</v>
      </c>
    </row>
    <row r="458" spans="1:5" x14ac:dyDescent="0.25">
      <c r="A458" t="s">
        <v>920</v>
      </c>
      <c r="B458" t="s">
        <v>921</v>
      </c>
      <c r="C458" t="s">
        <v>0</v>
      </c>
      <c r="D458" t="s">
        <v>0</v>
      </c>
      <c r="E458" t="s">
        <v>922</v>
      </c>
    </row>
    <row r="459" spans="1:5" x14ac:dyDescent="0.25">
      <c r="A459" t="s">
        <v>0</v>
      </c>
      <c r="B459" t="s">
        <v>923</v>
      </c>
      <c r="C459" t="s">
        <v>0</v>
      </c>
      <c r="D459" t="s">
        <v>0</v>
      </c>
      <c r="E459" t="s">
        <v>924</v>
      </c>
    </row>
    <row r="460" spans="1:5" x14ac:dyDescent="0.25">
      <c r="A460" t="s">
        <v>0</v>
      </c>
      <c r="B460" t="s">
        <v>925</v>
      </c>
      <c r="C460" t="s">
        <v>0</v>
      </c>
      <c r="D460" t="s">
        <v>0</v>
      </c>
      <c r="E460" t="s">
        <v>926</v>
      </c>
    </row>
    <row r="461" spans="1:5" x14ac:dyDescent="0.25">
      <c r="A461" t="s">
        <v>0</v>
      </c>
      <c r="B461" t="s">
        <v>927</v>
      </c>
      <c r="C461" t="s">
        <v>0</v>
      </c>
      <c r="D461" t="s">
        <v>0</v>
      </c>
      <c r="E461" t="s">
        <v>928</v>
      </c>
    </row>
    <row r="462" spans="1:5" x14ac:dyDescent="0.25">
      <c r="A462" t="s">
        <v>0</v>
      </c>
      <c r="B462" t="s">
        <v>929</v>
      </c>
      <c r="C462" t="s">
        <v>0</v>
      </c>
      <c r="D462" t="s">
        <v>0</v>
      </c>
      <c r="E462" t="s">
        <v>930</v>
      </c>
    </row>
    <row r="463" spans="1:5" x14ac:dyDescent="0.25">
      <c r="A463" t="s">
        <v>0</v>
      </c>
      <c r="B463" t="s">
        <v>931</v>
      </c>
      <c r="C463" t="s">
        <v>0</v>
      </c>
      <c r="D463" t="s">
        <v>0</v>
      </c>
      <c r="E463" t="s">
        <v>932</v>
      </c>
    </row>
    <row r="464" spans="1:5" x14ac:dyDescent="0.25">
      <c r="A464" t="s">
        <v>933</v>
      </c>
      <c r="B464" t="s">
        <v>934</v>
      </c>
      <c r="C464" t="s">
        <v>0</v>
      </c>
      <c r="D464" t="s">
        <v>0</v>
      </c>
      <c r="E464" t="s">
        <v>935</v>
      </c>
    </row>
    <row r="465" spans="1:5" x14ac:dyDescent="0.25">
      <c r="A465" t="s">
        <v>936</v>
      </c>
      <c r="B465" t="s">
        <v>937</v>
      </c>
      <c r="C465" t="s">
        <v>0</v>
      </c>
      <c r="D465" t="s">
        <v>0</v>
      </c>
      <c r="E465" t="s">
        <v>938</v>
      </c>
    </row>
    <row r="466" spans="1:5" x14ac:dyDescent="0.25">
      <c r="A466" t="s">
        <v>939</v>
      </c>
      <c r="B466" t="s">
        <v>940</v>
      </c>
      <c r="C466" t="s">
        <v>0</v>
      </c>
      <c r="D466" t="s">
        <v>0</v>
      </c>
      <c r="E466" t="s">
        <v>941</v>
      </c>
    </row>
    <row r="467" spans="1:5" x14ac:dyDescent="0.25">
      <c r="A467" t="s">
        <v>0</v>
      </c>
      <c r="B467" t="s">
        <v>942</v>
      </c>
      <c r="C467" t="s">
        <v>0</v>
      </c>
      <c r="D467" t="s">
        <v>0</v>
      </c>
      <c r="E467" t="s">
        <v>943</v>
      </c>
    </row>
    <row r="468" spans="1:5" x14ac:dyDescent="0.25">
      <c r="A468" t="s">
        <v>0</v>
      </c>
      <c r="B468" t="s">
        <v>944</v>
      </c>
      <c r="C468" t="s">
        <v>0</v>
      </c>
      <c r="D468" t="s">
        <v>0</v>
      </c>
      <c r="E468" t="s">
        <v>945</v>
      </c>
    </row>
    <row r="469" spans="1:5" x14ac:dyDescent="0.25">
      <c r="A469" t="s">
        <v>0</v>
      </c>
      <c r="B469" t="s">
        <v>946</v>
      </c>
      <c r="C469" t="s">
        <v>0</v>
      </c>
      <c r="D469" t="s">
        <v>0</v>
      </c>
      <c r="E469" t="s">
        <v>947</v>
      </c>
    </row>
    <row r="470" spans="1:5" x14ac:dyDescent="0.25">
      <c r="A470" t="s">
        <v>0</v>
      </c>
      <c r="B470" t="s">
        <v>948</v>
      </c>
      <c r="C470" t="s">
        <v>0</v>
      </c>
      <c r="D470" t="s">
        <v>0</v>
      </c>
      <c r="E470" t="s">
        <v>949</v>
      </c>
    </row>
    <row r="471" spans="1:5" x14ac:dyDescent="0.25">
      <c r="A471" t="s">
        <v>0</v>
      </c>
      <c r="B471" t="s">
        <v>950</v>
      </c>
      <c r="C471" t="s">
        <v>0</v>
      </c>
      <c r="D471" t="s">
        <v>0</v>
      </c>
      <c r="E471" t="s">
        <v>951</v>
      </c>
    </row>
    <row r="472" spans="1:5" x14ac:dyDescent="0.25">
      <c r="A472" t="s">
        <v>0</v>
      </c>
      <c r="B472" t="s">
        <v>952</v>
      </c>
      <c r="C472" t="s">
        <v>0</v>
      </c>
      <c r="D472" t="s">
        <v>0</v>
      </c>
      <c r="E472" t="s">
        <v>953</v>
      </c>
    </row>
    <row r="473" spans="1:5" x14ac:dyDescent="0.25">
      <c r="A473" t="s">
        <v>0</v>
      </c>
      <c r="B473" t="s">
        <v>954</v>
      </c>
      <c r="C473" t="s">
        <v>0</v>
      </c>
      <c r="D473" t="s">
        <v>0</v>
      </c>
      <c r="E473" t="s">
        <v>955</v>
      </c>
    </row>
    <row r="474" spans="1:5" x14ac:dyDescent="0.25">
      <c r="A474" t="s">
        <v>0</v>
      </c>
      <c r="B474" t="s">
        <v>956</v>
      </c>
      <c r="C474" t="s">
        <v>0</v>
      </c>
      <c r="D474" t="s">
        <v>0</v>
      </c>
      <c r="E474" t="s">
        <v>957</v>
      </c>
    </row>
    <row r="475" spans="1:5" x14ac:dyDescent="0.25">
      <c r="A475" t="s">
        <v>0</v>
      </c>
      <c r="B475" t="s">
        <v>958</v>
      </c>
      <c r="C475" t="s">
        <v>0</v>
      </c>
      <c r="D475" t="s">
        <v>0</v>
      </c>
      <c r="E475" t="s">
        <v>959</v>
      </c>
    </row>
    <row r="476" spans="1:5" x14ac:dyDescent="0.25">
      <c r="A476" t="s">
        <v>0</v>
      </c>
      <c r="B476" t="s">
        <v>960</v>
      </c>
      <c r="C476" t="s">
        <v>0</v>
      </c>
      <c r="D476" t="s">
        <v>0</v>
      </c>
      <c r="E476" t="s">
        <v>961</v>
      </c>
    </row>
    <row r="477" spans="1:5" x14ac:dyDescent="0.25">
      <c r="A477" t="s">
        <v>0</v>
      </c>
      <c r="B477" t="s">
        <v>962</v>
      </c>
      <c r="C477" t="s">
        <v>0</v>
      </c>
      <c r="D477" t="s">
        <v>0</v>
      </c>
      <c r="E477" t="s">
        <v>963</v>
      </c>
    </row>
    <row r="478" spans="1:5" x14ac:dyDescent="0.25">
      <c r="A478" t="s">
        <v>0</v>
      </c>
      <c r="B478" t="s">
        <v>964</v>
      </c>
      <c r="C478" t="s">
        <v>0</v>
      </c>
      <c r="D478" t="s">
        <v>0</v>
      </c>
      <c r="E478" t="s">
        <v>965</v>
      </c>
    </row>
    <row r="479" spans="1:5" x14ac:dyDescent="0.25">
      <c r="A479" t="s">
        <v>0</v>
      </c>
      <c r="B479" t="s">
        <v>966</v>
      </c>
      <c r="C479" t="s">
        <v>0</v>
      </c>
      <c r="D479" t="s">
        <v>0</v>
      </c>
      <c r="E479" t="s">
        <v>967</v>
      </c>
    </row>
    <row r="480" spans="1:5" x14ac:dyDescent="0.25">
      <c r="A480" t="s">
        <v>968</v>
      </c>
      <c r="B480" t="s">
        <v>969</v>
      </c>
      <c r="C480" t="s">
        <v>0</v>
      </c>
      <c r="D480" t="s">
        <v>0</v>
      </c>
      <c r="E480" t="s">
        <v>970</v>
      </c>
    </row>
    <row r="481" spans="1:5" x14ac:dyDescent="0.25">
      <c r="A481" t="s">
        <v>0</v>
      </c>
      <c r="B481" t="s">
        <v>971</v>
      </c>
      <c r="C481" t="s">
        <v>0</v>
      </c>
      <c r="D481" t="s">
        <v>0</v>
      </c>
      <c r="E481" t="s">
        <v>972</v>
      </c>
    </row>
    <row r="482" spans="1:5" x14ac:dyDescent="0.25">
      <c r="A482" t="s">
        <v>973</v>
      </c>
      <c r="B482" t="s">
        <v>974</v>
      </c>
      <c r="C482" t="s">
        <v>0</v>
      </c>
      <c r="D482" t="s">
        <v>0</v>
      </c>
      <c r="E482" t="s">
        <v>975</v>
      </c>
    </row>
    <row r="483" spans="1:5" x14ac:dyDescent="0.25">
      <c r="A483" t="s">
        <v>976</v>
      </c>
      <c r="B483" t="s">
        <v>977</v>
      </c>
      <c r="C483" t="s">
        <v>0</v>
      </c>
      <c r="D483" t="s">
        <v>0</v>
      </c>
      <c r="E483" t="s">
        <v>978</v>
      </c>
    </row>
    <row r="484" spans="1:5" x14ac:dyDescent="0.25">
      <c r="A484" t="s">
        <v>979</v>
      </c>
      <c r="B484" t="s">
        <v>980</v>
      </c>
      <c r="C484" t="s">
        <v>0</v>
      </c>
      <c r="D484" t="s">
        <v>0</v>
      </c>
      <c r="E484" t="s">
        <v>981</v>
      </c>
    </row>
    <row r="485" spans="1:5" x14ac:dyDescent="0.25">
      <c r="A485" t="s">
        <v>982</v>
      </c>
      <c r="B485" t="s">
        <v>983</v>
      </c>
      <c r="C485" t="s">
        <v>0</v>
      </c>
      <c r="D485" t="s">
        <v>0</v>
      </c>
      <c r="E485" t="s">
        <v>984</v>
      </c>
    </row>
    <row r="486" spans="1:5" x14ac:dyDescent="0.25">
      <c r="A486" t="s">
        <v>0</v>
      </c>
      <c r="B486" t="s">
        <v>985</v>
      </c>
      <c r="C486" t="s">
        <v>0</v>
      </c>
      <c r="D486" t="s">
        <v>0</v>
      </c>
      <c r="E486" t="s">
        <v>986</v>
      </c>
    </row>
    <row r="487" spans="1:5" x14ac:dyDescent="0.25">
      <c r="A487" t="s">
        <v>0</v>
      </c>
      <c r="B487" t="s">
        <v>987</v>
      </c>
      <c r="C487" t="s">
        <v>0</v>
      </c>
      <c r="D487" t="s">
        <v>0</v>
      </c>
      <c r="E487" t="s">
        <v>988</v>
      </c>
    </row>
    <row r="488" spans="1:5" x14ac:dyDescent="0.25">
      <c r="A488" t="s">
        <v>989</v>
      </c>
      <c r="B488" t="s">
        <v>990</v>
      </c>
      <c r="C488" t="s">
        <v>0</v>
      </c>
      <c r="D488" t="s">
        <v>0</v>
      </c>
      <c r="E488" t="s">
        <v>991</v>
      </c>
    </row>
    <row r="489" spans="1:5" x14ac:dyDescent="0.25">
      <c r="A489" t="s">
        <v>992</v>
      </c>
      <c r="B489" t="s">
        <v>993</v>
      </c>
      <c r="C489" t="s">
        <v>0</v>
      </c>
      <c r="D489" t="s">
        <v>0</v>
      </c>
      <c r="E489" t="s">
        <v>994</v>
      </c>
    </row>
    <row r="490" spans="1:5" x14ac:dyDescent="0.25">
      <c r="A490" t="s">
        <v>0</v>
      </c>
      <c r="B490" t="s">
        <v>995</v>
      </c>
      <c r="C490" t="s">
        <v>0</v>
      </c>
      <c r="D490" t="s">
        <v>0</v>
      </c>
      <c r="E490" t="s">
        <v>996</v>
      </c>
    </row>
    <row r="491" spans="1:5" x14ac:dyDescent="0.25">
      <c r="A491" t="s">
        <v>997</v>
      </c>
      <c r="B491" t="s">
        <v>998</v>
      </c>
      <c r="C491" t="s">
        <v>0</v>
      </c>
      <c r="D491" t="s">
        <v>0</v>
      </c>
      <c r="E491" t="s">
        <v>999</v>
      </c>
    </row>
    <row r="492" spans="1:5" x14ac:dyDescent="0.25">
      <c r="A492" t="s">
        <v>1000</v>
      </c>
      <c r="B492" t="s">
        <v>1001</v>
      </c>
      <c r="C492" t="s">
        <v>0</v>
      </c>
      <c r="D492" t="s">
        <v>0</v>
      </c>
      <c r="E492" t="s">
        <v>1002</v>
      </c>
    </row>
    <row r="493" spans="1:5" x14ac:dyDescent="0.25">
      <c r="A493" t="s">
        <v>0</v>
      </c>
      <c r="B493" t="s">
        <v>1003</v>
      </c>
      <c r="C493" t="s">
        <v>0</v>
      </c>
      <c r="D493" t="s">
        <v>0</v>
      </c>
      <c r="E493" t="s">
        <v>1004</v>
      </c>
    </row>
    <row r="494" spans="1:5" x14ac:dyDescent="0.25">
      <c r="A494" t="s">
        <v>0</v>
      </c>
      <c r="B494" t="s">
        <v>1005</v>
      </c>
      <c r="C494" t="s">
        <v>0</v>
      </c>
      <c r="D494" t="s">
        <v>0</v>
      </c>
      <c r="E494" t="s">
        <v>1006</v>
      </c>
    </row>
    <row r="495" spans="1:5" x14ac:dyDescent="0.25">
      <c r="A495" t="s">
        <v>1007</v>
      </c>
      <c r="B495" t="s">
        <v>1008</v>
      </c>
      <c r="C495" t="s">
        <v>0</v>
      </c>
      <c r="D495" t="s">
        <v>0</v>
      </c>
      <c r="E495" t="s">
        <v>1009</v>
      </c>
    </row>
    <row r="496" spans="1:5" x14ac:dyDescent="0.25">
      <c r="A496" t="s">
        <v>1010</v>
      </c>
      <c r="B496" t="s">
        <v>1011</v>
      </c>
      <c r="C496" t="s">
        <v>0</v>
      </c>
      <c r="D496" t="s">
        <v>0</v>
      </c>
      <c r="E496" t="s">
        <v>1012</v>
      </c>
    </row>
    <row r="497" spans="1:5" x14ac:dyDescent="0.25">
      <c r="A497" t="s">
        <v>1013</v>
      </c>
      <c r="B497" t="s">
        <v>1014</v>
      </c>
      <c r="C497" t="s">
        <v>0</v>
      </c>
      <c r="D497" t="s">
        <v>0</v>
      </c>
      <c r="E497" t="s">
        <v>1015</v>
      </c>
    </row>
    <row r="498" spans="1:5" x14ac:dyDescent="0.25">
      <c r="A498" t="s">
        <v>1016</v>
      </c>
      <c r="B498" t="s">
        <v>1017</v>
      </c>
      <c r="C498" t="s">
        <v>0</v>
      </c>
      <c r="D498" t="s">
        <v>0</v>
      </c>
      <c r="E498" t="s">
        <v>1018</v>
      </c>
    </row>
    <row r="499" spans="1:5" x14ac:dyDescent="0.25">
      <c r="A499" t="s">
        <v>0</v>
      </c>
      <c r="B499" t="s">
        <v>1019</v>
      </c>
      <c r="C499" t="s">
        <v>0</v>
      </c>
      <c r="D499" t="s">
        <v>0</v>
      </c>
      <c r="E499" t="s">
        <v>1020</v>
      </c>
    </row>
    <row r="500" spans="1:5" x14ac:dyDescent="0.25">
      <c r="A500" t="s">
        <v>0</v>
      </c>
      <c r="B500" t="s">
        <v>1021</v>
      </c>
      <c r="C500" t="s">
        <v>0</v>
      </c>
      <c r="D500" t="s">
        <v>0</v>
      </c>
      <c r="E500" t="s">
        <v>1022</v>
      </c>
    </row>
    <row r="501" spans="1:5" x14ac:dyDescent="0.25">
      <c r="A501" t="s">
        <v>0</v>
      </c>
      <c r="B501" t="s">
        <v>1023</v>
      </c>
      <c r="C501" t="s">
        <v>0</v>
      </c>
      <c r="D501" t="s">
        <v>0</v>
      </c>
      <c r="E501" t="s">
        <v>1024</v>
      </c>
    </row>
    <row r="502" spans="1:5" x14ac:dyDescent="0.25">
      <c r="A502" t="s">
        <v>0</v>
      </c>
      <c r="B502" t="s">
        <v>1025</v>
      </c>
      <c r="C502" t="s">
        <v>0</v>
      </c>
      <c r="D502" t="s">
        <v>0</v>
      </c>
      <c r="E502" t="s">
        <v>1026</v>
      </c>
    </row>
    <row r="503" spans="1:5" x14ac:dyDescent="0.25">
      <c r="A503" t="s">
        <v>0</v>
      </c>
      <c r="B503" t="s">
        <v>1027</v>
      </c>
      <c r="C503" t="s">
        <v>0</v>
      </c>
      <c r="D503" t="s">
        <v>0</v>
      </c>
      <c r="E503" t="s">
        <v>1028</v>
      </c>
    </row>
    <row r="504" spans="1:5" x14ac:dyDescent="0.25">
      <c r="A504" t="s">
        <v>1029</v>
      </c>
      <c r="B504" t="s">
        <v>1030</v>
      </c>
      <c r="C504" t="s">
        <v>0</v>
      </c>
      <c r="D504" t="s">
        <v>0</v>
      </c>
      <c r="E504" t="s">
        <v>1031</v>
      </c>
    </row>
    <row r="505" spans="1:5" x14ac:dyDescent="0.25">
      <c r="A505" t="s">
        <v>0</v>
      </c>
      <c r="B505" t="s">
        <v>1032</v>
      </c>
      <c r="C505" t="s">
        <v>0</v>
      </c>
      <c r="D505" t="s">
        <v>0</v>
      </c>
      <c r="E505" t="s">
        <v>1033</v>
      </c>
    </row>
    <row r="506" spans="1:5" x14ac:dyDescent="0.25">
      <c r="A506" t="s">
        <v>0</v>
      </c>
      <c r="B506" t="s">
        <v>1034</v>
      </c>
      <c r="C506" t="s">
        <v>0</v>
      </c>
      <c r="D506" t="s">
        <v>0</v>
      </c>
      <c r="E506" t="s">
        <v>1035</v>
      </c>
    </row>
    <row r="507" spans="1:5" x14ac:dyDescent="0.25">
      <c r="A507" t="s">
        <v>1036</v>
      </c>
      <c r="B507" t="s">
        <v>1037</v>
      </c>
      <c r="C507" t="s">
        <v>0</v>
      </c>
      <c r="D507" t="s">
        <v>0</v>
      </c>
      <c r="E507" t="s">
        <v>1038</v>
      </c>
    </row>
    <row r="508" spans="1:5" x14ac:dyDescent="0.25">
      <c r="A508" t="s">
        <v>1039</v>
      </c>
      <c r="B508" t="s">
        <v>1040</v>
      </c>
      <c r="C508" t="s">
        <v>0</v>
      </c>
      <c r="D508" t="s">
        <v>0</v>
      </c>
      <c r="E508" t="s">
        <v>1041</v>
      </c>
    </row>
    <row r="509" spans="1:5" x14ac:dyDescent="0.25">
      <c r="A509" t="s">
        <v>0</v>
      </c>
      <c r="B509" t="s">
        <v>1042</v>
      </c>
      <c r="C509" t="s">
        <v>0</v>
      </c>
      <c r="D509" t="s">
        <v>0</v>
      </c>
      <c r="E509" t="s">
        <v>1043</v>
      </c>
    </row>
    <row r="510" spans="1:5" x14ac:dyDescent="0.25">
      <c r="A510" t="s">
        <v>1044</v>
      </c>
      <c r="B510" t="s">
        <v>1045</v>
      </c>
      <c r="C510" t="s">
        <v>0</v>
      </c>
      <c r="D510" t="s">
        <v>0</v>
      </c>
      <c r="E510" t="s">
        <v>1046</v>
      </c>
    </row>
    <row r="511" spans="1:5" x14ac:dyDescent="0.25">
      <c r="A511" t="s">
        <v>1047</v>
      </c>
      <c r="B511" t="s">
        <v>1048</v>
      </c>
      <c r="C511" t="s">
        <v>0</v>
      </c>
      <c r="D511" t="s">
        <v>0</v>
      </c>
      <c r="E511" t="s">
        <v>1049</v>
      </c>
    </row>
    <row r="512" spans="1:5" x14ac:dyDescent="0.25">
      <c r="A512" t="s">
        <v>0</v>
      </c>
      <c r="B512" t="s">
        <v>1050</v>
      </c>
      <c r="C512" t="s">
        <v>0</v>
      </c>
      <c r="D512" t="s">
        <v>0</v>
      </c>
      <c r="E512" t="s">
        <v>1051</v>
      </c>
    </row>
    <row r="513" spans="1:5" x14ac:dyDescent="0.25">
      <c r="A513" t="s">
        <v>1052</v>
      </c>
      <c r="B513" t="s">
        <v>1053</v>
      </c>
      <c r="C513" t="s">
        <v>0</v>
      </c>
      <c r="D513" t="s">
        <v>0</v>
      </c>
      <c r="E513" t="s">
        <v>1054</v>
      </c>
    </row>
    <row r="514" spans="1:5" x14ac:dyDescent="0.25">
      <c r="A514" t="s">
        <v>1055</v>
      </c>
      <c r="B514" t="s">
        <v>1056</v>
      </c>
      <c r="C514" t="s">
        <v>0</v>
      </c>
      <c r="D514" t="s">
        <v>0</v>
      </c>
      <c r="E514" t="s">
        <v>1057</v>
      </c>
    </row>
    <row r="515" spans="1:5" x14ac:dyDescent="0.25">
      <c r="A515" t="s">
        <v>0</v>
      </c>
      <c r="B515" t="s">
        <v>1058</v>
      </c>
      <c r="C515" t="s">
        <v>0</v>
      </c>
      <c r="D515" t="s">
        <v>0</v>
      </c>
      <c r="E515" t="s">
        <v>1059</v>
      </c>
    </row>
    <row r="516" spans="1:5" x14ac:dyDescent="0.25">
      <c r="A516" t="s">
        <v>1060</v>
      </c>
      <c r="B516" t="s">
        <v>1061</v>
      </c>
      <c r="C516" t="s">
        <v>0</v>
      </c>
      <c r="D516" t="s">
        <v>0</v>
      </c>
      <c r="E516" t="s">
        <v>1062</v>
      </c>
    </row>
    <row r="517" spans="1:5" x14ac:dyDescent="0.25">
      <c r="A517" t="s">
        <v>1063</v>
      </c>
      <c r="B517" t="s">
        <v>1064</v>
      </c>
      <c r="C517" t="s">
        <v>0</v>
      </c>
      <c r="D517" t="s">
        <v>0</v>
      </c>
      <c r="E517" t="s">
        <v>1065</v>
      </c>
    </row>
    <row r="518" spans="1:5" x14ac:dyDescent="0.25">
      <c r="A518" t="s">
        <v>1066</v>
      </c>
      <c r="B518" t="s">
        <v>1067</v>
      </c>
      <c r="C518" t="s">
        <v>0</v>
      </c>
      <c r="D518" t="s">
        <v>0</v>
      </c>
      <c r="E518" t="s">
        <v>1068</v>
      </c>
    </row>
    <row r="519" spans="1:5" x14ac:dyDescent="0.25">
      <c r="A519" t="s">
        <v>0</v>
      </c>
      <c r="B519" t="s">
        <v>1069</v>
      </c>
      <c r="C519" t="s">
        <v>0</v>
      </c>
      <c r="D519" t="s">
        <v>0</v>
      </c>
      <c r="E519" t="s">
        <v>1070</v>
      </c>
    </row>
    <row r="520" spans="1:5" x14ac:dyDescent="0.25">
      <c r="A520" t="s">
        <v>1071</v>
      </c>
      <c r="B520" t="s">
        <v>1072</v>
      </c>
      <c r="C520" t="s">
        <v>0</v>
      </c>
      <c r="D520" t="s">
        <v>0</v>
      </c>
      <c r="E520" t="s">
        <v>1073</v>
      </c>
    </row>
    <row r="521" spans="1:5" x14ac:dyDescent="0.25">
      <c r="A521" t="s">
        <v>0</v>
      </c>
      <c r="B521" t="s">
        <v>1074</v>
      </c>
      <c r="C521" t="s">
        <v>0</v>
      </c>
      <c r="D521" t="s">
        <v>0</v>
      </c>
      <c r="E521" t="s">
        <v>1075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MDM</dc:creator>
  <cp:lastModifiedBy>MDM</cp:lastModifiedBy>
  <dcterms:created xsi:type="dcterms:W3CDTF">2018-12-08T00:50:04Z</dcterms:created>
  <dcterms:modified xsi:type="dcterms:W3CDTF">2018-12-08T05:28:05Z</dcterms:modified>
</cp:coreProperties>
</file>