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oom\send_data\秋雨d\"/>
    </mc:Choice>
  </mc:AlternateContent>
  <xr:revisionPtr revIDLastSave="0" documentId="13_ncr:1_{3441F012-3E8F-44CE-88E3-FE0CA6B8D4D5}" xr6:coauthVersionLast="40" xr6:coauthVersionMax="40" xr10:uidLastSave="{00000000-0000-0000-0000-000000000000}"/>
  <bookViews>
    <workbookView xWindow="2250" yWindow="0" windowWidth="29850" windowHeight="15930" xr2:uid="{33E7CE11-8746-4028-8868-9E3A203539E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5" i="1" l="1"/>
  <c r="B155" i="1"/>
  <c r="E154" i="1"/>
  <c r="D154" i="1"/>
  <c r="B154" i="1"/>
  <c r="E153" i="1"/>
  <c r="B153" i="1"/>
  <c r="E152" i="1"/>
  <c r="B152" i="1"/>
  <c r="E151" i="1"/>
  <c r="B151" i="1"/>
  <c r="E150" i="1"/>
  <c r="D150" i="1"/>
  <c r="B150" i="1"/>
  <c r="E149" i="1"/>
  <c r="D149" i="1"/>
  <c r="B149" i="1"/>
  <c r="E148" i="1"/>
  <c r="D148" i="1"/>
  <c r="B148" i="1"/>
  <c r="E147" i="1"/>
  <c r="D147" i="1"/>
  <c r="B147" i="1"/>
  <c r="E146" i="1"/>
  <c r="D146" i="1"/>
  <c r="B146" i="1"/>
  <c r="E145" i="1"/>
  <c r="D145" i="1"/>
  <c r="B145" i="1"/>
  <c r="E144" i="1"/>
  <c r="D144" i="1"/>
  <c r="B144" i="1"/>
  <c r="E143" i="1"/>
  <c r="D143" i="1"/>
  <c r="B143" i="1"/>
  <c r="E142" i="1"/>
  <c r="B142" i="1"/>
  <c r="E141" i="1"/>
  <c r="D141" i="1"/>
  <c r="B141" i="1"/>
  <c r="E140" i="1"/>
  <c r="D140" i="1"/>
  <c r="B140" i="1"/>
  <c r="E139" i="1"/>
  <c r="D139" i="1"/>
  <c r="B139" i="1"/>
  <c r="E138" i="1"/>
  <c r="D138" i="1"/>
  <c r="B138" i="1"/>
  <c r="E137" i="1"/>
  <c r="D137" i="1"/>
  <c r="B137" i="1"/>
  <c r="E136" i="1"/>
  <c r="D136" i="1"/>
  <c r="B136" i="1"/>
  <c r="E135" i="1"/>
  <c r="D135" i="1"/>
  <c r="B135" i="1"/>
  <c r="E134" i="1"/>
  <c r="B134" i="1"/>
  <c r="E133" i="1"/>
  <c r="D133" i="1"/>
  <c r="B133" i="1"/>
  <c r="E132" i="1"/>
  <c r="D132" i="1"/>
  <c r="B132" i="1"/>
  <c r="E131" i="1"/>
  <c r="B131" i="1"/>
  <c r="E130" i="1"/>
  <c r="D130" i="1"/>
  <c r="B130" i="1"/>
  <c r="E129" i="1"/>
  <c r="D129" i="1"/>
  <c r="B129" i="1"/>
  <c r="E128" i="1"/>
  <c r="B128" i="1"/>
  <c r="E127" i="1"/>
  <c r="D127" i="1"/>
  <c r="B127" i="1"/>
  <c r="E126" i="1"/>
  <c r="D126" i="1"/>
  <c r="B126" i="1"/>
  <c r="E125" i="1"/>
  <c r="D125" i="1"/>
  <c r="B125" i="1"/>
  <c r="E124" i="1"/>
  <c r="D124" i="1"/>
  <c r="B124" i="1"/>
  <c r="E123" i="1"/>
  <c r="D123" i="1"/>
  <c r="B123" i="1"/>
  <c r="E122" i="1"/>
  <c r="B122" i="1"/>
  <c r="E121" i="1"/>
  <c r="D121" i="1"/>
  <c r="B121" i="1"/>
  <c r="E120" i="1"/>
  <c r="D120" i="1"/>
  <c r="B120" i="1"/>
  <c r="E119" i="1"/>
  <c r="B119" i="1"/>
  <c r="E118" i="1"/>
  <c r="B118" i="1"/>
  <c r="E117" i="1"/>
  <c r="D117" i="1"/>
  <c r="B117" i="1"/>
  <c r="E116" i="1"/>
  <c r="B116" i="1"/>
  <c r="E115" i="1"/>
  <c r="D115" i="1"/>
  <c r="B115" i="1"/>
  <c r="E114" i="1"/>
  <c r="D114" i="1"/>
  <c r="B114" i="1"/>
  <c r="E113" i="1"/>
  <c r="D113" i="1"/>
  <c r="B113" i="1"/>
  <c r="E112" i="1"/>
  <c r="D112" i="1"/>
  <c r="B112" i="1"/>
  <c r="E111" i="1"/>
  <c r="D111" i="1"/>
  <c r="B111" i="1"/>
  <c r="E110" i="1"/>
  <c r="D110" i="1"/>
  <c r="B110" i="1"/>
  <c r="E109" i="1"/>
  <c r="B109" i="1"/>
  <c r="E108" i="1"/>
  <c r="D108" i="1"/>
  <c r="B108" i="1"/>
  <c r="E107" i="1"/>
  <c r="B107" i="1"/>
  <c r="E106" i="1"/>
  <c r="B106" i="1"/>
  <c r="E105" i="1"/>
  <c r="B105" i="1"/>
  <c r="E104" i="1"/>
  <c r="D104" i="1"/>
  <c r="B104" i="1"/>
  <c r="E103" i="1"/>
  <c r="B103" i="1"/>
  <c r="E102" i="1"/>
  <c r="D102" i="1"/>
  <c r="B102" i="1"/>
  <c r="E101" i="1"/>
  <c r="D101" i="1"/>
  <c r="B101" i="1"/>
  <c r="E100" i="1"/>
  <c r="D100" i="1"/>
  <c r="B100" i="1"/>
  <c r="E99" i="1"/>
  <c r="B99" i="1"/>
  <c r="E98" i="1"/>
  <c r="B98" i="1"/>
  <c r="E97" i="1"/>
  <c r="D97" i="1"/>
  <c r="B97" i="1"/>
  <c r="E96" i="1"/>
  <c r="D96" i="1"/>
  <c r="B96" i="1"/>
  <c r="E95" i="1"/>
  <c r="D95" i="1"/>
  <c r="B95" i="1"/>
  <c r="E94" i="1"/>
  <c r="D94" i="1"/>
  <c r="B94" i="1"/>
  <c r="E93" i="1"/>
  <c r="D93" i="1"/>
  <c r="B93" i="1"/>
  <c r="E92" i="1"/>
  <c r="D92" i="1"/>
  <c r="B92" i="1"/>
  <c r="E91" i="1"/>
  <c r="B91" i="1"/>
  <c r="E90" i="1"/>
  <c r="D90" i="1"/>
  <c r="B90" i="1"/>
  <c r="E89" i="1"/>
  <c r="D89" i="1"/>
  <c r="B89" i="1"/>
  <c r="E88" i="1"/>
  <c r="D88" i="1"/>
  <c r="B88" i="1"/>
  <c r="E87" i="1"/>
  <c r="B87" i="1"/>
  <c r="E86" i="1"/>
  <c r="B86" i="1"/>
  <c r="E85" i="1"/>
  <c r="D85" i="1"/>
  <c r="B85" i="1"/>
  <c r="E84" i="1"/>
  <c r="D84" i="1"/>
  <c r="B84" i="1"/>
  <c r="E83" i="1"/>
  <c r="D83" i="1"/>
  <c r="B83" i="1"/>
  <c r="E82" i="1"/>
  <c r="D82" i="1"/>
  <c r="B82" i="1"/>
  <c r="E81" i="1"/>
  <c r="D81" i="1"/>
  <c r="B81" i="1"/>
  <c r="E80" i="1"/>
  <c r="B80" i="1"/>
  <c r="E79" i="1"/>
  <c r="B79" i="1"/>
  <c r="E78" i="1"/>
  <c r="B78" i="1"/>
  <c r="E77" i="1"/>
  <c r="D77" i="1"/>
  <c r="B77" i="1"/>
  <c r="E76" i="1"/>
  <c r="D76" i="1"/>
  <c r="B76" i="1"/>
  <c r="E75" i="1"/>
  <c r="B75" i="1"/>
  <c r="E74" i="1"/>
  <c r="D74" i="1"/>
  <c r="B74" i="1"/>
  <c r="E73" i="1"/>
  <c r="B73" i="1"/>
  <c r="E72" i="1"/>
  <c r="D72" i="1"/>
  <c r="B72" i="1"/>
  <c r="E71" i="1"/>
  <c r="B71" i="1"/>
  <c r="E70" i="1"/>
  <c r="D70" i="1"/>
  <c r="B70" i="1"/>
  <c r="E69" i="1"/>
  <c r="B69" i="1"/>
  <c r="E68" i="1"/>
  <c r="B68" i="1"/>
  <c r="E67" i="1"/>
  <c r="D67" i="1"/>
  <c r="B67" i="1"/>
  <c r="E66" i="1"/>
  <c r="D66" i="1"/>
  <c r="B66" i="1"/>
  <c r="E65" i="1"/>
  <c r="B65" i="1"/>
  <c r="E64" i="1"/>
  <c r="D64" i="1"/>
  <c r="B64" i="1"/>
  <c r="E63" i="1"/>
  <c r="D63" i="1"/>
  <c r="B63" i="1"/>
  <c r="E62" i="1"/>
  <c r="D62" i="1"/>
  <c r="B62" i="1"/>
  <c r="E61" i="1"/>
  <c r="B61" i="1"/>
  <c r="E60" i="1"/>
  <c r="D60" i="1"/>
  <c r="B60" i="1"/>
  <c r="E59" i="1"/>
  <c r="B59" i="1"/>
  <c r="E58" i="1"/>
  <c r="D58" i="1"/>
  <c r="B58" i="1"/>
  <c r="E57" i="1"/>
  <c r="B57" i="1"/>
  <c r="E56" i="1"/>
  <c r="B56" i="1"/>
  <c r="E55" i="1"/>
  <c r="D55" i="1"/>
  <c r="B55" i="1"/>
  <c r="E54" i="1"/>
  <c r="D54" i="1"/>
  <c r="B54" i="1"/>
  <c r="E53" i="1"/>
  <c r="B53" i="1"/>
  <c r="E52" i="1"/>
  <c r="D52" i="1"/>
  <c r="B52" i="1"/>
  <c r="E51" i="1"/>
  <c r="D51" i="1"/>
  <c r="B51" i="1"/>
  <c r="E50" i="1"/>
  <c r="B50" i="1"/>
  <c r="E49" i="1"/>
  <c r="B49" i="1"/>
  <c r="E48" i="1"/>
  <c r="D48" i="1"/>
  <c r="B48" i="1"/>
  <c r="E47" i="1"/>
  <c r="D47" i="1"/>
  <c r="B47" i="1"/>
  <c r="E46" i="1"/>
  <c r="D46" i="1"/>
  <c r="B46" i="1"/>
  <c r="E45" i="1"/>
  <c r="D45" i="1"/>
  <c r="B45" i="1"/>
  <c r="E44" i="1"/>
  <c r="D44" i="1"/>
  <c r="B44" i="1"/>
  <c r="E43" i="1"/>
  <c r="D43" i="1"/>
  <c r="B43" i="1"/>
  <c r="E42" i="1"/>
  <c r="D42" i="1"/>
  <c r="B42" i="1"/>
  <c r="E41" i="1"/>
  <c r="B41" i="1"/>
  <c r="E40" i="1"/>
  <c r="B40" i="1"/>
  <c r="E39" i="1"/>
  <c r="D39" i="1"/>
  <c r="B39" i="1"/>
  <c r="E38" i="1"/>
  <c r="B38" i="1"/>
  <c r="E37" i="1"/>
  <c r="B37" i="1"/>
  <c r="E36" i="1"/>
  <c r="D36" i="1"/>
  <c r="B36" i="1"/>
  <c r="E35" i="1"/>
  <c r="D35" i="1"/>
  <c r="B35" i="1"/>
  <c r="E34" i="1"/>
  <c r="B34" i="1"/>
  <c r="E33" i="1"/>
  <c r="D33" i="1"/>
  <c r="B33" i="1"/>
  <c r="E32" i="1"/>
  <c r="D32" i="1"/>
  <c r="B32" i="1"/>
  <c r="E31" i="1"/>
  <c r="B31" i="1"/>
  <c r="E30" i="1"/>
  <c r="D30" i="1"/>
  <c r="B30" i="1"/>
  <c r="E29" i="1"/>
  <c r="D29" i="1"/>
  <c r="B29" i="1"/>
  <c r="E28" i="1"/>
  <c r="D28" i="1"/>
  <c r="B28" i="1"/>
  <c r="E27" i="1"/>
  <c r="D27" i="1"/>
  <c r="B27" i="1"/>
  <c r="E26" i="1"/>
  <c r="D26" i="1"/>
  <c r="B26" i="1"/>
  <c r="E25" i="1"/>
  <c r="D25" i="1"/>
  <c r="B25" i="1"/>
  <c r="E24" i="1"/>
  <c r="D24" i="1"/>
  <c r="B24" i="1"/>
  <c r="E23" i="1"/>
  <c r="B23" i="1"/>
  <c r="E22" i="1"/>
  <c r="D22" i="1"/>
  <c r="B22" i="1"/>
  <c r="E21" i="1"/>
  <c r="B21" i="1"/>
  <c r="E20" i="1"/>
  <c r="D20" i="1"/>
  <c r="B20" i="1"/>
  <c r="E19" i="1"/>
  <c r="B19" i="1"/>
  <c r="E18" i="1"/>
  <c r="D18" i="1"/>
  <c r="B18" i="1"/>
  <c r="E17" i="1"/>
  <c r="D17" i="1"/>
  <c r="B17" i="1"/>
  <c r="E16" i="1"/>
  <c r="B16" i="1"/>
  <c r="E15" i="1"/>
  <c r="D15" i="1"/>
  <c r="B15" i="1"/>
  <c r="E14" i="1"/>
  <c r="D14" i="1"/>
  <c r="B14" i="1"/>
  <c r="E13" i="1"/>
  <c r="D13" i="1"/>
  <c r="B13" i="1"/>
  <c r="E12" i="1"/>
  <c r="B12" i="1"/>
  <c r="E11" i="1"/>
  <c r="B11" i="1"/>
  <c r="E10" i="1"/>
  <c r="D10" i="1"/>
  <c r="B10" i="1"/>
  <c r="E9" i="1"/>
  <c r="D9" i="1"/>
  <c r="B9" i="1"/>
  <c r="E8" i="1"/>
  <c r="B8" i="1"/>
  <c r="E7" i="1"/>
  <c r="B7" i="1"/>
  <c r="E6" i="1"/>
  <c r="B6" i="1"/>
  <c r="E5" i="1"/>
  <c r="D5" i="1"/>
  <c r="B5" i="1"/>
  <c r="E4" i="1"/>
  <c r="D4" i="1"/>
  <c r="B4" i="1"/>
  <c r="E3" i="1"/>
  <c r="B3" i="1"/>
  <c r="E2" i="1"/>
  <c r="B2" i="1"/>
  <c r="E1" i="1"/>
  <c r="D1" i="1"/>
  <c r="B1" i="1"/>
</calcChain>
</file>

<file path=xl/sharedStrings.xml><?xml version="1.0" encoding="utf-8"?>
<sst xmlns="http://schemas.openxmlformats.org/spreadsheetml/2006/main" count="365" uniqueCount="133">
  <si>
    <t>-</t>
  </si>
  <si>
    <t>未认证</t>
  </si>
  <si>
    <t>认证失败</t>
  </si>
  <si>
    <t>aaec5e3bc131b0ba163c7907ff13f25e</t>
  </si>
  <si>
    <t>韦梦妮</t>
  </si>
  <si>
    <t>已认证</t>
  </si>
  <si>
    <t>d11fe544e1921bdf9ac9657236009edf</t>
  </si>
  <si>
    <t>罗文达</t>
  </si>
  <si>
    <t>a0f3073640832f75df3285a30e638f8b</t>
  </si>
  <si>
    <t>cdd3c27cf22ded77af6db68b995c03b4</t>
  </si>
  <si>
    <t>胡小建</t>
  </si>
  <si>
    <t>f92bfdda3b0d91ab7c90fb31be287037</t>
  </si>
  <si>
    <t>李妍</t>
  </si>
  <si>
    <t>e876e5338edb92bb0cd436b6e7303eb6</t>
  </si>
  <si>
    <t>张勇</t>
  </si>
  <si>
    <t>c494d0a3588f68a932ac18992b4e580e</t>
  </si>
  <si>
    <t>李娟</t>
  </si>
  <si>
    <t>潘呈泷</t>
  </si>
  <si>
    <t>曾钦光</t>
  </si>
  <si>
    <t>ef028c1d779e7d87c8e586cc836ab74f</t>
  </si>
  <si>
    <t>全东升</t>
  </si>
  <si>
    <t>f8bab44c27d7fe15a4bbf275b3183f86</t>
  </si>
  <si>
    <t>姜艳春</t>
  </si>
  <si>
    <t>韦松涛</t>
  </si>
  <si>
    <t>d92e9cc5051723ab2bcff699ac5f14e6</t>
  </si>
  <si>
    <t>钱川</t>
  </si>
  <si>
    <t>e880c6504d725d9b0c25c761f80bf7e2</t>
  </si>
  <si>
    <t>黄来钳</t>
  </si>
  <si>
    <t>李雨龄</t>
  </si>
  <si>
    <t>宇航</t>
  </si>
  <si>
    <t>段建洪</t>
  </si>
  <si>
    <t>e44b61cbbab490a5b8f21983971ce1d8</t>
  </si>
  <si>
    <t>王有水</t>
  </si>
  <si>
    <t>赵阳</t>
  </si>
  <si>
    <t>c311224de2c89efac10c516786798add</t>
  </si>
  <si>
    <t>钟小燕</t>
  </si>
  <si>
    <t>孙连玉</t>
  </si>
  <si>
    <t>e35cf7b66449df565f93c607d5a81d09</t>
  </si>
  <si>
    <t>c94d81b664ae70813b6dc98b6b083ab0</t>
  </si>
  <si>
    <t>ebdbba2045ab1d7c3181ed4eb1283f31</t>
  </si>
  <si>
    <t>d7efba9fa729c2c0292455410752cb85</t>
  </si>
  <si>
    <t>于航</t>
  </si>
  <si>
    <t>蒲和彬</t>
  </si>
  <si>
    <t>谢丽琴</t>
  </si>
  <si>
    <t>郭胜杭</t>
  </si>
  <si>
    <t>冷成杰</t>
  </si>
  <si>
    <t>c486be61f0f8dba69242efdb6591803a</t>
  </si>
  <si>
    <t>fd66ccf9a094f6135564684b012a60e0</t>
  </si>
  <si>
    <t>安斌</t>
  </si>
  <si>
    <t>f5a8e98ca195d79574ef752553f8c761</t>
  </si>
  <si>
    <t>何志勇</t>
  </si>
  <si>
    <t>dc483e80a7a0bd9ef71d8cf973673924</t>
  </si>
  <si>
    <t>邓海玲</t>
  </si>
  <si>
    <t>b6e8df1e1d389c79864488f7f84bf869</t>
  </si>
  <si>
    <t>e3d825d0d0eafd9f070d5424e0c1230c</t>
  </si>
  <si>
    <t>d0886860369a2e2463f54295aab0cc9f</t>
  </si>
  <si>
    <t>张然</t>
  </si>
  <si>
    <t>cd72bf1c2d807a521a349c7a649eb71e</t>
  </si>
  <si>
    <t>张守强</t>
  </si>
  <si>
    <t>苏志刚</t>
  </si>
  <si>
    <t>c60dfd78c09936116383ac4cffba559d</t>
  </si>
  <si>
    <t>f4ddfcd0a0ff8a4adaa1ede737cd7d2a</t>
  </si>
  <si>
    <t>石贺伟</t>
  </si>
  <si>
    <t>fa36d652b22175304c8dbe29aaf2380c</t>
  </si>
  <si>
    <t>李国傲</t>
  </si>
  <si>
    <t>e10adc3949ba59abbe56e057f20f883e</t>
  </si>
  <si>
    <t>f0c8716cac2231de52ca997f8ac7fb34</t>
  </si>
  <si>
    <t>b4900b2d813ef0b8ddbc087a2d59bd3a</t>
  </si>
  <si>
    <t>ce6d41d900ad2b05a1cac294ff3daebc</t>
  </si>
  <si>
    <t>时志昂</t>
  </si>
  <si>
    <t>刘丽超</t>
  </si>
  <si>
    <t>季明涛</t>
  </si>
  <si>
    <t>陈艳慈</t>
  </si>
  <si>
    <t>d6e15c8951c56b28e7197583485e76b8</t>
  </si>
  <si>
    <t>曾江燕</t>
  </si>
  <si>
    <t>ec8196e932e0fe6ff7a65b832299f2e8</t>
  </si>
  <si>
    <t>孙东州</t>
  </si>
  <si>
    <t>c629497ab255cb1a56e9df3f78418944</t>
  </si>
  <si>
    <t>李徐柯</t>
  </si>
  <si>
    <t>黄益奖</t>
  </si>
  <si>
    <t>徐伟俊</t>
  </si>
  <si>
    <t>张磊</t>
  </si>
  <si>
    <t>丁海权</t>
  </si>
  <si>
    <t>朱良树</t>
  </si>
  <si>
    <t>张龙龙</t>
  </si>
  <si>
    <t>ddaea1d2d934f897a2965d269b9ab512</t>
  </si>
  <si>
    <t>王鑫</t>
  </si>
  <si>
    <t>fc5b74f555fe6d1aa462ad5890ebd7f2</t>
  </si>
  <si>
    <t>向卫东</t>
  </si>
  <si>
    <t>c9f020151380a0c8262b72da3bde5c2c</t>
  </si>
  <si>
    <t>陈丹明</t>
  </si>
  <si>
    <t>baa2a7c93bdf1d3ea9a8551e87f7428b</t>
  </si>
  <si>
    <t>fc5cef85e3a8e80d49c882cea177f54c</t>
  </si>
  <si>
    <t>辛日才</t>
  </si>
  <si>
    <t>cff6832cb041a70157bb5c03736d623d</t>
  </si>
  <si>
    <t>张慧</t>
  </si>
  <si>
    <t>姚俊强</t>
  </si>
  <si>
    <t>欧阳晓军</t>
  </si>
  <si>
    <t>c69dd4386cd54273fa478d40c3f20356</t>
  </si>
  <si>
    <t>周敏</t>
  </si>
  <si>
    <t>赵龙飞</t>
  </si>
  <si>
    <t>d3db3ce168c46b78fb3b8a9c322f7d09</t>
  </si>
  <si>
    <t>李超</t>
  </si>
  <si>
    <t>bbb9221c4fbe9e267463def1f95360f2</t>
  </si>
  <si>
    <t>罗凤花</t>
  </si>
  <si>
    <t>于建新</t>
  </si>
  <si>
    <t>ba7104eb93b6d78007f790384c76334b</t>
  </si>
  <si>
    <t>范家毅</t>
  </si>
  <si>
    <t>孙孝宇</t>
  </si>
  <si>
    <t>詹艳</t>
  </si>
  <si>
    <t>蔡彬</t>
  </si>
  <si>
    <t>c1bee55a7a39ae22790d87a978e6442b</t>
  </si>
  <si>
    <t>何巧龙</t>
  </si>
  <si>
    <t>f4edfb634a2f927a2e39a4ae744aa4f6</t>
  </si>
  <si>
    <t>钟镜金</t>
  </si>
  <si>
    <t>成玉宝</t>
  </si>
  <si>
    <t>ff6860cb8975ddacb99912f828b7aa57</t>
  </si>
  <si>
    <t>江志豪</t>
  </si>
  <si>
    <t>邵莉</t>
  </si>
  <si>
    <t>吴建平</t>
  </si>
  <si>
    <t>刘化锟</t>
  </si>
  <si>
    <t>殷昊</t>
  </si>
  <si>
    <t>杨孝国</t>
  </si>
  <si>
    <t>杨云超</t>
  </si>
  <si>
    <t>c69925c99834c9f1e51a00d64838370c</t>
  </si>
  <si>
    <t>舒繁</t>
  </si>
  <si>
    <t>何建</t>
  </si>
  <si>
    <t>罗睿鹏</t>
  </si>
  <si>
    <t>a9adeea38cac7ea917faa8616d24b175</t>
  </si>
  <si>
    <t>张碧文</t>
  </si>
  <si>
    <t>b0f3019b30690114aa824a65cebcece2</t>
  </si>
  <si>
    <t>d71fb481860334344ddc3e3c02b5a2ef</t>
  </si>
  <si>
    <t>e3c54a318c5020ed74fda74c00ef17f4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</si>
</sst>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A9C7E-8BE1-4229-B3A8-E8DF5C7AE6CB}">
  <dimension ref="A1:E155"/>
  <sheetViews>
    <sheetView tabSelected="1" topLeftCell="A124" workbookViewId="0">
      <selection activeCell="B155" sqref="B155"/>
    </sheetView>
  </sheetViews>
  <sheetFormatPr defaultRowHeight="14.25" x14ac:dyDescent="0.2"/>
  <sheetData>
    <row r="1" spans="1:5" x14ac:dyDescent="0.2">
      <c r="A1" t="s">
        <v>0</v>
      </c>
      <c r="B1" t="str">
        <f>"15230058617"</f>
        <v>15230058617</v>
      </c>
      <c r="C1" t="s">
        <v>1</v>
      </c>
      <c r="D1" t="str">
        <f>"0d424ce3eee8eccb0f38c9df6949f0aa"</f>
        <v>0d424ce3eee8eccb0f38c9df6949f0aa</v>
      </c>
      <c r="E1" t="str">
        <f>"2018-11-03 16:55:46"</f>
        <v>2018-11-03 16:55:46</v>
      </c>
    </row>
    <row r="2" spans="1:5" x14ac:dyDescent="0.2">
      <c r="A2" t="s">
        <v>0</v>
      </c>
      <c r="B2" t="str">
        <f>"18743124012"</f>
        <v>18743124012</v>
      </c>
      <c r="C2" t="s">
        <v>2</v>
      </c>
      <c r="D2" t="s">
        <v>3</v>
      </c>
      <c r="E2" t="str">
        <f>"2018-11-03 16:55:45"</f>
        <v>2018-11-03 16:55:45</v>
      </c>
    </row>
    <row r="3" spans="1:5" x14ac:dyDescent="0.2">
      <c r="A3" t="s">
        <v>4</v>
      </c>
      <c r="B3" t="str">
        <f>"18376655705"</f>
        <v>18376655705</v>
      </c>
      <c r="C3" t="s">
        <v>5</v>
      </c>
      <c r="D3" t="s">
        <v>6</v>
      </c>
      <c r="E3" t="str">
        <f>"2018-11-03 16:54:02"</f>
        <v>2018-11-03 16:54:02</v>
      </c>
    </row>
    <row r="4" spans="1:5" x14ac:dyDescent="0.2">
      <c r="A4" t="s">
        <v>0</v>
      </c>
      <c r="B4" t="str">
        <f>"17376174583"</f>
        <v>17376174583</v>
      </c>
      <c r="C4" t="s">
        <v>1</v>
      </c>
      <c r="D4" t="str">
        <f>"3d3cb5ba3b3a687272b9ed3bccf78e89"</f>
        <v>3d3cb5ba3b3a687272b9ed3bccf78e89</v>
      </c>
      <c r="E4" t="str">
        <f>"2018-11-03 16:47:55"</f>
        <v>2018-11-03 16:47:55</v>
      </c>
    </row>
    <row r="5" spans="1:5" x14ac:dyDescent="0.2">
      <c r="A5" t="s">
        <v>0</v>
      </c>
      <c r="B5" t="str">
        <f>"18093678956"</f>
        <v>18093678956</v>
      </c>
      <c r="C5" t="s">
        <v>1</v>
      </c>
      <c r="D5" t="str">
        <f>"6570cd4874610a9d1d6f235d16392f19"</f>
        <v>6570cd4874610a9d1d6f235d16392f19</v>
      </c>
      <c r="E5" t="str">
        <f>"2018-11-03 16:47:49"</f>
        <v>2018-11-03 16:47:49</v>
      </c>
    </row>
    <row r="6" spans="1:5" x14ac:dyDescent="0.2">
      <c r="A6" t="s">
        <v>7</v>
      </c>
      <c r="B6" t="str">
        <f>"13717410889"</f>
        <v>13717410889</v>
      </c>
      <c r="C6" t="s">
        <v>5</v>
      </c>
      <c r="D6" t="s">
        <v>8</v>
      </c>
      <c r="E6" t="str">
        <f>"2018-11-03 16:45:44"</f>
        <v>2018-11-03 16:45:44</v>
      </c>
    </row>
    <row r="7" spans="1:5" x14ac:dyDescent="0.2">
      <c r="A7" t="s">
        <v>0</v>
      </c>
      <c r="B7" t="str">
        <f>"13024688554"</f>
        <v>13024688554</v>
      </c>
      <c r="C7" t="s">
        <v>1</v>
      </c>
      <c r="D7" t="s">
        <v>9</v>
      </c>
      <c r="E7" t="str">
        <f>"2018-11-03 16:45:39"</f>
        <v>2018-11-03 16:45:39</v>
      </c>
    </row>
    <row r="8" spans="1:5" x14ac:dyDescent="0.2">
      <c r="A8" t="s">
        <v>10</v>
      </c>
      <c r="B8" t="str">
        <f>"13646009300"</f>
        <v>13646009300</v>
      </c>
      <c r="C8" t="s">
        <v>5</v>
      </c>
      <c r="D8" t="s">
        <v>11</v>
      </c>
      <c r="E8" t="str">
        <f>"2018-11-03 16:44:35"</f>
        <v>2018-11-03 16:44:35</v>
      </c>
    </row>
    <row r="9" spans="1:5" x14ac:dyDescent="0.2">
      <c r="A9" t="s">
        <v>12</v>
      </c>
      <c r="B9" t="str">
        <f>"15222374289"</f>
        <v>15222374289</v>
      </c>
      <c r="C9" t="s">
        <v>5</v>
      </c>
      <c r="D9" t="str">
        <f>"3a83ce6a27920582fee8247a41f01389"</f>
        <v>3a83ce6a27920582fee8247a41f01389</v>
      </c>
      <c r="E9" t="str">
        <f>"2018-11-03 16:43:32"</f>
        <v>2018-11-03 16:43:32</v>
      </c>
    </row>
    <row r="10" spans="1:5" x14ac:dyDescent="0.2">
      <c r="A10" t="s">
        <v>0</v>
      </c>
      <c r="B10" t="str">
        <f>"15566110111"</f>
        <v>15566110111</v>
      </c>
      <c r="C10" t="s">
        <v>1</v>
      </c>
      <c r="D10" t="str">
        <f>"396943cc86a06c916de7a56d33c192f6"</f>
        <v>396943cc86a06c916de7a56d33c192f6</v>
      </c>
      <c r="E10" t="str">
        <f>"2018-11-03 16:40:38"</f>
        <v>2018-11-03 16:40:38</v>
      </c>
    </row>
    <row r="11" spans="1:5" x14ac:dyDescent="0.2">
      <c r="A11" t="s">
        <v>0</v>
      </c>
      <c r="B11" t="str">
        <f>"13654982108"</f>
        <v>13654982108</v>
      </c>
      <c r="C11" t="s">
        <v>1</v>
      </c>
      <c r="D11" t="s">
        <v>13</v>
      </c>
      <c r="E11" t="str">
        <f>"2018-11-03 16:38:35"</f>
        <v>2018-11-03 16:38:35</v>
      </c>
    </row>
    <row r="12" spans="1:5" x14ac:dyDescent="0.2">
      <c r="A12" t="s">
        <v>14</v>
      </c>
      <c r="B12" t="str">
        <f>"15698356167"</f>
        <v>15698356167</v>
      </c>
      <c r="C12" t="s">
        <v>1</v>
      </c>
      <c r="D12" t="s">
        <v>15</v>
      </c>
      <c r="E12" t="str">
        <f>"2018-11-03 16:38:23"</f>
        <v>2018-11-03 16:38:23</v>
      </c>
    </row>
    <row r="13" spans="1:5" x14ac:dyDescent="0.2">
      <c r="A13" t="s">
        <v>16</v>
      </c>
      <c r="B13" t="str">
        <f>"17793329474"</f>
        <v>17793329474</v>
      </c>
      <c r="C13" t="s">
        <v>5</v>
      </c>
      <c r="D13" t="str">
        <f>"2569d419bfea999ff13fd1f7f4498b89"</f>
        <v>2569d419bfea999ff13fd1f7f4498b89</v>
      </c>
      <c r="E13" t="str">
        <f>"2018-11-03 16:37:40"</f>
        <v>2018-11-03 16:37:40</v>
      </c>
    </row>
    <row r="14" spans="1:5" x14ac:dyDescent="0.2">
      <c r="A14" t="s">
        <v>17</v>
      </c>
      <c r="B14" t="str">
        <f>"13858940292"</f>
        <v>13858940292</v>
      </c>
      <c r="C14" t="s">
        <v>5</v>
      </c>
      <c r="D14" t="str">
        <f>"355f399c9d476d0f41b7fac008d15595"</f>
        <v>355f399c9d476d0f41b7fac008d15595</v>
      </c>
      <c r="E14" t="str">
        <f>"2018-11-03 16:36:35"</f>
        <v>2018-11-03 16:36:35</v>
      </c>
    </row>
    <row r="15" spans="1:5" x14ac:dyDescent="0.2">
      <c r="A15" t="s">
        <v>18</v>
      </c>
      <c r="B15" t="str">
        <f>"15892033853"</f>
        <v>15892033853</v>
      </c>
      <c r="C15" t="s">
        <v>1</v>
      </c>
      <c r="D15" t="str">
        <f>"365206e01e97db558aa18bd371778de9"</f>
        <v>365206e01e97db558aa18bd371778de9</v>
      </c>
      <c r="E15" t="str">
        <f>"2018-11-03 16:34:28"</f>
        <v>2018-11-03 16:34:28</v>
      </c>
    </row>
    <row r="16" spans="1:5" x14ac:dyDescent="0.2">
      <c r="A16" t="s">
        <v>0</v>
      </c>
      <c r="B16" t="str">
        <f>"13725815685"</f>
        <v>13725815685</v>
      </c>
      <c r="C16" t="s">
        <v>2</v>
      </c>
      <c r="D16" t="s">
        <v>19</v>
      </c>
      <c r="E16" t="str">
        <f>"2018-11-03 16:34:13"</f>
        <v>2018-11-03 16:34:13</v>
      </c>
    </row>
    <row r="17" spans="1:5" x14ac:dyDescent="0.2">
      <c r="A17" t="s">
        <v>0</v>
      </c>
      <c r="B17" t="str">
        <f>"15198034385"</f>
        <v>15198034385</v>
      </c>
      <c r="C17" t="s">
        <v>2</v>
      </c>
      <c r="D17" t="str">
        <f>"9cb21e98228bcac2ab530a72276dede7"</f>
        <v>9cb21e98228bcac2ab530a72276dede7</v>
      </c>
      <c r="E17" t="str">
        <f>"2018-11-03 16:33:45"</f>
        <v>2018-11-03 16:33:45</v>
      </c>
    </row>
    <row r="18" spans="1:5" x14ac:dyDescent="0.2">
      <c r="A18" t="s">
        <v>20</v>
      </c>
      <c r="B18" t="str">
        <f>"13283351367"</f>
        <v>13283351367</v>
      </c>
      <c r="C18" t="s">
        <v>1</v>
      </c>
      <c r="D18" t="str">
        <f>"79e68ca2f7a267edcb164c4046cec73f"</f>
        <v>79e68ca2f7a267edcb164c4046cec73f</v>
      </c>
      <c r="E18" t="str">
        <f>"2018-11-03 16:30:23"</f>
        <v>2018-11-03 16:30:23</v>
      </c>
    </row>
    <row r="19" spans="1:5" x14ac:dyDescent="0.2">
      <c r="A19" t="s">
        <v>0</v>
      </c>
      <c r="B19" t="str">
        <f>"13267866678"</f>
        <v>13267866678</v>
      </c>
      <c r="C19" t="s">
        <v>2</v>
      </c>
      <c r="D19" t="s">
        <v>21</v>
      </c>
      <c r="E19" t="str">
        <f>"2018-11-03 16:29:26"</f>
        <v>2018-11-03 16:29:26</v>
      </c>
    </row>
    <row r="20" spans="1:5" x14ac:dyDescent="0.2">
      <c r="A20" t="s">
        <v>22</v>
      </c>
      <c r="B20" t="str">
        <f>"15849661360"</f>
        <v>15849661360</v>
      </c>
      <c r="C20" t="s">
        <v>5</v>
      </c>
      <c r="D20" t="str">
        <f>"0a2cb03c4dc29cfc0d56afa46ae8fd2e"</f>
        <v>0a2cb03c4dc29cfc0d56afa46ae8fd2e</v>
      </c>
      <c r="E20" t="str">
        <f>"2018-11-03 16:29:25"</f>
        <v>2018-11-03 16:29:25</v>
      </c>
    </row>
    <row r="21" spans="1:5" x14ac:dyDescent="0.2">
      <c r="A21" t="s">
        <v>23</v>
      </c>
      <c r="B21" t="str">
        <f>"15560006637"</f>
        <v>15560006637</v>
      </c>
      <c r="C21" t="s">
        <v>5</v>
      </c>
      <c r="D21" t="s">
        <v>24</v>
      </c>
      <c r="E21" t="str">
        <f>"2018-11-03 16:29:20"</f>
        <v>2018-11-03 16:29:20</v>
      </c>
    </row>
    <row r="22" spans="1:5" x14ac:dyDescent="0.2">
      <c r="A22" t="s">
        <v>25</v>
      </c>
      <c r="B22" t="str">
        <f>"18388303707"</f>
        <v>18388303707</v>
      </c>
      <c r="C22" t="s">
        <v>5</v>
      </c>
      <c r="D22" t="str">
        <f>"5d93ceb70e2bf5daa84ec3d0cd2c731a"</f>
        <v>5d93ceb70e2bf5daa84ec3d0cd2c731a</v>
      </c>
      <c r="E22" t="str">
        <f>"2018-11-03 16:28:29"</f>
        <v>2018-11-03 16:28:29</v>
      </c>
    </row>
    <row r="23" spans="1:5" x14ac:dyDescent="0.2">
      <c r="A23" t="s">
        <v>0</v>
      </c>
      <c r="B23" t="str">
        <f>"15736603506"</f>
        <v>15736603506</v>
      </c>
      <c r="C23" t="s">
        <v>2</v>
      </c>
      <c r="D23" t="s">
        <v>26</v>
      </c>
      <c r="E23" t="str">
        <f>"2018-11-03 16:27:06"</f>
        <v>2018-11-03 16:27:06</v>
      </c>
    </row>
    <row r="24" spans="1:5" x14ac:dyDescent="0.2">
      <c r="A24" t="s">
        <v>27</v>
      </c>
      <c r="B24" t="str">
        <f>"15159131452"</f>
        <v>15159131452</v>
      </c>
      <c r="C24" t="s">
        <v>5</v>
      </c>
      <c r="D24" t="str">
        <f>"4b90d8648c26a08d53b6a2dc70014821"</f>
        <v>4b90d8648c26a08d53b6a2dc70014821</v>
      </c>
      <c r="E24" t="str">
        <f>"2018-11-03 16:27:02"</f>
        <v>2018-11-03 16:27:02</v>
      </c>
    </row>
    <row r="25" spans="1:5" x14ac:dyDescent="0.2">
      <c r="A25" t="s">
        <v>28</v>
      </c>
      <c r="B25" t="str">
        <f>"18387774439"</f>
        <v>18387774439</v>
      </c>
      <c r="C25" t="s">
        <v>5</v>
      </c>
      <c r="D25" t="str">
        <f>"6859daf782308f7f5a0e9efe3321de3f"</f>
        <v>6859daf782308f7f5a0e9efe3321de3f</v>
      </c>
      <c r="E25" t="str">
        <f>"2018-11-03 16:26:54"</f>
        <v>2018-11-03 16:26:54</v>
      </c>
    </row>
    <row r="26" spans="1:5" x14ac:dyDescent="0.2">
      <c r="A26" t="s">
        <v>0</v>
      </c>
      <c r="B26" t="str">
        <f>"18940551300"</f>
        <v>18940551300</v>
      </c>
      <c r="C26" t="s">
        <v>1</v>
      </c>
      <c r="D26" t="str">
        <f>"0458bee6e71622f93619bddb5f05dbdb"</f>
        <v>0458bee6e71622f93619bddb5f05dbdb</v>
      </c>
      <c r="E26" t="str">
        <f>"2018-11-03 16:26:44"</f>
        <v>2018-11-03 16:26:44</v>
      </c>
    </row>
    <row r="27" spans="1:5" x14ac:dyDescent="0.2">
      <c r="A27" t="s">
        <v>29</v>
      </c>
      <c r="B27" t="str">
        <f>"18687512301"</f>
        <v>18687512301</v>
      </c>
      <c r="C27" t="s">
        <v>5</v>
      </c>
      <c r="D27" t="str">
        <f>"5839e4dce7de6fff6c3962cb9956f5e8"</f>
        <v>5839e4dce7de6fff6c3962cb9956f5e8</v>
      </c>
      <c r="E27" t="str">
        <f>"2018-11-03 16:26:17"</f>
        <v>2018-11-03 16:26:17</v>
      </c>
    </row>
    <row r="28" spans="1:5" x14ac:dyDescent="0.2">
      <c r="A28" t="s">
        <v>0</v>
      </c>
      <c r="B28" t="str">
        <f>"13157656045"</f>
        <v>13157656045</v>
      </c>
      <c r="C28" t="s">
        <v>1</v>
      </c>
      <c r="D28" t="str">
        <f>"0a5393bf572be3e01781c46af08d6dc3"</f>
        <v>0a5393bf572be3e01781c46af08d6dc3</v>
      </c>
      <c r="E28" t="str">
        <f>"2018-11-03 16:23:57"</f>
        <v>2018-11-03 16:23:57</v>
      </c>
    </row>
    <row r="29" spans="1:5" x14ac:dyDescent="0.2">
      <c r="A29" t="s">
        <v>0</v>
      </c>
      <c r="B29" t="str">
        <f>"13950296718"</f>
        <v>13950296718</v>
      </c>
      <c r="C29" t="s">
        <v>2</v>
      </c>
      <c r="D29" t="str">
        <f>"1d6bb29ea78b3d4cfdee911c9729f76a"</f>
        <v>1d6bb29ea78b3d4cfdee911c9729f76a</v>
      </c>
      <c r="E29" t="str">
        <f>"2018-11-03 16:23:38"</f>
        <v>2018-11-03 16:23:38</v>
      </c>
    </row>
    <row r="30" spans="1:5" x14ac:dyDescent="0.2">
      <c r="A30" t="s">
        <v>0</v>
      </c>
      <c r="B30" t="str">
        <f>"15069266508"</f>
        <v>15069266508</v>
      </c>
      <c r="C30" t="s">
        <v>2</v>
      </c>
      <c r="D30" t="str">
        <f>"73aabcb2b3604a3a610af3d9f9afe75a"</f>
        <v>73aabcb2b3604a3a610af3d9f9afe75a</v>
      </c>
      <c r="E30" t="str">
        <f>"2018-11-03 16:23:19"</f>
        <v>2018-11-03 16:23:19</v>
      </c>
    </row>
    <row r="31" spans="1:5" x14ac:dyDescent="0.2">
      <c r="A31" t="s">
        <v>30</v>
      </c>
      <c r="B31" t="str">
        <f>"15770314958"</f>
        <v>15770314958</v>
      </c>
      <c r="C31" t="s">
        <v>5</v>
      </c>
      <c r="D31" t="s">
        <v>31</v>
      </c>
      <c r="E31" t="str">
        <f>"2018-11-03 16:22:49"</f>
        <v>2018-11-03 16:22:49</v>
      </c>
    </row>
    <row r="32" spans="1:5" x14ac:dyDescent="0.2">
      <c r="A32" t="s">
        <v>0</v>
      </c>
      <c r="B32" t="str">
        <f>"13727661158"</f>
        <v>13727661158</v>
      </c>
      <c r="C32" t="s">
        <v>2</v>
      </c>
      <c r="D32" t="str">
        <f>"359c3a2a58cd954950db0adda9dfdbd2"</f>
        <v>359c3a2a58cd954950db0adda9dfdbd2</v>
      </c>
      <c r="E32" t="str">
        <f>"2018-11-03 16:22:35"</f>
        <v>2018-11-03 16:22:35</v>
      </c>
    </row>
    <row r="33" spans="1:5" x14ac:dyDescent="0.2">
      <c r="A33" t="s">
        <v>32</v>
      </c>
      <c r="B33" t="str">
        <f>"18022277720"</f>
        <v>18022277720</v>
      </c>
      <c r="C33" t="s">
        <v>5</v>
      </c>
      <c r="D33" t="str">
        <f>"4e3b8cf820506b484fe9ac8875a7ff16"</f>
        <v>4e3b8cf820506b484fe9ac8875a7ff16</v>
      </c>
      <c r="E33" t="str">
        <f>"2018-11-03 16:22:29"</f>
        <v>2018-11-03 16:22:29</v>
      </c>
    </row>
    <row r="34" spans="1:5" x14ac:dyDescent="0.2">
      <c r="A34" t="s">
        <v>33</v>
      </c>
      <c r="B34" t="str">
        <f>"13810867819"</f>
        <v>13810867819</v>
      </c>
      <c r="C34" t="s">
        <v>5</v>
      </c>
      <c r="D34" t="s">
        <v>34</v>
      </c>
      <c r="E34" t="str">
        <f>"2018-11-03 16:22:10"</f>
        <v>2018-11-03 16:22:10</v>
      </c>
    </row>
    <row r="35" spans="1:5" x14ac:dyDescent="0.2">
      <c r="A35" t="s">
        <v>35</v>
      </c>
      <c r="B35" t="str">
        <f>"18959342111"</f>
        <v>18959342111</v>
      </c>
      <c r="C35" t="s">
        <v>5</v>
      </c>
      <c r="D35" t="str">
        <f>"89703200af2538da8802882b488cccc8"</f>
        <v>89703200af2538da8802882b488cccc8</v>
      </c>
      <c r="E35" t="str">
        <f>"2018-11-03 16:21:18"</f>
        <v>2018-11-03 16:21:18</v>
      </c>
    </row>
    <row r="36" spans="1:5" x14ac:dyDescent="0.2">
      <c r="A36" t="s">
        <v>36</v>
      </c>
      <c r="B36" t="str">
        <f>"18244135113"</f>
        <v>18244135113</v>
      </c>
      <c r="C36" t="s">
        <v>5</v>
      </c>
      <c r="D36" t="str">
        <f>"897765c168e07d27e56bceccbdb8a42d"</f>
        <v>897765c168e07d27e56bceccbdb8a42d</v>
      </c>
      <c r="E36" t="str">
        <f>"2018-11-03 16:20:51"</f>
        <v>2018-11-03 16:20:51</v>
      </c>
    </row>
    <row r="37" spans="1:5" x14ac:dyDescent="0.2">
      <c r="A37" t="s">
        <v>0</v>
      </c>
      <c r="B37" t="str">
        <f>"18266927834"</f>
        <v>18266927834</v>
      </c>
      <c r="C37" t="s">
        <v>1</v>
      </c>
      <c r="D37" t="s">
        <v>37</v>
      </c>
      <c r="E37" t="str">
        <f>"2018-11-03 16:20:41"</f>
        <v>2018-11-03 16:20:41</v>
      </c>
    </row>
    <row r="38" spans="1:5" x14ac:dyDescent="0.2">
      <c r="A38" t="s">
        <v>0</v>
      </c>
      <c r="B38" t="str">
        <f>"13525664264"</f>
        <v>13525664264</v>
      </c>
      <c r="C38" t="s">
        <v>2</v>
      </c>
      <c r="D38" t="s">
        <v>38</v>
      </c>
      <c r="E38" t="str">
        <f>"2018-11-03 16:20:17"</f>
        <v>2018-11-03 16:20:17</v>
      </c>
    </row>
    <row r="39" spans="1:5" x14ac:dyDescent="0.2">
      <c r="A39" t="s">
        <v>0</v>
      </c>
      <c r="B39" t="str">
        <f>"13994574922"</f>
        <v>13994574922</v>
      </c>
      <c r="C39" t="s">
        <v>1</v>
      </c>
      <c r="D39" t="str">
        <f>"98e10b9a0facb73dee0a8640c88436dd"</f>
        <v>98e10b9a0facb73dee0a8640c88436dd</v>
      </c>
      <c r="E39" t="str">
        <f>"2018-11-03 16:19:56"</f>
        <v>2018-11-03 16:19:56</v>
      </c>
    </row>
    <row r="40" spans="1:5" x14ac:dyDescent="0.2">
      <c r="A40" t="s">
        <v>0</v>
      </c>
      <c r="B40" t="str">
        <f>"17688119209"</f>
        <v>17688119209</v>
      </c>
      <c r="C40" t="s">
        <v>2</v>
      </c>
      <c r="D40" t="s">
        <v>39</v>
      </c>
      <c r="E40" t="str">
        <f>"2018-11-03 16:19:00"</f>
        <v>2018-11-03 16:19:00</v>
      </c>
    </row>
    <row r="41" spans="1:5" x14ac:dyDescent="0.2">
      <c r="A41" t="s">
        <v>0</v>
      </c>
      <c r="B41" t="str">
        <f>"18270322821"</f>
        <v>18270322821</v>
      </c>
      <c r="C41" t="s">
        <v>1</v>
      </c>
      <c r="D41" t="s">
        <v>40</v>
      </c>
      <c r="E41" t="str">
        <f>"2018-11-03 16:18:44"</f>
        <v>2018-11-03 16:18:44</v>
      </c>
    </row>
    <row r="42" spans="1:5" x14ac:dyDescent="0.2">
      <c r="A42" t="s">
        <v>0</v>
      </c>
      <c r="B42" t="str">
        <f>"18963299566"</f>
        <v>18963299566</v>
      </c>
      <c r="C42" t="s">
        <v>1</v>
      </c>
      <c r="D42" t="str">
        <f>"946ce3d2681ac31514d0af9e428b3501"</f>
        <v>946ce3d2681ac31514d0af9e428b3501</v>
      </c>
      <c r="E42" t="str">
        <f>"2018-11-03 16:17:17"</f>
        <v>2018-11-03 16:17:17</v>
      </c>
    </row>
    <row r="43" spans="1:5" x14ac:dyDescent="0.2">
      <c r="A43" t="s">
        <v>0</v>
      </c>
      <c r="B43" t="str">
        <f>"18993422140"</f>
        <v>18993422140</v>
      </c>
      <c r="C43" t="s">
        <v>1</v>
      </c>
      <c r="D43" t="str">
        <f>"99fcace4df608059bd575c5fdd907304"</f>
        <v>99fcace4df608059bd575c5fdd907304</v>
      </c>
      <c r="E43" t="str">
        <f>"2018-11-03 16:17:15"</f>
        <v>2018-11-03 16:17:15</v>
      </c>
    </row>
    <row r="44" spans="1:5" x14ac:dyDescent="0.2">
      <c r="A44" t="s">
        <v>41</v>
      </c>
      <c r="B44" t="str">
        <f>"18330416716"</f>
        <v>18330416716</v>
      </c>
      <c r="C44" t="s">
        <v>5</v>
      </c>
      <c r="D44" t="str">
        <f>"3a5df20b164e15af29f9a15c844f5d2c"</f>
        <v>3a5df20b164e15af29f9a15c844f5d2c</v>
      </c>
      <c r="E44" t="str">
        <f>"2018-11-03 16:16:42"</f>
        <v>2018-11-03 16:16:42</v>
      </c>
    </row>
    <row r="45" spans="1:5" x14ac:dyDescent="0.2">
      <c r="A45" t="s">
        <v>42</v>
      </c>
      <c r="B45" t="str">
        <f>"18722228254"</f>
        <v>18722228254</v>
      </c>
      <c r="C45" t="s">
        <v>5</v>
      </c>
      <c r="D45" t="str">
        <f>"043a4b0753ad81b2ae7c314b7fee222b"</f>
        <v>043a4b0753ad81b2ae7c314b7fee222b</v>
      </c>
      <c r="E45" t="str">
        <f>"2018-11-03 16:15:23"</f>
        <v>2018-11-03 16:15:23</v>
      </c>
    </row>
    <row r="46" spans="1:5" x14ac:dyDescent="0.2">
      <c r="A46" t="s">
        <v>43</v>
      </c>
      <c r="B46" t="str">
        <f>"18074767457"</f>
        <v>18074767457</v>
      </c>
      <c r="C46" t="s">
        <v>5</v>
      </c>
      <c r="D46" t="str">
        <f>"77d04f19027f4e794a92ab4ae58cb682"</f>
        <v>77d04f19027f4e794a92ab4ae58cb682</v>
      </c>
      <c r="E46" t="str">
        <f>"2018-11-03 16:14:32"</f>
        <v>2018-11-03 16:14:32</v>
      </c>
    </row>
    <row r="47" spans="1:5" x14ac:dyDescent="0.2">
      <c r="A47" t="s">
        <v>44</v>
      </c>
      <c r="B47" t="str">
        <f>"15090518003"</f>
        <v>15090518003</v>
      </c>
      <c r="C47" t="s">
        <v>5</v>
      </c>
      <c r="D47" t="str">
        <f>"9d9d365521a97c0208216f7bdb75b541"</f>
        <v>9d9d365521a97c0208216f7bdb75b541</v>
      </c>
      <c r="E47" t="str">
        <f>"2018-11-03 16:14:14"</f>
        <v>2018-11-03 16:14:14</v>
      </c>
    </row>
    <row r="48" spans="1:5" x14ac:dyDescent="0.2">
      <c r="A48" t="s">
        <v>45</v>
      </c>
      <c r="B48" t="str">
        <f>"18265143319"</f>
        <v>18265143319</v>
      </c>
      <c r="C48" t="s">
        <v>5</v>
      </c>
      <c r="D48" t="str">
        <f>"02c75fb22c75b23dc963c7eb91a062cc"</f>
        <v>02c75fb22c75b23dc963c7eb91a062cc</v>
      </c>
      <c r="E48" t="str">
        <f>"2018-11-03 16:13:53"</f>
        <v>2018-11-03 16:13:53</v>
      </c>
    </row>
    <row r="49" spans="1:5" x14ac:dyDescent="0.2">
      <c r="A49" t="s">
        <v>0</v>
      </c>
      <c r="B49" t="str">
        <f>"13074668043"</f>
        <v>13074668043</v>
      </c>
      <c r="C49" t="s">
        <v>1</v>
      </c>
      <c r="D49" t="s">
        <v>46</v>
      </c>
      <c r="E49" t="str">
        <f>"2018-11-03 16:13:40"</f>
        <v>2018-11-03 16:13:40</v>
      </c>
    </row>
    <row r="50" spans="1:5" x14ac:dyDescent="0.2">
      <c r="A50" t="s">
        <v>0</v>
      </c>
      <c r="B50" t="str">
        <f>"13911621745"</f>
        <v>13911621745</v>
      </c>
      <c r="C50" t="s">
        <v>2</v>
      </c>
      <c r="D50" t="s">
        <v>47</v>
      </c>
      <c r="E50" t="str">
        <f>"2018-11-03 16:13:38"</f>
        <v>2018-11-03 16:13:38</v>
      </c>
    </row>
    <row r="51" spans="1:5" x14ac:dyDescent="0.2">
      <c r="A51" t="s">
        <v>0</v>
      </c>
      <c r="B51" t="str">
        <f>"13617940339"</f>
        <v>13617940339</v>
      </c>
      <c r="C51" t="s">
        <v>2</v>
      </c>
      <c r="D51" t="str">
        <f>"70e4cadeefff21ece8c8c576dc034fbc"</f>
        <v>70e4cadeefff21ece8c8c576dc034fbc</v>
      </c>
      <c r="E51" t="str">
        <f>"2018-11-03 16:13:25"</f>
        <v>2018-11-03 16:13:25</v>
      </c>
    </row>
    <row r="52" spans="1:5" x14ac:dyDescent="0.2">
      <c r="A52" t="s">
        <v>48</v>
      </c>
      <c r="B52" t="str">
        <f>"13139053020"</f>
        <v>13139053020</v>
      </c>
      <c r="C52" t="s">
        <v>1</v>
      </c>
      <c r="D52" t="str">
        <f>"71f24698737ba8886a937be11a9ef4da"</f>
        <v>71f24698737ba8886a937be11a9ef4da</v>
      </c>
      <c r="E52" t="str">
        <f>"2018-11-03 16:10:45"</f>
        <v>2018-11-03 16:10:45</v>
      </c>
    </row>
    <row r="53" spans="1:5" x14ac:dyDescent="0.2">
      <c r="A53" t="s">
        <v>0</v>
      </c>
      <c r="B53" t="str">
        <f>"13557100338"</f>
        <v>13557100338</v>
      </c>
      <c r="C53" t="s">
        <v>1</v>
      </c>
      <c r="D53" t="s">
        <v>49</v>
      </c>
      <c r="E53" t="str">
        <f>"2018-11-03 16:09:34"</f>
        <v>2018-11-03 16:09:34</v>
      </c>
    </row>
    <row r="54" spans="1:5" x14ac:dyDescent="0.2">
      <c r="A54" t="s">
        <v>0</v>
      </c>
      <c r="B54" t="str">
        <f>"18221553351"</f>
        <v>18221553351</v>
      </c>
      <c r="C54" t="s">
        <v>2</v>
      </c>
      <c r="D54" t="str">
        <f>"55ec11d86d329a37140458bf353af4e2"</f>
        <v>55ec11d86d329a37140458bf353af4e2</v>
      </c>
      <c r="E54" t="str">
        <f>"2018-11-03 16:08:40"</f>
        <v>2018-11-03 16:08:40</v>
      </c>
    </row>
    <row r="55" spans="1:5" x14ac:dyDescent="0.2">
      <c r="A55" t="s">
        <v>0</v>
      </c>
      <c r="B55" t="str">
        <f>"13244655113"</f>
        <v>13244655113</v>
      </c>
      <c r="C55" t="s">
        <v>1</v>
      </c>
      <c r="D55" t="str">
        <f>"3edc363b6e166414a35981da9e50449b"</f>
        <v>3edc363b6e166414a35981da9e50449b</v>
      </c>
      <c r="E55" t="str">
        <f>"2018-11-03 16:07:27"</f>
        <v>2018-11-03 16:07:27</v>
      </c>
    </row>
    <row r="56" spans="1:5" x14ac:dyDescent="0.2">
      <c r="A56" t="s">
        <v>50</v>
      </c>
      <c r="B56" t="str">
        <f>"13025408839"</f>
        <v>13025408839</v>
      </c>
      <c r="C56" t="s">
        <v>1</v>
      </c>
      <c r="D56" t="s">
        <v>51</v>
      </c>
      <c r="E56" t="str">
        <f>"2018-11-03 16:05:51"</f>
        <v>2018-11-03 16:05:51</v>
      </c>
    </row>
    <row r="57" spans="1:5" x14ac:dyDescent="0.2">
      <c r="A57" t="s">
        <v>52</v>
      </c>
      <c r="B57" t="str">
        <f>"18180040322"</f>
        <v>18180040322</v>
      </c>
      <c r="C57" t="s">
        <v>5</v>
      </c>
      <c r="D57" t="s">
        <v>53</v>
      </c>
      <c r="E57" t="str">
        <f>"2018-11-03 16:03:58"</f>
        <v>2018-11-03 16:03:58</v>
      </c>
    </row>
    <row r="58" spans="1:5" x14ac:dyDescent="0.2">
      <c r="A58" t="s">
        <v>0</v>
      </c>
      <c r="B58" t="str">
        <f>"18696379780"</f>
        <v>18696379780</v>
      </c>
      <c r="C58" t="s">
        <v>1</v>
      </c>
      <c r="D58" t="str">
        <f>"0cf664e410b4f25957385aa199990b5c"</f>
        <v>0cf664e410b4f25957385aa199990b5c</v>
      </c>
      <c r="E58" t="str">
        <f>"2018-11-03 16:03:07"</f>
        <v>2018-11-03 16:03:07</v>
      </c>
    </row>
    <row r="59" spans="1:5" x14ac:dyDescent="0.2">
      <c r="A59" t="s">
        <v>0</v>
      </c>
      <c r="B59" t="str">
        <f>"17749507914"</f>
        <v>17749507914</v>
      </c>
      <c r="C59" t="s">
        <v>1</v>
      </c>
      <c r="D59" t="s">
        <v>54</v>
      </c>
      <c r="E59" t="str">
        <f>"2018-11-03 16:01:43"</f>
        <v>2018-11-03 16:01:43</v>
      </c>
    </row>
    <row r="60" spans="1:5" x14ac:dyDescent="0.2">
      <c r="A60" t="s">
        <v>0</v>
      </c>
      <c r="B60" t="str">
        <f>"13771138722"</f>
        <v>13771138722</v>
      </c>
      <c r="C60" t="s">
        <v>2</v>
      </c>
      <c r="D60" t="str">
        <f>"903078bcede36a3cab0b64c91db0742e"</f>
        <v>903078bcede36a3cab0b64c91db0742e</v>
      </c>
      <c r="E60" t="str">
        <f>"2018-11-03 15:59:53"</f>
        <v>2018-11-03 15:59:53</v>
      </c>
    </row>
    <row r="61" spans="1:5" x14ac:dyDescent="0.2">
      <c r="A61" t="s">
        <v>0</v>
      </c>
      <c r="B61" t="str">
        <f>"18259308925"</f>
        <v>18259308925</v>
      </c>
      <c r="C61" t="s">
        <v>2</v>
      </c>
      <c r="D61" t="s">
        <v>55</v>
      </c>
      <c r="E61" t="str">
        <f>"2018-11-03 15:59:49"</f>
        <v>2018-11-03 15:59:49</v>
      </c>
    </row>
    <row r="62" spans="1:5" x14ac:dyDescent="0.2">
      <c r="A62" t="s">
        <v>56</v>
      </c>
      <c r="B62" t="str">
        <f>"13811666494"</f>
        <v>13811666494</v>
      </c>
      <c r="C62" t="s">
        <v>5</v>
      </c>
      <c r="D62" t="str">
        <f>"389ad5dc0e6e4533ad7b6734efc789da"</f>
        <v>389ad5dc0e6e4533ad7b6734efc789da</v>
      </c>
      <c r="E62" t="str">
        <f>"2018-11-03 15:59:05"</f>
        <v>2018-11-03 15:59:05</v>
      </c>
    </row>
    <row r="63" spans="1:5" x14ac:dyDescent="0.2">
      <c r="A63" t="s">
        <v>0</v>
      </c>
      <c r="B63" t="str">
        <f>"17100564598"</f>
        <v>17100564598</v>
      </c>
      <c r="C63" t="s">
        <v>1</v>
      </c>
      <c r="D63" t="str">
        <f>"99abc1d822f3451ab357120afe207a09"</f>
        <v>99abc1d822f3451ab357120afe207a09</v>
      </c>
      <c r="E63" t="str">
        <f>"2018-11-03 15:58:09"</f>
        <v>2018-11-03 15:58:09</v>
      </c>
    </row>
    <row r="64" spans="1:5" x14ac:dyDescent="0.2">
      <c r="A64" t="s">
        <v>0</v>
      </c>
      <c r="B64" t="str">
        <f>"13599356881"</f>
        <v>13599356881</v>
      </c>
      <c r="C64" t="s">
        <v>2</v>
      </c>
      <c r="D64" t="str">
        <f>"0349ea66755945a9ef00263419984ca9"</f>
        <v>0349ea66755945a9ef00263419984ca9</v>
      </c>
      <c r="E64" t="str">
        <f>"2018-11-03 15:55:41"</f>
        <v>2018-11-03 15:55:41</v>
      </c>
    </row>
    <row r="65" spans="1:5" x14ac:dyDescent="0.2">
      <c r="A65" t="s">
        <v>0</v>
      </c>
      <c r="B65" t="str">
        <f>"18691071911"</f>
        <v>18691071911</v>
      </c>
      <c r="C65" t="s">
        <v>2</v>
      </c>
      <c r="D65" t="s">
        <v>57</v>
      </c>
      <c r="E65" t="str">
        <f>"2018-11-03 15:55:29"</f>
        <v>2018-11-03 15:55:29</v>
      </c>
    </row>
    <row r="66" spans="1:5" x14ac:dyDescent="0.2">
      <c r="A66" t="s">
        <v>0</v>
      </c>
      <c r="B66" t="str">
        <f>"18309533597"</f>
        <v>18309533597</v>
      </c>
      <c r="C66" t="s">
        <v>1</v>
      </c>
      <c r="D66" t="str">
        <f>"641e4c7db87ca4fb3c7e7e32142b8cac"</f>
        <v>641e4c7db87ca4fb3c7e7e32142b8cac</v>
      </c>
      <c r="E66" t="str">
        <f>"2018-11-03 15:54:13"</f>
        <v>2018-11-03 15:54:13</v>
      </c>
    </row>
    <row r="67" spans="1:5" x14ac:dyDescent="0.2">
      <c r="A67" t="s">
        <v>58</v>
      </c>
      <c r="B67" t="str">
        <f>"18653538685"</f>
        <v>18653538685</v>
      </c>
      <c r="C67" t="s">
        <v>5</v>
      </c>
      <c r="D67" t="str">
        <f>"3178c4ab38bdcbef59a81f7e4b1f632f"</f>
        <v>3178c4ab38bdcbef59a81f7e4b1f632f</v>
      </c>
      <c r="E67" t="str">
        <f>"2018-11-03 15:51:15"</f>
        <v>2018-11-03 15:51:15</v>
      </c>
    </row>
    <row r="68" spans="1:5" x14ac:dyDescent="0.2">
      <c r="A68" t="s">
        <v>59</v>
      </c>
      <c r="B68" t="str">
        <f>"18946095992"</f>
        <v>18946095992</v>
      </c>
      <c r="C68" t="s">
        <v>5</v>
      </c>
      <c r="D68" t="s">
        <v>60</v>
      </c>
      <c r="E68" t="str">
        <f>"2018-11-03 15:49:35"</f>
        <v>2018-11-03 15:49:35</v>
      </c>
    </row>
    <row r="69" spans="1:5" x14ac:dyDescent="0.2">
      <c r="A69" t="s">
        <v>0</v>
      </c>
      <c r="B69" t="str">
        <f>"18753647566"</f>
        <v>18753647566</v>
      </c>
      <c r="C69" t="s">
        <v>1</v>
      </c>
      <c r="D69" t="s">
        <v>61</v>
      </c>
      <c r="E69" t="str">
        <f>"2018-11-03 15:48:39"</f>
        <v>2018-11-03 15:48:39</v>
      </c>
    </row>
    <row r="70" spans="1:5" x14ac:dyDescent="0.2">
      <c r="A70" t="s">
        <v>0</v>
      </c>
      <c r="B70" t="str">
        <f>"13705108514"</f>
        <v>13705108514</v>
      </c>
      <c r="C70" t="s">
        <v>1</v>
      </c>
      <c r="D70" t="str">
        <f>"5c863e50ce019b74caf0cc582108ce7e"</f>
        <v>5c863e50ce019b74caf0cc582108ce7e</v>
      </c>
      <c r="E70" t="str">
        <f>"2018-11-03 15:48:05"</f>
        <v>2018-11-03 15:48:05</v>
      </c>
    </row>
    <row r="71" spans="1:5" x14ac:dyDescent="0.2">
      <c r="A71" t="s">
        <v>62</v>
      </c>
      <c r="B71" t="str">
        <f>"17630404085"</f>
        <v>17630404085</v>
      </c>
      <c r="C71" t="s">
        <v>5</v>
      </c>
      <c r="D71" t="s">
        <v>63</v>
      </c>
      <c r="E71" t="str">
        <f>"2018-11-03 15:46:57"</f>
        <v>2018-11-03 15:46:57</v>
      </c>
    </row>
    <row r="72" spans="1:5" x14ac:dyDescent="0.2">
      <c r="A72" t="s">
        <v>64</v>
      </c>
      <c r="B72" t="str">
        <f>"13058653973"</f>
        <v>13058653973</v>
      </c>
      <c r="C72" t="s">
        <v>5</v>
      </c>
      <c r="D72" t="str">
        <f>"614f92b10feaf569056b0dc03882d439"</f>
        <v>614f92b10feaf569056b0dc03882d439</v>
      </c>
      <c r="E72" t="str">
        <f>"2018-11-03 15:45:24"</f>
        <v>2018-11-03 15:45:24</v>
      </c>
    </row>
    <row r="73" spans="1:5" x14ac:dyDescent="0.2">
      <c r="A73" t="s">
        <v>0</v>
      </c>
      <c r="B73" t="str">
        <f>"17621913898"</f>
        <v>17621913898</v>
      </c>
      <c r="C73" t="s">
        <v>1</v>
      </c>
      <c r="D73" t="s">
        <v>65</v>
      </c>
      <c r="E73" t="str">
        <f>"2018-11-03 15:45:11"</f>
        <v>2018-11-03 15:45:11</v>
      </c>
    </row>
    <row r="74" spans="1:5" x14ac:dyDescent="0.2">
      <c r="A74" t="s">
        <v>0</v>
      </c>
      <c r="B74" t="str">
        <f>"18079253332"</f>
        <v>18079253332</v>
      </c>
      <c r="C74" t="s">
        <v>2</v>
      </c>
      <c r="D74" t="str">
        <f>"0af2b151732ebbd6d53d8090209030d7"</f>
        <v>0af2b151732ebbd6d53d8090209030d7</v>
      </c>
      <c r="E74" t="str">
        <f>"2018-11-03 15:44:28"</f>
        <v>2018-11-03 15:44:28</v>
      </c>
    </row>
    <row r="75" spans="1:5" x14ac:dyDescent="0.2">
      <c r="A75" t="s">
        <v>0</v>
      </c>
      <c r="B75" t="str">
        <f>"13125180730"</f>
        <v>13125180730</v>
      </c>
      <c r="C75" t="s">
        <v>2</v>
      </c>
      <c r="D75" t="s">
        <v>66</v>
      </c>
      <c r="E75" t="str">
        <f>"2018-11-03 15:43:44"</f>
        <v>2018-11-03 15:43:44</v>
      </c>
    </row>
    <row r="76" spans="1:5" x14ac:dyDescent="0.2">
      <c r="A76" t="s">
        <v>0</v>
      </c>
      <c r="B76" t="str">
        <f>"18632368652"</f>
        <v>18632368652</v>
      </c>
      <c r="C76" t="s">
        <v>1</v>
      </c>
      <c r="D76" t="str">
        <f>"507bf789b8d87e21efb0743ffde7c3bf"</f>
        <v>507bf789b8d87e21efb0743ffde7c3bf</v>
      </c>
      <c r="E76" t="str">
        <f>"2018-11-03 15:42:57"</f>
        <v>2018-11-03 15:42:57</v>
      </c>
    </row>
    <row r="77" spans="1:5" x14ac:dyDescent="0.2">
      <c r="A77" t="s">
        <v>0</v>
      </c>
      <c r="B77" t="str">
        <f>"15657584643"</f>
        <v>15657584643</v>
      </c>
      <c r="C77" t="s">
        <v>1</v>
      </c>
      <c r="D77" t="str">
        <f>"9bd3cf102502da242691989a23a61a8d"</f>
        <v>9bd3cf102502da242691989a23a61a8d</v>
      </c>
      <c r="E77" t="str">
        <f>"2018-11-03 15:40:48"</f>
        <v>2018-11-03 15:40:48</v>
      </c>
    </row>
    <row r="78" spans="1:5" x14ac:dyDescent="0.2">
      <c r="A78" t="s">
        <v>0</v>
      </c>
      <c r="B78" t="str">
        <f>"18623585593"</f>
        <v>18623585593</v>
      </c>
      <c r="C78" t="s">
        <v>1</v>
      </c>
      <c r="D78" t="s">
        <v>67</v>
      </c>
      <c r="E78" t="str">
        <f>"2018-11-03 15:40:39"</f>
        <v>2018-11-03 15:40:39</v>
      </c>
    </row>
    <row r="79" spans="1:5" x14ac:dyDescent="0.2">
      <c r="A79" t="s">
        <v>0</v>
      </c>
      <c r="B79" t="str">
        <f>"13850530144"</f>
        <v>13850530144</v>
      </c>
      <c r="C79" t="s">
        <v>2</v>
      </c>
      <c r="D79" t="s">
        <v>51</v>
      </c>
      <c r="E79" t="str">
        <f>"2018-11-03 15:40:22"</f>
        <v>2018-11-03 15:40:22</v>
      </c>
    </row>
    <row r="80" spans="1:5" x14ac:dyDescent="0.2">
      <c r="A80" t="s">
        <v>0</v>
      </c>
      <c r="B80" t="str">
        <f>"18729798515"</f>
        <v>18729798515</v>
      </c>
      <c r="C80" t="s">
        <v>1</v>
      </c>
      <c r="D80" t="s">
        <v>68</v>
      </c>
      <c r="E80" t="str">
        <f>"2018-11-03 15:40:17"</f>
        <v>2018-11-03 15:40:17</v>
      </c>
    </row>
    <row r="81" spans="1:5" x14ac:dyDescent="0.2">
      <c r="A81" t="s">
        <v>69</v>
      </c>
      <c r="B81" t="str">
        <f>"13383965959"</f>
        <v>13383965959</v>
      </c>
      <c r="C81" t="s">
        <v>5</v>
      </c>
      <c r="D81" t="str">
        <f>"921591b2056b2ee7bda4ce55eb1d17f4"</f>
        <v>921591b2056b2ee7bda4ce55eb1d17f4</v>
      </c>
      <c r="E81" t="str">
        <f>"2018-11-03 15:39:38"</f>
        <v>2018-11-03 15:39:38</v>
      </c>
    </row>
    <row r="82" spans="1:5" x14ac:dyDescent="0.2">
      <c r="A82" t="s">
        <v>0</v>
      </c>
      <c r="B82" t="str">
        <f>"15762081929"</f>
        <v>15762081929</v>
      </c>
      <c r="C82" t="s">
        <v>1</v>
      </c>
      <c r="D82" t="str">
        <f>"410529f683223f00a287b14a503578b7"</f>
        <v>410529f683223f00a287b14a503578b7</v>
      </c>
      <c r="E82" t="str">
        <f>"2018-11-03 15:39:06"</f>
        <v>2018-11-03 15:39:06</v>
      </c>
    </row>
    <row r="83" spans="1:5" x14ac:dyDescent="0.2">
      <c r="A83" t="s">
        <v>70</v>
      </c>
      <c r="B83" t="str">
        <f>"15084501444"</f>
        <v>15084501444</v>
      </c>
      <c r="C83" t="s">
        <v>5</v>
      </c>
      <c r="D83" t="str">
        <f>"466b022153b0dbb4ff9cd9b23ed9ab97"</f>
        <v>466b022153b0dbb4ff9cd9b23ed9ab97</v>
      </c>
      <c r="E83" t="str">
        <f>"2018-11-03 15:37:36"</f>
        <v>2018-11-03 15:37:36</v>
      </c>
    </row>
    <row r="84" spans="1:5" x14ac:dyDescent="0.2">
      <c r="A84" t="s">
        <v>71</v>
      </c>
      <c r="B84" t="str">
        <f>"15963664533"</f>
        <v>15963664533</v>
      </c>
      <c r="C84" t="s">
        <v>5</v>
      </c>
      <c r="D84" t="str">
        <f>"028b4904d2d727a7c56a757699e41b3a"</f>
        <v>028b4904d2d727a7c56a757699e41b3a</v>
      </c>
      <c r="E84" t="str">
        <f>"2018-11-03 15:34:02"</f>
        <v>2018-11-03 15:34:02</v>
      </c>
    </row>
    <row r="85" spans="1:5" x14ac:dyDescent="0.2">
      <c r="A85" t="s">
        <v>0</v>
      </c>
      <c r="B85" t="str">
        <f>"13798845998"</f>
        <v>13798845998</v>
      </c>
      <c r="C85" t="s">
        <v>1</v>
      </c>
      <c r="D85" t="str">
        <f>"835a325451d6294278dbb869a2bdb394"</f>
        <v>835a325451d6294278dbb869a2bdb394</v>
      </c>
      <c r="E85" t="str">
        <f>"2018-11-03 15:31:07"</f>
        <v>2018-11-03 15:31:07</v>
      </c>
    </row>
    <row r="86" spans="1:5" x14ac:dyDescent="0.2">
      <c r="A86" t="s">
        <v>72</v>
      </c>
      <c r="B86" t="str">
        <f>"13250013783"</f>
        <v>13250013783</v>
      </c>
      <c r="C86" t="s">
        <v>5</v>
      </c>
      <c r="D86" t="s">
        <v>73</v>
      </c>
      <c r="E86" t="str">
        <f>"2018-11-03 15:26:14"</f>
        <v>2018-11-03 15:26:14</v>
      </c>
    </row>
    <row r="87" spans="1:5" x14ac:dyDescent="0.2">
      <c r="A87" t="s">
        <v>74</v>
      </c>
      <c r="B87" t="str">
        <f>"13150540706"</f>
        <v>13150540706</v>
      </c>
      <c r="C87" t="s">
        <v>5</v>
      </c>
      <c r="D87" t="s">
        <v>75</v>
      </c>
      <c r="E87" t="str">
        <f>"2018-11-03 15:25:34"</f>
        <v>2018-11-03 15:25:34</v>
      </c>
    </row>
    <row r="88" spans="1:5" x14ac:dyDescent="0.2">
      <c r="A88" t="s">
        <v>76</v>
      </c>
      <c r="B88" t="str">
        <f>"18655827566"</f>
        <v>18655827566</v>
      </c>
      <c r="C88" t="s">
        <v>5</v>
      </c>
      <c r="D88" t="str">
        <f>"318a44671ad09503f1da73e6b0d39854"</f>
        <v>318a44671ad09503f1da73e6b0d39854</v>
      </c>
      <c r="E88" t="str">
        <f>"2018-11-03 15:24:50"</f>
        <v>2018-11-03 15:24:50</v>
      </c>
    </row>
    <row r="89" spans="1:5" x14ac:dyDescent="0.2">
      <c r="A89" t="s">
        <v>0</v>
      </c>
      <c r="B89" t="str">
        <f>"15147029077"</f>
        <v>15147029077</v>
      </c>
      <c r="C89" t="s">
        <v>2</v>
      </c>
      <c r="D89" t="str">
        <f>"506d045491397516f0b7f989b14aff5e"</f>
        <v>506d045491397516f0b7f989b14aff5e</v>
      </c>
      <c r="E89" t="str">
        <f>"2018-11-03 15:24:18"</f>
        <v>2018-11-03 15:24:18</v>
      </c>
    </row>
    <row r="90" spans="1:5" x14ac:dyDescent="0.2">
      <c r="A90" t="s">
        <v>0</v>
      </c>
      <c r="B90" t="str">
        <f>"18872527497"</f>
        <v>18872527497</v>
      </c>
      <c r="C90" t="s">
        <v>1</v>
      </c>
      <c r="D90" t="str">
        <f>"978382675ef304e02f802a3723338f1b"</f>
        <v>978382675ef304e02f802a3723338f1b</v>
      </c>
      <c r="E90" t="str">
        <f>"2018-11-03 15:23:58"</f>
        <v>2018-11-03 15:23:58</v>
      </c>
    </row>
    <row r="91" spans="1:5" x14ac:dyDescent="0.2">
      <c r="A91" t="s">
        <v>0</v>
      </c>
      <c r="B91" t="str">
        <f>"13433135073"</f>
        <v>13433135073</v>
      </c>
      <c r="C91" t="s">
        <v>1</v>
      </c>
      <c r="D91" t="s">
        <v>77</v>
      </c>
      <c r="E91" t="str">
        <f>"2018-11-03 15:23:44"</f>
        <v>2018-11-03 15:23:44</v>
      </c>
    </row>
    <row r="92" spans="1:5" x14ac:dyDescent="0.2">
      <c r="A92" t="s">
        <v>78</v>
      </c>
      <c r="B92" t="str">
        <f>"13080928747"</f>
        <v>13080928747</v>
      </c>
      <c r="C92" t="s">
        <v>5</v>
      </c>
      <c r="D92" t="str">
        <f>"4dadd2eba92988ce1260ad0d34c049c7"</f>
        <v>4dadd2eba92988ce1260ad0d34c049c7</v>
      </c>
      <c r="E92" t="str">
        <f>"2018-11-03 15:23:20"</f>
        <v>2018-11-03 15:23:20</v>
      </c>
    </row>
    <row r="93" spans="1:5" x14ac:dyDescent="0.2">
      <c r="A93" t="s">
        <v>79</v>
      </c>
      <c r="B93" t="str">
        <f>"18157753507"</f>
        <v>18157753507</v>
      </c>
      <c r="C93" t="s">
        <v>5</v>
      </c>
      <c r="D93" t="str">
        <f>"88316675d7882e3fdbe066000273842c"</f>
        <v>88316675d7882e3fdbe066000273842c</v>
      </c>
      <c r="E93" t="str">
        <f>"2018-11-03 15:22:59"</f>
        <v>2018-11-03 15:22:59</v>
      </c>
    </row>
    <row r="94" spans="1:5" x14ac:dyDescent="0.2">
      <c r="A94" t="s">
        <v>80</v>
      </c>
      <c r="B94" t="str">
        <f>"15757606121"</f>
        <v>15757606121</v>
      </c>
      <c r="C94" t="s">
        <v>5</v>
      </c>
      <c r="D94" t="str">
        <f>"3a300c48b47b714d9821dc473304aa84"</f>
        <v>3a300c48b47b714d9821dc473304aa84</v>
      </c>
      <c r="E94" t="str">
        <f>"2018-11-03 15:22:48"</f>
        <v>2018-11-03 15:22:48</v>
      </c>
    </row>
    <row r="95" spans="1:5" x14ac:dyDescent="0.2">
      <c r="A95" t="s">
        <v>81</v>
      </c>
      <c r="B95" t="str">
        <f>"17636414169"</f>
        <v>17636414169</v>
      </c>
      <c r="C95" t="s">
        <v>5</v>
      </c>
      <c r="D95" t="str">
        <f>"6eb37e6af0906bc80881d0b4ebf0f2cb"</f>
        <v>6eb37e6af0906bc80881d0b4ebf0f2cb</v>
      </c>
      <c r="E95" t="str">
        <f>"2018-11-03 15:18:58"</f>
        <v>2018-11-03 15:18:58</v>
      </c>
    </row>
    <row r="96" spans="1:5" x14ac:dyDescent="0.2">
      <c r="A96" t="s">
        <v>82</v>
      </c>
      <c r="B96" t="str">
        <f>"13850033104"</f>
        <v>13850033104</v>
      </c>
      <c r="C96" t="s">
        <v>5</v>
      </c>
      <c r="D96" t="str">
        <f>"781fe02396121184e8de42ff8cf5e809"</f>
        <v>781fe02396121184e8de42ff8cf5e809</v>
      </c>
      <c r="E96" t="str">
        <f>"2018-11-03 15:18:46"</f>
        <v>2018-11-03 15:18:46</v>
      </c>
    </row>
    <row r="97" spans="1:5" x14ac:dyDescent="0.2">
      <c r="A97" t="s">
        <v>83</v>
      </c>
      <c r="B97" t="str">
        <f>"18774767077"</f>
        <v>18774767077</v>
      </c>
      <c r="C97" t="s">
        <v>5</v>
      </c>
      <c r="D97" t="str">
        <f>"6af93fa45cfc39e697ee658d2dc8c25f"</f>
        <v>6af93fa45cfc39e697ee658d2dc8c25f</v>
      </c>
      <c r="E97" t="str">
        <f>"2018-11-03 15:17:12"</f>
        <v>2018-11-03 15:17:12</v>
      </c>
    </row>
    <row r="98" spans="1:5" x14ac:dyDescent="0.2">
      <c r="A98" t="s">
        <v>84</v>
      </c>
      <c r="B98" t="str">
        <f>"15963723043"</f>
        <v>15963723043</v>
      </c>
      <c r="C98" t="s">
        <v>1</v>
      </c>
      <c r="D98" t="s">
        <v>85</v>
      </c>
      <c r="E98" t="str">
        <f>"2018-11-03 15:17:11"</f>
        <v>2018-11-03 15:17:11</v>
      </c>
    </row>
    <row r="99" spans="1:5" x14ac:dyDescent="0.2">
      <c r="A99" t="s">
        <v>86</v>
      </c>
      <c r="B99" t="str">
        <f>"15635336317"</f>
        <v>15635336317</v>
      </c>
      <c r="C99" t="s">
        <v>5</v>
      </c>
      <c r="D99" t="s">
        <v>87</v>
      </c>
      <c r="E99" t="str">
        <f>"2018-11-03 15:17:08"</f>
        <v>2018-11-03 15:17:08</v>
      </c>
    </row>
    <row r="100" spans="1:5" x14ac:dyDescent="0.2">
      <c r="A100" t="s">
        <v>0</v>
      </c>
      <c r="B100" t="str">
        <f>"18373708989"</f>
        <v>18373708989</v>
      </c>
      <c r="C100" t="s">
        <v>2</v>
      </c>
      <c r="D100" t="str">
        <f>"67ddec2b10fad98c5e3f024928a5240f"</f>
        <v>67ddec2b10fad98c5e3f024928a5240f</v>
      </c>
      <c r="E100" t="str">
        <f>"2018-11-03 15:16:37"</f>
        <v>2018-11-03 15:16:37</v>
      </c>
    </row>
    <row r="101" spans="1:5" x14ac:dyDescent="0.2">
      <c r="A101" t="s">
        <v>0</v>
      </c>
      <c r="B101" t="str">
        <f>"15940833138"</f>
        <v>15940833138</v>
      </c>
      <c r="C101" t="s">
        <v>2</v>
      </c>
      <c r="D101" t="str">
        <f>"08ef84145b81dcd98554b70c662c41ed"</f>
        <v>08ef84145b81dcd98554b70c662c41ed</v>
      </c>
      <c r="E101" t="str">
        <f>"2018-11-03 15:16:31"</f>
        <v>2018-11-03 15:16:31</v>
      </c>
    </row>
    <row r="102" spans="1:5" x14ac:dyDescent="0.2">
      <c r="A102" t="s">
        <v>88</v>
      </c>
      <c r="B102" t="str">
        <f>"13165936537"</f>
        <v>13165936537</v>
      </c>
      <c r="C102" t="s">
        <v>5</v>
      </c>
      <c r="D102" t="str">
        <f>"38a228da152d01345fe4875ff6911dd3"</f>
        <v>38a228da152d01345fe4875ff6911dd3</v>
      </c>
      <c r="E102" t="str">
        <f>"2018-11-03 15:16:31"</f>
        <v>2018-11-03 15:16:31</v>
      </c>
    </row>
    <row r="103" spans="1:5" x14ac:dyDescent="0.2">
      <c r="A103" t="s">
        <v>0</v>
      </c>
      <c r="B103" t="str">
        <f>"13696667446"</f>
        <v>13696667446</v>
      </c>
      <c r="C103" t="s">
        <v>1</v>
      </c>
      <c r="D103" t="s">
        <v>89</v>
      </c>
      <c r="E103" t="str">
        <f>"2018-11-03 15:16:20"</f>
        <v>2018-11-03 15:16:20</v>
      </c>
    </row>
    <row r="104" spans="1:5" x14ac:dyDescent="0.2">
      <c r="A104" t="s">
        <v>0</v>
      </c>
      <c r="B104" t="str">
        <f>"15577831244"</f>
        <v>15577831244</v>
      </c>
      <c r="C104" t="s">
        <v>1</v>
      </c>
      <c r="D104" t="str">
        <f>"5690dddfa28ae085d23518a035707282"</f>
        <v>5690dddfa28ae085d23518a035707282</v>
      </c>
      <c r="E104" t="str">
        <f>"2018-11-03 15:16:05"</f>
        <v>2018-11-03 15:16:05</v>
      </c>
    </row>
    <row r="105" spans="1:5" x14ac:dyDescent="0.2">
      <c r="A105" t="s">
        <v>90</v>
      </c>
      <c r="B105" t="str">
        <f>"15998571702"</f>
        <v>15998571702</v>
      </c>
      <c r="C105" t="s">
        <v>1</v>
      </c>
      <c r="D105" t="s">
        <v>65</v>
      </c>
      <c r="E105" t="str">
        <f>"2018-11-03 15:15:50"</f>
        <v>2018-11-03 15:15:50</v>
      </c>
    </row>
    <row r="106" spans="1:5" x14ac:dyDescent="0.2">
      <c r="A106" t="s">
        <v>0</v>
      </c>
      <c r="B106" t="str">
        <f>"13966693365"</f>
        <v>13966693365</v>
      </c>
      <c r="C106" t="s">
        <v>2</v>
      </c>
      <c r="D106" t="s">
        <v>91</v>
      </c>
      <c r="E106" t="str">
        <f>"2018-11-03 15:15:29"</f>
        <v>2018-11-03 15:15:29</v>
      </c>
    </row>
    <row r="107" spans="1:5" x14ac:dyDescent="0.2">
      <c r="A107" t="s">
        <v>0</v>
      </c>
      <c r="B107" t="str">
        <f>"13899253650"</f>
        <v>13899253650</v>
      </c>
      <c r="C107" t="s">
        <v>2</v>
      </c>
      <c r="D107" t="s">
        <v>92</v>
      </c>
      <c r="E107" t="str">
        <f>"2018-11-03 15:15:06"</f>
        <v>2018-11-03 15:15:06</v>
      </c>
    </row>
    <row r="108" spans="1:5" x14ac:dyDescent="0.2">
      <c r="A108" t="s">
        <v>93</v>
      </c>
      <c r="B108" t="str">
        <f>"13824773859"</f>
        <v>13824773859</v>
      </c>
      <c r="C108" t="s">
        <v>5</v>
      </c>
      <c r="D108" t="str">
        <f>"8a6f2805b4515ac12058e79e66539be9"</f>
        <v>8a6f2805b4515ac12058e79e66539be9</v>
      </c>
      <c r="E108" t="str">
        <f>"2018-11-03 15:12:31"</f>
        <v>2018-11-03 15:12:31</v>
      </c>
    </row>
    <row r="109" spans="1:5" x14ac:dyDescent="0.2">
      <c r="A109" t="s">
        <v>0</v>
      </c>
      <c r="B109" t="str">
        <f>"15935004886"</f>
        <v>15935004886</v>
      </c>
      <c r="C109" t="s">
        <v>1</v>
      </c>
      <c r="D109" t="s">
        <v>94</v>
      </c>
      <c r="E109" t="str">
        <f>"2018-11-03 15:12:10"</f>
        <v>2018-11-03 15:12:10</v>
      </c>
    </row>
    <row r="110" spans="1:5" x14ac:dyDescent="0.2">
      <c r="A110" t="s">
        <v>95</v>
      </c>
      <c r="B110" t="str">
        <f>"18308220811"</f>
        <v>18308220811</v>
      </c>
      <c r="C110" t="s">
        <v>5</v>
      </c>
      <c r="D110" t="str">
        <f>"3aa1c0c0f6497fb340e68268c6f66dfa"</f>
        <v>3aa1c0c0f6497fb340e68268c6f66dfa</v>
      </c>
      <c r="E110" t="str">
        <f>"2018-11-03 15:11:46"</f>
        <v>2018-11-03 15:11:46</v>
      </c>
    </row>
    <row r="111" spans="1:5" x14ac:dyDescent="0.2">
      <c r="A111" t="s">
        <v>0</v>
      </c>
      <c r="B111" t="str">
        <f>"15778514727"</f>
        <v>15778514727</v>
      </c>
      <c r="C111" t="s">
        <v>1</v>
      </c>
      <c r="D111" t="str">
        <f>"6106d6219abd18cd936c9d25a3e14aca"</f>
        <v>6106d6219abd18cd936c9d25a3e14aca</v>
      </c>
      <c r="E111" t="str">
        <f>"2018-11-03 15:11:41"</f>
        <v>2018-11-03 15:11:41</v>
      </c>
    </row>
    <row r="112" spans="1:5" x14ac:dyDescent="0.2">
      <c r="A112" t="s">
        <v>96</v>
      </c>
      <c r="B112" t="str">
        <f>"18835151044"</f>
        <v>18835151044</v>
      </c>
      <c r="C112" t="s">
        <v>5</v>
      </c>
      <c r="D112" t="str">
        <f>"9373bdf2123598b4848fb3ae88ba8ac7"</f>
        <v>9373bdf2123598b4848fb3ae88ba8ac7</v>
      </c>
      <c r="E112" t="str">
        <f>"2018-11-03 15:08:43"</f>
        <v>2018-11-03 15:08:43</v>
      </c>
    </row>
    <row r="113" spans="1:5" x14ac:dyDescent="0.2">
      <c r="A113" t="s">
        <v>97</v>
      </c>
      <c r="B113" t="str">
        <f>"15292089769"</f>
        <v>15292089769</v>
      </c>
      <c r="C113" t="s">
        <v>5</v>
      </c>
      <c r="D113" t="str">
        <f>"36ea681bbff107139b134e444b597537"</f>
        <v>36ea681bbff107139b134e444b597537</v>
      </c>
      <c r="E113" t="str">
        <f>"2018-11-03 15:07:34"</f>
        <v>2018-11-03 15:07:34</v>
      </c>
    </row>
    <row r="114" spans="1:5" x14ac:dyDescent="0.2">
      <c r="A114" t="s">
        <v>0</v>
      </c>
      <c r="B114" t="str">
        <f>"13950848054"</f>
        <v>13950848054</v>
      </c>
      <c r="C114" t="s">
        <v>1</v>
      </c>
      <c r="D114" t="str">
        <f>"1a74207cd380746b23b92271ecc3aaf4"</f>
        <v>1a74207cd380746b23b92271ecc3aaf4</v>
      </c>
      <c r="E114" t="str">
        <f>"2018-11-03 15:06:51"</f>
        <v>2018-11-03 15:06:51</v>
      </c>
    </row>
    <row r="115" spans="1:5" x14ac:dyDescent="0.2">
      <c r="A115" t="s">
        <v>0</v>
      </c>
      <c r="B115" t="str">
        <f>"18338185772"</f>
        <v>18338185772</v>
      </c>
      <c r="C115" t="s">
        <v>1</v>
      </c>
      <c r="D115" t="str">
        <f>"7fa78df2532973aa8ead3565bfd069c7"</f>
        <v>7fa78df2532973aa8ead3565bfd069c7</v>
      </c>
      <c r="E115" t="str">
        <f>"2018-11-03 15:06:14"</f>
        <v>2018-11-03 15:06:14</v>
      </c>
    </row>
    <row r="116" spans="1:5" x14ac:dyDescent="0.2">
      <c r="A116" t="s">
        <v>0</v>
      </c>
      <c r="B116" t="str">
        <f>"15106160242"</f>
        <v>15106160242</v>
      </c>
      <c r="C116" t="s">
        <v>2</v>
      </c>
      <c r="D116" t="s">
        <v>98</v>
      </c>
      <c r="E116" t="str">
        <f>"2018-11-03 15:05:08"</f>
        <v>2018-11-03 15:05:08</v>
      </c>
    </row>
    <row r="117" spans="1:5" x14ac:dyDescent="0.2">
      <c r="A117" t="s">
        <v>99</v>
      </c>
      <c r="B117" t="str">
        <f>"17830186935"</f>
        <v>17830186935</v>
      </c>
      <c r="C117" t="s">
        <v>5</v>
      </c>
      <c r="D117" t="str">
        <f>"745490443c1efc681b3896eeecbbe712"</f>
        <v>745490443c1efc681b3896eeecbbe712</v>
      </c>
      <c r="E117" t="str">
        <f>"2018-11-03 15:04:22"</f>
        <v>2018-11-03 15:04:22</v>
      </c>
    </row>
    <row r="118" spans="1:5" x14ac:dyDescent="0.2">
      <c r="A118" t="s">
        <v>100</v>
      </c>
      <c r="B118" t="str">
        <f>"17625364441"</f>
        <v>17625364441</v>
      </c>
      <c r="C118" t="s">
        <v>5</v>
      </c>
      <c r="D118" t="s">
        <v>101</v>
      </c>
      <c r="E118" t="str">
        <f>"2018-11-03 15:03:44"</f>
        <v>2018-11-03 15:03:44</v>
      </c>
    </row>
    <row r="119" spans="1:5" x14ac:dyDescent="0.2">
      <c r="A119" t="s">
        <v>102</v>
      </c>
      <c r="B119" t="str">
        <f>"15128233268"</f>
        <v>15128233268</v>
      </c>
      <c r="C119" t="s">
        <v>5</v>
      </c>
      <c r="D119" t="s">
        <v>103</v>
      </c>
      <c r="E119" t="str">
        <f>"2018-11-03 15:01:06"</f>
        <v>2018-11-03 15:01:06</v>
      </c>
    </row>
    <row r="120" spans="1:5" x14ac:dyDescent="0.2">
      <c r="A120" t="s">
        <v>104</v>
      </c>
      <c r="B120" t="str">
        <f>"13558165110"</f>
        <v>13558165110</v>
      </c>
      <c r="C120" t="s">
        <v>5</v>
      </c>
      <c r="D120" t="str">
        <f>"0dff6891658e473eba3e468d56448d8a"</f>
        <v>0dff6891658e473eba3e468d56448d8a</v>
      </c>
      <c r="E120" t="str">
        <f>"2018-11-03 14:59:52"</f>
        <v>2018-11-03 14:59:52</v>
      </c>
    </row>
    <row r="121" spans="1:5" x14ac:dyDescent="0.2">
      <c r="A121" t="s">
        <v>105</v>
      </c>
      <c r="B121" t="str">
        <f>"13834268155"</f>
        <v>13834268155</v>
      </c>
      <c r="C121" t="s">
        <v>5</v>
      </c>
      <c r="D121" t="str">
        <f>"8a5af73d5b02829f0b599016953d7237"</f>
        <v>8a5af73d5b02829f0b599016953d7237</v>
      </c>
      <c r="E121" t="str">
        <f>"2018-11-03 14:58:09"</f>
        <v>2018-11-03 14:58:09</v>
      </c>
    </row>
    <row r="122" spans="1:5" x14ac:dyDescent="0.2">
      <c r="A122" t="s">
        <v>0</v>
      </c>
      <c r="B122" t="str">
        <f>"13507026645"</f>
        <v>13507026645</v>
      </c>
      <c r="C122" t="s">
        <v>2</v>
      </c>
      <c r="D122" t="s">
        <v>106</v>
      </c>
      <c r="E122" t="str">
        <f>"2018-11-03 14:56:36"</f>
        <v>2018-11-03 14:56:36</v>
      </c>
    </row>
    <row r="123" spans="1:5" x14ac:dyDescent="0.2">
      <c r="A123" t="s">
        <v>107</v>
      </c>
      <c r="B123" t="str">
        <f>"13235971256"</f>
        <v>13235971256</v>
      </c>
      <c r="C123" t="s">
        <v>5</v>
      </c>
      <c r="D123" t="str">
        <f>"20d638e9b5c4e0b46f9c417cef82fff7"</f>
        <v>20d638e9b5c4e0b46f9c417cef82fff7</v>
      </c>
      <c r="E123" t="str">
        <f>"2018-11-03 14:55:17"</f>
        <v>2018-11-03 14:55:17</v>
      </c>
    </row>
    <row r="124" spans="1:5" x14ac:dyDescent="0.2">
      <c r="A124" t="s">
        <v>108</v>
      </c>
      <c r="B124" t="str">
        <f>"15694943111"</f>
        <v>15694943111</v>
      </c>
      <c r="C124" t="s">
        <v>5</v>
      </c>
      <c r="D124" t="str">
        <f>"5acf73ae530ac5a70d162d315323c1d5"</f>
        <v>5acf73ae530ac5a70d162d315323c1d5</v>
      </c>
      <c r="E124" t="str">
        <f>"2018-11-03 14:53:35"</f>
        <v>2018-11-03 14:53:35</v>
      </c>
    </row>
    <row r="125" spans="1:5" x14ac:dyDescent="0.2">
      <c r="A125" t="s">
        <v>0</v>
      </c>
      <c r="B125" t="str">
        <f>"13895158125"</f>
        <v>13895158125</v>
      </c>
      <c r="C125" t="s">
        <v>2</v>
      </c>
      <c r="D125" t="str">
        <f>"221143fe254df48ad6777a6f97a7fdcf"</f>
        <v>221143fe254df48ad6777a6f97a7fdcf</v>
      </c>
      <c r="E125" t="str">
        <f>"2018-11-03 14:52:55"</f>
        <v>2018-11-03 14:52:55</v>
      </c>
    </row>
    <row r="126" spans="1:5" x14ac:dyDescent="0.2">
      <c r="A126" t="s">
        <v>109</v>
      </c>
      <c r="B126" t="str">
        <f>"15287950223"</f>
        <v>15287950223</v>
      </c>
      <c r="C126" t="s">
        <v>5</v>
      </c>
      <c r="D126" t="str">
        <f>"11cf4d448477aed0ff644fdc9a1d2d07"</f>
        <v>11cf4d448477aed0ff644fdc9a1d2d07</v>
      </c>
      <c r="E126" t="str">
        <f>"2018-11-03 14:51:16"</f>
        <v>2018-11-03 14:51:16</v>
      </c>
    </row>
    <row r="127" spans="1:5" x14ac:dyDescent="0.2">
      <c r="A127" t="s">
        <v>110</v>
      </c>
      <c r="B127" t="str">
        <f>"18569080500"</f>
        <v>18569080500</v>
      </c>
      <c r="C127" t="s">
        <v>5</v>
      </c>
      <c r="D127" t="str">
        <f>"9f9319f2743a73ecc1b5cfa2ee9fb36f"</f>
        <v>9f9319f2743a73ecc1b5cfa2ee9fb36f</v>
      </c>
      <c r="E127" t="str">
        <f>"2018-11-03 14:49:21"</f>
        <v>2018-11-03 14:49:21</v>
      </c>
    </row>
    <row r="128" spans="1:5" x14ac:dyDescent="0.2">
      <c r="A128" t="s">
        <v>0</v>
      </c>
      <c r="B128" t="str">
        <f>"18687341280"</f>
        <v>18687341280</v>
      </c>
      <c r="C128" t="s">
        <v>1</v>
      </c>
      <c r="D128" t="s">
        <v>111</v>
      </c>
      <c r="E128" t="str">
        <f>"2018-11-03 14:48:31"</f>
        <v>2018-11-03 14:48:31</v>
      </c>
    </row>
    <row r="129" spans="1:5" x14ac:dyDescent="0.2">
      <c r="A129" t="s">
        <v>112</v>
      </c>
      <c r="B129" t="str">
        <f>"13003050235"</f>
        <v>13003050235</v>
      </c>
      <c r="C129" t="s">
        <v>5</v>
      </c>
      <c r="D129" t="str">
        <f>"534507aed9a0c3bfc00775854b46de0d"</f>
        <v>534507aed9a0c3bfc00775854b46de0d</v>
      </c>
      <c r="E129" t="str">
        <f>"2018-11-03 14:47:36"</f>
        <v>2018-11-03 14:47:36</v>
      </c>
    </row>
    <row r="130" spans="1:5" x14ac:dyDescent="0.2">
      <c r="A130" t="s">
        <v>0</v>
      </c>
      <c r="B130" t="str">
        <f>"18133664515"</f>
        <v>18133664515</v>
      </c>
      <c r="C130" t="s">
        <v>1</v>
      </c>
      <c r="D130" t="str">
        <f>"5949d48b3e54c09db970fb9de152db0d"</f>
        <v>5949d48b3e54c09db970fb9de152db0d</v>
      </c>
      <c r="E130" t="str">
        <f>"2018-11-03 14:47:32"</f>
        <v>2018-11-03 14:47:32</v>
      </c>
    </row>
    <row r="131" spans="1:5" x14ac:dyDescent="0.2">
      <c r="A131" t="s">
        <v>0</v>
      </c>
      <c r="B131" t="str">
        <f>"15801103661"</f>
        <v>15801103661</v>
      </c>
      <c r="C131" t="s">
        <v>1</v>
      </c>
      <c r="D131" t="s">
        <v>113</v>
      </c>
      <c r="E131" t="str">
        <f>"2018-11-03 14:47:20"</f>
        <v>2018-11-03 14:47:20</v>
      </c>
    </row>
    <row r="132" spans="1:5" x14ac:dyDescent="0.2">
      <c r="A132" t="s">
        <v>114</v>
      </c>
      <c r="B132" t="str">
        <f>"15976747949"</f>
        <v>15976747949</v>
      </c>
      <c r="C132" t="s">
        <v>5</v>
      </c>
      <c r="D132" t="str">
        <f>"20aadbc0d1c333f7f304103eb6b71352"</f>
        <v>20aadbc0d1c333f7f304103eb6b71352</v>
      </c>
      <c r="E132" t="str">
        <f>"2018-11-03 14:46:53"</f>
        <v>2018-11-03 14:46:53</v>
      </c>
    </row>
    <row r="133" spans="1:5" x14ac:dyDescent="0.2">
      <c r="A133" t="s">
        <v>0</v>
      </c>
      <c r="B133" t="str">
        <f>"13273116449"</f>
        <v>13273116449</v>
      </c>
      <c r="C133" t="s">
        <v>2</v>
      </c>
      <c r="D133" t="str">
        <f>"3d72ad822930e0f72bfc8e71e314e62a"</f>
        <v>3d72ad822930e0f72bfc8e71e314e62a</v>
      </c>
      <c r="E133" t="str">
        <f>"2018-11-03 14:45:33"</f>
        <v>2018-11-03 14:45:33</v>
      </c>
    </row>
    <row r="134" spans="1:5" x14ac:dyDescent="0.2">
      <c r="A134" t="s">
        <v>115</v>
      </c>
      <c r="B134" t="str">
        <f>"18631216039"</f>
        <v>18631216039</v>
      </c>
      <c r="C134" t="s">
        <v>5</v>
      </c>
      <c r="D134" t="s">
        <v>116</v>
      </c>
      <c r="E134" t="str">
        <f>"2018-11-03 14:44:50"</f>
        <v>2018-11-03 14:44:50</v>
      </c>
    </row>
    <row r="135" spans="1:5" x14ac:dyDescent="0.2">
      <c r="A135" t="s">
        <v>117</v>
      </c>
      <c r="B135" t="str">
        <f>"18756994166"</f>
        <v>18756994166</v>
      </c>
      <c r="C135" t="s">
        <v>5</v>
      </c>
      <c r="D135" t="str">
        <f>"2a7a5c0960ff94028777ed1c57144432"</f>
        <v>2a7a5c0960ff94028777ed1c57144432</v>
      </c>
      <c r="E135" t="str">
        <f>"2018-11-03 14:44:43"</f>
        <v>2018-11-03 14:44:43</v>
      </c>
    </row>
    <row r="136" spans="1:5" x14ac:dyDescent="0.2">
      <c r="A136" t="s">
        <v>0</v>
      </c>
      <c r="B136" t="str">
        <f>"13639553947"</f>
        <v>13639553947</v>
      </c>
      <c r="C136" t="s">
        <v>2</v>
      </c>
      <c r="D136" t="str">
        <f>"4272f21470f6c393de5e9bbcb70d9f73"</f>
        <v>4272f21470f6c393de5e9bbcb70d9f73</v>
      </c>
      <c r="E136" t="str">
        <f>"2018-11-03 14:44:25"</f>
        <v>2018-11-03 14:44:25</v>
      </c>
    </row>
    <row r="137" spans="1:5" x14ac:dyDescent="0.2">
      <c r="A137" t="s">
        <v>118</v>
      </c>
      <c r="B137" t="str">
        <f>"15106118710"</f>
        <v>15106118710</v>
      </c>
      <c r="C137" t="s">
        <v>5</v>
      </c>
      <c r="D137" t="str">
        <f>"0506aee1d258c0c57c34e62c68a7ec53"</f>
        <v>0506aee1d258c0c57c34e62c68a7ec53</v>
      </c>
      <c r="E137" t="str">
        <f>"2018-11-03 14:43:04"</f>
        <v>2018-11-03 14:43:04</v>
      </c>
    </row>
    <row r="138" spans="1:5" x14ac:dyDescent="0.2">
      <c r="A138" t="s">
        <v>119</v>
      </c>
      <c r="B138" t="str">
        <f>"15918386274"</f>
        <v>15918386274</v>
      </c>
      <c r="C138" t="s">
        <v>1</v>
      </c>
      <c r="D138" t="str">
        <f>"5f3c443c2fbbe3ded80e671c030f5ff4"</f>
        <v>5f3c443c2fbbe3ded80e671c030f5ff4</v>
      </c>
      <c r="E138" t="str">
        <f>"2018-11-03 14:42:56"</f>
        <v>2018-11-03 14:42:56</v>
      </c>
    </row>
    <row r="139" spans="1:5" x14ac:dyDescent="0.2">
      <c r="A139" t="s">
        <v>120</v>
      </c>
      <c r="B139" t="str">
        <f>"15807446960"</f>
        <v>15807446960</v>
      </c>
      <c r="C139" t="s">
        <v>5</v>
      </c>
      <c r="D139" t="str">
        <f>"69ed688613f4a636545c424e2fca02fc"</f>
        <v>69ed688613f4a636545c424e2fca02fc</v>
      </c>
      <c r="E139" t="str">
        <f>"2018-11-03 14:42:27"</f>
        <v>2018-11-03 14:42:27</v>
      </c>
    </row>
    <row r="140" spans="1:5" x14ac:dyDescent="0.2">
      <c r="A140" t="s">
        <v>121</v>
      </c>
      <c r="B140" t="str">
        <f>"15257836388"</f>
        <v>15257836388</v>
      </c>
      <c r="C140" t="s">
        <v>5</v>
      </c>
      <c r="D140" t="str">
        <f>"6fe45636b590c70faf3596f82ba17dac"</f>
        <v>6fe45636b590c70faf3596f82ba17dac</v>
      </c>
      <c r="E140" t="str">
        <f>"2018-11-03 14:41:47"</f>
        <v>2018-11-03 14:41:47</v>
      </c>
    </row>
    <row r="141" spans="1:5" x14ac:dyDescent="0.2">
      <c r="A141" t="s">
        <v>122</v>
      </c>
      <c r="B141" t="str">
        <f>"18581063672"</f>
        <v>18581063672</v>
      </c>
      <c r="C141" t="s">
        <v>1</v>
      </c>
      <c r="D141" t="str">
        <f>"1c88d37be4e1d375f341d906f58288f4"</f>
        <v>1c88d37be4e1d375f341d906f58288f4</v>
      </c>
      <c r="E141" t="str">
        <f>"2018-11-03 14:41:11"</f>
        <v>2018-11-03 14:41:11</v>
      </c>
    </row>
    <row r="142" spans="1:5" x14ac:dyDescent="0.2">
      <c r="A142" t="s">
        <v>123</v>
      </c>
      <c r="B142" t="str">
        <f>"18595555322"</f>
        <v>18595555322</v>
      </c>
      <c r="C142" t="s">
        <v>5</v>
      </c>
      <c r="D142" t="s">
        <v>124</v>
      </c>
      <c r="E142" t="str">
        <f>"2018-11-03 14:40:55"</f>
        <v>2018-11-03 14:40:55</v>
      </c>
    </row>
    <row r="143" spans="1:5" x14ac:dyDescent="0.2">
      <c r="A143" t="s">
        <v>0</v>
      </c>
      <c r="B143" t="str">
        <f>"13518487599"</f>
        <v>13518487599</v>
      </c>
      <c r="C143" t="s">
        <v>1</v>
      </c>
      <c r="D143" t="str">
        <f>"3d099a6b7e1981c14901a3a46bde2c2f"</f>
        <v>3d099a6b7e1981c14901a3a46bde2c2f</v>
      </c>
      <c r="E143" t="str">
        <f>"2018-11-03 14:40:26"</f>
        <v>2018-11-03 14:40:26</v>
      </c>
    </row>
    <row r="144" spans="1:5" x14ac:dyDescent="0.2">
      <c r="A144" t="s">
        <v>0</v>
      </c>
      <c r="B144" t="str">
        <f>"13689456222"</f>
        <v>13689456222</v>
      </c>
      <c r="C144" t="s">
        <v>2</v>
      </c>
      <c r="D144" t="str">
        <f>"3a300c48b47b714d9821dc473304aa84"</f>
        <v>3a300c48b47b714d9821dc473304aa84</v>
      </c>
      <c r="E144" t="str">
        <f>"2018-11-03 14:39:30"</f>
        <v>2018-11-03 14:39:30</v>
      </c>
    </row>
    <row r="145" spans="1:5" x14ac:dyDescent="0.2">
      <c r="A145" t="s">
        <v>0</v>
      </c>
      <c r="B145" t="str">
        <f>"13685582507"</f>
        <v>13685582507</v>
      </c>
      <c r="C145" t="s">
        <v>1</v>
      </c>
      <c r="D145" t="str">
        <f>"7419223043e8f5919789a6af56eaad25"</f>
        <v>7419223043e8f5919789a6af56eaad25</v>
      </c>
      <c r="E145" t="str">
        <f>"2018-11-03 14:39:08"</f>
        <v>2018-11-03 14:39:08</v>
      </c>
    </row>
    <row r="146" spans="1:5" x14ac:dyDescent="0.2">
      <c r="A146" t="s">
        <v>125</v>
      </c>
      <c r="B146" t="str">
        <f>"15288388627"</f>
        <v>15288388627</v>
      </c>
      <c r="C146" t="s">
        <v>5</v>
      </c>
      <c r="D146" t="str">
        <f>"25e93c493bfd02fffcd594bc541191ab"</f>
        <v>25e93c493bfd02fffcd594bc541191ab</v>
      </c>
      <c r="E146" t="str">
        <f>"2018-11-03 14:37:51"</f>
        <v>2018-11-03 14:37:51</v>
      </c>
    </row>
    <row r="147" spans="1:5" x14ac:dyDescent="0.2">
      <c r="A147" t="s">
        <v>126</v>
      </c>
      <c r="B147" t="str">
        <f>"13627638012"</f>
        <v>13627638012</v>
      </c>
      <c r="C147" t="s">
        <v>5</v>
      </c>
      <c r="D147" t="str">
        <f>"6f1ca1530a0d7ff42fa7a313db2ae1cf"</f>
        <v>6f1ca1530a0d7ff42fa7a313db2ae1cf</v>
      </c>
      <c r="E147" t="str">
        <f>"2018-11-03 14:37:49"</f>
        <v>2018-11-03 14:37:49</v>
      </c>
    </row>
    <row r="148" spans="1:5" x14ac:dyDescent="0.2">
      <c r="A148" t="s">
        <v>127</v>
      </c>
      <c r="B148" t="str">
        <f>"18292052774"</f>
        <v>18292052774</v>
      </c>
      <c r="C148" t="s">
        <v>1</v>
      </c>
      <c r="D148" t="str">
        <f>"42da0a6bb27c5bbc9b8053c0f73ba8c8"</f>
        <v>42da0a6bb27c5bbc9b8053c0f73ba8c8</v>
      </c>
      <c r="E148" t="str">
        <f>"2018-11-03 14:37:10"</f>
        <v>2018-11-03 14:37:10</v>
      </c>
    </row>
    <row r="149" spans="1:5" x14ac:dyDescent="0.2">
      <c r="A149" t="s">
        <v>0</v>
      </c>
      <c r="B149" t="str">
        <f>"18833013503"</f>
        <v>18833013503</v>
      </c>
      <c r="C149" t="s">
        <v>1</v>
      </c>
      <c r="D149" t="str">
        <f>"1cb0a6a3409377962e3a6a04777eff80"</f>
        <v>1cb0a6a3409377962e3a6a04777eff80</v>
      </c>
      <c r="E149" t="str">
        <f>"2018-11-03 14:35:15"</f>
        <v>2018-11-03 14:35:15</v>
      </c>
    </row>
    <row r="150" spans="1:5" x14ac:dyDescent="0.2">
      <c r="A150" t="s">
        <v>0</v>
      </c>
      <c r="B150" t="str">
        <f>"15273784442"</f>
        <v>15273784442</v>
      </c>
      <c r="C150" t="s">
        <v>1</v>
      </c>
      <c r="D150" t="str">
        <f>"67ddec2b10fad98c5e3f024928a5240f"</f>
        <v>67ddec2b10fad98c5e3f024928a5240f</v>
      </c>
      <c r="E150" t="str">
        <f>"2018-11-03 14:34:59"</f>
        <v>2018-11-03 14:34:59</v>
      </c>
    </row>
    <row r="151" spans="1:5" x14ac:dyDescent="0.2">
      <c r="A151" t="s">
        <v>0</v>
      </c>
      <c r="B151" t="str">
        <f>"15883615392"</f>
        <v>15883615392</v>
      </c>
      <c r="C151" t="s">
        <v>2</v>
      </c>
      <c r="D151" t="s">
        <v>128</v>
      </c>
      <c r="E151" t="str">
        <f>"2018-11-03 14:33:48"</f>
        <v>2018-11-03 14:33:48</v>
      </c>
    </row>
    <row r="152" spans="1:5" x14ac:dyDescent="0.2">
      <c r="A152" t="s">
        <v>129</v>
      </c>
      <c r="B152" t="str">
        <f>"15206239039"</f>
        <v>15206239039</v>
      </c>
      <c r="C152" t="s">
        <v>1</v>
      </c>
      <c r="D152" t="s">
        <v>130</v>
      </c>
      <c r="E152" t="str">
        <f>"2018-11-03 14:33:47"</f>
        <v>2018-11-03 14:33:47</v>
      </c>
    </row>
    <row r="153" spans="1:5" x14ac:dyDescent="0.2">
      <c r="A153" t="s">
        <v>0</v>
      </c>
      <c r="B153" t="str">
        <f>"18679562232"</f>
        <v>18679562232</v>
      </c>
      <c r="C153" t="s">
        <v>2</v>
      </c>
      <c r="D153" t="s">
        <v>131</v>
      </c>
      <c r="E153" t="str">
        <f>"2018-11-03 14:33:41"</f>
        <v>2018-11-03 14:33:41</v>
      </c>
    </row>
    <row r="154" spans="1:5" x14ac:dyDescent="0.2">
      <c r="A154" t="s">
        <v>0</v>
      </c>
      <c r="B154" t="str">
        <f>"15571941399"</f>
        <v>15571941399</v>
      </c>
      <c r="C154" t="s">
        <v>2</v>
      </c>
      <c r="D154" t="str">
        <f>"57b79c0fed39661f257f4ab883fad774"</f>
        <v>57b79c0fed39661f257f4ab883fad774</v>
      </c>
      <c r="E154" t="str">
        <f>"2018-11-03 14:33:05"</f>
        <v>2018-11-03 14:33:05</v>
      </c>
    </row>
    <row r="155" spans="1:5" x14ac:dyDescent="0.2">
      <c r="A155" t="s">
        <v>0</v>
      </c>
      <c r="B155" t="str">
        <f>"13872801872"</f>
        <v>13872801872</v>
      </c>
      <c r="C155" t="s">
        <v>2</v>
      </c>
      <c r="D155" t="s">
        <v>132</v>
      </c>
      <c r="E155" t="str">
        <f>"2018-11-03 14:32:10"</f>
        <v>2018-11-03 14:32:10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MD</cp:lastModifiedBy>
  <dcterms:created xsi:type="dcterms:W3CDTF">2018-11-03T13:40:14Z</dcterms:created>
  <dcterms:modified xsi:type="dcterms:W3CDTF">2018-11-03T13:52:20Z</dcterms:modified>
</cp:coreProperties>
</file>