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继续战斗\"/>
    </mc:Choice>
  </mc:AlternateContent>
  <xr:revisionPtr revIDLastSave="0" documentId="13_ncr:1_{A4BD9D37-5702-444F-8502-32A9CF92DF12}" xr6:coauthVersionLast="41" xr6:coauthVersionMax="41" xr10:uidLastSave="{00000000-0000-0000-0000-000000000000}"/>
  <bookViews>
    <workbookView xWindow="13250" yWindow="4490" windowWidth="18570" windowHeight="14380" xr2:uid="{F2F8782F-00F0-45DB-ACD4-1F7D14749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5" i="1" l="1"/>
  <c r="B325" i="1"/>
  <c r="E324" i="1"/>
  <c r="B324" i="1"/>
  <c r="E323" i="1"/>
  <c r="B323" i="1"/>
  <c r="E322" i="1"/>
  <c r="B322" i="1"/>
  <c r="E321" i="1"/>
  <c r="B321" i="1"/>
  <c r="E320" i="1"/>
  <c r="B320" i="1"/>
  <c r="E319" i="1"/>
  <c r="B319" i="1"/>
  <c r="E318" i="1"/>
  <c r="B318" i="1"/>
  <c r="E317" i="1"/>
  <c r="B317" i="1"/>
  <c r="E316" i="1"/>
  <c r="B316" i="1"/>
  <c r="E315" i="1"/>
  <c r="B315" i="1"/>
  <c r="E314" i="1"/>
  <c r="B314" i="1"/>
  <c r="E313" i="1"/>
  <c r="B313" i="1"/>
  <c r="E312" i="1"/>
  <c r="B312" i="1"/>
  <c r="E311" i="1"/>
  <c r="B311" i="1"/>
  <c r="E310" i="1"/>
  <c r="B310" i="1"/>
  <c r="E309" i="1"/>
  <c r="B309" i="1"/>
  <c r="E308" i="1"/>
  <c r="B308" i="1"/>
  <c r="E307" i="1"/>
  <c r="B307" i="1"/>
  <c r="E306" i="1"/>
  <c r="B306" i="1"/>
  <c r="E305" i="1"/>
  <c r="B305" i="1"/>
  <c r="E304" i="1"/>
  <c r="B304" i="1"/>
  <c r="E303" i="1"/>
  <c r="B303" i="1"/>
  <c r="E302" i="1"/>
  <c r="B302" i="1"/>
  <c r="E301" i="1"/>
  <c r="B301" i="1"/>
  <c r="E300" i="1"/>
  <c r="B300" i="1"/>
  <c r="E299" i="1"/>
  <c r="B299" i="1"/>
  <c r="E298" i="1"/>
  <c r="B298" i="1"/>
  <c r="E297" i="1"/>
  <c r="B297" i="1"/>
  <c r="E296" i="1"/>
  <c r="B296" i="1"/>
  <c r="E295" i="1"/>
  <c r="B295" i="1"/>
  <c r="E294" i="1"/>
  <c r="B294" i="1"/>
  <c r="E293" i="1"/>
  <c r="B293" i="1"/>
  <c r="E292" i="1"/>
  <c r="B292" i="1"/>
  <c r="E291" i="1"/>
  <c r="B291" i="1"/>
  <c r="E290" i="1"/>
  <c r="B290" i="1"/>
  <c r="E289" i="1"/>
  <c r="B289" i="1"/>
  <c r="E288" i="1"/>
  <c r="B288" i="1"/>
  <c r="E287" i="1"/>
  <c r="B287" i="1"/>
  <c r="E286" i="1"/>
  <c r="B286" i="1"/>
  <c r="E285" i="1"/>
  <c r="B285" i="1"/>
  <c r="E284" i="1"/>
  <c r="B284" i="1"/>
  <c r="E283" i="1"/>
  <c r="B283" i="1"/>
  <c r="E282" i="1"/>
  <c r="B282" i="1"/>
  <c r="E281" i="1"/>
  <c r="B281" i="1"/>
  <c r="E280" i="1"/>
  <c r="B280" i="1"/>
  <c r="E279" i="1"/>
  <c r="B279" i="1"/>
  <c r="E278" i="1"/>
  <c r="B278" i="1"/>
  <c r="E277" i="1"/>
  <c r="B277" i="1"/>
  <c r="E276" i="1"/>
  <c r="B276" i="1"/>
  <c r="E275" i="1"/>
  <c r="B275" i="1"/>
  <c r="E274" i="1"/>
  <c r="B274" i="1"/>
  <c r="E273" i="1"/>
  <c r="B273" i="1"/>
  <c r="E272" i="1"/>
  <c r="B272" i="1"/>
  <c r="E271" i="1"/>
  <c r="B271" i="1"/>
  <c r="E270" i="1"/>
  <c r="B270" i="1"/>
  <c r="E269" i="1"/>
  <c r="B269" i="1"/>
  <c r="E268" i="1"/>
  <c r="B268" i="1"/>
  <c r="E267" i="1"/>
  <c r="B267" i="1"/>
  <c r="E266" i="1"/>
  <c r="B266" i="1"/>
  <c r="E265" i="1"/>
  <c r="B265" i="1"/>
  <c r="E264" i="1"/>
  <c r="B264" i="1"/>
  <c r="E263" i="1"/>
  <c r="B263" i="1"/>
  <c r="E262" i="1"/>
  <c r="B262" i="1"/>
  <c r="E261" i="1"/>
  <c r="B261" i="1"/>
  <c r="E260" i="1"/>
  <c r="B260" i="1"/>
  <c r="E259" i="1"/>
  <c r="B259" i="1"/>
  <c r="E258" i="1"/>
  <c r="B258" i="1"/>
  <c r="E257" i="1"/>
  <c r="B257" i="1"/>
  <c r="E256" i="1"/>
  <c r="B256" i="1"/>
  <c r="E255" i="1"/>
  <c r="B255" i="1"/>
  <c r="E254" i="1"/>
  <c r="B254" i="1"/>
  <c r="E253" i="1"/>
  <c r="B253" i="1"/>
  <c r="E252" i="1"/>
  <c r="B252" i="1"/>
  <c r="E251" i="1"/>
  <c r="B251" i="1"/>
  <c r="E250" i="1"/>
  <c r="B250" i="1"/>
  <c r="E249" i="1"/>
  <c r="B249" i="1"/>
  <c r="E248" i="1"/>
  <c r="B248" i="1"/>
  <c r="E247" i="1"/>
  <c r="B247" i="1"/>
  <c r="E246" i="1"/>
  <c r="B246" i="1"/>
  <c r="E245" i="1"/>
  <c r="B245" i="1"/>
  <c r="E244" i="1"/>
  <c r="B244" i="1"/>
  <c r="E243" i="1"/>
  <c r="B243" i="1"/>
  <c r="E242" i="1"/>
  <c r="B242" i="1"/>
  <c r="E241" i="1"/>
  <c r="B241" i="1"/>
  <c r="E240" i="1"/>
  <c r="B240" i="1"/>
  <c r="E239" i="1"/>
  <c r="B239" i="1"/>
  <c r="E238" i="1"/>
  <c r="B238" i="1"/>
  <c r="E237" i="1"/>
  <c r="B237" i="1"/>
  <c r="E236" i="1"/>
  <c r="B236" i="1"/>
  <c r="E235" i="1"/>
  <c r="B235" i="1"/>
  <c r="E234" i="1"/>
  <c r="B234" i="1"/>
  <c r="E233" i="1"/>
  <c r="B233" i="1"/>
  <c r="E232" i="1"/>
  <c r="B232" i="1"/>
  <c r="E231" i="1"/>
  <c r="B231" i="1"/>
  <c r="E230" i="1"/>
  <c r="B230" i="1"/>
  <c r="E229" i="1"/>
  <c r="B229" i="1"/>
  <c r="E228" i="1"/>
  <c r="B228" i="1"/>
  <c r="E227" i="1"/>
  <c r="B227" i="1"/>
  <c r="E226" i="1"/>
  <c r="B226" i="1"/>
  <c r="E225" i="1"/>
  <c r="B225" i="1"/>
  <c r="E224" i="1"/>
  <c r="B224" i="1"/>
  <c r="E223" i="1"/>
  <c r="B223" i="1"/>
  <c r="E222" i="1"/>
  <c r="B222" i="1"/>
  <c r="E221" i="1"/>
  <c r="B221" i="1"/>
  <c r="E220" i="1"/>
  <c r="B220" i="1"/>
  <c r="E219" i="1"/>
  <c r="B219" i="1"/>
  <c r="E218" i="1"/>
  <c r="B218" i="1"/>
  <c r="E217" i="1"/>
  <c r="B217" i="1"/>
  <c r="E216" i="1"/>
  <c r="B216" i="1"/>
  <c r="E215" i="1"/>
  <c r="B215" i="1"/>
  <c r="E214" i="1"/>
  <c r="B214" i="1"/>
  <c r="E213" i="1"/>
  <c r="B213" i="1"/>
  <c r="E212" i="1"/>
  <c r="B212" i="1"/>
  <c r="E211" i="1"/>
  <c r="B211" i="1"/>
  <c r="E210" i="1"/>
  <c r="B210" i="1"/>
  <c r="E209" i="1"/>
  <c r="B209" i="1"/>
  <c r="E208" i="1"/>
  <c r="B208" i="1"/>
  <c r="E207" i="1"/>
  <c r="B207" i="1"/>
  <c r="E206" i="1"/>
  <c r="B206" i="1"/>
  <c r="E205" i="1"/>
  <c r="B205" i="1"/>
  <c r="E204" i="1"/>
  <c r="B204" i="1"/>
  <c r="E203" i="1"/>
  <c r="B203" i="1"/>
  <c r="E202" i="1"/>
  <c r="B202" i="1"/>
  <c r="E201" i="1"/>
  <c r="B201" i="1"/>
  <c r="E200" i="1"/>
  <c r="B200" i="1"/>
  <c r="E199" i="1"/>
  <c r="B199" i="1"/>
  <c r="E198" i="1"/>
  <c r="B198" i="1"/>
  <c r="E197" i="1"/>
  <c r="B197" i="1"/>
  <c r="E196" i="1"/>
  <c r="B196" i="1"/>
  <c r="E195" i="1"/>
  <c r="B195" i="1"/>
  <c r="E194" i="1"/>
  <c r="B194" i="1"/>
  <c r="E193" i="1"/>
  <c r="B193" i="1"/>
  <c r="E192" i="1"/>
  <c r="B192" i="1"/>
  <c r="E191" i="1"/>
  <c r="B191" i="1"/>
  <c r="E190" i="1"/>
  <c r="B190" i="1"/>
  <c r="E189" i="1"/>
  <c r="B189" i="1"/>
  <c r="E188" i="1"/>
  <c r="B188" i="1"/>
  <c r="E187" i="1"/>
  <c r="B187" i="1"/>
  <c r="E186" i="1"/>
  <c r="B186" i="1"/>
  <c r="E185" i="1"/>
  <c r="B185" i="1"/>
  <c r="E184" i="1"/>
  <c r="B184" i="1"/>
  <c r="E183" i="1"/>
  <c r="B183" i="1"/>
  <c r="E182" i="1"/>
  <c r="B182" i="1"/>
  <c r="E181" i="1"/>
  <c r="B181" i="1"/>
  <c r="E180" i="1"/>
  <c r="B180" i="1"/>
  <c r="E179" i="1"/>
  <c r="B179" i="1"/>
  <c r="E178" i="1"/>
  <c r="B178" i="1"/>
  <c r="E177" i="1"/>
  <c r="B177" i="1"/>
  <c r="E176" i="1"/>
  <c r="B176" i="1"/>
  <c r="E175" i="1"/>
  <c r="B175" i="1"/>
  <c r="E174" i="1"/>
  <c r="B174" i="1"/>
  <c r="E173" i="1"/>
  <c r="B173" i="1"/>
  <c r="E172" i="1"/>
  <c r="B172" i="1"/>
  <c r="E171" i="1"/>
  <c r="B171" i="1"/>
  <c r="E170" i="1"/>
  <c r="B170" i="1"/>
  <c r="E169" i="1"/>
  <c r="B169" i="1"/>
  <c r="E168" i="1"/>
  <c r="B168" i="1"/>
  <c r="E167" i="1"/>
  <c r="B167" i="1"/>
  <c r="E166" i="1"/>
  <c r="B166" i="1"/>
  <c r="E165" i="1"/>
  <c r="B165" i="1"/>
  <c r="E164" i="1"/>
  <c r="B164" i="1"/>
  <c r="E163" i="1"/>
  <c r="B163" i="1"/>
  <c r="E162" i="1"/>
  <c r="B162" i="1"/>
  <c r="E161" i="1"/>
  <c r="B161" i="1"/>
  <c r="E160" i="1"/>
  <c r="B160" i="1"/>
  <c r="E159" i="1"/>
  <c r="B159" i="1"/>
  <c r="E158" i="1"/>
  <c r="B158" i="1"/>
  <c r="E157" i="1"/>
  <c r="B157" i="1"/>
  <c r="E156" i="1"/>
  <c r="B156" i="1"/>
  <c r="E155" i="1"/>
  <c r="B155" i="1"/>
  <c r="E154" i="1"/>
  <c r="B154" i="1"/>
  <c r="E153" i="1"/>
  <c r="B153" i="1"/>
  <c r="E152" i="1"/>
  <c r="B152" i="1"/>
  <c r="E151" i="1"/>
  <c r="B151" i="1"/>
  <c r="E150" i="1"/>
  <c r="B150" i="1"/>
  <c r="E149" i="1"/>
  <c r="B149" i="1"/>
  <c r="E148" i="1"/>
  <c r="B148" i="1"/>
  <c r="E147" i="1"/>
  <c r="B147" i="1"/>
  <c r="E146" i="1"/>
  <c r="B146" i="1"/>
  <c r="E145" i="1"/>
  <c r="B145" i="1"/>
  <c r="E144" i="1"/>
  <c r="B144" i="1"/>
  <c r="E143" i="1"/>
  <c r="B143" i="1"/>
  <c r="E142" i="1"/>
  <c r="B142" i="1"/>
  <c r="E141" i="1"/>
  <c r="B141" i="1"/>
  <c r="E140" i="1"/>
  <c r="B140" i="1"/>
  <c r="E139" i="1"/>
  <c r="B139" i="1"/>
  <c r="E138" i="1"/>
  <c r="B138" i="1"/>
  <c r="E137" i="1"/>
  <c r="B137" i="1"/>
  <c r="E136" i="1"/>
  <c r="B136" i="1"/>
  <c r="E135" i="1"/>
  <c r="B135" i="1"/>
  <c r="E134" i="1"/>
  <c r="B134" i="1"/>
  <c r="E133" i="1"/>
  <c r="B133" i="1"/>
  <c r="E132" i="1"/>
  <c r="B132" i="1"/>
  <c r="E131" i="1"/>
  <c r="B131" i="1"/>
  <c r="E130" i="1"/>
  <c r="B130" i="1"/>
  <c r="E129" i="1"/>
  <c r="B129" i="1"/>
  <c r="E128" i="1"/>
  <c r="B128" i="1"/>
  <c r="E127" i="1"/>
  <c r="B127" i="1"/>
  <c r="E126" i="1"/>
  <c r="B126" i="1"/>
  <c r="E125" i="1"/>
  <c r="B125" i="1"/>
  <c r="E124" i="1"/>
  <c r="B124" i="1"/>
  <c r="E123" i="1"/>
  <c r="B123" i="1"/>
  <c r="E122" i="1"/>
  <c r="B122" i="1"/>
  <c r="E121" i="1"/>
  <c r="B121" i="1"/>
  <c r="E120" i="1"/>
  <c r="B120" i="1"/>
  <c r="E119" i="1"/>
  <c r="B119" i="1"/>
  <c r="E118" i="1"/>
  <c r="B118" i="1"/>
  <c r="E117" i="1"/>
  <c r="B117" i="1"/>
  <c r="E116" i="1"/>
  <c r="B116" i="1"/>
  <c r="E115" i="1"/>
  <c r="B115" i="1"/>
  <c r="E114" i="1"/>
  <c r="B114" i="1"/>
  <c r="E113" i="1"/>
  <c r="B113" i="1"/>
  <c r="E112" i="1"/>
  <c r="B112" i="1"/>
  <c r="E111" i="1"/>
  <c r="B111" i="1"/>
  <c r="E110" i="1"/>
  <c r="B110" i="1"/>
  <c r="E109" i="1"/>
  <c r="B109" i="1"/>
  <c r="E108" i="1"/>
  <c r="B108" i="1"/>
  <c r="E107" i="1"/>
  <c r="B107" i="1"/>
  <c r="E106" i="1"/>
  <c r="B106" i="1"/>
  <c r="E105" i="1"/>
  <c r="B105" i="1"/>
  <c r="E104" i="1"/>
  <c r="B104" i="1"/>
  <c r="E103" i="1"/>
  <c r="B103" i="1"/>
  <c r="E102" i="1"/>
  <c r="B102" i="1"/>
  <c r="E101" i="1"/>
  <c r="B101" i="1"/>
  <c r="E100" i="1"/>
  <c r="B100" i="1"/>
  <c r="E99" i="1"/>
  <c r="B99" i="1"/>
  <c r="E98" i="1"/>
  <c r="B98" i="1"/>
  <c r="E97" i="1"/>
  <c r="B97" i="1"/>
  <c r="E96" i="1"/>
  <c r="B96" i="1"/>
  <c r="E95" i="1"/>
  <c r="B95" i="1"/>
  <c r="E94" i="1"/>
  <c r="B94" i="1"/>
  <c r="E93" i="1"/>
  <c r="B93" i="1"/>
  <c r="E92" i="1"/>
  <c r="B92" i="1"/>
  <c r="E91" i="1"/>
  <c r="B91" i="1"/>
  <c r="E90" i="1"/>
  <c r="B90" i="1"/>
  <c r="E89" i="1"/>
  <c r="B89" i="1"/>
  <c r="E88" i="1"/>
  <c r="B88" i="1"/>
  <c r="E87" i="1"/>
  <c r="B87" i="1"/>
  <c r="E86" i="1"/>
  <c r="B86" i="1"/>
  <c r="E85" i="1"/>
  <c r="B85" i="1"/>
  <c r="E84" i="1"/>
  <c r="B84" i="1"/>
  <c r="E83" i="1"/>
  <c r="B83" i="1"/>
  <c r="E82" i="1"/>
  <c r="B82" i="1"/>
  <c r="E81" i="1"/>
  <c r="B81" i="1"/>
  <c r="E80" i="1"/>
  <c r="B80" i="1"/>
  <c r="E79" i="1"/>
  <c r="B79" i="1"/>
  <c r="E78" i="1"/>
  <c r="B78" i="1"/>
  <c r="E77" i="1"/>
  <c r="B77" i="1"/>
  <c r="E76" i="1"/>
  <c r="B76" i="1"/>
  <c r="E75" i="1"/>
  <c r="B75" i="1"/>
  <c r="E74" i="1"/>
  <c r="B74" i="1"/>
  <c r="E73" i="1"/>
  <c r="B73" i="1"/>
  <c r="E72" i="1"/>
  <c r="B72" i="1"/>
  <c r="E71" i="1"/>
  <c r="B71" i="1"/>
  <c r="E70" i="1"/>
  <c r="B70" i="1"/>
  <c r="E69" i="1"/>
  <c r="B69" i="1"/>
  <c r="E68" i="1"/>
  <c r="B68" i="1"/>
  <c r="E67" i="1"/>
  <c r="B67" i="1"/>
  <c r="E66" i="1"/>
  <c r="B66" i="1"/>
  <c r="E65" i="1"/>
  <c r="B65" i="1"/>
  <c r="E64" i="1"/>
  <c r="B64" i="1"/>
  <c r="E63" i="1"/>
  <c r="B63" i="1"/>
  <c r="E62" i="1"/>
  <c r="B62" i="1"/>
  <c r="E61" i="1"/>
  <c r="B61" i="1"/>
  <c r="E60" i="1"/>
  <c r="B60" i="1"/>
  <c r="E59" i="1"/>
  <c r="B59" i="1"/>
  <c r="E58" i="1"/>
  <c r="B58" i="1"/>
  <c r="E57" i="1"/>
  <c r="B57" i="1"/>
  <c r="E56" i="1"/>
  <c r="B56" i="1"/>
  <c r="E55" i="1"/>
  <c r="B55" i="1"/>
  <c r="E54" i="1"/>
  <c r="B54" i="1"/>
  <c r="E53" i="1"/>
  <c r="B53" i="1"/>
  <c r="E52" i="1"/>
  <c r="B52" i="1"/>
  <c r="E51" i="1"/>
  <c r="B51" i="1"/>
  <c r="E50" i="1"/>
  <c r="B50" i="1"/>
  <c r="E49" i="1"/>
  <c r="B49" i="1"/>
  <c r="E48" i="1"/>
  <c r="B48" i="1"/>
  <c r="E47" i="1"/>
  <c r="B47" i="1"/>
  <c r="E46" i="1"/>
  <c r="B46" i="1"/>
  <c r="E45" i="1"/>
  <c r="B45" i="1"/>
  <c r="E44" i="1"/>
  <c r="B44" i="1"/>
  <c r="E43" i="1"/>
  <c r="B43" i="1"/>
  <c r="E42" i="1"/>
  <c r="B42" i="1"/>
  <c r="E41" i="1"/>
  <c r="B41" i="1"/>
  <c r="E40" i="1"/>
  <c r="B40" i="1"/>
  <c r="E39" i="1"/>
  <c r="B39" i="1"/>
  <c r="E38" i="1"/>
  <c r="B38" i="1"/>
  <c r="E37" i="1"/>
  <c r="B37" i="1"/>
  <c r="E36" i="1"/>
  <c r="B36" i="1"/>
  <c r="E35" i="1"/>
  <c r="B35" i="1"/>
  <c r="E34" i="1"/>
  <c r="B34" i="1"/>
  <c r="E33" i="1"/>
  <c r="B33" i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B3" i="1"/>
  <c r="E2" i="1"/>
  <c r="B2" i="1"/>
  <c r="E1" i="1"/>
  <c r="B1" i="1"/>
</calcChain>
</file>

<file path=xl/sharedStrings.xml><?xml version="1.0" encoding="utf-8"?>
<sst xmlns="http://schemas.openxmlformats.org/spreadsheetml/2006/main" count="975" uniqueCount="219">
  <si>
    <t>-</t>
  </si>
  <si>
    <t>刘刚</t>
  </si>
  <si>
    <t>何艳</t>
  </si>
  <si>
    <t>王苑</t>
  </si>
  <si>
    <t>张运锋</t>
  </si>
  <si>
    <t>张昌胜</t>
  </si>
  <si>
    <t>刘定雪</t>
  </si>
  <si>
    <t>叶富官</t>
  </si>
  <si>
    <t>李华波</t>
  </si>
  <si>
    <t>许珂</t>
  </si>
  <si>
    <t>石伟准</t>
  </si>
  <si>
    <t>陈珊</t>
  </si>
  <si>
    <t>潘汉宝</t>
  </si>
  <si>
    <t>裴海军</t>
  </si>
  <si>
    <t>张国辉</t>
  </si>
  <si>
    <t>杨东伟</t>
  </si>
  <si>
    <t>叶婷婷</t>
  </si>
  <si>
    <t>王林</t>
  </si>
  <si>
    <t>杨志勇</t>
  </si>
  <si>
    <t>吴昌旭</t>
  </si>
  <si>
    <t>张琳</t>
  </si>
  <si>
    <t>宋瑜</t>
  </si>
  <si>
    <t>薛超</t>
  </si>
  <si>
    <t>毕景斌</t>
  </si>
  <si>
    <t>王刚</t>
  </si>
  <si>
    <t>黄叙宝</t>
  </si>
  <si>
    <t>韦付</t>
  </si>
  <si>
    <t>庄召强</t>
  </si>
  <si>
    <t>余皓</t>
  </si>
  <si>
    <t>罗科挺</t>
  </si>
  <si>
    <t>黄冠霖</t>
  </si>
  <si>
    <t>席晓林</t>
  </si>
  <si>
    <t>王鑫</t>
  </si>
  <si>
    <t>刘遵</t>
  </si>
  <si>
    <t>支国春</t>
  </si>
  <si>
    <t>许露群</t>
  </si>
  <si>
    <t>吴亮亮</t>
  </si>
  <si>
    <t>吴浪萍</t>
  </si>
  <si>
    <t>盛国良</t>
  </si>
  <si>
    <t>刘珏显</t>
  </si>
  <si>
    <t>高雪松</t>
  </si>
  <si>
    <t>张亚男</t>
  </si>
  <si>
    <t>肖瑶</t>
  </si>
  <si>
    <t>张辰</t>
  </si>
  <si>
    <t>马国新</t>
  </si>
  <si>
    <t>赵朋飞</t>
  </si>
  <si>
    <t>刘燕</t>
  </si>
  <si>
    <t>岳建军</t>
  </si>
  <si>
    <t>任微</t>
  </si>
  <si>
    <t>谭通</t>
  </si>
  <si>
    <t>姚永刚</t>
  </si>
  <si>
    <t>万邹鑫</t>
  </si>
  <si>
    <t>李军</t>
  </si>
  <si>
    <t>姚阮平</t>
  </si>
  <si>
    <t>邢一凡</t>
  </si>
  <si>
    <t>梁洲河</t>
  </si>
  <si>
    <t>陈少杰</t>
  </si>
  <si>
    <t>符乐</t>
  </si>
  <si>
    <t>魏鹏</t>
  </si>
  <si>
    <t>荆盼盼</t>
  </si>
  <si>
    <t>王基克</t>
  </si>
  <si>
    <t>蔡龙如</t>
  </si>
  <si>
    <t>王子豪</t>
  </si>
  <si>
    <t>孔繁忻</t>
  </si>
  <si>
    <t>邓帅</t>
  </si>
  <si>
    <t>王上铭</t>
  </si>
  <si>
    <t>郑钰森</t>
  </si>
  <si>
    <t>刘涛</t>
  </si>
  <si>
    <t>杨冠雨</t>
  </si>
  <si>
    <t>李卓晋</t>
  </si>
  <si>
    <t>王天卓</t>
  </si>
  <si>
    <t>陈海毅</t>
  </si>
  <si>
    <t>周理湘</t>
  </si>
  <si>
    <t>钟伟彬</t>
  </si>
  <si>
    <t>李杏婷</t>
  </si>
  <si>
    <t>王佐丞</t>
  </si>
  <si>
    <t>余嘉嘉</t>
  </si>
  <si>
    <t>李彩琴</t>
  </si>
  <si>
    <t>阙友</t>
  </si>
  <si>
    <t>徐晶</t>
  </si>
  <si>
    <t>王东雨</t>
  </si>
  <si>
    <t>王硕</t>
  </si>
  <si>
    <t>张远根</t>
  </si>
  <si>
    <t>许玲</t>
  </si>
  <si>
    <t>潘海平</t>
  </si>
  <si>
    <t>李孝猛</t>
  </si>
  <si>
    <t>林创伟</t>
  </si>
  <si>
    <t>梁虹</t>
  </si>
  <si>
    <t>廖建平</t>
  </si>
  <si>
    <t>王丽娟</t>
  </si>
  <si>
    <t>高明阳</t>
  </si>
  <si>
    <t>宋大旭</t>
  </si>
  <si>
    <t>阮小龙</t>
  </si>
  <si>
    <t>马梓霞</t>
  </si>
  <si>
    <t>马明亮</t>
  </si>
  <si>
    <t>刘明岩</t>
  </si>
  <si>
    <t>张战鹏</t>
  </si>
  <si>
    <t>肖凡</t>
  </si>
  <si>
    <t>黎秀文</t>
  </si>
  <si>
    <t>王超</t>
  </si>
  <si>
    <t>程丽静</t>
  </si>
  <si>
    <t>毕玉君</t>
  </si>
  <si>
    <t>唐宇海</t>
  </si>
  <si>
    <t>金秋妍</t>
  </si>
  <si>
    <t>密晶雪</t>
  </si>
  <si>
    <t>胡伟康</t>
  </si>
  <si>
    <t>曹庆斌</t>
  </si>
  <si>
    <t>喻平</t>
  </si>
  <si>
    <t>李刚强</t>
  </si>
  <si>
    <t>叶智鹏</t>
  </si>
  <si>
    <t>罗雨萌</t>
  </si>
  <si>
    <t>匡英</t>
  </si>
  <si>
    <t>徐龙</t>
  </si>
  <si>
    <t>刘春阳</t>
  </si>
  <si>
    <t>洪永富</t>
  </si>
  <si>
    <t>何中权</t>
  </si>
  <si>
    <t>王基鲜</t>
  </si>
  <si>
    <t>曾杰</t>
  </si>
  <si>
    <t>欧智鹏</t>
  </si>
  <si>
    <t>于梦诗</t>
  </si>
  <si>
    <t>王文杰</t>
  </si>
  <si>
    <t>魏思成</t>
  </si>
  <si>
    <t>叶锋文</t>
  </si>
  <si>
    <t>张奕森</t>
  </si>
  <si>
    <t>黄俊杰</t>
  </si>
  <si>
    <t>邹财</t>
  </si>
  <si>
    <t>成莉</t>
  </si>
  <si>
    <t>陈天杰</t>
  </si>
  <si>
    <t>王子璇</t>
  </si>
  <si>
    <t>潘荣佳</t>
  </si>
  <si>
    <t>王钢</t>
  </si>
  <si>
    <t>李子瑞</t>
  </si>
  <si>
    <t>张岩</t>
  </si>
  <si>
    <t>黄志伟</t>
  </si>
  <si>
    <t>刘钰娇</t>
  </si>
  <si>
    <t>夏慧平</t>
  </si>
  <si>
    <t>罗永彬</t>
  </si>
  <si>
    <t>张祺</t>
  </si>
  <si>
    <t>严易举</t>
  </si>
  <si>
    <t>于平婷</t>
  </si>
  <si>
    <t>李彬彬</t>
  </si>
  <si>
    <t>王福乐</t>
  </si>
  <si>
    <t>邓友福</t>
  </si>
  <si>
    <t>唐伟贺</t>
  </si>
  <si>
    <t>潘红</t>
  </si>
  <si>
    <t>汪静勇</t>
  </si>
  <si>
    <t>王智超</t>
  </si>
  <si>
    <t>高升</t>
  </si>
  <si>
    <t>许建军</t>
  </si>
  <si>
    <t>陈志雄</t>
  </si>
  <si>
    <t>王亮</t>
  </si>
  <si>
    <t>陈红</t>
  </si>
  <si>
    <t>於城</t>
  </si>
  <si>
    <t>李亚萍</t>
  </si>
  <si>
    <t>黄宇航</t>
  </si>
  <si>
    <t>薛宗豪</t>
  </si>
  <si>
    <t>江训辉</t>
  </si>
  <si>
    <t>刘纪江</t>
  </si>
  <si>
    <t>张晓瑞</t>
  </si>
  <si>
    <t>王海军</t>
  </si>
  <si>
    <t>王琪</t>
  </si>
  <si>
    <t>陶磊</t>
  </si>
  <si>
    <t>吴武雄</t>
  </si>
  <si>
    <t>夏晋</t>
  </si>
  <si>
    <t>纪少旭</t>
  </si>
  <si>
    <t>陈富荣</t>
  </si>
  <si>
    <t>朱鹏晖</t>
  </si>
  <si>
    <t>杨月</t>
  </si>
  <si>
    <t>张成</t>
  </si>
  <si>
    <t>关娜</t>
  </si>
  <si>
    <t>杨闻君</t>
  </si>
  <si>
    <t>霍璐璐</t>
  </si>
  <si>
    <t>赵晓东</t>
  </si>
  <si>
    <t>杨佳妮</t>
  </si>
  <si>
    <t>滕凯</t>
  </si>
  <si>
    <t>李洋</t>
  </si>
  <si>
    <t>林晓滨</t>
  </si>
  <si>
    <t>符栌丹</t>
  </si>
  <si>
    <t>徐武</t>
  </si>
  <si>
    <t>潘泽芳</t>
  </si>
  <si>
    <t>王昊</t>
  </si>
  <si>
    <t>杨桂鹏</t>
  </si>
  <si>
    <t>任鹏输</t>
  </si>
  <si>
    <t>段磊</t>
  </si>
  <si>
    <t>王宇</t>
  </si>
  <si>
    <t>林增城</t>
  </si>
  <si>
    <t>陈喜彬</t>
  </si>
  <si>
    <t>吕慧艳多</t>
  </si>
  <si>
    <t>史梦飞</t>
  </si>
  <si>
    <t>赵晓峰</t>
  </si>
  <si>
    <t>张建兵</t>
  </si>
  <si>
    <t>张长亮</t>
  </si>
  <si>
    <t>丁科伟</t>
  </si>
  <si>
    <t>周汝杰</t>
  </si>
  <si>
    <t>郑荣琴</t>
  </si>
  <si>
    <t>崔文华</t>
  </si>
  <si>
    <t>杨浩</t>
  </si>
  <si>
    <t>钱雅芳</t>
  </si>
  <si>
    <t>刘赋良</t>
  </si>
  <si>
    <t>陈靖斌</t>
  </si>
  <si>
    <t>田逸</t>
  </si>
  <si>
    <t>付江</t>
  </si>
  <si>
    <t>黄茂春</t>
  </si>
  <si>
    <t>马媛媛</t>
  </si>
  <si>
    <t>孙庆龙</t>
  </si>
  <si>
    <t>冯琰</t>
  </si>
  <si>
    <t>杨俊</t>
  </si>
  <si>
    <t>秦续龙</t>
  </si>
  <si>
    <t>唐绍帅</t>
  </si>
  <si>
    <t>鲁伟超</t>
  </si>
  <si>
    <t>黄宇生</t>
  </si>
  <si>
    <t>梁滨滨</t>
  </si>
  <si>
    <t>姜敏</t>
  </si>
  <si>
    <t>陈荔榕</t>
  </si>
  <si>
    <t>阮小霞</t>
  </si>
  <si>
    <t>练玉明</t>
  </si>
  <si>
    <t>刘仕育</t>
  </si>
  <si>
    <t>魏容</t>
  </si>
  <si>
    <t>刘立斌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</si>
</sst>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B7F0-5890-4493-A09F-7E99C9DD46FE}">
  <dimension ref="A1:E325"/>
  <sheetViews>
    <sheetView tabSelected="1" workbookViewId="0">
      <selection sqref="A1:XFD172"/>
    </sheetView>
  </sheetViews>
  <sheetFormatPr defaultRowHeight="14" x14ac:dyDescent="0.3"/>
  <sheetData>
    <row r="1" spans="1:5" x14ac:dyDescent="0.3">
      <c r="A1" t="s">
        <v>2</v>
      </c>
      <c r="B1" t="str">
        <f>"18256615791"</f>
        <v>18256615791</v>
      </c>
      <c r="C1" t="s">
        <v>0</v>
      </c>
      <c r="D1" t="s">
        <v>0</v>
      </c>
      <c r="E1" t="str">
        <f>"2019-03-12 15:54:24"</f>
        <v>2019-03-12 15:54:24</v>
      </c>
    </row>
    <row r="2" spans="1:5" x14ac:dyDescent="0.3">
      <c r="A2" t="s">
        <v>3</v>
      </c>
      <c r="B2" t="str">
        <f>"17844631858"</f>
        <v>17844631858</v>
      </c>
      <c r="C2" t="s">
        <v>0</v>
      </c>
      <c r="D2" t="s">
        <v>0</v>
      </c>
      <c r="E2" t="str">
        <f>"2019-03-12 15:53:42"</f>
        <v>2019-03-12 15:53:42</v>
      </c>
    </row>
    <row r="3" spans="1:5" x14ac:dyDescent="0.3">
      <c r="A3" t="s">
        <v>4</v>
      </c>
      <c r="B3" t="str">
        <f>"15766018991"</f>
        <v>15766018991</v>
      </c>
      <c r="C3" t="s">
        <v>0</v>
      </c>
      <c r="D3" t="s">
        <v>0</v>
      </c>
      <c r="E3" t="str">
        <f>"2019-03-12 15:52:55"</f>
        <v>2019-03-12 15:52:55</v>
      </c>
    </row>
    <row r="4" spans="1:5" x14ac:dyDescent="0.3">
      <c r="A4" t="s">
        <v>0</v>
      </c>
      <c r="B4" t="str">
        <f>"13935959924"</f>
        <v>13935959924</v>
      </c>
      <c r="C4" t="s">
        <v>0</v>
      </c>
      <c r="D4" t="s">
        <v>0</v>
      </c>
      <c r="E4" t="str">
        <f>"2019-03-12 15:52:38"</f>
        <v>2019-03-12 15:52:38</v>
      </c>
    </row>
    <row r="5" spans="1:5" x14ac:dyDescent="0.3">
      <c r="A5" t="s">
        <v>5</v>
      </c>
      <c r="B5" t="str">
        <f>"13109311341"</f>
        <v>13109311341</v>
      </c>
      <c r="C5" t="s">
        <v>0</v>
      </c>
      <c r="D5" t="s">
        <v>0</v>
      </c>
      <c r="E5" t="str">
        <f>"2019-03-12 15:52:30"</f>
        <v>2019-03-12 15:52:30</v>
      </c>
    </row>
    <row r="6" spans="1:5" x14ac:dyDescent="0.3">
      <c r="A6" t="s">
        <v>0</v>
      </c>
      <c r="B6" t="str">
        <f>"15720953164"</f>
        <v>15720953164</v>
      </c>
      <c r="C6" t="s">
        <v>0</v>
      </c>
      <c r="D6" t="s">
        <v>0</v>
      </c>
      <c r="E6" t="str">
        <f>"2019-03-12 15:52:12"</f>
        <v>2019-03-12 15:52:12</v>
      </c>
    </row>
    <row r="7" spans="1:5" x14ac:dyDescent="0.3">
      <c r="A7" t="s">
        <v>6</v>
      </c>
      <c r="B7" t="str">
        <f>"18018132483"</f>
        <v>18018132483</v>
      </c>
      <c r="C7" t="s">
        <v>0</v>
      </c>
      <c r="D7" t="s">
        <v>0</v>
      </c>
      <c r="E7" t="str">
        <f>"2019-03-12 15:50:32"</f>
        <v>2019-03-12 15:50:32</v>
      </c>
    </row>
    <row r="8" spans="1:5" x14ac:dyDescent="0.3">
      <c r="A8" t="s">
        <v>7</v>
      </c>
      <c r="B8" t="str">
        <f>"15883217862"</f>
        <v>15883217862</v>
      </c>
      <c r="C8" t="s">
        <v>0</v>
      </c>
      <c r="D8" t="s">
        <v>0</v>
      </c>
      <c r="E8" t="str">
        <f>"2019-03-12 15:44:38"</f>
        <v>2019-03-12 15:44:38</v>
      </c>
    </row>
    <row r="9" spans="1:5" x14ac:dyDescent="0.3">
      <c r="A9" t="s">
        <v>8</v>
      </c>
      <c r="B9" t="str">
        <f>"18307037330"</f>
        <v>18307037330</v>
      </c>
      <c r="C9" t="s">
        <v>0</v>
      </c>
      <c r="D9" t="s">
        <v>0</v>
      </c>
      <c r="E9" t="str">
        <f>"2019-03-12 15:41:32"</f>
        <v>2019-03-12 15:41:32</v>
      </c>
    </row>
    <row r="10" spans="1:5" x14ac:dyDescent="0.3">
      <c r="A10" t="s">
        <v>9</v>
      </c>
      <c r="B10" t="str">
        <f>"17857116285"</f>
        <v>17857116285</v>
      </c>
      <c r="C10" t="s">
        <v>0</v>
      </c>
      <c r="D10" t="s">
        <v>0</v>
      </c>
      <c r="E10" t="str">
        <f>"2019-03-12 15:38:23"</f>
        <v>2019-03-12 15:38:23</v>
      </c>
    </row>
    <row r="11" spans="1:5" x14ac:dyDescent="0.3">
      <c r="A11" t="s">
        <v>10</v>
      </c>
      <c r="B11" t="str">
        <f>"13850466241"</f>
        <v>13850466241</v>
      </c>
      <c r="C11" t="s">
        <v>0</v>
      </c>
      <c r="D11" t="s">
        <v>0</v>
      </c>
      <c r="E11" t="str">
        <f>"2019-03-12 15:38:16"</f>
        <v>2019-03-12 15:38:16</v>
      </c>
    </row>
    <row r="12" spans="1:5" x14ac:dyDescent="0.3">
      <c r="A12" t="s">
        <v>11</v>
      </c>
      <c r="B12" t="str">
        <f>"13653310886"</f>
        <v>13653310886</v>
      </c>
      <c r="C12" t="s">
        <v>0</v>
      </c>
      <c r="D12" t="s">
        <v>0</v>
      </c>
      <c r="E12" t="str">
        <f>"2019-03-12 15:37:41"</f>
        <v>2019-03-12 15:37:41</v>
      </c>
    </row>
    <row r="13" spans="1:5" x14ac:dyDescent="0.3">
      <c r="A13" t="s">
        <v>12</v>
      </c>
      <c r="B13" t="str">
        <f>"18906995177"</f>
        <v>18906995177</v>
      </c>
      <c r="C13" t="s">
        <v>0</v>
      </c>
      <c r="D13" t="s">
        <v>0</v>
      </c>
      <c r="E13" t="str">
        <f>"2019-03-12 15:35:50"</f>
        <v>2019-03-12 15:35:50</v>
      </c>
    </row>
    <row r="14" spans="1:5" x14ac:dyDescent="0.3">
      <c r="A14" t="s">
        <v>13</v>
      </c>
      <c r="B14" t="str">
        <f>"13937151987"</f>
        <v>13937151987</v>
      </c>
      <c r="C14" t="s">
        <v>0</v>
      </c>
      <c r="D14" t="s">
        <v>0</v>
      </c>
      <c r="E14" t="str">
        <f>"2019-03-12 15:35:31"</f>
        <v>2019-03-12 15:35:31</v>
      </c>
    </row>
    <row r="15" spans="1:5" x14ac:dyDescent="0.3">
      <c r="A15" t="s">
        <v>0</v>
      </c>
      <c r="B15" t="str">
        <f>"15821214915"</f>
        <v>15821214915</v>
      </c>
      <c r="C15" t="s">
        <v>0</v>
      </c>
      <c r="D15" t="s">
        <v>0</v>
      </c>
      <c r="E15" t="str">
        <f>"2019-03-12 15:34:27"</f>
        <v>2019-03-12 15:34:27</v>
      </c>
    </row>
    <row r="16" spans="1:5" x14ac:dyDescent="0.3">
      <c r="A16" t="s">
        <v>0</v>
      </c>
      <c r="B16" t="str">
        <f>"13926267181"</f>
        <v>13926267181</v>
      </c>
      <c r="C16" t="s">
        <v>0</v>
      </c>
      <c r="D16" t="s">
        <v>0</v>
      </c>
      <c r="E16" t="str">
        <f>"2019-03-12 15:32:58"</f>
        <v>2019-03-12 15:32:58</v>
      </c>
    </row>
    <row r="17" spans="1:5" x14ac:dyDescent="0.3">
      <c r="A17" t="s">
        <v>14</v>
      </c>
      <c r="B17" t="str">
        <f>"13752752527"</f>
        <v>13752752527</v>
      </c>
      <c r="C17" t="s">
        <v>0</v>
      </c>
      <c r="D17" t="s">
        <v>0</v>
      </c>
      <c r="E17" t="str">
        <f>"2019-03-12 15:28:50"</f>
        <v>2019-03-12 15:28:50</v>
      </c>
    </row>
    <row r="18" spans="1:5" x14ac:dyDescent="0.3">
      <c r="A18" t="s">
        <v>0</v>
      </c>
      <c r="B18" t="str">
        <f>"18559085009"</f>
        <v>18559085009</v>
      </c>
      <c r="C18" t="s">
        <v>0</v>
      </c>
      <c r="D18" t="s">
        <v>0</v>
      </c>
      <c r="E18" t="str">
        <f>"2019-03-12 15:28:45"</f>
        <v>2019-03-12 15:28:45</v>
      </c>
    </row>
    <row r="19" spans="1:5" x14ac:dyDescent="0.3">
      <c r="A19" t="s">
        <v>15</v>
      </c>
      <c r="B19" t="str">
        <f>"18902756822"</f>
        <v>18902756822</v>
      </c>
      <c r="C19" t="s">
        <v>0</v>
      </c>
      <c r="D19" t="s">
        <v>0</v>
      </c>
      <c r="E19" t="str">
        <f>"2019-03-12 15:26:14"</f>
        <v>2019-03-12 15:26:14</v>
      </c>
    </row>
    <row r="20" spans="1:5" x14ac:dyDescent="0.3">
      <c r="A20" t="s">
        <v>0</v>
      </c>
      <c r="B20" t="str">
        <f>"18329755605"</f>
        <v>18329755605</v>
      </c>
      <c r="C20" t="s">
        <v>0</v>
      </c>
      <c r="D20" t="s">
        <v>0</v>
      </c>
      <c r="E20" t="str">
        <f>"2019-03-12 15:25:41"</f>
        <v>2019-03-12 15:25:41</v>
      </c>
    </row>
    <row r="21" spans="1:5" x14ac:dyDescent="0.3">
      <c r="A21" t="s">
        <v>16</v>
      </c>
      <c r="B21" t="str">
        <f>"15023433836"</f>
        <v>15023433836</v>
      </c>
      <c r="C21" t="s">
        <v>0</v>
      </c>
      <c r="D21" t="s">
        <v>0</v>
      </c>
      <c r="E21" t="str">
        <f>"2019-03-12 15:24:35"</f>
        <v>2019-03-12 15:24:35</v>
      </c>
    </row>
    <row r="22" spans="1:5" x14ac:dyDescent="0.3">
      <c r="A22" t="s">
        <v>0</v>
      </c>
      <c r="B22" t="str">
        <f>"15364243219"</f>
        <v>15364243219</v>
      </c>
      <c r="C22" t="s">
        <v>0</v>
      </c>
      <c r="D22" t="s">
        <v>0</v>
      </c>
      <c r="E22" t="str">
        <f>"2019-03-12 15:24:05"</f>
        <v>2019-03-12 15:24:05</v>
      </c>
    </row>
    <row r="23" spans="1:5" x14ac:dyDescent="0.3">
      <c r="A23" t="s">
        <v>17</v>
      </c>
      <c r="B23" t="str">
        <f>"18784598864"</f>
        <v>18784598864</v>
      </c>
      <c r="C23" t="s">
        <v>0</v>
      </c>
      <c r="D23" t="s">
        <v>0</v>
      </c>
      <c r="E23" t="str">
        <f>"2019-03-12 15:24:04"</f>
        <v>2019-03-12 15:24:04</v>
      </c>
    </row>
    <row r="24" spans="1:5" x14ac:dyDescent="0.3">
      <c r="A24" t="s">
        <v>18</v>
      </c>
      <c r="B24" t="str">
        <f>"13817101049"</f>
        <v>13817101049</v>
      </c>
      <c r="C24" t="s">
        <v>0</v>
      </c>
      <c r="D24" t="s">
        <v>0</v>
      </c>
      <c r="E24" t="str">
        <f>"2019-03-12 15:23:52"</f>
        <v>2019-03-12 15:23:52</v>
      </c>
    </row>
    <row r="25" spans="1:5" x14ac:dyDescent="0.3">
      <c r="A25" t="s">
        <v>19</v>
      </c>
      <c r="B25" t="str">
        <f>"18955377558"</f>
        <v>18955377558</v>
      </c>
      <c r="C25" t="s">
        <v>0</v>
      </c>
      <c r="D25" t="s">
        <v>0</v>
      </c>
      <c r="E25" t="str">
        <f>"2019-03-12 15:23:02"</f>
        <v>2019-03-12 15:23:02</v>
      </c>
    </row>
    <row r="26" spans="1:5" x14ac:dyDescent="0.3">
      <c r="A26" t="s">
        <v>0</v>
      </c>
      <c r="B26" t="str">
        <f>"15074367999"</f>
        <v>15074367999</v>
      </c>
      <c r="C26" t="s">
        <v>0</v>
      </c>
      <c r="D26" t="s">
        <v>0</v>
      </c>
      <c r="E26" t="str">
        <f>"2019-03-12 15:22:45"</f>
        <v>2019-03-12 15:22:45</v>
      </c>
    </row>
    <row r="27" spans="1:5" x14ac:dyDescent="0.3">
      <c r="A27" t="s">
        <v>20</v>
      </c>
      <c r="B27" t="str">
        <f>"13579893700"</f>
        <v>13579893700</v>
      </c>
      <c r="C27" t="s">
        <v>0</v>
      </c>
      <c r="D27" t="s">
        <v>0</v>
      </c>
      <c r="E27" t="str">
        <f>"2019-03-12 15:22:25"</f>
        <v>2019-03-12 15:22:25</v>
      </c>
    </row>
    <row r="28" spans="1:5" x14ac:dyDescent="0.3">
      <c r="A28" t="s">
        <v>0</v>
      </c>
      <c r="B28" t="str">
        <f>"18212115464"</f>
        <v>18212115464</v>
      </c>
      <c r="C28" t="s">
        <v>0</v>
      </c>
      <c r="D28" t="s">
        <v>0</v>
      </c>
      <c r="E28" t="str">
        <f>"2019-03-12 15:22:21"</f>
        <v>2019-03-12 15:22:21</v>
      </c>
    </row>
    <row r="29" spans="1:5" x14ac:dyDescent="0.3">
      <c r="A29" t="s">
        <v>0</v>
      </c>
      <c r="B29" t="str">
        <f>"13832209113"</f>
        <v>13832209113</v>
      </c>
      <c r="C29" t="s">
        <v>0</v>
      </c>
      <c r="D29" t="s">
        <v>0</v>
      </c>
      <c r="E29" t="str">
        <f>"2019-03-12 15:22:13"</f>
        <v>2019-03-12 15:22:13</v>
      </c>
    </row>
    <row r="30" spans="1:5" x14ac:dyDescent="0.3">
      <c r="A30" t="s">
        <v>21</v>
      </c>
      <c r="B30" t="str">
        <f>"15997218123"</f>
        <v>15997218123</v>
      </c>
      <c r="C30" t="s">
        <v>0</v>
      </c>
      <c r="D30" t="s">
        <v>0</v>
      </c>
      <c r="E30" t="str">
        <f>"2019-03-12 15:21:40"</f>
        <v>2019-03-12 15:21:40</v>
      </c>
    </row>
    <row r="31" spans="1:5" x14ac:dyDescent="0.3">
      <c r="A31" t="s">
        <v>22</v>
      </c>
      <c r="B31" t="str">
        <f>"17602915790"</f>
        <v>17602915790</v>
      </c>
      <c r="C31" t="s">
        <v>0</v>
      </c>
      <c r="D31" t="s">
        <v>0</v>
      </c>
      <c r="E31" t="str">
        <f>"2019-03-12 15:21:31"</f>
        <v>2019-03-12 15:21:31</v>
      </c>
    </row>
    <row r="32" spans="1:5" x14ac:dyDescent="0.3">
      <c r="A32" t="s">
        <v>23</v>
      </c>
      <c r="B32" t="str">
        <f>"17620858184"</f>
        <v>17620858184</v>
      </c>
      <c r="C32" t="s">
        <v>0</v>
      </c>
      <c r="D32" t="s">
        <v>0</v>
      </c>
      <c r="E32" t="str">
        <f>"2019-03-12 15:21:30"</f>
        <v>2019-03-12 15:21:30</v>
      </c>
    </row>
    <row r="33" spans="1:5" x14ac:dyDescent="0.3">
      <c r="A33" t="s">
        <v>24</v>
      </c>
      <c r="B33" t="str">
        <f>"13310869804"</f>
        <v>13310869804</v>
      </c>
      <c r="C33" t="s">
        <v>0</v>
      </c>
      <c r="D33" t="s">
        <v>0</v>
      </c>
      <c r="E33" t="str">
        <f>"2019-03-12 15:21:23"</f>
        <v>2019-03-12 15:21:23</v>
      </c>
    </row>
    <row r="34" spans="1:5" x14ac:dyDescent="0.3">
      <c r="A34" t="s">
        <v>25</v>
      </c>
      <c r="B34" t="str">
        <f>"17338515097"</f>
        <v>17338515097</v>
      </c>
      <c r="C34" t="s">
        <v>0</v>
      </c>
      <c r="D34" t="s">
        <v>0</v>
      </c>
      <c r="E34" t="str">
        <f>"2019-03-12 15:21:10"</f>
        <v>2019-03-12 15:21:10</v>
      </c>
    </row>
    <row r="35" spans="1:5" x14ac:dyDescent="0.3">
      <c r="A35" t="s">
        <v>0</v>
      </c>
      <c r="B35" t="str">
        <f>"15593689092"</f>
        <v>15593689092</v>
      </c>
      <c r="C35" t="s">
        <v>0</v>
      </c>
      <c r="D35" t="s">
        <v>0</v>
      </c>
      <c r="E35" t="str">
        <f>"2019-03-12 15:20:59"</f>
        <v>2019-03-12 15:20:59</v>
      </c>
    </row>
    <row r="36" spans="1:5" x14ac:dyDescent="0.3">
      <c r="A36" t="s">
        <v>26</v>
      </c>
      <c r="B36" t="str">
        <f>"14797719699"</f>
        <v>14797719699</v>
      </c>
      <c r="C36" t="s">
        <v>0</v>
      </c>
      <c r="D36" t="s">
        <v>0</v>
      </c>
      <c r="E36" t="str">
        <f>"2019-03-12 15:20:38"</f>
        <v>2019-03-12 15:20:38</v>
      </c>
    </row>
    <row r="37" spans="1:5" x14ac:dyDescent="0.3">
      <c r="A37" t="s">
        <v>27</v>
      </c>
      <c r="B37" t="str">
        <f>"13655245447"</f>
        <v>13655245447</v>
      </c>
      <c r="C37" t="s">
        <v>0</v>
      </c>
      <c r="D37" t="s">
        <v>0</v>
      </c>
      <c r="E37" t="str">
        <f>"2019-03-12 15:20:19"</f>
        <v>2019-03-12 15:20:19</v>
      </c>
    </row>
    <row r="38" spans="1:5" x14ac:dyDescent="0.3">
      <c r="A38" t="s">
        <v>28</v>
      </c>
      <c r="B38" t="str">
        <f>"18105626666"</f>
        <v>18105626666</v>
      </c>
      <c r="C38" t="s">
        <v>0</v>
      </c>
      <c r="D38" t="s">
        <v>0</v>
      </c>
      <c r="E38" t="str">
        <f>"2019-03-12 15:19:57"</f>
        <v>2019-03-12 15:19:57</v>
      </c>
    </row>
    <row r="39" spans="1:5" x14ac:dyDescent="0.3">
      <c r="A39" t="s">
        <v>0</v>
      </c>
      <c r="B39" t="str">
        <f>"13267071555"</f>
        <v>13267071555</v>
      </c>
      <c r="C39" t="s">
        <v>0</v>
      </c>
      <c r="D39" t="s">
        <v>0</v>
      </c>
      <c r="E39" t="str">
        <f>"2019-03-12 15:19:42"</f>
        <v>2019-03-12 15:19:42</v>
      </c>
    </row>
    <row r="40" spans="1:5" x14ac:dyDescent="0.3">
      <c r="A40" t="s">
        <v>29</v>
      </c>
      <c r="B40" t="str">
        <f>"18668882908"</f>
        <v>18668882908</v>
      </c>
      <c r="C40" t="s">
        <v>0</v>
      </c>
      <c r="D40" t="s">
        <v>0</v>
      </c>
      <c r="E40" t="str">
        <f>"2019-03-12 15:19:05"</f>
        <v>2019-03-12 15:19:05</v>
      </c>
    </row>
    <row r="41" spans="1:5" x14ac:dyDescent="0.3">
      <c r="A41" t="s">
        <v>30</v>
      </c>
      <c r="B41" t="str">
        <f>"18570059950"</f>
        <v>18570059950</v>
      </c>
      <c r="C41" t="s">
        <v>0</v>
      </c>
      <c r="D41" t="s">
        <v>0</v>
      </c>
      <c r="E41" t="str">
        <f>"2019-03-12 15:19:01"</f>
        <v>2019-03-12 15:19:01</v>
      </c>
    </row>
    <row r="42" spans="1:5" x14ac:dyDescent="0.3">
      <c r="A42" t="s">
        <v>31</v>
      </c>
      <c r="B42" t="str">
        <f>"13548029570"</f>
        <v>13548029570</v>
      </c>
      <c r="C42" t="s">
        <v>0</v>
      </c>
      <c r="D42" t="s">
        <v>0</v>
      </c>
      <c r="E42" t="str">
        <f>"2019-03-12 15:18:52"</f>
        <v>2019-03-12 15:18:52</v>
      </c>
    </row>
    <row r="43" spans="1:5" x14ac:dyDescent="0.3">
      <c r="A43" t="s">
        <v>32</v>
      </c>
      <c r="B43" t="str">
        <f>"18345805206"</f>
        <v>18345805206</v>
      </c>
      <c r="C43" t="s">
        <v>0</v>
      </c>
      <c r="D43" t="s">
        <v>0</v>
      </c>
      <c r="E43" t="str">
        <f>"2019-03-12 15:18:26"</f>
        <v>2019-03-12 15:18:26</v>
      </c>
    </row>
    <row r="44" spans="1:5" x14ac:dyDescent="0.3">
      <c r="A44" t="s">
        <v>33</v>
      </c>
      <c r="B44" t="str">
        <f>"15949993337"</f>
        <v>15949993337</v>
      </c>
      <c r="C44" t="s">
        <v>0</v>
      </c>
      <c r="D44" t="s">
        <v>0</v>
      </c>
      <c r="E44" t="str">
        <f>"2019-03-12 15:18:20"</f>
        <v>2019-03-12 15:18:20</v>
      </c>
    </row>
    <row r="45" spans="1:5" x14ac:dyDescent="0.3">
      <c r="A45" t="s">
        <v>34</v>
      </c>
      <c r="B45" t="str">
        <f>"17828485518"</f>
        <v>17828485518</v>
      </c>
      <c r="C45" t="s">
        <v>0</v>
      </c>
      <c r="D45" t="s">
        <v>0</v>
      </c>
      <c r="E45" t="str">
        <f>"2019-03-12 15:18:20"</f>
        <v>2019-03-12 15:18:20</v>
      </c>
    </row>
    <row r="46" spans="1:5" x14ac:dyDescent="0.3">
      <c r="A46" t="s">
        <v>35</v>
      </c>
      <c r="B46" t="str">
        <f>"18121171655"</f>
        <v>18121171655</v>
      </c>
      <c r="C46" t="s">
        <v>0</v>
      </c>
      <c r="D46" t="s">
        <v>0</v>
      </c>
      <c r="E46" t="str">
        <f>"2019-03-12 15:18:11"</f>
        <v>2019-03-12 15:18:11</v>
      </c>
    </row>
    <row r="47" spans="1:5" x14ac:dyDescent="0.3">
      <c r="A47" t="s">
        <v>36</v>
      </c>
      <c r="B47" t="str">
        <f>"15005502680"</f>
        <v>15005502680</v>
      </c>
      <c r="C47" t="s">
        <v>0</v>
      </c>
      <c r="D47" t="s">
        <v>0</v>
      </c>
      <c r="E47" t="str">
        <f>"2019-03-12 15:18:02"</f>
        <v>2019-03-12 15:18:02</v>
      </c>
    </row>
    <row r="48" spans="1:5" x14ac:dyDescent="0.3">
      <c r="A48" t="s">
        <v>37</v>
      </c>
      <c r="B48" t="str">
        <f>"13576859767"</f>
        <v>13576859767</v>
      </c>
      <c r="C48" t="s">
        <v>0</v>
      </c>
      <c r="D48" t="s">
        <v>0</v>
      </c>
      <c r="E48" t="str">
        <f>"2019-03-12 15:18:00"</f>
        <v>2019-03-12 15:18:00</v>
      </c>
    </row>
    <row r="49" spans="1:5" x14ac:dyDescent="0.3">
      <c r="A49" t="s">
        <v>38</v>
      </c>
      <c r="B49" t="str">
        <f>"13914006800"</f>
        <v>13914006800</v>
      </c>
      <c r="C49" t="s">
        <v>0</v>
      </c>
      <c r="D49" t="s">
        <v>0</v>
      </c>
      <c r="E49" t="str">
        <f>"2019-03-12 15:17:41"</f>
        <v>2019-03-12 15:17:41</v>
      </c>
    </row>
    <row r="50" spans="1:5" x14ac:dyDescent="0.3">
      <c r="A50" t="s">
        <v>0</v>
      </c>
      <c r="B50" t="str">
        <f>"18218587430"</f>
        <v>18218587430</v>
      </c>
      <c r="C50" t="s">
        <v>0</v>
      </c>
      <c r="D50" t="s">
        <v>0</v>
      </c>
      <c r="E50" t="str">
        <f>"2019-03-12 15:17:21"</f>
        <v>2019-03-12 15:17:21</v>
      </c>
    </row>
    <row r="51" spans="1:5" x14ac:dyDescent="0.3">
      <c r="A51" t="s">
        <v>39</v>
      </c>
      <c r="B51" t="str">
        <f>"18728268182"</f>
        <v>18728268182</v>
      </c>
      <c r="C51" t="s">
        <v>0</v>
      </c>
      <c r="D51" t="s">
        <v>0</v>
      </c>
      <c r="E51" t="str">
        <f>"2019-03-12 15:17:12"</f>
        <v>2019-03-12 15:17:12</v>
      </c>
    </row>
    <row r="52" spans="1:5" x14ac:dyDescent="0.3">
      <c r="A52" t="s">
        <v>40</v>
      </c>
      <c r="B52" t="str">
        <f>"13315509666"</f>
        <v>13315509666</v>
      </c>
      <c r="C52" t="s">
        <v>0</v>
      </c>
      <c r="D52" t="s">
        <v>0</v>
      </c>
      <c r="E52" t="str">
        <f>"2019-03-12 15:17:03"</f>
        <v>2019-03-12 15:17:03</v>
      </c>
    </row>
    <row r="53" spans="1:5" x14ac:dyDescent="0.3">
      <c r="A53" t="s">
        <v>41</v>
      </c>
      <c r="B53" t="str">
        <f>"15099309910"</f>
        <v>15099309910</v>
      </c>
      <c r="C53" t="s">
        <v>0</v>
      </c>
      <c r="D53" t="s">
        <v>0</v>
      </c>
      <c r="E53" t="str">
        <f>"2019-03-12 15:17:00"</f>
        <v>2019-03-12 15:17:00</v>
      </c>
    </row>
    <row r="54" spans="1:5" x14ac:dyDescent="0.3">
      <c r="A54" t="s">
        <v>0</v>
      </c>
      <c r="B54" t="str">
        <f>"18671592395"</f>
        <v>18671592395</v>
      </c>
      <c r="C54" t="s">
        <v>0</v>
      </c>
      <c r="D54" t="s">
        <v>0</v>
      </c>
      <c r="E54" t="str">
        <f>"2019-03-12 15:16:58"</f>
        <v>2019-03-12 15:16:58</v>
      </c>
    </row>
    <row r="55" spans="1:5" x14ac:dyDescent="0.3">
      <c r="A55" t="s">
        <v>42</v>
      </c>
      <c r="B55" t="str">
        <f>"15142422280"</f>
        <v>15142422280</v>
      </c>
      <c r="C55" t="s">
        <v>0</v>
      </c>
      <c r="D55" t="s">
        <v>0</v>
      </c>
      <c r="E55" t="str">
        <f>"2019-03-12 15:16:52"</f>
        <v>2019-03-12 15:16:52</v>
      </c>
    </row>
    <row r="56" spans="1:5" x14ac:dyDescent="0.3">
      <c r="A56" t="s">
        <v>43</v>
      </c>
      <c r="B56" t="str">
        <f>"18566784324"</f>
        <v>18566784324</v>
      </c>
      <c r="C56" t="s">
        <v>0</v>
      </c>
      <c r="D56" t="s">
        <v>0</v>
      </c>
      <c r="E56" t="str">
        <f>"2019-03-12 15:16:15"</f>
        <v>2019-03-12 15:16:15</v>
      </c>
    </row>
    <row r="57" spans="1:5" x14ac:dyDescent="0.3">
      <c r="A57" t="s">
        <v>44</v>
      </c>
      <c r="B57" t="str">
        <f>"18599391229"</f>
        <v>18599391229</v>
      </c>
      <c r="C57" t="s">
        <v>0</v>
      </c>
      <c r="D57" t="s">
        <v>0</v>
      </c>
      <c r="E57" t="str">
        <f>"2019-03-12 15:15:27"</f>
        <v>2019-03-12 15:15:27</v>
      </c>
    </row>
    <row r="58" spans="1:5" x14ac:dyDescent="0.3">
      <c r="A58" t="s">
        <v>45</v>
      </c>
      <c r="B58" t="str">
        <f>"13781827177"</f>
        <v>13781827177</v>
      </c>
      <c r="C58" t="s">
        <v>0</v>
      </c>
      <c r="D58" t="s">
        <v>0</v>
      </c>
      <c r="E58" t="str">
        <f>"2019-03-12 15:14:38"</f>
        <v>2019-03-12 15:14:38</v>
      </c>
    </row>
    <row r="59" spans="1:5" x14ac:dyDescent="0.3">
      <c r="A59" t="s">
        <v>0</v>
      </c>
      <c r="B59" t="str">
        <f>"15291789334"</f>
        <v>15291789334</v>
      </c>
      <c r="C59" t="s">
        <v>0</v>
      </c>
      <c r="D59" t="s">
        <v>0</v>
      </c>
      <c r="E59" t="str">
        <f>"2019-03-12 15:12:35"</f>
        <v>2019-03-12 15:12:35</v>
      </c>
    </row>
    <row r="60" spans="1:5" x14ac:dyDescent="0.3">
      <c r="A60" t="s">
        <v>0</v>
      </c>
      <c r="B60" t="str">
        <f>"18218489257"</f>
        <v>18218489257</v>
      </c>
      <c r="C60" t="s">
        <v>0</v>
      </c>
      <c r="D60" t="s">
        <v>0</v>
      </c>
      <c r="E60" t="str">
        <f>"2019-03-12 15:11:27"</f>
        <v>2019-03-12 15:11:27</v>
      </c>
    </row>
    <row r="61" spans="1:5" x14ac:dyDescent="0.3">
      <c r="A61" t="s">
        <v>0</v>
      </c>
      <c r="B61" t="str">
        <f>"15125977671"</f>
        <v>15125977671</v>
      </c>
      <c r="C61" t="s">
        <v>0</v>
      </c>
      <c r="D61" t="s">
        <v>0</v>
      </c>
      <c r="E61" t="str">
        <f>"2019-03-12 15:11:11"</f>
        <v>2019-03-12 15:11:11</v>
      </c>
    </row>
    <row r="62" spans="1:5" x14ac:dyDescent="0.3">
      <c r="A62" t="s">
        <v>0</v>
      </c>
      <c r="B62" t="str">
        <f>"15108555411"</f>
        <v>15108555411</v>
      </c>
      <c r="C62" t="s">
        <v>0</v>
      </c>
      <c r="D62" t="s">
        <v>0</v>
      </c>
      <c r="E62" t="str">
        <f>"2019-03-12 15:07:43"</f>
        <v>2019-03-12 15:07:43</v>
      </c>
    </row>
    <row r="63" spans="1:5" x14ac:dyDescent="0.3">
      <c r="A63" t="s">
        <v>0</v>
      </c>
      <c r="B63" t="str">
        <f>"13764851729"</f>
        <v>13764851729</v>
      </c>
      <c r="C63" t="s">
        <v>0</v>
      </c>
      <c r="D63" t="s">
        <v>0</v>
      </c>
      <c r="E63" t="str">
        <f>"2019-03-12 15:07:38"</f>
        <v>2019-03-12 15:07:38</v>
      </c>
    </row>
    <row r="64" spans="1:5" x14ac:dyDescent="0.3">
      <c r="A64" t="s">
        <v>0</v>
      </c>
      <c r="B64" t="str">
        <f>"18206136496"</f>
        <v>18206136496</v>
      </c>
      <c r="C64" t="s">
        <v>0</v>
      </c>
      <c r="D64" t="s">
        <v>0</v>
      </c>
      <c r="E64" t="str">
        <f>"2019-03-12 15:05:12"</f>
        <v>2019-03-12 15:05:12</v>
      </c>
    </row>
    <row r="65" spans="1:5" x14ac:dyDescent="0.3">
      <c r="A65" t="s">
        <v>46</v>
      </c>
      <c r="B65" t="str">
        <f>"13700292971"</f>
        <v>13700292971</v>
      </c>
      <c r="C65" t="s">
        <v>0</v>
      </c>
      <c r="D65" t="s">
        <v>0</v>
      </c>
      <c r="E65" t="str">
        <f>"2019-03-12 15:04:04"</f>
        <v>2019-03-12 15:04:04</v>
      </c>
    </row>
    <row r="66" spans="1:5" x14ac:dyDescent="0.3">
      <c r="A66" t="s">
        <v>47</v>
      </c>
      <c r="B66" t="str">
        <f>"15095666878"</f>
        <v>15095666878</v>
      </c>
      <c r="C66" t="s">
        <v>0</v>
      </c>
      <c r="D66" t="s">
        <v>0</v>
      </c>
      <c r="E66" t="str">
        <f>"2019-03-12 15:03:03"</f>
        <v>2019-03-12 15:03:03</v>
      </c>
    </row>
    <row r="67" spans="1:5" x14ac:dyDescent="0.3">
      <c r="A67" t="s">
        <v>48</v>
      </c>
      <c r="B67" t="str">
        <f>"13700686555"</f>
        <v>13700686555</v>
      </c>
      <c r="C67" t="s">
        <v>0</v>
      </c>
      <c r="D67" t="s">
        <v>0</v>
      </c>
      <c r="E67" t="str">
        <f>"2019-03-12 15:02:24"</f>
        <v>2019-03-12 15:02:24</v>
      </c>
    </row>
    <row r="68" spans="1:5" x14ac:dyDescent="0.3">
      <c r="A68" t="s">
        <v>49</v>
      </c>
      <c r="B68" t="str">
        <f>"18820031541"</f>
        <v>18820031541</v>
      </c>
      <c r="C68" t="s">
        <v>0</v>
      </c>
      <c r="D68" t="s">
        <v>0</v>
      </c>
      <c r="E68" t="str">
        <f>"2019-03-12 15:02:19"</f>
        <v>2019-03-12 15:02:19</v>
      </c>
    </row>
    <row r="69" spans="1:5" x14ac:dyDescent="0.3">
      <c r="A69" t="s">
        <v>50</v>
      </c>
      <c r="B69" t="str">
        <f>"13888936182"</f>
        <v>13888936182</v>
      </c>
      <c r="C69" t="s">
        <v>0</v>
      </c>
      <c r="D69" t="s">
        <v>0</v>
      </c>
      <c r="E69" t="str">
        <f>"2019-03-12 15:02:09"</f>
        <v>2019-03-12 15:02:09</v>
      </c>
    </row>
    <row r="70" spans="1:5" x14ac:dyDescent="0.3">
      <c r="A70" t="s">
        <v>51</v>
      </c>
      <c r="B70" t="str">
        <f>"13419364728"</f>
        <v>13419364728</v>
      </c>
      <c r="C70" t="s">
        <v>0</v>
      </c>
      <c r="D70" t="s">
        <v>0</v>
      </c>
      <c r="E70" t="str">
        <f>"2019-03-12 15:02:00"</f>
        <v>2019-03-12 15:02:00</v>
      </c>
    </row>
    <row r="71" spans="1:5" x14ac:dyDescent="0.3">
      <c r="A71" t="s">
        <v>52</v>
      </c>
      <c r="B71" t="str">
        <f>"18390306262"</f>
        <v>18390306262</v>
      </c>
      <c r="C71" t="s">
        <v>0</v>
      </c>
      <c r="D71" t="s">
        <v>0</v>
      </c>
      <c r="E71" t="str">
        <f>"2019-03-12 15:01:01"</f>
        <v>2019-03-12 15:01:01</v>
      </c>
    </row>
    <row r="72" spans="1:5" x14ac:dyDescent="0.3">
      <c r="A72" t="s">
        <v>0</v>
      </c>
      <c r="B72" t="str">
        <f>"13600963095"</f>
        <v>13600963095</v>
      </c>
      <c r="C72" t="s">
        <v>0</v>
      </c>
      <c r="D72" t="s">
        <v>0</v>
      </c>
      <c r="E72" t="str">
        <f>"2019-03-12 14:56:44"</f>
        <v>2019-03-12 14:56:44</v>
      </c>
    </row>
    <row r="73" spans="1:5" x14ac:dyDescent="0.3">
      <c r="A73" t="s">
        <v>0</v>
      </c>
      <c r="B73" t="str">
        <f>"18846640813"</f>
        <v>18846640813</v>
      </c>
      <c r="C73" t="s">
        <v>0</v>
      </c>
      <c r="D73" t="s">
        <v>0</v>
      </c>
      <c r="E73" t="str">
        <f>"2019-03-12 14:56:33"</f>
        <v>2019-03-12 14:56:33</v>
      </c>
    </row>
    <row r="74" spans="1:5" x14ac:dyDescent="0.3">
      <c r="A74" t="s">
        <v>0</v>
      </c>
      <c r="B74" t="str">
        <f>"13648540793"</f>
        <v>13648540793</v>
      </c>
      <c r="C74" t="s">
        <v>0</v>
      </c>
      <c r="D74" t="s">
        <v>0</v>
      </c>
      <c r="E74" t="str">
        <f>"2019-03-12 14:56:32"</f>
        <v>2019-03-12 14:56:32</v>
      </c>
    </row>
    <row r="75" spans="1:5" x14ac:dyDescent="0.3">
      <c r="A75" t="s">
        <v>0</v>
      </c>
      <c r="B75" t="str">
        <f>"15307011898"</f>
        <v>15307011898</v>
      </c>
      <c r="C75" t="s">
        <v>0</v>
      </c>
      <c r="D75" t="s">
        <v>0</v>
      </c>
      <c r="E75" t="str">
        <f>"2019-03-12 14:55:55"</f>
        <v>2019-03-12 14:55:55</v>
      </c>
    </row>
    <row r="76" spans="1:5" x14ac:dyDescent="0.3">
      <c r="A76" t="s">
        <v>53</v>
      </c>
      <c r="B76" t="str">
        <f>"13611445520"</f>
        <v>13611445520</v>
      </c>
      <c r="C76" t="s">
        <v>0</v>
      </c>
      <c r="D76" t="s">
        <v>0</v>
      </c>
      <c r="E76" t="str">
        <f>"2019-03-12 14:54:33"</f>
        <v>2019-03-12 14:54:33</v>
      </c>
    </row>
    <row r="77" spans="1:5" x14ac:dyDescent="0.3">
      <c r="A77" t="s">
        <v>54</v>
      </c>
      <c r="B77" t="str">
        <f>"15710599361"</f>
        <v>15710599361</v>
      </c>
      <c r="C77" t="s">
        <v>0</v>
      </c>
      <c r="D77" t="s">
        <v>0</v>
      </c>
      <c r="E77" t="str">
        <f>"2019-03-12 14:53:30"</f>
        <v>2019-03-12 14:53:30</v>
      </c>
    </row>
    <row r="78" spans="1:5" x14ac:dyDescent="0.3">
      <c r="A78" t="s">
        <v>0</v>
      </c>
      <c r="B78" t="str">
        <f>"15933671035"</f>
        <v>15933671035</v>
      </c>
      <c r="C78" t="s">
        <v>0</v>
      </c>
      <c r="D78" t="s">
        <v>0</v>
      </c>
      <c r="E78" t="str">
        <f>"2019-03-12 14:52:16"</f>
        <v>2019-03-12 14:52:16</v>
      </c>
    </row>
    <row r="79" spans="1:5" x14ac:dyDescent="0.3">
      <c r="A79" t="s">
        <v>0</v>
      </c>
      <c r="B79" t="str">
        <f>"13268300261"</f>
        <v>13268300261</v>
      </c>
      <c r="C79" t="s">
        <v>0</v>
      </c>
      <c r="D79" t="s">
        <v>0</v>
      </c>
      <c r="E79" t="str">
        <f>"2019-03-12 14:50:21"</f>
        <v>2019-03-12 14:50:21</v>
      </c>
    </row>
    <row r="80" spans="1:5" x14ac:dyDescent="0.3">
      <c r="A80" t="s">
        <v>55</v>
      </c>
      <c r="B80" t="str">
        <f>"18022825410"</f>
        <v>18022825410</v>
      </c>
      <c r="C80" t="s">
        <v>0</v>
      </c>
      <c r="D80" t="s">
        <v>0</v>
      </c>
      <c r="E80" t="str">
        <f>"2019-03-12 14:48:32"</f>
        <v>2019-03-12 14:48:32</v>
      </c>
    </row>
    <row r="81" spans="1:5" x14ac:dyDescent="0.3">
      <c r="A81" t="s">
        <v>56</v>
      </c>
      <c r="B81" t="str">
        <f>"15913676287"</f>
        <v>15913676287</v>
      </c>
      <c r="C81" t="s">
        <v>0</v>
      </c>
      <c r="D81" t="s">
        <v>0</v>
      </c>
      <c r="E81" t="str">
        <f>"2019-03-12 14:43:36"</f>
        <v>2019-03-12 14:43:36</v>
      </c>
    </row>
    <row r="82" spans="1:5" x14ac:dyDescent="0.3">
      <c r="A82" t="s">
        <v>57</v>
      </c>
      <c r="B82" t="str">
        <f>"18552550111"</f>
        <v>18552550111</v>
      </c>
      <c r="C82" t="s">
        <v>0</v>
      </c>
      <c r="D82" t="s">
        <v>0</v>
      </c>
      <c r="E82" t="str">
        <f>"2019-03-12 14:38:21"</f>
        <v>2019-03-12 14:38:21</v>
      </c>
    </row>
    <row r="83" spans="1:5" x14ac:dyDescent="0.3">
      <c r="A83" t="s">
        <v>0</v>
      </c>
      <c r="B83" t="str">
        <f>"13330963598"</f>
        <v>13330963598</v>
      </c>
      <c r="C83" t="s">
        <v>0</v>
      </c>
      <c r="D83" t="s">
        <v>0</v>
      </c>
      <c r="E83" t="str">
        <f>"2019-03-12 14:37:23"</f>
        <v>2019-03-12 14:37:23</v>
      </c>
    </row>
    <row r="84" spans="1:5" x14ac:dyDescent="0.3">
      <c r="A84" t="s">
        <v>58</v>
      </c>
      <c r="B84" t="str">
        <f>"15352127713"</f>
        <v>15352127713</v>
      </c>
      <c r="C84" t="s">
        <v>0</v>
      </c>
      <c r="D84" t="s">
        <v>0</v>
      </c>
      <c r="E84" t="str">
        <f>"2019-03-12 14:36:13"</f>
        <v>2019-03-12 14:36:13</v>
      </c>
    </row>
    <row r="85" spans="1:5" x14ac:dyDescent="0.3">
      <c r="A85" t="s">
        <v>59</v>
      </c>
      <c r="B85" t="str">
        <f>"15135062466"</f>
        <v>15135062466</v>
      </c>
      <c r="C85" t="s">
        <v>0</v>
      </c>
      <c r="D85" t="s">
        <v>0</v>
      </c>
      <c r="E85" t="str">
        <f>"2019-03-12 14:33:37"</f>
        <v>2019-03-12 14:33:37</v>
      </c>
    </row>
    <row r="86" spans="1:5" x14ac:dyDescent="0.3">
      <c r="A86" t="s">
        <v>60</v>
      </c>
      <c r="B86" t="str">
        <f>"13758051203"</f>
        <v>13758051203</v>
      </c>
      <c r="C86" t="s">
        <v>0</v>
      </c>
      <c r="D86" t="s">
        <v>0</v>
      </c>
      <c r="E86" t="str">
        <f>"2019-03-12 14:31:54"</f>
        <v>2019-03-12 14:31:54</v>
      </c>
    </row>
    <row r="87" spans="1:5" x14ac:dyDescent="0.3">
      <c r="A87" t="s">
        <v>0</v>
      </c>
      <c r="B87" t="str">
        <f>"18832191218"</f>
        <v>18832191218</v>
      </c>
      <c r="C87" t="s">
        <v>0</v>
      </c>
      <c r="D87" t="s">
        <v>0</v>
      </c>
      <c r="E87" t="str">
        <f>"2019-03-12 14:25:50"</f>
        <v>2019-03-12 14:25:50</v>
      </c>
    </row>
    <row r="88" spans="1:5" x14ac:dyDescent="0.3">
      <c r="A88" t="s">
        <v>61</v>
      </c>
      <c r="B88" t="str">
        <f>"18039051538"</f>
        <v>18039051538</v>
      </c>
      <c r="C88" t="s">
        <v>0</v>
      </c>
      <c r="D88" t="s">
        <v>0</v>
      </c>
      <c r="E88" t="str">
        <f>"2019-03-12 14:23:20"</f>
        <v>2019-03-12 14:23:20</v>
      </c>
    </row>
    <row r="89" spans="1:5" x14ac:dyDescent="0.3">
      <c r="A89" t="s">
        <v>62</v>
      </c>
      <c r="B89" t="str">
        <f>"18301591576"</f>
        <v>18301591576</v>
      </c>
      <c r="C89" t="s">
        <v>0</v>
      </c>
      <c r="D89" t="s">
        <v>0</v>
      </c>
      <c r="E89" t="str">
        <f>"2019-03-12 14:22:36"</f>
        <v>2019-03-12 14:22:36</v>
      </c>
    </row>
    <row r="90" spans="1:5" x14ac:dyDescent="0.3">
      <c r="A90" t="s">
        <v>63</v>
      </c>
      <c r="B90" t="str">
        <f>"13614022012"</f>
        <v>13614022012</v>
      </c>
      <c r="C90" t="s">
        <v>0</v>
      </c>
      <c r="D90" t="s">
        <v>0</v>
      </c>
      <c r="E90" t="str">
        <f>"2019-03-12 14:20:22"</f>
        <v>2019-03-12 14:20:22</v>
      </c>
    </row>
    <row r="91" spans="1:5" x14ac:dyDescent="0.3">
      <c r="A91" t="s">
        <v>64</v>
      </c>
      <c r="B91" t="str">
        <f>"15040242390"</f>
        <v>15040242390</v>
      </c>
      <c r="C91" t="s">
        <v>0</v>
      </c>
      <c r="D91" t="s">
        <v>0</v>
      </c>
      <c r="E91" t="str">
        <f>"2019-03-12 14:19:05"</f>
        <v>2019-03-12 14:19:05</v>
      </c>
    </row>
    <row r="92" spans="1:5" x14ac:dyDescent="0.3">
      <c r="A92" t="s">
        <v>65</v>
      </c>
      <c r="B92" t="str">
        <f>"18364396889"</f>
        <v>18364396889</v>
      </c>
      <c r="C92" t="s">
        <v>0</v>
      </c>
      <c r="D92" t="s">
        <v>0</v>
      </c>
      <c r="E92" t="str">
        <f>"2019-03-12 14:17:57"</f>
        <v>2019-03-12 14:17:57</v>
      </c>
    </row>
    <row r="93" spans="1:5" x14ac:dyDescent="0.3">
      <c r="A93" t="s">
        <v>0</v>
      </c>
      <c r="B93" t="str">
        <f>"15159687375"</f>
        <v>15159687375</v>
      </c>
      <c r="C93" t="s">
        <v>0</v>
      </c>
      <c r="D93" t="s">
        <v>0</v>
      </c>
      <c r="E93" t="str">
        <f>"2019-03-12 14:16:01"</f>
        <v>2019-03-12 14:16:01</v>
      </c>
    </row>
    <row r="94" spans="1:5" x14ac:dyDescent="0.3">
      <c r="A94" t="s">
        <v>0</v>
      </c>
      <c r="B94" t="str">
        <f>"15303153222"</f>
        <v>15303153222</v>
      </c>
      <c r="C94" t="s">
        <v>0</v>
      </c>
      <c r="D94" t="s">
        <v>0</v>
      </c>
      <c r="E94" t="str">
        <f>"2019-03-12 14:14:42"</f>
        <v>2019-03-12 14:14:42</v>
      </c>
    </row>
    <row r="95" spans="1:5" x14ac:dyDescent="0.3">
      <c r="A95" t="s">
        <v>0</v>
      </c>
      <c r="B95" t="str">
        <f>"15888470195"</f>
        <v>15888470195</v>
      </c>
      <c r="C95" t="s">
        <v>0</v>
      </c>
      <c r="D95" t="s">
        <v>0</v>
      </c>
      <c r="E95" t="str">
        <f>"2019-03-12 14:13:02"</f>
        <v>2019-03-12 14:13:02</v>
      </c>
    </row>
    <row r="96" spans="1:5" x14ac:dyDescent="0.3">
      <c r="A96" t="s">
        <v>66</v>
      </c>
      <c r="B96" t="str">
        <f>"13063157008"</f>
        <v>13063157008</v>
      </c>
      <c r="C96" t="s">
        <v>0</v>
      </c>
      <c r="D96" t="s">
        <v>0</v>
      </c>
      <c r="E96" t="str">
        <f>"2019-03-12 14:11:49"</f>
        <v>2019-03-12 14:11:49</v>
      </c>
    </row>
    <row r="97" spans="1:5" x14ac:dyDescent="0.3">
      <c r="A97" t="s">
        <v>0</v>
      </c>
      <c r="B97" t="str">
        <f>"15940979853"</f>
        <v>15940979853</v>
      </c>
      <c r="C97" t="s">
        <v>0</v>
      </c>
      <c r="D97" t="s">
        <v>0</v>
      </c>
      <c r="E97" t="str">
        <f>"2019-03-12 14:09:42"</f>
        <v>2019-03-12 14:09:42</v>
      </c>
    </row>
    <row r="98" spans="1:5" x14ac:dyDescent="0.3">
      <c r="A98" t="s">
        <v>67</v>
      </c>
      <c r="B98" t="str">
        <f>"13889562220"</f>
        <v>13889562220</v>
      </c>
      <c r="C98" t="s">
        <v>0</v>
      </c>
      <c r="D98" t="s">
        <v>0</v>
      </c>
      <c r="E98" t="str">
        <f>"2019-03-12 14:09:24"</f>
        <v>2019-03-12 14:09:24</v>
      </c>
    </row>
    <row r="99" spans="1:5" x14ac:dyDescent="0.3">
      <c r="A99" t="s">
        <v>68</v>
      </c>
      <c r="B99" t="str">
        <f>"18638625212"</f>
        <v>18638625212</v>
      </c>
      <c r="C99" t="s">
        <v>0</v>
      </c>
      <c r="D99" t="s">
        <v>0</v>
      </c>
      <c r="E99" t="str">
        <f>"2019-03-12 14:07:56"</f>
        <v>2019-03-12 14:07:56</v>
      </c>
    </row>
    <row r="100" spans="1:5" x14ac:dyDescent="0.3">
      <c r="A100" t="s">
        <v>0</v>
      </c>
      <c r="B100" t="str">
        <f>"18255119740"</f>
        <v>18255119740</v>
      </c>
      <c r="C100" t="s">
        <v>0</v>
      </c>
      <c r="D100" t="s">
        <v>0</v>
      </c>
      <c r="E100" t="str">
        <f>"2019-03-12 14:07:20"</f>
        <v>2019-03-12 14:07:20</v>
      </c>
    </row>
    <row r="101" spans="1:5" x14ac:dyDescent="0.3">
      <c r="A101" t="s">
        <v>69</v>
      </c>
      <c r="B101" t="str">
        <f>"18566256332"</f>
        <v>18566256332</v>
      </c>
      <c r="C101" t="s">
        <v>0</v>
      </c>
      <c r="D101" t="s">
        <v>0</v>
      </c>
      <c r="E101" t="str">
        <f>"2019-03-12 14:05:37"</f>
        <v>2019-03-12 14:05:37</v>
      </c>
    </row>
    <row r="102" spans="1:5" x14ac:dyDescent="0.3">
      <c r="A102" t="s">
        <v>70</v>
      </c>
      <c r="B102" t="str">
        <f>"18746666065"</f>
        <v>18746666065</v>
      </c>
      <c r="C102" t="s">
        <v>0</v>
      </c>
      <c r="D102" t="s">
        <v>0</v>
      </c>
      <c r="E102" t="str">
        <f>"2019-03-12 14:05:24"</f>
        <v>2019-03-12 14:05:24</v>
      </c>
    </row>
    <row r="103" spans="1:5" x14ac:dyDescent="0.3">
      <c r="A103" t="s">
        <v>0</v>
      </c>
      <c r="B103" t="str">
        <f>"15026905290"</f>
        <v>15026905290</v>
      </c>
      <c r="C103" t="s">
        <v>0</v>
      </c>
      <c r="D103" t="s">
        <v>0</v>
      </c>
      <c r="E103" t="str">
        <f>"2019-03-12 14:05:01"</f>
        <v>2019-03-12 14:05:01</v>
      </c>
    </row>
    <row r="104" spans="1:5" x14ac:dyDescent="0.3">
      <c r="A104" t="s">
        <v>71</v>
      </c>
      <c r="B104" t="str">
        <f>"13407717294"</f>
        <v>13407717294</v>
      </c>
      <c r="C104" t="s">
        <v>0</v>
      </c>
      <c r="D104" t="s">
        <v>0</v>
      </c>
      <c r="E104" t="str">
        <f>"2019-03-12 14:03:04"</f>
        <v>2019-03-12 14:03:04</v>
      </c>
    </row>
    <row r="105" spans="1:5" x14ac:dyDescent="0.3">
      <c r="A105" t="s">
        <v>72</v>
      </c>
      <c r="B105" t="str">
        <f>"17689756045"</f>
        <v>17689756045</v>
      </c>
      <c r="C105" t="s">
        <v>0</v>
      </c>
      <c r="D105" t="s">
        <v>0</v>
      </c>
      <c r="E105" t="str">
        <f>"2019-03-12 14:02:10"</f>
        <v>2019-03-12 14:02:10</v>
      </c>
    </row>
    <row r="106" spans="1:5" x14ac:dyDescent="0.3">
      <c r="A106" t="s">
        <v>73</v>
      </c>
      <c r="B106" t="str">
        <f>"13642491238"</f>
        <v>13642491238</v>
      </c>
      <c r="C106" t="s">
        <v>0</v>
      </c>
      <c r="D106" t="s">
        <v>0</v>
      </c>
      <c r="E106" t="str">
        <f>"2019-03-12 14:01:55"</f>
        <v>2019-03-12 14:01:55</v>
      </c>
    </row>
    <row r="107" spans="1:5" x14ac:dyDescent="0.3">
      <c r="A107" t="s">
        <v>74</v>
      </c>
      <c r="B107" t="str">
        <f>"18022631063"</f>
        <v>18022631063</v>
      </c>
      <c r="C107" t="s">
        <v>0</v>
      </c>
      <c r="D107" t="s">
        <v>0</v>
      </c>
      <c r="E107" t="str">
        <f>"2019-03-12 14:01:40"</f>
        <v>2019-03-12 14:01:40</v>
      </c>
    </row>
    <row r="108" spans="1:5" x14ac:dyDescent="0.3">
      <c r="A108" t="s">
        <v>75</v>
      </c>
      <c r="B108" t="str">
        <f>"15149699644"</f>
        <v>15149699644</v>
      </c>
      <c r="C108" t="s">
        <v>0</v>
      </c>
      <c r="D108" t="s">
        <v>0</v>
      </c>
      <c r="E108" t="str">
        <f>"2019-03-12 14:01:29"</f>
        <v>2019-03-12 14:01:29</v>
      </c>
    </row>
    <row r="109" spans="1:5" x14ac:dyDescent="0.3">
      <c r="A109" t="s">
        <v>0</v>
      </c>
      <c r="B109" t="str">
        <f>"17803325184"</f>
        <v>17803325184</v>
      </c>
      <c r="C109" t="s">
        <v>0</v>
      </c>
      <c r="D109" t="s">
        <v>0</v>
      </c>
      <c r="E109" t="str">
        <f>"2019-03-12 14:01:23"</f>
        <v>2019-03-12 14:01:23</v>
      </c>
    </row>
    <row r="110" spans="1:5" x14ac:dyDescent="0.3">
      <c r="A110" t="s">
        <v>76</v>
      </c>
      <c r="B110" t="str">
        <f>"13692344700"</f>
        <v>13692344700</v>
      </c>
      <c r="C110" t="s">
        <v>0</v>
      </c>
      <c r="D110" t="s">
        <v>0</v>
      </c>
      <c r="E110" t="str">
        <f>"2019-03-12 13:57:33"</f>
        <v>2019-03-12 13:57:33</v>
      </c>
    </row>
    <row r="111" spans="1:5" x14ac:dyDescent="0.3">
      <c r="A111" t="s">
        <v>77</v>
      </c>
      <c r="B111" t="str">
        <f>"13678097163"</f>
        <v>13678097163</v>
      </c>
      <c r="C111" t="s">
        <v>0</v>
      </c>
      <c r="D111" t="s">
        <v>0</v>
      </c>
      <c r="E111" t="str">
        <f>"2019-03-12 13:57:25"</f>
        <v>2019-03-12 13:57:25</v>
      </c>
    </row>
    <row r="112" spans="1:5" x14ac:dyDescent="0.3">
      <c r="A112" t="s">
        <v>78</v>
      </c>
      <c r="B112" t="str">
        <f>"13410971386"</f>
        <v>13410971386</v>
      </c>
      <c r="C112" t="s">
        <v>0</v>
      </c>
      <c r="D112" t="s">
        <v>0</v>
      </c>
      <c r="E112" t="str">
        <f>"2019-03-12 13:56:53"</f>
        <v>2019-03-12 13:56:53</v>
      </c>
    </row>
    <row r="113" spans="1:5" x14ac:dyDescent="0.3">
      <c r="A113" t="s">
        <v>79</v>
      </c>
      <c r="B113" t="str">
        <f>"13511360337"</f>
        <v>13511360337</v>
      </c>
      <c r="C113" t="s">
        <v>0</v>
      </c>
      <c r="D113" t="s">
        <v>0</v>
      </c>
      <c r="E113" t="str">
        <f>"2019-03-12 13:56:14"</f>
        <v>2019-03-12 13:56:14</v>
      </c>
    </row>
    <row r="114" spans="1:5" x14ac:dyDescent="0.3">
      <c r="A114" t="s">
        <v>0</v>
      </c>
      <c r="B114" t="str">
        <f>"18943214534"</f>
        <v>18943214534</v>
      </c>
      <c r="C114" t="s">
        <v>0</v>
      </c>
      <c r="D114" t="s">
        <v>0</v>
      </c>
      <c r="E114" t="str">
        <f>"2019-03-12 13:52:55"</f>
        <v>2019-03-12 13:52:55</v>
      </c>
    </row>
    <row r="115" spans="1:5" x14ac:dyDescent="0.3">
      <c r="A115" t="s">
        <v>80</v>
      </c>
      <c r="B115" t="str">
        <f>"17614374234"</f>
        <v>17614374234</v>
      </c>
      <c r="C115" t="s">
        <v>0</v>
      </c>
      <c r="D115" t="s">
        <v>0</v>
      </c>
      <c r="E115" t="str">
        <f>"2019-03-12 13:52:19"</f>
        <v>2019-03-12 13:52:19</v>
      </c>
    </row>
    <row r="116" spans="1:5" x14ac:dyDescent="0.3">
      <c r="A116" t="s">
        <v>0</v>
      </c>
      <c r="B116" t="str">
        <f>"13907860202"</f>
        <v>13907860202</v>
      </c>
      <c r="C116" t="s">
        <v>0</v>
      </c>
      <c r="D116" t="s">
        <v>0</v>
      </c>
      <c r="E116" t="str">
        <f>"2019-03-12 13:51:15"</f>
        <v>2019-03-12 13:51:15</v>
      </c>
    </row>
    <row r="117" spans="1:5" x14ac:dyDescent="0.3">
      <c r="A117" t="s">
        <v>0</v>
      </c>
      <c r="B117" t="str">
        <f>"13555938143"</f>
        <v>13555938143</v>
      </c>
      <c r="C117" t="s">
        <v>0</v>
      </c>
      <c r="D117" t="s">
        <v>0</v>
      </c>
      <c r="E117" t="str">
        <f>"2019-03-12 13:48:44"</f>
        <v>2019-03-12 13:48:44</v>
      </c>
    </row>
    <row r="118" spans="1:5" x14ac:dyDescent="0.3">
      <c r="A118" t="s">
        <v>81</v>
      </c>
      <c r="B118" t="str">
        <f>"13614018835"</f>
        <v>13614018835</v>
      </c>
      <c r="C118" t="s">
        <v>0</v>
      </c>
      <c r="D118" t="s">
        <v>0</v>
      </c>
      <c r="E118" t="str">
        <f>"2019-03-12 13:47:48"</f>
        <v>2019-03-12 13:47:48</v>
      </c>
    </row>
    <row r="119" spans="1:5" x14ac:dyDescent="0.3">
      <c r="A119" t="s">
        <v>82</v>
      </c>
      <c r="B119" t="str">
        <f>"15988761791"</f>
        <v>15988761791</v>
      </c>
      <c r="C119" t="s">
        <v>0</v>
      </c>
      <c r="D119" t="s">
        <v>0</v>
      </c>
      <c r="E119" t="str">
        <f>"2019-03-12 13:45:42"</f>
        <v>2019-03-12 13:45:42</v>
      </c>
    </row>
    <row r="120" spans="1:5" x14ac:dyDescent="0.3">
      <c r="A120" t="s">
        <v>83</v>
      </c>
      <c r="B120" t="str">
        <f>"13851773804"</f>
        <v>13851773804</v>
      </c>
      <c r="C120" t="s">
        <v>0</v>
      </c>
      <c r="D120" t="s">
        <v>0</v>
      </c>
      <c r="E120" t="str">
        <f>"2019-03-12 13:45:25"</f>
        <v>2019-03-12 13:45:25</v>
      </c>
    </row>
    <row r="121" spans="1:5" x14ac:dyDescent="0.3">
      <c r="A121" t="s">
        <v>84</v>
      </c>
      <c r="B121" t="str">
        <f>"15220622474"</f>
        <v>15220622474</v>
      </c>
      <c r="C121" t="s">
        <v>0</v>
      </c>
      <c r="D121" t="s">
        <v>0</v>
      </c>
      <c r="E121" t="str">
        <f>"2019-03-12 13:45:17"</f>
        <v>2019-03-12 13:45:17</v>
      </c>
    </row>
    <row r="122" spans="1:5" x14ac:dyDescent="0.3">
      <c r="A122" t="s">
        <v>85</v>
      </c>
      <c r="B122" t="str">
        <f>"18577663634"</f>
        <v>18577663634</v>
      </c>
      <c r="C122" t="s">
        <v>0</v>
      </c>
      <c r="D122" t="s">
        <v>0</v>
      </c>
      <c r="E122" t="str">
        <f>"2019-03-12 13:44:59"</f>
        <v>2019-03-12 13:44:59</v>
      </c>
    </row>
    <row r="123" spans="1:5" x14ac:dyDescent="0.3">
      <c r="A123" t="s">
        <v>0</v>
      </c>
      <c r="B123" t="str">
        <f>"18912722933"</f>
        <v>18912722933</v>
      </c>
      <c r="C123" t="s">
        <v>0</v>
      </c>
      <c r="D123" t="s">
        <v>0</v>
      </c>
      <c r="E123" t="str">
        <f>"2019-03-12 13:39:14"</f>
        <v>2019-03-12 13:39:14</v>
      </c>
    </row>
    <row r="124" spans="1:5" x14ac:dyDescent="0.3">
      <c r="A124" t="s">
        <v>86</v>
      </c>
      <c r="B124" t="str">
        <f>"13536893210"</f>
        <v>13536893210</v>
      </c>
      <c r="C124" t="s">
        <v>0</v>
      </c>
      <c r="D124" t="s">
        <v>0</v>
      </c>
      <c r="E124" t="str">
        <f>"2019-03-12 13:37:46"</f>
        <v>2019-03-12 13:37:46</v>
      </c>
    </row>
    <row r="125" spans="1:5" x14ac:dyDescent="0.3">
      <c r="A125" t="s">
        <v>87</v>
      </c>
      <c r="B125" t="str">
        <f>"15914004169"</f>
        <v>15914004169</v>
      </c>
      <c r="C125" t="s">
        <v>0</v>
      </c>
      <c r="D125" t="s">
        <v>0</v>
      </c>
      <c r="E125" t="str">
        <f>"2019-03-12 13:32:44"</f>
        <v>2019-03-12 13:32:44</v>
      </c>
    </row>
    <row r="126" spans="1:5" x14ac:dyDescent="0.3">
      <c r="A126" t="s">
        <v>0</v>
      </c>
      <c r="B126" t="str">
        <f>"15868044055"</f>
        <v>15868044055</v>
      </c>
      <c r="C126" t="s">
        <v>0</v>
      </c>
      <c r="D126" t="s">
        <v>0</v>
      </c>
      <c r="E126" t="str">
        <f>"2019-03-12 13:32:26"</f>
        <v>2019-03-12 13:32:26</v>
      </c>
    </row>
    <row r="127" spans="1:5" x14ac:dyDescent="0.3">
      <c r="A127" t="s">
        <v>0</v>
      </c>
      <c r="B127" t="str">
        <f>"18861656764"</f>
        <v>18861656764</v>
      </c>
      <c r="C127" t="s">
        <v>0</v>
      </c>
      <c r="D127" t="s">
        <v>0</v>
      </c>
      <c r="E127" t="str">
        <f>"2019-03-12 13:31:35"</f>
        <v>2019-03-12 13:31:35</v>
      </c>
    </row>
    <row r="128" spans="1:5" x14ac:dyDescent="0.3">
      <c r="A128" t="s">
        <v>88</v>
      </c>
      <c r="B128" t="str">
        <f>"15526073608"</f>
        <v>15526073608</v>
      </c>
      <c r="C128" t="s">
        <v>0</v>
      </c>
      <c r="D128" t="s">
        <v>0</v>
      </c>
      <c r="E128" t="str">
        <f>"2019-03-12 13:29:20"</f>
        <v>2019-03-12 13:29:20</v>
      </c>
    </row>
    <row r="129" spans="1:5" x14ac:dyDescent="0.3">
      <c r="A129" t="s">
        <v>89</v>
      </c>
      <c r="B129" t="str">
        <f>"15596666121"</f>
        <v>15596666121</v>
      </c>
      <c r="C129" t="s">
        <v>0</v>
      </c>
      <c r="D129" t="s">
        <v>0</v>
      </c>
      <c r="E129" t="str">
        <f>"2019-03-12 13:28:57"</f>
        <v>2019-03-12 13:28:57</v>
      </c>
    </row>
    <row r="130" spans="1:5" x14ac:dyDescent="0.3">
      <c r="A130" t="s">
        <v>90</v>
      </c>
      <c r="B130" t="str">
        <f>"15205459060"</f>
        <v>15205459060</v>
      </c>
      <c r="C130" t="s">
        <v>0</v>
      </c>
      <c r="D130" t="s">
        <v>0</v>
      </c>
      <c r="E130" t="str">
        <f>"2019-03-12 13:28:38"</f>
        <v>2019-03-12 13:28:38</v>
      </c>
    </row>
    <row r="131" spans="1:5" x14ac:dyDescent="0.3">
      <c r="A131" t="s">
        <v>0</v>
      </c>
      <c r="B131" t="str">
        <f>"13188986973"</f>
        <v>13188986973</v>
      </c>
      <c r="C131" t="s">
        <v>0</v>
      </c>
      <c r="D131" t="s">
        <v>0</v>
      </c>
      <c r="E131" t="str">
        <f>"2019-03-12 13:28:27"</f>
        <v>2019-03-12 13:28:27</v>
      </c>
    </row>
    <row r="132" spans="1:5" x14ac:dyDescent="0.3">
      <c r="A132" t="s">
        <v>91</v>
      </c>
      <c r="B132" t="str">
        <f>"15982543842"</f>
        <v>15982543842</v>
      </c>
      <c r="C132" t="s">
        <v>0</v>
      </c>
      <c r="D132" t="s">
        <v>0</v>
      </c>
      <c r="E132" t="str">
        <f>"2019-03-12 13:28:03"</f>
        <v>2019-03-12 13:28:03</v>
      </c>
    </row>
    <row r="133" spans="1:5" x14ac:dyDescent="0.3">
      <c r="A133" t="s">
        <v>92</v>
      </c>
      <c r="B133" t="str">
        <f>"15727002730"</f>
        <v>15727002730</v>
      </c>
      <c r="C133" t="s">
        <v>0</v>
      </c>
      <c r="D133" t="s">
        <v>0</v>
      </c>
      <c r="E133" t="str">
        <f>"2019-03-12 13:27:56"</f>
        <v>2019-03-12 13:27:56</v>
      </c>
    </row>
    <row r="134" spans="1:5" x14ac:dyDescent="0.3">
      <c r="A134" t="s">
        <v>0</v>
      </c>
      <c r="B134" t="str">
        <f>"13029261099"</f>
        <v>13029261099</v>
      </c>
      <c r="C134" t="s">
        <v>0</v>
      </c>
      <c r="D134" t="s">
        <v>0</v>
      </c>
      <c r="E134" t="str">
        <f>"2019-03-12 13:27:15"</f>
        <v>2019-03-12 13:27:15</v>
      </c>
    </row>
    <row r="135" spans="1:5" x14ac:dyDescent="0.3">
      <c r="A135" t="s">
        <v>93</v>
      </c>
      <c r="B135" t="str">
        <f>"17707322528"</f>
        <v>17707322528</v>
      </c>
      <c r="C135" t="s">
        <v>0</v>
      </c>
      <c r="D135" t="s">
        <v>0</v>
      </c>
      <c r="E135" t="str">
        <f>"2019-03-12 13:24:57"</f>
        <v>2019-03-12 13:24:57</v>
      </c>
    </row>
    <row r="136" spans="1:5" x14ac:dyDescent="0.3">
      <c r="A136" t="s">
        <v>0</v>
      </c>
      <c r="B136" t="str">
        <f>"17688557045"</f>
        <v>17688557045</v>
      </c>
      <c r="C136" t="s">
        <v>0</v>
      </c>
      <c r="D136" t="s">
        <v>0</v>
      </c>
      <c r="E136" t="str">
        <f>"2019-03-12 13:23:40"</f>
        <v>2019-03-12 13:23:40</v>
      </c>
    </row>
    <row r="137" spans="1:5" x14ac:dyDescent="0.3">
      <c r="A137" t="s">
        <v>0</v>
      </c>
      <c r="B137" t="str">
        <f>"15818810804"</f>
        <v>15818810804</v>
      </c>
      <c r="C137" t="s">
        <v>0</v>
      </c>
      <c r="D137" t="s">
        <v>0</v>
      </c>
      <c r="E137" t="str">
        <f>"2019-03-12 13:23:22"</f>
        <v>2019-03-12 13:23:22</v>
      </c>
    </row>
    <row r="138" spans="1:5" x14ac:dyDescent="0.3">
      <c r="A138" t="s">
        <v>94</v>
      </c>
      <c r="B138" t="str">
        <f>"13408955149"</f>
        <v>13408955149</v>
      </c>
      <c r="C138" t="s">
        <v>0</v>
      </c>
      <c r="D138" t="s">
        <v>0</v>
      </c>
      <c r="E138" t="str">
        <f>"2019-03-12 13:22:32"</f>
        <v>2019-03-12 13:22:32</v>
      </c>
    </row>
    <row r="139" spans="1:5" x14ac:dyDescent="0.3">
      <c r="A139" t="s">
        <v>95</v>
      </c>
      <c r="B139" t="str">
        <f>"18304326901"</f>
        <v>18304326901</v>
      </c>
      <c r="C139" t="s">
        <v>0</v>
      </c>
      <c r="D139" t="s">
        <v>0</v>
      </c>
      <c r="E139" t="str">
        <f>"2019-03-12 13:21:56"</f>
        <v>2019-03-12 13:21:56</v>
      </c>
    </row>
    <row r="140" spans="1:5" x14ac:dyDescent="0.3">
      <c r="A140" t="s">
        <v>96</v>
      </c>
      <c r="B140" t="str">
        <f>"18539589037"</f>
        <v>18539589037</v>
      </c>
      <c r="C140" t="s">
        <v>0</v>
      </c>
      <c r="D140" t="s">
        <v>0</v>
      </c>
      <c r="E140" t="str">
        <f>"2019-03-12 13:21:33"</f>
        <v>2019-03-12 13:21:33</v>
      </c>
    </row>
    <row r="141" spans="1:5" x14ac:dyDescent="0.3">
      <c r="A141" t="s">
        <v>97</v>
      </c>
      <c r="B141" t="str">
        <f>"15282814184"</f>
        <v>15282814184</v>
      </c>
      <c r="C141" t="s">
        <v>0</v>
      </c>
      <c r="D141" t="s">
        <v>0</v>
      </c>
      <c r="E141" t="str">
        <f>"2019-03-12 13:20:26"</f>
        <v>2019-03-12 13:20:26</v>
      </c>
    </row>
    <row r="142" spans="1:5" x14ac:dyDescent="0.3">
      <c r="A142" t="s">
        <v>98</v>
      </c>
      <c r="B142" t="str">
        <f>"15856451055"</f>
        <v>15856451055</v>
      </c>
      <c r="C142" t="s">
        <v>0</v>
      </c>
      <c r="D142" t="s">
        <v>0</v>
      </c>
      <c r="E142" t="str">
        <f>"2019-03-12 13:19:31"</f>
        <v>2019-03-12 13:19:31</v>
      </c>
    </row>
    <row r="143" spans="1:5" x14ac:dyDescent="0.3">
      <c r="A143" t="s">
        <v>99</v>
      </c>
      <c r="B143" t="str">
        <f>"17333088716"</f>
        <v>17333088716</v>
      </c>
      <c r="C143" t="s">
        <v>0</v>
      </c>
      <c r="D143" t="s">
        <v>0</v>
      </c>
      <c r="E143" t="str">
        <f>"2019-03-12 13:19:29"</f>
        <v>2019-03-12 13:19:29</v>
      </c>
    </row>
    <row r="144" spans="1:5" x14ac:dyDescent="0.3">
      <c r="A144" t="s">
        <v>100</v>
      </c>
      <c r="B144" t="str">
        <f>"15184167288"</f>
        <v>15184167288</v>
      </c>
      <c r="C144" t="s">
        <v>0</v>
      </c>
      <c r="D144" t="s">
        <v>0</v>
      </c>
      <c r="E144" t="str">
        <f>"2019-03-12 13:13:46"</f>
        <v>2019-03-12 13:13:46</v>
      </c>
    </row>
    <row r="145" spans="1:5" x14ac:dyDescent="0.3">
      <c r="A145" t="s">
        <v>0</v>
      </c>
      <c r="B145" t="str">
        <f>"18665703051"</f>
        <v>18665703051</v>
      </c>
      <c r="C145" t="s">
        <v>0</v>
      </c>
      <c r="D145" t="s">
        <v>0</v>
      </c>
      <c r="E145" t="str">
        <f>"2019-03-12 13:13:30"</f>
        <v>2019-03-12 13:13:30</v>
      </c>
    </row>
    <row r="146" spans="1:5" x14ac:dyDescent="0.3">
      <c r="A146" t="s">
        <v>0</v>
      </c>
      <c r="B146" t="str">
        <f>"18070073392"</f>
        <v>18070073392</v>
      </c>
      <c r="C146" t="s">
        <v>0</v>
      </c>
      <c r="D146" t="s">
        <v>0</v>
      </c>
      <c r="E146" t="str">
        <f>"2019-03-12 13:11:46"</f>
        <v>2019-03-12 13:11:46</v>
      </c>
    </row>
    <row r="147" spans="1:5" x14ac:dyDescent="0.3">
      <c r="A147" t="s">
        <v>0</v>
      </c>
      <c r="B147" t="str">
        <f>"13700543739"</f>
        <v>13700543739</v>
      </c>
      <c r="C147" t="s">
        <v>0</v>
      </c>
      <c r="D147" t="s">
        <v>0</v>
      </c>
      <c r="E147" t="str">
        <f>"2019-03-12 13:10:11"</f>
        <v>2019-03-12 13:10:11</v>
      </c>
    </row>
    <row r="148" spans="1:5" x14ac:dyDescent="0.3">
      <c r="A148" t="s">
        <v>101</v>
      </c>
      <c r="B148" t="str">
        <f>"13903732153"</f>
        <v>13903732153</v>
      </c>
      <c r="C148" t="s">
        <v>0</v>
      </c>
      <c r="D148" t="s">
        <v>0</v>
      </c>
      <c r="E148" t="str">
        <f>"2019-03-12 13:08:15"</f>
        <v>2019-03-12 13:08:15</v>
      </c>
    </row>
    <row r="149" spans="1:5" x14ac:dyDescent="0.3">
      <c r="A149" t="s">
        <v>102</v>
      </c>
      <c r="B149" t="str">
        <f>"17688148456"</f>
        <v>17688148456</v>
      </c>
      <c r="C149" t="s">
        <v>0</v>
      </c>
      <c r="D149" t="s">
        <v>0</v>
      </c>
      <c r="E149" t="str">
        <f>"2019-03-12 13:08:09"</f>
        <v>2019-03-12 13:08:09</v>
      </c>
    </row>
    <row r="150" spans="1:5" x14ac:dyDescent="0.3">
      <c r="A150" t="s">
        <v>24</v>
      </c>
      <c r="B150" t="str">
        <f>"15523254444"</f>
        <v>15523254444</v>
      </c>
      <c r="C150" t="s">
        <v>0</v>
      </c>
      <c r="D150" t="s">
        <v>0</v>
      </c>
      <c r="E150" t="str">
        <f>"2019-03-12 13:04:44"</f>
        <v>2019-03-12 13:04:44</v>
      </c>
    </row>
    <row r="151" spans="1:5" x14ac:dyDescent="0.3">
      <c r="A151" t="s">
        <v>103</v>
      </c>
      <c r="B151" t="str">
        <f>"15087438301"</f>
        <v>15087438301</v>
      </c>
      <c r="C151" t="s">
        <v>0</v>
      </c>
      <c r="D151" t="s">
        <v>0</v>
      </c>
      <c r="E151" t="str">
        <f>"2019-03-12 13:04:05"</f>
        <v>2019-03-12 13:04:05</v>
      </c>
    </row>
    <row r="152" spans="1:5" x14ac:dyDescent="0.3">
      <c r="A152" t="s">
        <v>104</v>
      </c>
      <c r="B152" t="str">
        <f>"15150393773"</f>
        <v>15150393773</v>
      </c>
      <c r="C152" t="s">
        <v>0</v>
      </c>
      <c r="D152" t="s">
        <v>0</v>
      </c>
      <c r="E152" t="str">
        <f>"2019-03-12 13:02:07"</f>
        <v>2019-03-12 13:02:07</v>
      </c>
    </row>
    <row r="153" spans="1:5" x14ac:dyDescent="0.3">
      <c r="A153" t="s">
        <v>105</v>
      </c>
      <c r="B153" t="str">
        <f>"13545319051"</f>
        <v>13545319051</v>
      </c>
      <c r="C153" t="s">
        <v>0</v>
      </c>
      <c r="D153" t="s">
        <v>0</v>
      </c>
      <c r="E153" t="str">
        <f>"2019-03-12 13:02:06"</f>
        <v>2019-03-12 13:02:06</v>
      </c>
    </row>
    <row r="154" spans="1:5" x14ac:dyDescent="0.3">
      <c r="A154" t="s">
        <v>106</v>
      </c>
      <c r="B154" t="str">
        <f>"13546722208"</f>
        <v>13546722208</v>
      </c>
      <c r="C154" t="s">
        <v>0</v>
      </c>
      <c r="D154" t="s">
        <v>0</v>
      </c>
      <c r="E154" t="str">
        <f>"2019-03-12 13:00:47"</f>
        <v>2019-03-12 13:00:47</v>
      </c>
    </row>
    <row r="155" spans="1:5" x14ac:dyDescent="0.3">
      <c r="A155" t="s">
        <v>107</v>
      </c>
      <c r="B155" t="str">
        <f>"15327991786"</f>
        <v>15327991786</v>
      </c>
      <c r="C155" t="s">
        <v>0</v>
      </c>
      <c r="D155" t="s">
        <v>0</v>
      </c>
      <c r="E155" t="str">
        <f>"2019-03-12 13:00:31"</f>
        <v>2019-03-12 13:00:31</v>
      </c>
    </row>
    <row r="156" spans="1:5" x14ac:dyDescent="0.3">
      <c r="A156" t="s">
        <v>108</v>
      </c>
      <c r="B156" t="str">
        <f>"15194020865"</f>
        <v>15194020865</v>
      </c>
      <c r="C156" t="s">
        <v>0</v>
      </c>
      <c r="D156" t="s">
        <v>0</v>
      </c>
      <c r="E156" t="str">
        <f>"2019-03-12 13:00:03"</f>
        <v>2019-03-12 13:00:03</v>
      </c>
    </row>
    <row r="157" spans="1:5" x14ac:dyDescent="0.3">
      <c r="A157" t="s">
        <v>0</v>
      </c>
      <c r="B157" t="str">
        <f>"13532817979"</f>
        <v>13532817979</v>
      </c>
      <c r="C157" t="s">
        <v>0</v>
      </c>
      <c r="D157" t="s">
        <v>0</v>
      </c>
      <c r="E157" t="str">
        <f>"2019-03-12 12:59:55"</f>
        <v>2019-03-12 12:59:55</v>
      </c>
    </row>
    <row r="158" spans="1:5" x14ac:dyDescent="0.3">
      <c r="A158" t="s">
        <v>109</v>
      </c>
      <c r="B158" t="str">
        <f>"13532222490"</f>
        <v>13532222490</v>
      </c>
      <c r="C158" t="s">
        <v>0</v>
      </c>
      <c r="D158" t="s">
        <v>0</v>
      </c>
      <c r="E158" t="str">
        <f>"2019-03-12 12:59:43"</f>
        <v>2019-03-12 12:59:43</v>
      </c>
    </row>
    <row r="159" spans="1:5" x14ac:dyDescent="0.3">
      <c r="A159" t="s">
        <v>110</v>
      </c>
      <c r="B159" t="str">
        <f>"18677695175"</f>
        <v>18677695175</v>
      </c>
      <c r="C159" t="s">
        <v>0</v>
      </c>
      <c r="D159" t="s">
        <v>0</v>
      </c>
      <c r="E159" t="str">
        <f>"2019-03-12 12:57:21"</f>
        <v>2019-03-12 12:57:21</v>
      </c>
    </row>
    <row r="160" spans="1:5" x14ac:dyDescent="0.3">
      <c r="A160" t="s">
        <v>111</v>
      </c>
      <c r="B160" t="str">
        <f>"18111698775"</f>
        <v>18111698775</v>
      </c>
      <c r="C160" t="s">
        <v>0</v>
      </c>
      <c r="D160" t="s">
        <v>0</v>
      </c>
      <c r="E160" t="str">
        <f>"2019-03-12 12:56:29"</f>
        <v>2019-03-12 12:56:29</v>
      </c>
    </row>
    <row r="161" spans="1:5" x14ac:dyDescent="0.3">
      <c r="A161" t="s">
        <v>0</v>
      </c>
      <c r="B161" t="str">
        <f>"13215770503"</f>
        <v>13215770503</v>
      </c>
      <c r="C161" t="s">
        <v>0</v>
      </c>
      <c r="D161" t="s">
        <v>0</v>
      </c>
      <c r="E161" t="str">
        <f>"2019-03-12 12:56:10"</f>
        <v>2019-03-12 12:56:10</v>
      </c>
    </row>
    <row r="162" spans="1:5" x14ac:dyDescent="0.3">
      <c r="A162" t="s">
        <v>0</v>
      </c>
      <c r="B162" t="str">
        <f>"18731428282"</f>
        <v>18731428282</v>
      </c>
      <c r="C162" t="s">
        <v>0</v>
      </c>
      <c r="D162" t="s">
        <v>0</v>
      </c>
      <c r="E162" t="str">
        <f>"2019-03-12 12:55:09"</f>
        <v>2019-03-12 12:55:09</v>
      </c>
    </row>
    <row r="163" spans="1:5" x14ac:dyDescent="0.3">
      <c r="A163" t="s">
        <v>112</v>
      </c>
      <c r="B163" t="str">
        <f>"18570582058"</f>
        <v>18570582058</v>
      </c>
      <c r="C163" t="s">
        <v>0</v>
      </c>
      <c r="D163" t="s">
        <v>0</v>
      </c>
      <c r="E163" t="str">
        <f>"2019-03-12 12:55:06"</f>
        <v>2019-03-12 12:55:06</v>
      </c>
    </row>
    <row r="164" spans="1:5" x14ac:dyDescent="0.3">
      <c r="A164" t="s">
        <v>1</v>
      </c>
      <c r="B164" t="str">
        <f>"17788068637"</f>
        <v>17788068637</v>
      </c>
      <c r="C164" t="s">
        <v>0</v>
      </c>
      <c r="D164" t="s">
        <v>0</v>
      </c>
      <c r="E164" t="str">
        <f>"2019-03-12 12:53:03"</f>
        <v>2019-03-12 12:53:03</v>
      </c>
    </row>
    <row r="165" spans="1:5" x14ac:dyDescent="0.3">
      <c r="A165" t="s">
        <v>113</v>
      </c>
      <c r="B165" t="str">
        <f>"13898497069"</f>
        <v>13898497069</v>
      </c>
      <c r="C165" t="s">
        <v>0</v>
      </c>
      <c r="D165" t="s">
        <v>0</v>
      </c>
      <c r="E165" t="str">
        <f>"2019-03-12 12:52:48"</f>
        <v>2019-03-12 12:52:48</v>
      </c>
    </row>
    <row r="166" spans="1:5" x14ac:dyDescent="0.3">
      <c r="A166" t="s">
        <v>114</v>
      </c>
      <c r="B166" t="str">
        <f>"13780014303"</f>
        <v>13780014303</v>
      </c>
      <c r="C166" t="s">
        <v>0</v>
      </c>
      <c r="D166" t="s">
        <v>0</v>
      </c>
      <c r="E166" t="str">
        <f>"2019-03-12 12:51:49"</f>
        <v>2019-03-12 12:51:49</v>
      </c>
    </row>
    <row r="167" spans="1:5" x14ac:dyDescent="0.3">
      <c r="A167" t="s">
        <v>0</v>
      </c>
      <c r="B167" t="str">
        <f>"13868522131"</f>
        <v>13868522131</v>
      </c>
      <c r="C167" t="s">
        <v>0</v>
      </c>
      <c r="D167" t="s">
        <v>0</v>
      </c>
      <c r="E167" t="str">
        <f>"2019-03-12 12:51:23"</f>
        <v>2019-03-12 12:51:23</v>
      </c>
    </row>
    <row r="168" spans="1:5" x14ac:dyDescent="0.3">
      <c r="A168" t="s">
        <v>115</v>
      </c>
      <c r="B168" t="str">
        <f>"13428549520"</f>
        <v>13428549520</v>
      </c>
      <c r="C168" t="s">
        <v>0</v>
      </c>
      <c r="D168" t="s">
        <v>0</v>
      </c>
      <c r="E168" t="str">
        <f>"2019-03-12 12:50:25"</f>
        <v>2019-03-12 12:50:25</v>
      </c>
    </row>
    <row r="169" spans="1:5" x14ac:dyDescent="0.3">
      <c r="A169" t="s">
        <v>116</v>
      </c>
      <c r="B169" t="str">
        <f>"15228363113"</f>
        <v>15228363113</v>
      </c>
      <c r="C169" t="s">
        <v>0</v>
      </c>
      <c r="D169" t="s">
        <v>0</v>
      </c>
      <c r="E169" t="str">
        <f>"2019-03-12 12:49:08"</f>
        <v>2019-03-12 12:49:08</v>
      </c>
    </row>
    <row r="170" spans="1:5" x14ac:dyDescent="0.3">
      <c r="A170" t="s">
        <v>117</v>
      </c>
      <c r="B170" t="str">
        <f>"17608525453"</f>
        <v>17608525453</v>
      </c>
      <c r="C170" t="s">
        <v>0</v>
      </c>
      <c r="D170" t="s">
        <v>0</v>
      </c>
      <c r="E170" t="str">
        <f>"2019-03-12 12:46:34"</f>
        <v>2019-03-12 12:46:34</v>
      </c>
    </row>
    <row r="171" spans="1:5" x14ac:dyDescent="0.3">
      <c r="A171" t="s">
        <v>118</v>
      </c>
      <c r="B171" t="str">
        <f>"18825906164"</f>
        <v>18825906164</v>
      </c>
      <c r="C171" t="s">
        <v>0</v>
      </c>
      <c r="D171" t="s">
        <v>0</v>
      </c>
      <c r="E171" t="str">
        <f>"2019-03-12 12:46:30"</f>
        <v>2019-03-12 12:46:30</v>
      </c>
    </row>
    <row r="172" spans="1:5" x14ac:dyDescent="0.3">
      <c r="A172" t="s">
        <v>0</v>
      </c>
      <c r="B172" t="str">
        <f>"15621574382"</f>
        <v>15621574382</v>
      </c>
      <c r="C172" t="s">
        <v>0</v>
      </c>
      <c r="D172" t="s">
        <v>0</v>
      </c>
      <c r="E172" t="str">
        <f>"2019-03-12 12:45:42"</f>
        <v>2019-03-12 12:45:42</v>
      </c>
    </row>
    <row r="173" spans="1:5" x14ac:dyDescent="0.3">
      <c r="A173" t="s">
        <v>119</v>
      </c>
      <c r="B173" t="str">
        <f>"15199171596"</f>
        <v>15199171596</v>
      </c>
      <c r="C173" t="s">
        <v>0</v>
      </c>
      <c r="D173" t="s">
        <v>0</v>
      </c>
      <c r="E173" t="str">
        <f>"2019-03-12 12:44:33"</f>
        <v>2019-03-12 12:44:33</v>
      </c>
    </row>
    <row r="174" spans="1:5" x14ac:dyDescent="0.3">
      <c r="A174" t="s">
        <v>0</v>
      </c>
      <c r="B174" t="str">
        <f>"13880884871"</f>
        <v>13880884871</v>
      </c>
      <c r="C174" t="s">
        <v>0</v>
      </c>
      <c r="D174" t="s">
        <v>0</v>
      </c>
      <c r="E174" t="str">
        <f>"2019-03-12 12:44:28"</f>
        <v>2019-03-12 12:44:28</v>
      </c>
    </row>
    <row r="175" spans="1:5" x14ac:dyDescent="0.3">
      <c r="A175" t="s">
        <v>120</v>
      </c>
      <c r="B175" t="str">
        <f>"15071100054"</f>
        <v>15071100054</v>
      </c>
      <c r="C175" t="s">
        <v>0</v>
      </c>
      <c r="D175" t="s">
        <v>0</v>
      </c>
      <c r="E175" t="str">
        <f>"2019-03-12 12:44:19"</f>
        <v>2019-03-12 12:44:19</v>
      </c>
    </row>
    <row r="176" spans="1:5" x14ac:dyDescent="0.3">
      <c r="A176" t="s">
        <v>121</v>
      </c>
      <c r="B176" t="str">
        <f>"15108377200"</f>
        <v>15108377200</v>
      </c>
      <c r="C176" t="s">
        <v>0</v>
      </c>
      <c r="D176" t="s">
        <v>0</v>
      </c>
      <c r="E176" t="str">
        <f>"2019-03-12 12:40:29"</f>
        <v>2019-03-12 12:40:29</v>
      </c>
    </row>
    <row r="177" spans="1:5" x14ac:dyDescent="0.3">
      <c r="A177" t="s">
        <v>122</v>
      </c>
      <c r="B177" t="str">
        <f>"18136938111"</f>
        <v>18136938111</v>
      </c>
      <c r="C177" t="s">
        <v>0</v>
      </c>
      <c r="D177" t="s">
        <v>0</v>
      </c>
      <c r="E177" t="str">
        <f>"2019-03-12 12:40:14"</f>
        <v>2019-03-12 12:40:14</v>
      </c>
    </row>
    <row r="178" spans="1:5" x14ac:dyDescent="0.3">
      <c r="A178" t="s">
        <v>123</v>
      </c>
      <c r="B178" t="str">
        <f>"13532684884"</f>
        <v>13532684884</v>
      </c>
      <c r="C178" t="s">
        <v>0</v>
      </c>
      <c r="D178" t="s">
        <v>0</v>
      </c>
      <c r="E178" t="str">
        <f>"2019-03-12 12:40:06"</f>
        <v>2019-03-12 12:40:06</v>
      </c>
    </row>
    <row r="179" spans="1:5" x14ac:dyDescent="0.3">
      <c r="A179" t="s">
        <v>124</v>
      </c>
      <c r="B179" t="str">
        <f>"13726987740"</f>
        <v>13726987740</v>
      </c>
      <c r="C179" t="s">
        <v>0</v>
      </c>
      <c r="D179" t="s">
        <v>0</v>
      </c>
      <c r="E179" t="str">
        <f>"2019-03-12 12:39:34"</f>
        <v>2019-03-12 12:39:34</v>
      </c>
    </row>
    <row r="180" spans="1:5" x14ac:dyDescent="0.3">
      <c r="A180" t="s">
        <v>125</v>
      </c>
      <c r="B180" t="str">
        <f>"18730128527"</f>
        <v>18730128527</v>
      </c>
      <c r="C180" t="s">
        <v>0</v>
      </c>
      <c r="D180" t="s">
        <v>0</v>
      </c>
      <c r="E180" t="str">
        <f>"2019-03-12 12:39:32"</f>
        <v>2019-03-12 12:39:32</v>
      </c>
    </row>
    <row r="181" spans="1:5" x14ac:dyDescent="0.3">
      <c r="A181" t="s">
        <v>126</v>
      </c>
      <c r="B181" t="str">
        <f>"15367931995"</f>
        <v>15367931995</v>
      </c>
      <c r="C181" t="s">
        <v>0</v>
      </c>
      <c r="D181" t="s">
        <v>0</v>
      </c>
      <c r="E181" t="str">
        <f>"2019-03-12 12:38:46"</f>
        <v>2019-03-12 12:38:46</v>
      </c>
    </row>
    <row r="182" spans="1:5" x14ac:dyDescent="0.3">
      <c r="A182" t="s">
        <v>0</v>
      </c>
      <c r="B182" t="str">
        <f>"15104502622"</f>
        <v>15104502622</v>
      </c>
      <c r="C182" t="s">
        <v>0</v>
      </c>
      <c r="D182" t="s">
        <v>0</v>
      </c>
      <c r="E182" t="str">
        <f>"2019-03-12 12:38:40"</f>
        <v>2019-03-12 12:38:40</v>
      </c>
    </row>
    <row r="183" spans="1:5" x14ac:dyDescent="0.3">
      <c r="A183" t="s">
        <v>127</v>
      </c>
      <c r="B183" t="str">
        <f>"13876327867"</f>
        <v>13876327867</v>
      </c>
      <c r="C183" t="s">
        <v>0</v>
      </c>
      <c r="D183" t="s">
        <v>0</v>
      </c>
      <c r="E183" t="str">
        <f>"2019-03-12 12:38:36"</f>
        <v>2019-03-12 12:38:36</v>
      </c>
    </row>
    <row r="184" spans="1:5" x14ac:dyDescent="0.3">
      <c r="A184" t="s">
        <v>128</v>
      </c>
      <c r="B184" t="str">
        <f>"15935141175"</f>
        <v>15935141175</v>
      </c>
      <c r="C184" t="s">
        <v>0</v>
      </c>
      <c r="D184" t="s">
        <v>0</v>
      </c>
      <c r="E184" t="str">
        <f>"2019-03-12 12:37:29"</f>
        <v>2019-03-12 12:37:29</v>
      </c>
    </row>
    <row r="185" spans="1:5" x14ac:dyDescent="0.3">
      <c r="A185" t="s">
        <v>0</v>
      </c>
      <c r="B185" t="str">
        <f>"18380121649"</f>
        <v>18380121649</v>
      </c>
      <c r="C185" t="s">
        <v>0</v>
      </c>
      <c r="D185" t="s">
        <v>0</v>
      </c>
      <c r="E185" t="str">
        <f>"2019-03-12 12:37:29"</f>
        <v>2019-03-12 12:37:29</v>
      </c>
    </row>
    <row r="186" spans="1:5" x14ac:dyDescent="0.3">
      <c r="A186" t="s">
        <v>129</v>
      </c>
      <c r="B186" t="str">
        <f>"17560611113"</f>
        <v>17560611113</v>
      </c>
      <c r="C186" t="s">
        <v>0</v>
      </c>
      <c r="D186" t="s">
        <v>0</v>
      </c>
      <c r="E186" t="str">
        <f>"2019-03-12 12:36:46"</f>
        <v>2019-03-12 12:36:46</v>
      </c>
    </row>
    <row r="187" spans="1:5" x14ac:dyDescent="0.3">
      <c r="A187" t="s">
        <v>130</v>
      </c>
      <c r="B187" t="str">
        <f>"18714143939"</f>
        <v>18714143939</v>
      </c>
      <c r="C187" t="s">
        <v>0</v>
      </c>
      <c r="D187" t="s">
        <v>0</v>
      </c>
      <c r="E187" t="str">
        <f>"2019-03-12 12:33:33"</f>
        <v>2019-03-12 12:33:33</v>
      </c>
    </row>
    <row r="188" spans="1:5" x14ac:dyDescent="0.3">
      <c r="A188" t="s">
        <v>131</v>
      </c>
      <c r="B188" t="str">
        <f>"17726633300"</f>
        <v>17726633300</v>
      </c>
      <c r="C188" t="s">
        <v>0</v>
      </c>
      <c r="D188" t="s">
        <v>0</v>
      </c>
      <c r="E188" t="str">
        <f>"2019-03-12 12:31:31"</f>
        <v>2019-03-12 12:31:31</v>
      </c>
    </row>
    <row r="189" spans="1:5" x14ac:dyDescent="0.3">
      <c r="A189" t="s">
        <v>0</v>
      </c>
      <c r="B189" t="str">
        <f>"15277052051"</f>
        <v>15277052051</v>
      </c>
      <c r="C189" t="s">
        <v>0</v>
      </c>
      <c r="D189" t="s">
        <v>0</v>
      </c>
      <c r="E189" t="str">
        <f>"2019-03-12 12:31:25"</f>
        <v>2019-03-12 12:31:25</v>
      </c>
    </row>
    <row r="190" spans="1:5" x14ac:dyDescent="0.3">
      <c r="A190" t="s">
        <v>132</v>
      </c>
      <c r="B190" t="str">
        <f>"15641409959"</f>
        <v>15641409959</v>
      </c>
      <c r="C190" t="s">
        <v>0</v>
      </c>
      <c r="D190" t="s">
        <v>0</v>
      </c>
      <c r="E190" t="str">
        <f>"2019-03-12 12:31:19"</f>
        <v>2019-03-12 12:31:19</v>
      </c>
    </row>
    <row r="191" spans="1:5" x14ac:dyDescent="0.3">
      <c r="A191" t="s">
        <v>133</v>
      </c>
      <c r="B191" t="str">
        <f>"18702794147"</f>
        <v>18702794147</v>
      </c>
      <c r="C191" t="s">
        <v>0</v>
      </c>
      <c r="D191" t="s">
        <v>0</v>
      </c>
      <c r="E191" t="str">
        <f>"2019-03-12 12:27:39"</f>
        <v>2019-03-12 12:27:39</v>
      </c>
    </row>
    <row r="192" spans="1:5" x14ac:dyDescent="0.3">
      <c r="A192" t="s">
        <v>134</v>
      </c>
      <c r="B192" t="str">
        <f>"15852170781"</f>
        <v>15852170781</v>
      </c>
      <c r="C192" t="s">
        <v>0</v>
      </c>
      <c r="D192" t="s">
        <v>0</v>
      </c>
      <c r="E192" t="str">
        <f>"2019-03-12 12:26:41"</f>
        <v>2019-03-12 12:26:41</v>
      </c>
    </row>
    <row r="193" spans="1:5" x14ac:dyDescent="0.3">
      <c r="A193" t="s">
        <v>135</v>
      </c>
      <c r="B193" t="str">
        <f>"13319990220"</f>
        <v>13319990220</v>
      </c>
      <c r="C193" t="s">
        <v>0</v>
      </c>
      <c r="D193" t="s">
        <v>0</v>
      </c>
      <c r="E193" t="str">
        <f>"2019-03-12 12:26:36"</f>
        <v>2019-03-12 12:26:36</v>
      </c>
    </row>
    <row r="194" spans="1:5" x14ac:dyDescent="0.3">
      <c r="A194" t="s">
        <v>0</v>
      </c>
      <c r="B194" t="str">
        <f>"18368926100"</f>
        <v>18368926100</v>
      </c>
      <c r="C194" t="s">
        <v>0</v>
      </c>
      <c r="D194" t="s">
        <v>0</v>
      </c>
      <c r="E194" t="str">
        <f>"2019-03-12 12:23:43"</f>
        <v>2019-03-12 12:23:43</v>
      </c>
    </row>
    <row r="195" spans="1:5" x14ac:dyDescent="0.3">
      <c r="A195" t="s">
        <v>136</v>
      </c>
      <c r="B195" t="str">
        <f>"13687177807"</f>
        <v>13687177807</v>
      </c>
      <c r="C195" t="s">
        <v>0</v>
      </c>
      <c r="D195" t="s">
        <v>0</v>
      </c>
      <c r="E195" t="str">
        <f>"2019-03-12 12:21:03"</f>
        <v>2019-03-12 12:21:03</v>
      </c>
    </row>
    <row r="196" spans="1:5" x14ac:dyDescent="0.3">
      <c r="A196" t="s">
        <v>0</v>
      </c>
      <c r="B196" t="str">
        <f>"13697709486"</f>
        <v>13697709486</v>
      </c>
      <c r="C196" t="s">
        <v>0</v>
      </c>
      <c r="D196" t="s">
        <v>0</v>
      </c>
      <c r="E196" t="str">
        <f>"2019-03-12 12:20:12"</f>
        <v>2019-03-12 12:20:12</v>
      </c>
    </row>
    <row r="197" spans="1:5" x14ac:dyDescent="0.3">
      <c r="A197" t="s">
        <v>137</v>
      </c>
      <c r="B197" t="str">
        <f>"18089776289"</f>
        <v>18089776289</v>
      </c>
      <c r="C197" t="s">
        <v>0</v>
      </c>
      <c r="D197" t="s">
        <v>0</v>
      </c>
      <c r="E197" t="str">
        <f>"2019-03-12 12:19:43"</f>
        <v>2019-03-12 12:19:43</v>
      </c>
    </row>
    <row r="198" spans="1:5" x14ac:dyDescent="0.3">
      <c r="A198" t="s">
        <v>138</v>
      </c>
      <c r="B198" t="str">
        <f>"15220190658"</f>
        <v>15220190658</v>
      </c>
      <c r="C198" t="s">
        <v>0</v>
      </c>
      <c r="D198" t="s">
        <v>0</v>
      </c>
      <c r="E198" t="str">
        <f>"2019-03-12 12:19:15"</f>
        <v>2019-03-12 12:19:15</v>
      </c>
    </row>
    <row r="199" spans="1:5" x14ac:dyDescent="0.3">
      <c r="A199" t="s">
        <v>0</v>
      </c>
      <c r="B199" t="str">
        <f>"15527508525"</f>
        <v>15527508525</v>
      </c>
      <c r="C199" t="s">
        <v>0</v>
      </c>
      <c r="D199" t="s">
        <v>0</v>
      </c>
      <c r="E199" t="str">
        <f>"2019-03-12 12:16:42"</f>
        <v>2019-03-12 12:16:42</v>
      </c>
    </row>
    <row r="200" spans="1:5" x14ac:dyDescent="0.3">
      <c r="A200" t="s">
        <v>139</v>
      </c>
      <c r="B200" t="str">
        <f>"15192092859"</f>
        <v>15192092859</v>
      </c>
      <c r="C200" t="s">
        <v>0</v>
      </c>
      <c r="D200" t="s">
        <v>0</v>
      </c>
      <c r="E200" t="str">
        <f>"2019-03-12 12:14:50"</f>
        <v>2019-03-12 12:14:50</v>
      </c>
    </row>
    <row r="201" spans="1:5" x14ac:dyDescent="0.3">
      <c r="A201" t="s">
        <v>140</v>
      </c>
      <c r="B201" t="str">
        <f>"13956377013"</f>
        <v>13956377013</v>
      </c>
      <c r="C201" t="s">
        <v>0</v>
      </c>
      <c r="D201" t="s">
        <v>0</v>
      </c>
      <c r="E201" t="str">
        <f>"2019-03-12 12:14:45"</f>
        <v>2019-03-12 12:14:45</v>
      </c>
    </row>
    <row r="202" spans="1:5" x14ac:dyDescent="0.3">
      <c r="A202" t="s">
        <v>141</v>
      </c>
      <c r="B202" t="str">
        <f>"14740511911"</f>
        <v>14740511911</v>
      </c>
      <c r="C202" t="s">
        <v>0</v>
      </c>
      <c r="D202" t="s">
        <v>0</v>
      </c>
      <c r="E202" t="str">
        <f>"2019-03-12 12:13:03"</f>
        <v>2019-03-12 12:13:03</v>
      </c>
    </row>
    <row r="203" spans="1:5" x14ac:dyDescent="0.3">
      <c r="A203" t="s">
        <v>142</v>
      </c>
      <c r="B203" t="str">
        <f>"13164821116"</f>
        <v>13164821116</v>
      </c>
      <c r="C203" t="s">
        <v>0</v>
      </c>
      <c r="D203" t="s">
        <v>0</v>
      </c>
      <c r="E203" t="str">
        <f>"2019-03-12 12:12:41"</f>
        <v>2019-03-12 12:12:41</v>
      </c>
    </row>
    <row r="204" spans="1:5" x14ac:dyDescent="0.3">
      <c r="A204" t="s">
        <v>143</v>
      </c>
      <c r="B204" t="str">
        <f>"15994855295"</f>
        <v>15994855295</v>
      </c>
      <c r="C204" t="s">
        <v>0</v>
      </c>
      <c r="D204" t="s">
        <v>0</v>
      </c>
      <c r="E204" t="str">
        <f>"2019-03-12 12:12:37"</f>
        <v>2019-03-12 12:12:37</v>
      </c>
    </row>
    <row r="205" spans="1:5" x14ac:dyDescent="0.3">
      <c r="A205" t="s">
        <v>144</v>
      </c>
      <c r="B205" t="str">
        <f>"18508261789"</f>
        <v>18508261789</v>
      </c>
      <c r="C205" t="s">
        <v>0</v>
      </c>
      <c r="D205" t="s">
        <v>0</v>
      </c>
      <c r="E205" t="str">
        <f>"2019-03-12 12:12:28"</f>
        <v>2019-03-12 12:12:28</v>
      </c>
    </row>
    <row r="206" spans="1:5" x14ac:dyDescent="0.3">
      <c r="A206" t="s">
        <v>0</v>
      </c>
      <c r="B206" t="str">
        <f>"18346190921"</f>
        <v>18346190921</v>
      </c>
      <c r="C206" t="s">
        <v>0</v>
      </c>
      <c r="D206" t="s">
        <v>0</v>
      </c>
      <c r="E206" t="str">
        <f>"2019-03-12 12:12:00"</f>
        <v>2019-03-12 12:12:00</v>
      </c>
    </row>
    <row r="207" spans="1:5" x14ac:dyDescent="0.3">
      <c r="A207" t="s">
        <v>145</v>
      </c>
      <c r="B207" t="str">
        <f>"15214709711"</f>
        <v>15214709711</v>
      </c>
      <c r="C207" t="s">
        <v>0</v>
      </c>
      <c r="D207" t="s">
        <v>0</v>
      </c>
      <c r="E207" t="str">
        <f>"2019-03-12 12:11:49"</f>
        <v>2019-03-12 12:11:49</v>
      </c>
    </row>
    <row r="208" spans="1:5" x14ac:dyDescent="0.3">
      <c r="A208" t="s">
        <v>0</v>
      </c>
      <c r="B208" t="str">
        <f>"15172784272"</f>
        <v>15172784272</v>
      </c>
      <c r="C208" t="s">
        <v>0</v>
      </c>
      <c r="D208" t="s">
        <v>0</v>
      </c>
      <c r="E208" t="str">
        <f>"2019-03-12 12:10:48"</f>
        <v>2019-03-12 12:10:48</v>
      </c>
    </row>
    <row r="209" spans="1:5" x14ac:dyDescent="0.3">
      <c r="A209" t="s">
        <v>0</v>
      </c>
      <c r="B209" t="str">
        <f>"13839865715"</f>
        <v>13839865715</v>
      </c>
      <c r="C209" t="s">
        <v>0</v>
      </c>
      <c r="D209" t="s">
        <v>0</v>
      </c>
      <c r="E209" t="str">
        <f>"2019-03-12 12:09:55"</f>
        <v>2019-03-12 12:09:55</v>
      </c>
    </row>
    <row r="210" spans="1:5" x14ac:dyDescent="0.3">
      <c r="A210" t="s">
        <v>146</v>
      </c>
      <c r="B210" t="str">
        <f>"17625527042"</f>
        <v>17625527042</v>
      </c>
      <c r="C210" t="s">
        <v>0</v>
      </c>
      <c r="D210" t="s">
        <v>0</v>
      </c>
      <c r="E210" t="str">
        <f>"2019-03-12 12:09:38"</f>
        <v>2019-03-12 12:09:38</v>
      </c>
    </row>
    <row r="211" spans="1:5" x14ac:dyDescent="0.3">
      <c r="A211" t="s">
        <v>147</v>
      </c>
      <c r="B211" t="str">
        <f>"13842933772"</f>
        <v>13842933772</v>
      </c>
      <c r="C211" t="s">
        <v>0</v>
      </c>
      <c r="D211" t="s">
        <v>0</v>
      </c>
      <c r="E211" t="str">
        <f>"2019-03-12 12:08:00"</f>
        <v>2019-03-12 12:08:00</v>
      </c>
    </row>
    <row r="212" spans="1:5" x14ac:dyDescent="0.3">
      <c r="A212" t="s">
        <v>148</v>
      </c>
      <c r="B212" t="str">
        <f>"18687762290"</f>
        <v>18687762290</v>
      </c>
      <c r="C212" t="s">
        <v>0</v>
      </c>
      <c r="D212" t="s">
        <v>0</v>
      </c>
      <c r="E212" t="str">
        <f>"2019-03-12 12:07:43"</f>
        <v>2019-03-12 12:07:43</v>
      </c>
    </row>
    <row r="213" spans="1:5" x14ac:dyDescent="0.3">
      <c r="A213" t="s">
        <v>149</v>
      </c>
      <c r="B213" t="str">
        <f>"15260268368"</f>
        <v>15260268368</v>
      </c>
      <c r="C213" t="s">
        <v>0</v>
      </c>
      <c r="D213" t="s">
        <v>0</v>
      </c>
      <c r="E213" t="str">
        <f>"2019-03-12 12:07:06"</f>
        <v>2019-03-12 12:07:06</v>
      </c>
    </row>
    <row r="214" spans="1:5" x14ac:dyDescent="0.3">
      <c r="A214" t="s">
        <v>0</v>
      </c>
      <c r="B214" t="str">
        <f>"15022524513"</f>
        <v>15022524513</v>
      </c>
      <c r="C214" t="s">
        <v>0</v>
      </c>
      <c r="D214" t="s">
        <v>0</v>
      </c>
      <c r="E214" t="str">
        <f>"2019-03-12 12:05:49"</f>
        <v>2019-03-12 12:05:49</v>
      </c>
    </row>
    <row r="215" spans="1:5" x14ac:dyDescent="0.3">
      <c r="A215" t="s">
        <v>150</v>
      </c>
      <c r="B215" t="str">
        <f>"18602803092"</f>
        <v>18602803092</v>
      </c>
      <c r="C215" t="s">
        <v>0</v>
      </c>
      <c r="D215" t="s">
        <v>0</v>
      </c>
      <c r="E215" t="str">
        <f>"2019-03-12 12:05:06"</f>
        <v>2019-03-12 12:05:06</v>
      </c>
    </row>
    <row r="216" spans="1:5" x14ac:dyDescent="0.3">
      <c r="A216" t="s">
        <v>151</v>
      </c>
      <c r="B216" t="str">
        <f>"13463263143"</f>
        <v>13463263143</v>
      </c>
      <c r="C216" t="s">
        <v>0</v>
      </c>
      <c r="D216" t="s">
        <v>0</v>
      </c>
      <c r="E216" t="str">
        <f>"2019-03-12 12:04:58"</f>
        <v>2019-03-12 12:04:58</v>
      </c>
    </row>
    <row r="217" spans="1:5" x14ac:dyDescent="0.3">
      <c r="A217" t="s">
        <v>152</v>
      </c>
      <c r="B217" t="str">
        <f>"17830155790"</f>
        <v>17830155790</v>
      </c>
      <c r="C217" t="s">
        <v>0</v>
      </c>
      <c r="D217" t="s">
        <v>0</v>
      </c>
      <c r="E217" t="str">
        <f>"2019-03-12 12:03:55"</f>
        <v>2019-03-12 12:03:55</v>
      </c>
    </row>
    <row r="218" spans="1:5" x14ac:dyDescent="0.3">
      <c r="A218" t="s">
        <v>153</v>
      </c>
      <c r="B218" t="str">
        <f>"15198369075"</f>
        <v>15198369075</v>
      </c>
      <c r="C218" t="s">
        <v>0</v>
      </c>
      <c r="D218" t="s">
        <v>0</v>
      </c>
      <c r="E218" t="str">
        <f>"2019-03-12 12:03:40"</f>
        <v>2019-03-12 12:03:40</v>
      </c>
    </row>
    <row r="219" spans="1:5" x14ac:dyDescent="0.3">
      <c r="A219" t="s">
        <v>154</v>
      </c>
      <c r="B219" t="str">
        <f>"13317999162"</f>
        <v>13317999162</v>
      </c>
      <c r="C219" t="s">
        <v>0</v>
      </c>
      <c r="D219" t="s">
        <v>0</v>
      </c>
      <c r="E219" t="str">
        <f>"2019-03-12 12:00:45"</f>
        <v>2019-03-12 12:00:45</v>
      </c>
    </row>
    <row r="220" spans="1:5" x14ac:dyDescent="0.3">
      <c r="A220" t="s">
        <v>155</v>
      </c>
      <c r="B220" t="str">
        <f>"13604807032"</f>
        <v>13604807032</v>
      </c>
      <c r="C220" t="s">
        <v>0</v>
      </c>
      <c r="D220" t="s">
        <v>0</v>
      </c>
      <c r="E220" t="str">
        <f>"2019-03-12 11:56:21"</f>
        <v>2019-03-12 11:56:21</v>
      </c>
    </row>
    <row r="221" spans="1:5" x14ac:dyDescent="0.3">
      <c r="A221" t="s">
        <v>0</v>
      </c>
      <c r="B221" t="str">
        <f>"13107629810"</f>
        <v>13107629810</v>
      </c>
      <c r="C221" t="s">
        <v>0</v>
      </c>
      <c r="D221" t="s">
        <v>0</v>
      </c>
      <c r="E221" t="str">
        <f>"2019-03-12 11:52:33"</f>
        <v>2019-03-12 11:52:33</v>
      </c>
    </row>
    <row r="222" spans="1:5" x14ac:dyDescent="0.3">
      <c r="A222" t="s">
        <v>156</v>
      </c>
      <c r="B222" t="str">
        <f>"15828530803"</f>
        <v>15828530803</v>
      </c>
      <c r="C222" t="s">
        <v>0</v>
      </c>
      <c r="D222" t="s">
        <v>0</v>
      </c>
      <c r="E222" t="str">
        <f>"2019-03-12 11:50:18"</f>
        <v>2019-03-12 11:50:18</v>
      </c>
    </row>
    <row r="223" spans="1:5" x14ac:dyDescent="0.3">
      <c r="A223" t="s">
        <v>0</v>
      </c>
      <c r="B223" t="str">
        <f>"15970034127"</f>
        <v>15970034127</v>
      </c>
      <c r="C223" t="s">
        <v>0</v>
      </c>
      <c r="D223" t="s">
        <v>0</v>
      </c>
      <c r="E223" t="str">
        <f>"2019-03-12 11:47:35"</f>
        <v>2019-03-12 11:47:35</v>
      </c>
    </row>
    <row r="224" spans="1:5" x14ac:dyDescent="0.3">
      <c r="A224" t="s">
        <v>0</v>
      </c>
      <c r="B224" t="str">
        <f>"18106062738"</f>
        <v>18106062738</v>
      </c>
      <c r="C224" t="s">
        <v>0</v>
      </c>
      <c r="D224" t="s">
        <v>0</v>
      </c>
      <c r="E224" t="str">
        <f>"2019-03-12 11:45:15"</f>
        <v>2019-03-12 11:45:15</v>
      </c>
    </row>
    <row r="225" spans="1:5" x14ac:dyDescent="0.3">
      <c r="A225" t="s">
        <v>0</v>
      </c>
      <c r="B225" t="str">
        <f>"18166959890"</f>
        <v>18166959890</v>
      </c>
      <c r="C225" t="s">
        <v>0</v>
      </c>
      <c r="D225" t="s">
        <v>0</v>
      </c>
      <c r="E225" t="str">
        <f>"2019-03-12 11:45:12"</f>
        <v>2019-03-12 11:45:12</v>
      </c>
    </row>
    <row r="226" spans="1:5" x14ac:dyDescent="0.3">
      <c r="A226" t="s">
        <v>0</v>
      </c>
      <c r="B226" t="str">
        <f>"15018415267"</f>
        <v>15018415267</v>
      </c>
      <c r="C226" t="s">
        <v>0</v>
      </c>
      <c r="D226" t="s">
        <v>0</v>
      </c>
      <c r="E226" t="str">
        <f>"2019-03-12 11:44:43"</f>
        <v>2019-03-12 11:44:43</v>
      </c>
    </row>
    <row r="227" spans="1:5" x14ac:dyDescent="0.3">
      <c r="A227" t="s">
        <v>0</v>
      </c>
      <c r="B227" t="str">
        <f>"18380865060"</f>
        <v>18380865060</v>
      </c>
      <c r="C227" t="s">
        <v>0</v>
      </c>
      <c r="D227" t="s">
        <v>0</v>
      </c>
      <c r="E227" t="str">
        <f>"2019-03-12 11:44:41"</f>
        <v>2019-03-12 11:44:41</v>
      </c>
    </row>
    <row r="228" spans="1:5" x14ac:dyDescent="0.3">
      <c r="A228" t="s">
        <v>157</v>
      </c>
      <c r="B228" t="str">
        <f>"15228076042"</f>
        <v>15228076042</v>
      </c>
      <c r="C228" t="s">
        <v>0</v>
      </c>
      <c r="D228" t="s">
        <v>0</v>
      </c>
      <c r="E228" t="str">
        <f>"2019-03-12 11:44:18"</f>
        <v>2019-03-12 11:44:18</v>
      </c>
    </row>
    <row r="229" spans="1:5" x14ac:dyDescent="0.3">
      <c r="A229" t="s">
        <v>158</v>
      </c>
      <c r="B229" t="str">
        <f>"18295254488"</f>
        <v>18295254488</v>
      </c>
      <c r="C229" t="s">
        <v>0</v>
      </c>
      <c r="D229" t="s">
        <v>0</v>
      </c>
      <c r="E229" t="str">
        <f>"2019-03-12 11:44:12"</f>
        <v>2019-03-12 11:44:12</v>
      </c>
    </row>
    <row r="230" spans="1:5" x14ac:dyDescent="0.3">
      <c r="A230" t="s">
        <v>159</v>
      </c>
      <c r="B230" t="str">
        <f>"15950249345"</f>
        <v>15950249345</v>
      </c>
      <c r="C230" t="s">
        <v>0</v>
      </c>
      <c r="D230" t="s">
        <v>0</v>
      </c>
      <c r="E230" t="str">
        <f>"2019-03-12 11:43:33"</f>
        <v>2019-03-12 11:43:33</v>
      </c>
    </row>
    <row r="231" spans="1:5" x14ac:dyDescent="0.3">
      <c r="A231" t="s">
        <v>160</v>
      </c>
      <c r="B231" t="str">
        <f>"18991228869"</f>
        <v>18991228869</v>
      </c>
      <c r="C231" t="s">
        <v>0</v>
      </c>
      <c r="D231" t="s">
        <v>0</v>
      </c>
      <c r="E231" t="str">
        <f>"2019-03-12 11:41:27"</f>
        <v>2019-03-12 11:41:27</v>
      </c>
    </row>
    <row r="232" spans="1:5" x14ac:dyDescent="0.3">
      <c r="A232" t="s">
        <v>0</v>
      </c>
      <c r="B232" t="str">
        <f>"13856411564"</f>
        <v>13856411564</v>
      </c>
      <c r="C232" t="s">
        <v>0</v>
      </c>
      <c r="D232" t="s">
        <v>0</v>
      </c>
      <c r="E232" t="str">
        <f>"2019-03-12 11:40:37"</f>
        <v>2019-03-12 11:40:37</v>
      </c>
    </row>
    <row r="233" spans="1:5" x14ac:dyDescent="0.3">
      <c r="A233" t="s">
        <v>0</v>
      </c>
      <c r="B233" t="str">
        <f>"15917993516"</f>
        <v>15917993516</v>
      </c>
      <c r="C233" t="s">
        <v>0</v>
      </c>
      <c r="D233" t="s">
        <v>0</v>
      </c>
      <c r="E233" t="str">
        <f>"2019-03-12 11:39:52"</f>
        <v>2019-03-12 11:39:52</v>
      </c>
    </row>
    <row r="234" spans="1:5" x14ac:dyDescent="0.3">
      <c r="A234" t="s">
        <v>161</v>
      </c>
      <c r="B234" t="str">
        <f>"18225565111"</f>
        <v>18225565111</v>
      </c>
      <c r="C234" t="s">
        <v>0</v>
      </c>
      <c r="D234" t="s">
        <v>0</v>
      </c>
      <c r="E234" t="str">
        <f>"2019-03-12 11:36:26"</f>
        <v>2019-03-12 11:36:26</v>
      </c>
    </row>
    <row r="235" spans="1:5" x14ac:dyDescent="0.3">
      <c r="A235" t="s">
        <v>0</v>
      </c>
      <c r="B235" t="str">
        <f>"15251453370"</f>
        <v>15251453370</v>
      </c>
      <c r="C235" t="s">
        <v>0</v>
      </c>
      <c r="D235" t="s">
        <v>0</v>
      </c>
      <c r="E235" t="str">
        <f>"2019-03-12 11:34:25"</f>
        <v>2019-03-12 11:34:25</v>
      </c>
    </row>
    <row r="236" spans="1:5" x14ac:dyDescent="0.3">
      <c r="A236" t="s">
        <v>162</v>
      </c>
      <c r="B236" t="str">
        <f>"15975000261"</f>
        <v>15975000261</v>
      </c>
      <c r="C236" t="s">
        <v>0</v>
      </c>
      <c r="D236" t="s">
        <v>0</v>
      </c>
      <c r="E236" t="str">
        <f>"2019-03-12 11:33:13"</f>
        <v>2019-03-12 11:33:13</v>
      </c>
    </row>
    <row r="237" spans="1:5" x14ac:dyDescent="0.3">
      <c r="A237" t="s">
        <v>163</v>
      </c>
      <c r="B237" t="str">
        <f>"15084059667"</f>
        <v>15084059667</v>
      </c>
      <c r="C237" t="s">
        <v>0</v>
      </c>
      <c r="D237" t="s">
        <v>0</v>
      </c>
      <c r="E237" t="str">
        <f>"2019-03-12 11:31:47"</f>
        <v>2019-03-12 11:31:47</v>
      </c>
    </row>
    <row r="238" spans="1:5" x14ac:dyDescent="0.3">
      <c r="A238" t="s">
        <v>164</v>
      </c>
      <c r="B238" t="str">
        <f>"15918936720"</f>
        <v>15918936720</v>
      </c>
      <c r="C238" t="s">
        <v>0</v>
      </c>
      <c r="D238" t="s">
        <v>0</v>
      </c>
      <c r="E238" t="str">
        <f>"2019-03-12 11:29:27"</f>
        <v>2019-03-12 11:29:27</v>
      </c>
    </row>
    <row r="239" spans="1:5" x14ac:dyDescent="0.3">
      <c r="A239" t="s">
        <v>165</v>
      </c>
      <c r="B239" t="str">
        <f>"18075169797"</f>
        <v>18075169797</v>
      </c>
      <c r="C239" t="s">
        <v>0</v>
      </c>
      <c r="D239" t="s">
        <v>0</v>
      </c>
      <c r="E239" t="str">
        <f>"2019-03-12 11:24:35"</f>
        <v>2019-03-12 11:24:35</v>
      </c>
    </row>
    <row r="240" spans="1:5" x14ac:dyDescent="0.3">
      <c r="A240" t="s">
        <v>166</v>
      </c>
      <c r="B240" t="str">
        <f>"18955530163"</f>
        <v>18955530163</v>
      </c>
      <c r="C240" t="s">
        <v>0</v>
      </c>
      <c r="D240" t="s">
        <v>0</v>
      </c>
      <c r="E240" t="str">
        <f>"2019-03-12 11:19:06"</f>
        <v>2019-03-12 11:19:06</v>
      </c>
    </row>
    <row r="241" spans="1:5" x14ac:dyDescent="0.3">
      <c r="A241" t="s">
        <v>167</v>
      </c>
      <c r="B241" t="str">
        <f>"15709316810"</f>
        <v>15709316810</v>
      </c>
      <c r="C241" t="s">
        <v>0</v>
      </c>
      <c r="D241" t="s">
        <v>0</v>
      </c>
      <c r="E241" t="str">
        <f>"2019-03-12 11:18:48"</f>
        <v>2019-03-12 11:18:48</v>
      </c>
    </row>
    <row r="242" spans="1:5" x14ac:dyDescent="0.3">
      <c r="A242" t="s">
        <v>0</v>
      </c>
      <c r="B242" t="str">
        <f>"18511281189"</f>
        <v>18511281189</v>
      </c>
      <c r="C242" t="s">
        <v>0</v>
      </c>
      <c r="D242" t="s">
        <v>0</v>
      </c>
      <c r="E242" t="str">
        <f>"2019-03-12 11:17:26"</f>
        <v>2019-03-12 11:17:26</v>
      </c>
    </row>
    <row r="243" spans="1:5" x14ac:dyDescent="0.3">
      <c r="A243" t="s">
        <v>0</v>
      </c>
      <c r="B243" t="str">
        <f>"15920051330"</f>
        <v>15920051330</v>
      </c>
      <c r="C243" t="s">
        <v>0</v>
      </c>
      <c r="D243" t="s">
        <v>0</v>
      </c>
      <c r="E243" t="str">
        <f>"2019-03-12 11:16:41"</f>
        <v>2019-03-12 11:16:41</v>
      </c>
    </row>
    <row r="244" spans="1:5" x14ac:dyDescent="0.3">
      <c r="A244" t="s">
        <v>168</v>
      </c>
      <c r="B244" t="str">
        <f>"16607431999"</f>
        <v>16607431999</v>
      </c>
      <c r="C244" t="s">
        <v>0</v>
      </c>
      <c r="D244" t="s">
        <v>0</v>
      </c>
      <c r="E244" t="str">
        <f>"2019-03-12 11:14:45"</f>
        <v>2019-03-12 11:14:45</v>
      </c>
    </row>
    <row r="245" spans="1:5" x14ac:dyDescent="0.3">
      <c r="A245" t="s">
        <v>0</v>
      </c>
      <c r="B245" t="str">
        <f>"18826703657"</f>
        <v>18826703657</v>
      </c>
      <c r="C245" t="s">
        <v>0</v>
      </c>
      <c r="D245" t="s">
        <v>0</v>
      </c>
      <c r="E245" t="str">
        <f>"2019-03-12 11:10:35"</f>
        <v>2019-03-12 11:10:35</v>
      </c>
    </row>
    <row r="246" spans="1:5" x14ac:dyDescent="0.3">
      <c r="A246" t="s">
        <v>0</v>
      </c>
      <c r="B246" t="str">
        <f>"15870036882"</f>
        <v>15870036882</v>
      </c>
      <c r="C246" t="s">
        <v>0</v>
      </c>
      <c r="D246" t="s">
        <v>0</v>
      </c>
      <c r="E246" t="str">
        <f>"2019-03-12 11:09:37"</f>
        <v>2019-03-12 11:09:37</v>
      </c>
    </row>
    <row r="247" spans="1:5" x14ac:dyDescent="0.3">
      <c r="A247" t="s">
        <v>169</v>
      </c>
      <c r="B247" t="str">
        <f>"13042433602"</f>
        <v>13042433602</v>
      </c>
      <c r="C247" t="s">
        <v>0</v>
      </c>
      <c r="D247" t="s">
        <v>0</v>
      </c>
      <c r="E247" t="str">
        <f>"2019-03-12 11:08:30"</f>
        <v>2019-03-12 11:08:30</v>
      </c>
    </row>
    <row r="248" spans="1:5" x14ac:dyDescent="0.3">
      <c r="A248" t="s">
        <v>0</v>
      </c>
      <c r="B248" t="str">
        <f>"15768194041"</f>
        <v>15768194041</v>
      </c>
      <c r="C248" t="s">
        <v>0</v>
      </c>
      <c r="D248" t="s">
        <v>0</v>
      </c>
      <c r="E248" t="str">
        <f>"2019-03-12 11:07:38"</f>
        <v>2019-03-12 11:07:38</v>
      </c>
    </row>
    <row r="249" spans="1:5" x14ac:dyDescent="0.3">
      <c r="A249" t="s">
        <v>0</v>
      </c>
      <c r="B249" t="str">
        <f>"13777890892"</f>
        <v>13777890892</v>
      </c>
      <c r="C249" t="s">
        <v>0</v>
      </c>
      <c r="D249" t="s">
        <v>0</v>
      </c>
      <c r="E249" t="str">
        <f>"2019-03-12 11:07:22"</f>
        <v>2019-03-12 11:07:22</v>
      </c>
    </row>
    <row r="250" spans="1:5" x14ac:dyDescent="0.3">
      <c r="A250" t="s">
        <v>170</v>
      </c>
      <c r="B250" t="str">
        <f>"13365537888"</f>
        <v>13365537888</v>
      </c>
      <c r="C250" t="s">
        <v>0</v>
      </c>
      <c r="D250" t="s">
        <v>0</v>
      </c>
      <c r="E250" t="str">
        <f>"2019-03-12 11:06:54"</f>
        <v>2019-03-12 11:06:54</v>
      </c>
    </row>
    <row r="251" spans="1:5" x14ac:dyDescent="0.3">
      <c r="A251" t="s">
        <v>0</v>
      </c>
      <c r="B251" t="str">
        <f>"13530340521"</f>
        <v>13530340521</v>
      </c>
      <c r="C251" t="s">
        <v>0</v>
      </c>
      <c r="D251" t="s">
        <v>0</v>
      </c>
      <c r="E251" t="str">
        <f>"2019-03-12 11:04:31"</f>
        <v>2019-03-12 11:04:31</v>
      </c>
    </row>
    <row r="252" spans="1:5" x14ac:dyDescent="0.3">
      <c r="A252" t="s">
        <v>171</v>
      </c>
      <c r="B252" t="str">
        <f>"18972275692"</f>
        <v>18972275692</v>
      </c>
      <c r="C252" t="s">
        <v>0</v>
      </c>
      <c r="D252" t="s">
        <v>0</v>
      </c>
      <c r="E252" t="str">
        <f>"2019-03-12 11:04:08"</f>
        <v>2019-03-12 11:04:08</v>
      </c>
    </row>
    <row r="253" spans="1:5" x14ac:dyDescent="0.3">
      <c r="A253" t="s">
        <v>172</v>
      </c>
      <c r="B253" t="str">
        <f>"13401937498"</f>
        <v>13401937498</v>
      </c>
      <c r="C253" t="s">
        <v>0</v>
      </c>
      <c r="D253" t="s">
        <v>0</v>
      </c>
      <c r="E253" t="str">
        <f>"2019-03-12 11:04:07"</f>
        <v>2019-03-12 11:04:07</v>
      </c>
    </row>
    <row r="254" spans="1:5" x14ac:dyDescent="0.3">
      <c r="A254" t="s">
        <v>173</v>
      </c>
      <c r="B254" t="str">
        <f>"15000898671"</f>
        <v>15000898671</v>
      </c>
      <c r="C254" t="s">
        <v>0</v>
      </c>
      <c r="D254" t="s">
        <v>0</v>
      </c>
      <c r="E254" t="str">
        <f>"2019-03-12 11:04:04"</f>
        <v>2019-03-12 11:04:04</v>
      </c>
    </row>
    <row r="255" spans="1:5" x14ac:dyDescent="0.3">
      <c r="A255" t="s">
        <v>174</v>
      </c>
      <c r="B255" t="str">
        <f>"13792043999"</f>
        <v>13792043999</v>
      </c>
      <c r="C255" t="s">
        <v>0</v>
      </c>
      <c r="D255" t="s">
        <v>0</v>
      </c>
      <c r="E255" t="str">
        <f>"2019-03-12 10:59:41"</f>
        <v>2019-03-12 10:59:41</v>
      </c>
    </row>
    <row r="256" spans="1:5" x14ac:dyDescent="0.3">
      <c r="A256" t="s">
        <v>175</v>
      </c>
      <c r="B256" t="str">
        <f>"15842700410"</f>
        <v>15842700410</v>
      </c>
      <c r="C256" t="s">
        <v>0</v>
      </c>
      <c r="D256" t="s">
        <v>0</v>
      </c>
      <c r="E256" t="str">
        <f>"2019-03-12 10:59:29"</f>
        <v>2019-03-12 10:59:29</v>
      </c>
    </row>
    <row r="257" spans="1:5" x14ac:dyDescent="0.3">
      <c r="A257" t="s">
        <v>176</v>
      </c>
      <c r="B257" t="str">
        <f>"13554803650"</f>
        <v>13554803650</v>
      </c>
      <c r="C257" t="s">
        <v>0</v>
      </c>
      <c r="D257" t="s">
        <v>0</v>
      </c>
      <c r="E257" t="str">
        <f>"2019-03-12 10:57:38"</f>
        <v>2019-03-12 10:57:38</v>
      </c>
    </row>
    <row r="258" spans="1:5" x14ac:dyDescent="0.3">
      <c r="A258" t="s">
        <v>177</v>
      </c>
      <c r="B258" t="str">
        <f>"13553664850"</f>
        <v>13553664850</v>
      </c>
      <c r="C258" t="s">
        <v>0</v>
      </c>
      <c r="D258" t="s">
        <v>0</v>
      </c>
      <c r="E258" t="str">
        <f>"2019-03-12 10:56:29"</f>
        <v>2019-03-12 10:56:29</v>
      </c>
    </row>
    <row r="259" spans="1:5" x14ac:dyDescent="0.3">
      <c r="A259" t="s">
        <v>178</v>
      </c>
      <c r="B259" t="str">
        <f>"18789208725"</f>
        <v>18789208725</v>
      </c>
      <c r="C259" t="s">
        <v>0</v>
      </c>
      <c r="D259" t="s">
        <v>0</v>
      </c>
      <c r="E259" t="str">
        <f>"2019-03-12 10:56:12"</f>
        <v>2019-03-12 10:56:12</v>
      </c>
    </row>
    <row r="260" spans="1:5" x14ac:dyDescent="0.3">
      <c r="A260" t="s">
        <v>0</v>
      </c>
      <c r="B260" t="str">
        <f>"15889455506"</f>
        <v>15889455506</v>
      </c>
      <c r="C260" t="s">
        <v>0</v>
      </c>
      <c r="D260" t="s">
        <v>0</v>
      </c>
      <c r="E260" t="str">
        <f>"2019-03-12 10:55:30"</f>
        <v>2019-03-12 10:55:30</v>
      </c>
    </row>
    <row r="261" spans="1:5" x14ac:dyDescent="0.3">
      <c r="A261" t="s">
        <v>0</v>
      </c>
      <c r="B261" t="str">
        <f>"15522437153"</f>
        <v>15522437153</v>
      </c>
      <c r="C261" t="s">
        <v>0</v>
      </c>
      <c r="D261" t="s">
        <v>0</v>
      </c>
      <c r="E261" t="str">
        <f>"2019-03-12 10:54:59"</f>
        <v>2019-03-12 10:54:59</v>
      </c>
    </row>
    <row r="262" spans="1:5" x14ac:dyDescent="0.3">
      <c r="A262" t="s">
        <v>0</v>
      </c>
      <c r="B262" t="str">
        <f>"13328451170"</f>
        <v>13328451170</v>
      </c>
      <c r="C262" t="s">
        <v>0</v>
      </c>
      <c r="D262" t="s">
        <v>0</v>
      </c>
      <c r="E262" t="str">
        <f>"2019-03-12 10:54:41"</f>
        <v>2019-03-12 10:54:41</v>
      </c>
    </row>
    <row r="263" spans="1:5" x14ac:dyDescent="0.3">
      <c r="A263" t="s">
        <v>0</v>
      </c>
      <c r="B263" t="str">
        <f>"18881868176"</f>
        <v>18881868176</v>
      </c>
      <c r="C263" t="s">
        <v>0</v>
      </c>
      <c r="D263" t="s">
        <v>0</v>
      </c>
      <c r="E263" t="str">
        <f>"2019-03-12 10:52:43"</f>
        <v>2019-03-12 10:52:43</v>
      </c>
    </row>
    <row r="264" spans="1:5" x14ac:dyDescent="0.3">
      <c r="A264" t="s">
        <v>179</v>
      </c>
      <c r="B264" t="str">
        <f>"18685511242"</f>
        <v>18685511242</v>
      </c>
      <c r="C264" t="s">
        <v>0</v>
      </c>
      <c r="D264" t="s">
        <v>0</v>
      </c>
      <c r="E264" t="str">
        <f>"2019-03-12 10:49:59"</f>
        <v>2019-03-12 10:49:59</v>
      </c>
    </row>
    <row r="265" spans="1:5" x14ac:dyDescent="0.3">
      <c r="A265" t="s">
        <v>180</v>
      </c>
      <c r="B265" t="str">
        <f>"18678067111"</f>
        <v>18678067111</v>
      </c>
      <c r="C265" t="s">
        <v>0</v>
      </c>
      <c r="D265" t="s">
        <v>0</v>
      </c>
      <c r="E265" t="str">
        <f>"2019-03-12 10:49:45"</f>
        <v>2019-03-12 10:49:45</v>
      </c>
    </row>
    <row r="266" spans="1:5" x14ac:dyDescent="0.3">
      <c r="A266" t="s">
        <v>181</v>
      </c>
      <c r="B266" t="str">
        <f>"18398277838"</f>
        <v>18398277838</v>
      </c>
      <c r="C266" t="s">
        <v>0</v>
      </c>
      <c r="D266" t="s">
        <v>0</v>
      </c>
      <c r="E266" t="str">
        <f>"2019-03-12 10:46:51"</f>
        <v>2019-03-12 10:46:51</v>
      </c>
    </row>
    <row r="267" spans="1:5" x14ac:dyDescent="0.3">
      <c r="A267" t="s">
        <v>0</v>
      </c>
      <c r="B267" t="str">
        <f>"13682510512"</f>
        <v>13682510512</v>
      </c>
      <c r="C267" t="s">
        <v>0</v>
      </c>
      <c r="D267" t="s">
        <v>0</v>
      </c>
      <c r="E267" t="str">
        <f>"2019-03-12 10:43:14"</f>
        <v>2019-03-12 10:43:14</v>
      </c>
    </row>
    <row r="268" spans="1:5" x14ac:dyDescent="0.3">
      <c r="A268" t="s">
        <v>0</v>
      </c>
      <c r="B268" t="str">
        <f>"13128839977"</f>
        <v>13128839977</v>
      </c>
      <c r="C268" t="s">
        <v>0</v>
      </c>
      <c r="D268" t="s">
        <v>0</v>
      </c>
      <c r="E268" t="str">
        <f>"2019-03-12 10:41:03"</f>
        <v>2019-03-12 10:41:03</v>
      </c>
    </row>
    <row r="269" spans="1:5" x14ac:dyDescent="0.3">
      <c r="A269" t="s">
        <v>182</v>
      </c>
      <c r="B269" t="str">
        <f>"18841428488"</f>
        <v>18841428488</v>
      </c>
      <c r="C269" t="s">
        <v>0</v>
      </c>
      <c r="D269" t="s">
        <v>0</v>
      </c>
      <c r="E269" t="str">
        <f>"2019-03-12 10:39:56"</f>
        <v>2019-03-12 10:39:56</v>
      </c>
    </row>
    <row r="270" spans="1:5" x14ac:dyDescent="0.3">
      <c r="A270" t="s">
        <v>0</v>
      </c>
      <c r="B270" t="str">
        <f>"17791973413"</f>
        <v>17791973413</v>
      </c>
      <c r="C270" t="s">
        <v>0</v>
      </c>
      <c r="D270" t="s">
        <v>0</v>
      </c>
      <c r="E270" t="str">
        <f>"2019-03-12 10:39:19"</f>
        <v>2019-03-12 10:39:19</v>
      </c>
    </row>
    <row r="271" spans="1:5" x14ac:dyDescent="0.3">
      <c r="A271" t="s">
        <v>0</v>
      </c>
      <c r="B271" t="str">
        <f>"13180046492"</f>
        <v>13180046492</v>
      </c>
      <c r="C271" t="s">
        <v>0</v>
      </c>
      <c r="D271" t="s">
        <v>0</v>
      </c>
      <c r="E271" t="str">
        <f>"2019-03-12 10:38:09"</f>
        <v>2019-03-12 10:38:09</v>
      </c>
    </row>
    <row r="272" spans="1:5" x14ac:dyDescent="0.3">
      <c r="A272" t="s">
        <v>0</v>
      </c>
      <c r="B272" t="str">
        <f>"15257593428"</f>
        <v>15257593428</v>
      </c>
      <c r="C272" t="s">
        <v>0</v>
      </c>
      <c r="D272" t="s">
        <v>0</v>
      </c>
      <c r="E272" t="str">
        <f>"2019-03-12 10:36:30"</f>
        <v>2019-03-12 10:36:30</v>
      </c>
    </row>
    <row r="273" spans="1:5" x14ac:dyDescent="0.3">
      <c r="A273" t="s">
        <v>183</v>
      </c>
      <c r="B273" t="str">
        <f>"13659256212"</f>
        <v>13659256212</v>
      </c>
      <c r="C273" t="s">
        <v>0</v>
      </c>
      <c r="D273" t="s">
        <v>0</v>
      </c>
      <c r="E273" t="str">
        <f>"2019-03-12 10:36:30"</f>
        <v>2019-03-12 10:36:30</v>
      </c>
    </row>
    <row r="274" spans="1:5" x14ac:dyDescent="0.3">
      <c r="A274" t="s">
        <v>184</v>
      </c>
      <c r="B274" t="str">
        <f>"17678622944"</f>
        <v>17678622944</v>
      </c>
      <c r="C274" t="s">
        <v>0</v>
      </c>
      <c r="D274" t="s">
        <v>0</v>
      </c>
      <c r="E274" t="str">
        <f>"2019-03-12 10:35:32"</f>
        <v>2019-03-12 10:35:32</v>
      </c>
    </row>
    <row r="275" spans="1:5" x14ac:dyDescent="0.3">
      <c r="A275" t="s">
        <v>0</v>
      </c>
      <c r="B275" t="str">
        <f>"15117588888"</f>
        <v>15117588888</v>
      </c>
      <c r="C275" t="s">
        <v>0</v>
      </c>
      <c r="D275" t="s">
        <v>0</v>
      </c>
      <c r="E275" t="str">
        <f>"2019-03-12 10:26:50"</f>
        <v>2019-03-12 10:26:50</v>
      </c>
    </row>
    <row r="276" spans="1:5" x14ac:dyDescent="0.3">
      <c r="A276" t="s">
        <v>185</v>
      </c>
      <c r="B276" t="str">
        <f>"15918923192"</f>
        <v>15918923192</v>
      </c>
      <c r="C276" t="s">
        <v>0</v>
      </c>
      <c r="D276" t="s">
        <v>0</v>
      </c>
      <c r="E276" t="str">
        <f>"2019-03-12 10:24:18"</f>
        <v>2019-03-12 10:24:18</v>
      </c>
    </row>
    <row r="277" spans="1:5" x14ac:dyDescent="0.3">
      <c r="A277" t="s">
        <v>186</v>
      </c>
      <c r="B277" t="str">
        <f>"15846751773"</f>
        <v>15846751773</v>
      </c>
      <c r="C277" t="s">
        <v>0</v>
      </c>
      <c r="D277" t="s">
        <v>0</v>
      </c>
      <c r="E277" t="str">
        <f>"2019-03-12 10:22:03"</f>
        <v>2019-03-12 10:22:03</v>
      </c>
    </row>
    <row r="278" spans="1:5" x14ac:dyDescent="0.3">
      <c r="A278" t="s">
        <v>187</v>
      </c>
      <c r="B278" t="str">
        <f>"15883488666"</f>
        <v>15883488666</v>
      </c>
      <c r="C278" t="s">
        <v>0</v>
      </c>
      <c r="D278" t="s">
        <v>0</v>
      </c>
      <c r="E278" t="str">
        <f>"2019-03-12 10:21:39"</f>
        <v>2019-03-12 10:21:39</v>
      </c>
    </row>
    <row r="279" spans="1:5" x14ac:dyDescent="0.3">
      <c r="A279" t="s">
        <v>188</v>
      </c>
      <c r="B279" t="str">
        <f>"14762783344"</f>
        <v>14762783344</v>
      </c>
      <c r="C279" t="s">
        <v>0</v>
      </c>
      <c r="D279" t="s">
        <v>0</v>
      </c>
      <c r="E279" t="str">
        <f>"2019-03-12 10:15:20"</f>
        <v>2019-03-12 10:15:20</v>
      </c>
    </row>
    <row r="280" spans="1:5" x14ac:dyDescent="0.3">
      <c r="A280" t="s">
        <v>0</v>
      </c>
      <c r="B280" t="str">
        <f>"13246173620"</f>
        <v>13246173620</v>
      </c>
      <c r="C280" t="s">
        <v>0</v>
      </c>
      <c r="D280" t="s">
        <v>0</v>
      </c>
      <c r="E280" t="str">
        <f>"2019-03-12 10:14:42"</f>
        <v>2019-03-12 10:14:42</v>
      </c>
    </row>
    <row r="281" spans="1:5" x14ac:dyDescent="0.3">
      <c r="A281" t="s">
        <v>0</v>
      </c>
      <c r="B281" t="str">
        <f>"15278238569"</f>
        <v>15278238569</v>
      </c>
      <c r="C281" t="s">
        <v>0</v>
      </c>
      <c r="D281" t="s">
        <v>0</v>
      </c>
      <c r="E281" t="str">
        <f>"2019-03-12 10:14:20"</f>
        <v>2019-03-12 10:14:20</v>
      </c>
    </row>
    <row r="282" spans="1:5" x14ac:dyDescent="0.3">
      <c r="A282" t="s">
        <v>0</v>
      </c>
      <c r="B282" t="str">
        <f>"15867076768"</f>
        <v>15867076768</v>
      </c>
      <c r="C282" t="s">
        <v>0</v>
      </c>
      <c r="D282" t="s">
        <v>0</v>
      </c>
      <c r="E282" t="str">
        <f>"2019-03-12 10:11:42"</f>
        <v>2019-03-12 10:11:42</v>
      </c>
    </row>
    <row r="283" spans="1:5" x14ac:dyDescent="0.3">
      <c r="A283" t="s">
        <v>189</v>
      </c>
      <c r="B283" t="str">
        <f>"18212008827"</f>
        <v>18212008827</v>
      </c>
      <c r="C283" t="s">
        <v>0</v>
      </c>
      <c r="D283" t="s">
        <v>0</v>
      </c>
      <c r="E283" t="str">
        <f>"2019-03-12 10:08:32"</f>
        <v>2019-03-12 10:08:32</v>
      </c>
    </row>
    <row r="284" spans="1:5" x14ac:dyDescent="0.3">
      <c r="A284" t="s">
        <v>190</v>
      </c>
      <c r="B284" t="str">
        <f>"18783322088"</f>
        <v>18783322088</v>
      </c>
      <c r="C284" t="s">
        <v>0</v>
      </c>
      <c r="D284" t="s">
        <v>0</v>
      </c>
      <c r="E284" t="str">
        <f>"2019-03-12 10:07:30"</f>
        <v>2019-03-12 10:07:30</v>
      </c>
    </row>
    <row r="285" spans="1:5" x14ac:dyDescent="0.3">
      <c r="A285" t="s">
        <v>191</v>
      </c>
      <c r="B285" t="str">
        <f>"18627788029"</f>
        <v>18627788029</v>
      </c>
      <c r="C285" t="s">
        <v>0</v>
      </c>
      <c r="D285" t="s">
        <v>0</v>
      </c>
      <c r="E285" t="str">
        <f>"2019-03-12 10:07:02"</f>
        <v>2019-03-12 10:07:02</v>
      </c>
    </row>
    <row r="286" spans="1:5" x14ac:dyDescent="0.3">
      <c r="A286" t="s">
        <v>0</v>
      </c>
      <c r="B286" t="str">
        <f>"17737212580"</f>
        <v>17737212580</v>
      </c>
      <c r="C286" t="s">
        <v>0</v>
      </c>
      <c r="D286" t="s">
        <v>0</v>
      </c>
      <c r="E286" t="str">
        <f>"2019-03-12 10:06:19"</f>
        <v>2019-03-12 10:06:19</v>
      </c>
    </row>
    <row r="287" spans="1:5" x14ac:dyDescent="0.3">
      <c r="A287" t="s">
        <v>192</v>
      </c>
      <c r="B287" t="str">
        <f>"18761693254"</f>
        <v>18761693254</v>
      </c>
      <c r="C287" t="s">
        <v>0</v>
      </c>
      <c r="D287" t="s">
        <v>0</v>
      </c>
      <c r="E287" t="str">
        <f>"2019-03-12 10:05:45"</f>
        <v>2019-03-12 10:05:45</v>
      </c>
    </row>
    <row r="288" spans="1:5" x14ac:dyDescent="0.3">
      <c r="A288" t="s">
        <v>193</v>
      </c>
      <c r="B288" t="str">
        <f>"15173150113"</f>
        <v>15173150113</v>
      </c>
      <c r="C288" t="s">
        <v>0</v>
      </c>
      <c r="D288" t="s">
        <v>0</v>
      </c>
      <c r="E288" t="str">
        <f>"2019-03-12 10:05:36"</f>
        <v>2019-03-12 10:05:36</v>
      </c>
    </row>
    <row r="289" spans="1:5" x14ac:dyDescent="0.3">
      <c r="A289" t="s">
        <v>0</v>
      </c>
      <c r="B289" t="str">
        <f>"15223796681"</f>
        <v>15223796681</v>
      </c>
      <c r="C289" t="s">
        <v>0</v>
      </c>
      <c r="D289" t="s">
        <v>0</v>
      </c>
      <c r="E289" t="str">
        <f>"2019-03-12 10:04:02"</f>
        <v>2019-03-12 10:04:02</v>
      </c>
    </row>
    <row r="290" spans="1:5" x14ac:dyDescent="0.3">
      <c r="A290" t="s">
        <v>194</v>
      </c>
      <c r="B290" t="str">
        <f>"18644079700"</f>
        <v>18644079700</v>
      </c>
      <c r="C290" t="s">
        <v>0</v>
      </c>
      <c r="D290" t="s">
        <v>0</v>
      </c>
      <c r="E290" t="str">
        <f>"2019-03-12 10:03:21"</f>
        <v>2019-03-12 10:03:21</v>
      </c>
    </row>
    <row r="291" spans="1:5" x14ac:dyDescent="0.3">
      <c r="A291" t="s">
        <v>195</v>
      </c>
      <c r="B291" t="str">
        <f>"18333073711"</f>
        <v>18333073711</v>
      </c>
      <c r="C291" t="s">
        <v>0</v>
      </c>
      <c r="D291" t="s">
        <v>0</v>
      </c>
      <c r="E291" t="str">
        <f>"2019-03-12 10:03:03"</f>
        <v>2019-03-12 10:03:03</v>
      </c>
    </row>
    <row r="292" spans="1:5" x14ac:dyDescent="0.3">
      <c r="A292" t="s">
        <v>196</v>
      </c>
      <c r="B292" t="str">
        <f>"18207557375"</f>
        <v>18207557375</v>
      </c>
      <c r="C292" t="s">
        <v>0</v>
      </c>
      <c r="D292" t="s">
        <v>0</v>
      </c>
      <c r="E292" t="str">
        <f>"2019-03-12 10:02:51"</f>
        <v>2019-03-12 10:02:51</v>
      </c>
    </row>
    <row r="293" spans="1:5" x14ac:dyDescent="0.3">
      <c r="A293" t="s">
        <v>0</v>
      </c>
      <c r="B293" t="str">
        <f>"15738393925"</f>
        <v>15738393925</v>
      </c>
      <c r="C293" t="s">
        <v>0</v>
      </c>
      <c r="D293" t="s">
        <v>0</v>
      </c>
      <c r="E293" t="str">
        <f>"2019-03-12 09:59:19"</f>
        <v>2019-03-12 09:59:19</v>
      </c>
    </row>
    <row r="294" spans="1:5" x14ac:dyDescent="0.3">
      <c r="A294" t="s">
        <v>197</v>
      </c>
      <c r="B294" t="str">
        <f>"18913668788"</f>
        <v>18913668788</v>
      </c>
      <c r="C294" t="s">
        <v>0</v>
      </c>
      <c r="D294" t="s">
        <v>0</v>
      </c>
      <c r="E294" t="str">
        <f>"2019-03-12 09:58:27"</f>
        <v>2019-03-12 09:58:27</v>
      </c>
    </row>
    <row r="295" spans="1:5" x14ac:dyDescent="0.3">
      <c r="A295" t="s">
        <v>0</v>
      </c>
      <c r="B295" t="str">
        <f>"18658298391"</f>
        <v>18658298391</v>
      </c>
      <c r="C295" t="s">
        <v>0</v>
      </c>
      <c r="D295" t="s">
        <v>0</v>
      </c>
      <c r="E295" t="str">
        <f>"2019-03-12 09:55:46"</f>
        <v>2019-03-12 09:55:46</v>
      </c>
    </row>
    <row r="296" spans="1:5" x14ac:dyDescent="0.3">
      <c r="A296" t="s">
        <v>0</v>
      </c>
      <c r="B296" t="str">
        <f>"18626193887"</f>
        <v>18626193887</v>
      </c>
      <c r="C296" t="s">
        <v>0</v>
      </c>
      <c r="D296" t="s">
        <v>0</v>
      </c>
      <c r="E296" t="str">
        <f>"2019-03-12 09:54:19"</f>
        <v>2019-03-12 09:54:19</v>
      </c>
    </row>
    <row r="297" spans="1:5" x14ac:dyDescent="0.3">
      <c r="A297" t="s">
        <v>198</v>
      </c>
      <c r="B297" t="str">
        <f>"18779936420"</f>
        <v>18779936420</v>
      </c>
      <c r="C297" t="s">
        <v>0</v>
      </c>
      <c r="D297" t="s">
        <v>0</v>
      </c>
      <c r="E297" t="str">
        <f>"2019-03-12 09:52:52"</f>
        <v>2019-03-12 09:52:52</v>
      </c>
    </row>
    <row r="298" spans="1:5" x14ac:dyDescent="0.3">
      <c r="A298" t="s">
        <v>199</v>
      </c>
      <c r="B298" t="str">
        <f>"15394932428"</f>
        <v>15394932428</v>
      </c>
      <c r="C298" t="s">
        <v>0</v>
      </c>
      <c r="D298" t="s">
        <v>0</v>
      </c>
      <c r="E298" t="str">
        <f>"2019-03-12 09:51:25"</f>
        <v>2019-03-12 09:51:25</v>
      </c>
    </row>
    <row r="299" spans="1:5" x14ac:dyDescent="0.3">
      <c r="A299" t="s">
        <v>200</v>
      </c>
      <c r="B299" t="str">
        <f>"18294184284"</f>
        <v>18294184284</v>
      </c>
      <c r="C299" t="s">
        <v>0</v>
      </c>
      <c r="D299" t="s">
        <v>0</v>
      </c>
      <c r="E299" t="str">
        <f>"2019-03-12 09:49:39"</f>
        <v>2019-03-12 09:49:39</v>
      </c>
    </row>
    <row r="300" spans="1:5" x14ac:dyDescent="0.3">
      <c r="A300" t="s">
        <v>0</v>
      </c>
      <c r="B300" t="str">
        <f>"15152086767"</f>
        <v>15152086767</v>
      </c>
      <c r="C300" t="s">
        <v>0</v>
      </c>
      <c r="D300" t="s">
        <v>0</v>
      </c>
      <c r="E300" t="str">
        <f>"2019-03-12 09:47:48"</f>
        <v>2019-03-12 09:47:48</v>
      </c>
    </row>
    <row r="301" spans="1:5" x14ac:dyDescent="0.3">
      <c r="A301" t="s">
        <v>201</v>
      </c>
      <c r="B301" t="str">
        <f>"18952846086"</f>
        <v>18952846086</v>
      </c>
      <c r="C301" t="s">
        <v>0</v>
      </c>
      <c r="D301" t="s">
        <v>0</v>
      </c>
      <c r="E301" t="str">
        <f>"2019-03-12 09:45:03"</f>
        <v>2019-03-12 09:45:03</v>
      </c>
    </row>
    <row r="302" spans="1:5" x14ac:dyDescent="0.3">
      <c r="A302" t="s">
        <v>202</v>
      </c>
      <c r="B302" t="str">
        <f>"18885328532"</f>
        <v>18885328532</v>
      </c>
      <c r="C302" t="s">
        <v>0</v>
      </c>
      <c r="D302" t="s">
        <v>0</v>
      </c>
      <c r="E302" t="str">
        <f>"2019-03-12 09:43:54"</f>
        <v>2019-03-12 09:43:54</v>
      </c>
    </row>
    <row r="303" spans="1:5" x14ac:dyDescent="0.3">
      <c r="A303" t="s">
        <v>203</v>
      </c>
      <c r="B303" t="str">
        <f>"15953653275"</f>
        <v>15953653275</v>
      </c>
      <c r="C303" t="s">
        <v>0</v>
      </c>
      <c r="D303" t="s">
        <v>0</v>
      </c>
      <c r="E303" t="str">
        <f>"2019-03-12 09:43:37"</f>
        <v>2019-03-12 09:43:37</v>
      </c>
    </row>
    <row r="304" spans="1:5" x14ac:dyDescent="0.3">
      <c r="A304" t="s">
        <v>0</v>
      </c>
      <c r="B304" t="str">
        <f>"13888972283"</f>
        <v>13888972283</v>
      </c>
      <c r="C304" t="s">
        <v>0</v>
      </c>
      <c r="D304" t="s">
        <v>0</v>
      </c>
      <c r="E304" t="str">
        <f>"2019-03-12 09:40:08"</f>
        <v>2019-03-12 09:40:08</v>
      </c>
    </row>
    <row r="305" spans="1:5" x14ac:dyDescent="0.3">
      <c r="A305" t="s">
        <v>204</v>
      </c>
      <c r="B305" t="str">
        <f>"18748351715"</f>
        <v>18748351715</v>
      </c>
      <c r="C305" t="s">
        <v>0</v>
      </c>
      <c r="D305" t="s">
        <v>0</v>
      </c>
      <c r="E305" t="str">
        <f>"2019-03-12 09:39:02"</f>
        <v>2019-03-12 09:39:02</v>
      </c>
    </row>
    <row r="306" spans="1:5" x14ac:dyDescent="0.3">
      <c r="A306" t="s">
        <v>205</v>
      </c>
      <c r="B306" t="str">
        <f>"18272650581"</f>
        <v>18272650581</v>
      </c>
      <c r="C306" t="s">
        <v>0</v>
      </c>
      <c r="D306" t="s">
        <v>0</v>
      </c>
      <c r="E306" t="str">
        <f>"2019-03-12 09:34:57"</f>
        <v>2019-03-12 09:34:57</v>
      </c>
    </row>
    <row r="307" spans="1:5" x14ac:dyDescent="0.3">
      <c r="A307" t="s">
        <v>0</v>
      </c>
      <c r="B307" t="str">
        <f>"13003979236"</f>
        <v>13003979236</v>
      </c>
      <c r="C307" t="s">
        <v>0</v>
      </c>
      <c r="D307" t="s">
        <v>0</v>
      </c>
      <c r="E307" t="str">
        <f>"2019-03-12 09:34:30"</f>
        <v>2019-03-12 09:34:30</v>
      </c>
    </row>
    <row r="308" spans="1:5" x14ac:dyDescent="0.3">
      <c r="A308" t="s">
        <v>206</v>
      </c>
      <c r="B308" t="str">
        <f>"15911596814"</f>
        <v>15911596814</v>
      </c>
      <c r="C308" t="s">
        <v>0</v>
      </c>
      <c r="D308" t="s">
        <v>0</v>
      </c>
      <c r="E308" t="str">
        <f>"2019-03-12 09:32:17"</f>
        <v>2019-03-12 09:32:17</v>
      </c>
    </row>
    <row r="309" spans="1:5" x14ac:dyDescent="0.3">
      <c r="A309" t="s">
        <v>0</v>
      </c>
      <c r="B309" t="str">
        <f>"15812542733"</f>
        <v>15812542733</v>
      </c>
      <c r="C309" t="s">
        <v>0</v>
      </c>
      <c r="D309" t="s">
        <v>0</v>
      </c>
      <c r="E309" t="str">
        <f>"2019-03-12 09:31:08"</f>
        <v>2019-03-12 09:31:08</v>
      </c>
    </row>
    <row r="310" spans="1:5" x14ac:dyDescent="0.3">
      <c r="A310" t="s">
        <v>207</v>
      </c>
      <c r="B310" t="str">
        <f>"13614302518"</f>
        <v>13614302518</v>
      </c>
      <c r="C310" t="s">
        <v>0</v>
      </c>
      <c r="D310" t="s">
        <v>0</v>
      </c>
      <c r="E310" t="str">
        <f>"2019-03-12 09:17:31"</f>
        <v>2019-03-12 09:17:31</v>
      </c>
    </row>
    <row r="311" spans="1:5" x14ac:dyDescent="0.3">
      <c r="A311" t="s">
        <v>208</v>
      </c>
      <c r="B311" t="str">
        <f>"18345039241"</f>
        <v>18345039241</v>
      </c>
      <c r="C311" t="s">
        <v>0</v>
      </c>
      <c r="D311" t="s">
        <v>0</v>
      </c>
      <c r="E311" t="str">
        <f>"2019-03-12 09:16:13"</f>
        <v>2019-03-12 09:16:13</v>
      </c>
    </row>
    <row r="312" spans="1:5" x14ac:dyDescent="0.3">
      <c r="A312" t="s">
        <v>209</v>
      </c>
      <c r="B312" t="str">
        <f>"13606309734"</f>
        <v>13606309734</v>
      </c>
      <c r="C312" t="s">
        <v>0</v>
      </c>
      <c r="D312" t="s">
        <v>0</v>
      </c>
      <c r="E312" t="str">
        <f>"2019-03-12 09:14:55"</f>
        <v>2019-03-12 09:14:55</v>
      </c>
    </row>
    <row r="313" spans="1:5" x14ac:dyDescent="0.3">
      <c r="A313" t="s">
        <v>210</v>
      </c>
      <c r="B313" t="str">
        <f>"13232624899"</f>
        <v>13232624899</v>
      </c>
      <c r="C313" t="s">
        <v>0</v>
      </c>
      <c r="D313" t="s">
        <v>0</v>
      </c>
      <c r="E313" t="str">
        <f>"2019-03-12 09:03:01"</f>
        <v>2019-03-12 09:03:01</v>
      </c>
    </row>
    <row r="314" spans="1:5" x14ac:dyDescent="0.3">
      <c r="A314" t="s">
        <v>0</v>
      </c>
      <c r="B314" t="str">
        <f>"15213134811"</f>
        <v>15213134811</v>
      </c>
      <c r="C314" t="s">
        <v>0</v>
      </c>
      <c r="D314" t="s">
        <v>0</v>
      </c>
      <c r="E314" t="str">
        <f>"2019-03-12 08:57:01"</f>
        <v>2019-03-12 08:57:01</v>
      </c>
    </row>
    <row r="315" spans="1:5" x14ac:dyDescent="0.3">
      <c r="A315" t="s">
        <v>211</v>
      </c>
      <c r="B315" t="str">
        <f>"15607577793"</f>
        <v>15607577793</v>
      </c>
      <c r="C315" t="s">
        <v>0</v>
      </c>
      <c r="D315" t="s">
        <v>0</v>
      </c>
      <c r="E315" t="str">
        <f>"2019-03-12 08:56:56"</f>
        <v>2019-03-12 08:56:56</v>
      </c>
    </row>
    <row r="316" spans="1:5" x14ac:dyDescent="0.3">
      <c r="A316" t="s">
        <v>0</v>
      </c>
      <c r="B316" t="str">
        <f>"17680327666"</f>
        <v>17680327666</v>
      </c>
      <c r="C316" t="s">
        <v>0</v>
      </c>
      <c r="D316" t="s">
        <v>0</v>
      </c>
      <c r="E316" t="str">
        <f>"2019-03-12 08:54:43"</f>
        <v>2019-03-12 08:54:43</v>
      </c>
    </row>
    <row r="317" spans="1:5" x14ac:dyDescent="0.3">
      <c r="A317" t="s">
        <v>212</v>
      </c>
      <c r="B317" t="str">
        <f>"15651982557"</f>
        <v>15651982557</v>
      </c>
      <c r="C317" t="s">
        <v>0</v>
      </c>
      <c r="D317" t="s">
        <v>0</v>
      </c>
      <c r="E317" t="str">
        <f>"2019-03-12 08:45:19"</f>
        <v>2019-03-12 08:45:19</v>
      </c>
    </row>
    <row r="318" spans="1:5" x14ac:dyDescent="0.3">
      <c r="A318" t="s">
        <v>213</v>
      </c>
      <c r="B318" t="str">
        <f>"13665077850"</f>
        <v>13665077850</v>
      </c>
      <c r="C318" t="s">
        <v>0</v>
      </c>
      <c r="D318" t="s">
        <v>0</v>
      </c>
      <c r="E318" t="str">
        <f>"2019-03-12 08:37:49"</f>
        <v>2019-03-12 08:37:49</v>
      </c>
    </row>
    <row r="319" spans="1:5" x14ac:dyDescent="0.3">
      <c r="A319" t="s">
        <v>214</v>
      </c>
      <c r="B319" t="str">
        <f>"18877969899"</f>
        <v>18877969899</v>
      </c>
      <c r="C319" t="s">
        <v>0</v>
      </c>
      <c r="D319" t="s">
        <v>0</v>
      </c>
      <c r="E319" t="str">
        <f>"2019-03-12 08:36:03"</f>
        <v>2019-03-12 08:36:03</v>
      </c>
    </row>
    <row r="320" spans="1:5" x14ac:dyDescent="0.3">
      <c r="A320" t="s">
        <v>215</v>
      </c>
      <c r="B320" t="str">
        <f>"15000960715"</f>
        <v>15000960715</v>
      </c>
      <c r="C320" t="s">
        <v>0</v>
      </c>
      <c r="D320" t="s">
        <v>0</v>
      </c>
      <c r="E320" t="str">
        <f>"2019-03-12 08:31:54"</f>
        <v>2019-03-12 08:31:54</v>
      </c>
    </row>
    <row r="321" spans="1:5" x14ac:dyDescent="0.3">
      <c r="A321" t="s">
        <v>216</v>
      </c>
      <c r="B321" t="str">
        <f>"13823719077"</f>
        <v>13823719077</v>
      </c>
      <c r="C321" t="s">
        <v>0</v>
      </c>
      <c r="D321" t="s">
        <v>0</v>
      </c>
      <c r="E321" t="str">
        <f>"2019-03-12 08:31:24"</f>
        <v>2019-03-12 08:31:24</v>
      </c>
    </row>
    <row r="322" spans="1:5" x14ac:dyDescent="0.3">
      <c r="A322" t="s">
        <v>217</v>
      </c>
      <c r="B322" t="str">
        <f>"13960895187"</f>
        <v>13960895187</v>
      </c>
      <c r="C322" t="s">
        <v>0</v>
      </c>
      <c r="D322" t="s">
        <v>0</v>
      </c>
      <c r="E322" t="str">
        <f>"2019-03-12 08:30:23"</f>
        <v>2019-03-12 08:30:23</v>
      </c>
    </row>
    <row r="323" spans="1:5" x14ac:dyDescent="0.3">
      <c r="A323" t="s">
        <v>0</v>
      </c>
      <c r="B323" t="str">
        <f>"13884186884"</f>
        <v>13884186884</v>
      </c>
      <c r="C323" t="s">
        <v>0</v>
      </c>
      <c r="D323" t="s">
        <v>0</v>
      </c>
      <c r="E323" t="str">
        <f>"2019-03-12 08:18:54"</f>
        <v>2019-03-12 08:18:54</v>
      </c>
    </row>
    <row r="324" spans="1:5" x14ac:dyDescent="0.3">
      <c r="A324" t="s">
        <v>0</v>
      </c>
      <c r="B324" t="str">
        <f>"15825608030"</f>
        <v>15825608030</v>
      </c>
      <c r="C324" t="s">
        <v>0</v>
      </c>
      <c r="D324" t="s">
        <v>0</v>
      </c>
      <c r="E324" t="str">
        <f>"2019-03-12 08:17:25"</f>
        <v>2019-03-12 08:17:25</v>
      </c>
    </row>
    <row r="325" spans="1:5" x14ac:dyDescent="0.3">
      <c r="A325" t="s">
        <v>218</v>
      </c>
      <c r="B325" t="str">
        <f>"17710045119"</f>
        <v>17710045119</v>
      </c>
      <c r="C325" t="s">
        <v>0</v>
      </c>
      <c r="D325" t="s">
        <v>0</v>
      </c>
      <c r="E325" t="str">
        <f>"2019-03-12 08:01:34"</f>
        <v>2019-03-12 08:01:34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MDM</cp:lastModifiedBy>
  <dcterms:created xsi:type="dcterms:W3CDTF">2019-03-13T00:45:57Z</dcterms:created>
  <dcterms:modified xsi:type="dcterms:W3CDTF">2019-03-13T03:09:03Z</dcterms:modified>
</cp:coreProperties>
</file>