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workroom\send_data\wtf\"/>
    </mc:Choice>
  </mc:AlternateContent>
  <xr:revisionPtr revIDLastSave="0" documentId="13_ncr:1_{1E9E868C-F37A-48E1-9812-3D6A8F01C929}" xr6:coauthVersionLast="40" xr6:coauthVersionMax="40" xr10:uidLastSave="{00000000-0000-0000-0000-000000000000}"/>
  <bookViews>
    <workbookView xWindow="11760" yWindow="6640" windowWidth="18380" windowHeight="13860" xr2:uid="{AACF9B6A-268B-48A7-B399-BF521C48BC3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3" i="1" l="1"/>
  <c r="C73" i="1"/>
  <c r="B73" i="1"/>
  <c r="F72" i="1"/>
  <c r="B72" i="1"/>
  <c r="F71" i="1"/>
  <c r="B71" i="1"/>
  <c r="F70" i="1"/>
  <c r="C70" i="1"/>
  <c r="B70" i="1"/>
  <c r="F69" i="1"/>
  <c r="C69" i="1"/>
  <c r="B69" i="1"/>
  <c r="F68" i="1"/>
  <c r="B68" i="1"/>
  <c r="F67" i="1"/>
  <c r="C67" i="1"/>
  <c r="B67" i="1"/>
  <c r="F66" i="1"/>
  <c r="C66" i="1"/>
  <c r="B66" i="1"/>
  <c r="F65" i="1"/>
  <c r="B65" i="1"/>
  <c r="F64" i="1"/>
  <c r="B64" i="1"/>
  <c r="F63" i="1"/>
  <c r="C63" i="1"/>
  <c r="B63" i="1"/>
  <c r="F62" i="1"/>
  <c r="C62" i="1"/>
  <c r="B62" i="1"/>
  <c r="F61" i="1"/>
  <c r="C61" i="1"/>
  <c r="B61" i="1"/>
  <c r="F60" i="1"/>
  <c r="B60" i="1"/>
  <c r="F59" i="1"/>
  <c r="C59" i="1"/>
  <c r="B59" i="1"/>
  <c r="F58" i="1"/>
  <c r="B58" i="1"/>
  <c r="F57" i="1"/>
  <c r="B57" i="1"/>
  <c r="F56" i="1"/>
  <c r="C56" i="1"/>
  <c r="B56" i="1"/>
  <c r="F55" i="1"/>
  <c r="C55" i="1"/>
  <c r="B55" i="1"/>
  <c r="F54" i="1"/>
  <c r="B54" i="1"/>
  <c r="F53" i="1"/>
  <c r="C53" i="1"/>
  <c r="B53" i="1"/>
  <c r="F52" i="1"/>
  <c r="C52" i="1"/>
  <c r="B52" i="1"/>
  <c r="F51" i="1"/>
  <c r="B51" i="1"/>
  <c r="F50" i="1"/>
  <c r="C50" i="1"/>
  <c r="B50" i="1"/>
  <c r="F49" i="1"/>
  <c r="B49" i="1"/>
  <c r="F48" i="1"/>
  <c r="C48" i="1"/>
  <c r="B48" i="1"/>
  <c r="F47" i="1"/>
  <c r="B47" i="1"/>
  <c r="F46" i="1"/>
  <c r="C46" i="1"/>
  <c r="B46" i="1"/>
  <c r="F45" i="1"/>
  <c r="B45" i="1"/>
  <c r="F44" i="1"/>
  <c r="C44" i="1"/>
  <c r="B44" i="1"/>
  <c r="F43" i="1"/>
  <c r="B43" i="1"/>
  <c r="F42" i="1"/>
  <c r="B42" i="1"/>
  <c r="F41" i="1"/>
  <c r="B41" i="1"/>
  <c r="F40" i="1"/>
  <c r="C40" i="1"/>
  <c r="B40" i="1"/>
  <c r="F39" i="1"/>
  <c r="C39" i="1"/>
  <c r="B39" i="1"/>
  <c r="F38" i="1"/>
  <c r="C38" i="1"/>
  <c r="B38" i="1"/>
  <c r="F37" i="1"/>
  <c r="C37" i="1"/>
  <c r="B37" i="1"/>
  <c r="F36" i="1"/>
  <c r="B36" i="1"/>
  <c r="F35" i="1"/>
  <c r="C35" i="1"/>
  <c r="B35" i="1"/>
  <c r="F34" i="1"/>
  <c r="C34" i="1"/>
  <c r="B34" i="1"/>
  <c r="F33" i="1"/>
  <c r="C33" i="1"/>
  <c r="B33" i="1"/>
  <c r="F32" i="1"/>
  <c r="C32" i="1"/>
  <c r="B32" i="1"/>
  <c r="F31" i="1"/>
  <c r="C31" i="1"/>
  <c r="B31" i="1"/>
  <c r="F30" i="1"/>
  <c r="B30" i="1"/>
  <c r="F29" i="1"/>
  <c r="C29" i="1"/>
  <c r="B29" i="1"/>
  <c r="F28" i="1"/>
  <c r="C28" i="1"/>
  <c r="B28" i="1"/>
  <c r="F27" i="1"/>
  <c r="C27" i="1"/>
  <c r="B27" i="1"/>
  <c r="F26" i="1"/>
  <c r="C26" i="1"/>
  <c r="B26" i="1"/>
  <c r="F25" i="1"/>
  <c r="C25" i="1"/>
  <c r="B25" i="1"/>
  <c r="F24" i="1"/>
  <c r="C24" i="1"/>
  <c r="B24" i="1"/>
  <c r="F23" i="1"/>
  <c r="C23" i="1"/>
  <c r="B23" i="1"/>
  <c r="F22" i="1"/>
  <c r="C22" i="1"/>
  <c r="B22" i="1"/>
  <c r="F21" i="1"/>
  <c r="C21" i="1"/>
  <c r="B21" i="1"/>
  <c r="F20" i="1"/>
  <c r="B20" i="1"/>
  <c r="F19" i="1"/>
  <c r="B19" i="1"/>
  <c r="F18" i="1"/>
  <c r="B18" i="1"/>
  <c r="F17" i="1"/>
  <c r="C17" i="1"/>
  <c r="B17" i="1"/>
  <c r="F16" i="1"/>
  <c r="B16" i="1"/>
  <c r="F15" i="1"/>
  <c r="B15" i="1"/>
  <c r="F14" i="1"/>
  <c r="C14" i="1"/>
  <c r="B14" i="1"/>
  <c r="F13" i="1"/>
  <c r="C13" i="1"/>
  <c r="B13" i="1"/>
  <c r="F12" i="1"/>
  <c r="B12" i="1"/>
  <c r="F11" i="1"/>
  <c r="C11" i="1"/>
  <c r="B11" i="1"/>
  <c r="F10" i="1"/>
  <c r="C10" i="1"/>
  <c r="B10" i="1"/>
  <c r="F9" i="1"/>
  <c r="C9" i="1"/>
  <c r="B9" i="1"/>
  <c r="F8" i="1"/>
  <c r="B8" i="1"/>
  <c r="F7" i="1"/>
  <c r="C7" i="1"/>
  <c r="B7" i="1"/>
  <c r="F6" i="1"/>
  <c r="C6" i="1"/>
  <c r="B6" i="1"/>
  <c r="F5" i="1"/>
  <c r="B5" i="1"/>
  <c r="F4" i="1"/>
  <c r="C4" i="1"/>
  <c r="B4" i="1"/>
  <c r="F3" i="1"/>
  <c r="C3" i="1"/>
  <c r="B3" i="1"/>
  <c r="F2" i="1"/>
  <c r="B2" i="1"/>
  <c r="F1" i="1"/>
  <c r="B1" i="1"/>
</calcChain>
</file>

<file path=xl/sharedStrings.xml><?xml version="1.0" encoding="utf-8"?>
<sst xmlns="http://schemas.openxmlformats.org/spreadsheetml/2006/main" count="247" uniqueCount="125">
  <si>
    <t>-</t>
  </si>
  <si>
    <t>张京侨</t>
  </si>
  <si>
    <t>重庆市重庆市九龙坡区重庆市九龙坡区金凤镇海兰村海琴酒店公寓E-107</t>
  </si>
  <si>
    <t>重庆市重庆市九龙坡区石桥铺朝阳路116号永缘寓乐圈10栋8-6</t>
  </si>
  <si>
    <t>刘有全</t>
  </si>
  <si>
    <t>贵州省铜仁市碧江区北门锦天小区</t>
  </si>
  <si>
    <t>贵州省铜仁市玉屏侗族自治县红花安置小区</t>
  </si>
  <si>
    <t>陈刚</t>
  </si>
  <si>
    <t>郭滢兴</t>
  </si>
  <si>
    <t>福建省漳州市芗城区胜利东路九龙官邸座五层</t>
  </si>
  <si>
    <t>福建省漳州市台商投资区角美镇西边村辽西73号</t>
  </si>
  <si>
    <t>陈金全</t>
  </si>
  <si>
    <t>广东省惠州市博罗县石湾镇长提东路19号</t>
  </si>
  <si>
    <t>广东省茂名市高州市泗水镇大翰三村9号</t>
  </si>
  <si>
    <t>余磊</t>
  </si>
  <si>
    <t>广东省佛山市禅城区季华西路127号</t>
  </si>
  <si>
    <t>广东省佛山市禅城区绿岛青年荟</t>
  </si>
  <si>
    <t>姜旭</t>
  </si>
  <si>
    <t>河南省焦作市修武县特色商业区青龙大道与丰收路交叉口西南角</t>
  </si>
  <si>
    <t>河南省焦作市修武县城关镇运河北路54号附1号</t>
  </si>
  <si>
    <t>邓学健</t>
  </si>
  <si>
    <t>广东省佛山市禅城区张槎街道弼北坑田工业园南二层之二</t>
  </si>
  <si>
    <t>广东省佛山市禅城区石湾镇榴苑路13号503</t>
  </si>
  <si>
    <t>姚峰</t>
  </si>
  <si>
    <t>山西省长治市沁源县灵空山镇水泉坪村</t>
  </si>
  <si>
    <t>山西省临汾市翼城县里砦镇神沟村姚家庄南街22号</t>
  </si>
  <si>
    <t>王伟涛</t>
  </si>
  <si>
    <t>山东省济南市历城区董家镇849齐鲁制药东厂</t>
  </si>
  <si>
    <t>山东省济南市历城区董家镇849宿舍</t>
  </si>
  <si>
    <t>尹大川</t>
  </si>
  <si>
    <t>北京市北京市朝阳区高碑店环宇大厦10层1005</t>
  </si>
  <si>
    <t>北京市北京市东城区梨园镇华业东方玫瑰D区3号楼902</t>
  </si>
  <si>
    <t>李金宇</t>
  </si>
  <si>
    <t>辽宁省本溪市平山区解放南路52号</t>
  </si>
  <si>
    <t>辽宁省本溪市平山区平山路与曙光路交叉口100米</t>
  </si>
  <si>
    <t>黄海洪</t>
  </si>
  <si>
    <t>陈扬</t>
  </si>
  <si>
    <t>江苏省扬州市邗江区东风河西路8号</t>
  </si>
  <si>
    <t>江苏省扬州市广陵区沙头镇再兴西路17号</t>
  </si>
  <si>
    <t>莫赐伦</t>
  </si>
  <si>
    <t>广东省深圳市龙岗区大鹏新区坪西路101号俊华园</t>
  </si>
  <si>
    <t>广东省湛江市廉江市吉水镇南和那良碑村38号102房</t>
  </si>
  <si>
    <t>石敬阳</t>
  </si>
  <si>
    <t>河南省郑州市巩义市河南省巩义市杜甫路13号</t>
  </si>
  <si>
    <t>河南省郑州市巩义市河南省巩义市杜甫办事处里沟村西陵前巷5排13号</t>
  </si>
  <si>
    <t>汤寒寒</t>
  </si>
  <si>
    <t>河南省郑州市管城回族区商都路通泰路商都世贸中心a座703</t>
  </si>
  <si>
    <t>河南省郑州市金水区商鼎路通泰路八里庙社区二区2号楼一单元1407</t>
  </si>
  <si>
    <t>佟明达</t>
  </si>
  <si>
    <t>北京市北京市朝阳区建国门内大街国际大厦1809</t>
  </si>
  <si>
    <t>北京市北京市大兴区西红门镇瑞海家园小区20楼1809</t>
  </si>
  <si>
    <t>叶嘉玲</t>
  </si>
  <si>
    <t>广东省肇庆市四会市四会市城中区沙尾一路十个巷一座一号</t>
  </si>
  <si>
    <t>广东省肇庆市四会市四会市槎山路11号</t>
  </si>
  <si>
    <t>韩志新</t>
  </si>
  <si>
    <t>岳玉峰</t>
  </si>
  <si>
    <t>甘肃省兰州市城关区沛丰大厦东区1603</t>
  </si>
  <si>
    <t>甘肃省兰州市城关区临夏路141号602</t>
  </si>
  <si>
    <t>陈德超</t>
  </si>
  <si>
    <t>广西北海市合浦县合浦县廉州镇清江村清江小学对面</t>
  </si>
  <si>
    <t>广西钦州市浦北县浦北县张黄镇米埠村委会陈屋面村11号</t>
  </si>
  <si>
    <t>吴龙龙</t>
  </si>
  <si>
    <t>山东省青岛市市南区通济街道办事处郭庄三村孔雀河四路</t>
  </si>
  <si>
    <t>山东省青岛市即墨市北安街道办事处泉岭村泉城街35号</t>
  </si>
  <si>
    <t>宋萍平</t>
  </si>
  <si>
    <t>江苏省苏州市姑苏区宏盛大厦506</t>
  </si>
  <si>
    <t>江苏省苏州市姑苏区东环五六村75幢501</t>
  </si>
  <si>
    <t>陶梦奇</t>
  </si>
  <si>
    <t>湖南省怀化市鹤城区迎丰路板桥巷</t>
  </si>
  <si>
    <t>湖南省怀化市鹤城区迎丰路515号二栋408</t>
  </si>
  <si>
    <t>孙永河</t>
  </si>
  <si>
    <t>福建省三明市宁化县永信时代2栋118号</t>
  </si>
  <si>
    <t>福建省三明市宁化县金山水郡11栋902号</t>
  </si>
  <si>
    <t>方大松</t>
  </si>
  <si>
    <t>广西柳州市柳江县柳江区柳南路67号汇元大厦</t>
  </si>
  <si>
    <t>广西柳州市柳江县广西省柳州市柳江县拉堡镇东一街38号</t>
  </si>
  <si>
    <t>罗贵宝</t>
  </si>
  <si>
    <t>云南省昆明市呈贡县云南省昆明市呈贡区吴家营街道实力锦城商铺1118号</t>
  </si>
  <si>
    <t>云南省玉溪市江川县云南省玉溪市江川县江城镇孤山村委会大沙咀村83号</t>
  </si>
  <si>
    <t>李俊飞</t>
  </si>
  <si>
    <t>贵州省贵阳市云岩区友谊路186号</t>
  </si>
  <si>
    <t>贵州省贵阳市云岩区宏阳商住楼二单元602</t>
  </si>
  <si>
    <t>段柯柳</t>
  </si>
  <si>
    <t>山西省长治市城区城市生活家西侧</t>
  </si>
  <si>
    <t>山西省长治市城区淮海127院19号楼</t>
  </si>
  <si>
    <t>陈浩</t>
  </si>
  <si>
    <t>辽宁省本溪市平山区站前街道9楼913室</t>
  </si>
  <si>
    <t>辽宁省本溪市明山区地工路9-2b栋1-21-148</t>
  </si>
  <si>
    <t>陈晞</t>
  </si>
  <si>
    <t>安徽省蚌埠市禹会区白马购物广场</t>
  </si>
  <si>
    <t>安徽省蚌埠市禹会区涂山路396号</t>
  </si>
  <si>
    <t>冯妍</t>
  </si>
  <si>
    <t>黑龙江省哈尔滨市南岗区海城街140号</t>
  </si>
  <si>
    <t>黑龙江省哈尔滨市道里区丽江路翠湖天地38栋1单元1502</t>
  </si>
  <si>
    <t>叶其钾</t>
  </si>
  <si>
    <t>广东省江门市开平市开平市三埠区迳头新迳路68号</t>
  </si>
  <si>
    <t>广东省阳江市阳西县广东省开平市三埠区思始路5栋3号</t>
  </si>
  <si>
    <t>鲁金明</t>
  </si>
  <si>
    <t>浙江省杭州市萧山区所前镇联东路1881号</t>
  </si>
  <si>
    <t>浙江省杭州市萧山区进化镇凤凰山村鲁家</t>
  </si>
  <si>
    <t>谷清宏</t>
  </si>
  <si>
    <t>余中顺</t>
  </si>
  <si>
    <t>福建省福州市罗源县滨海新城商业街B1座0102</t>
  </si>
  <si>
    <t>福建省福州市连江县贵安新天地贵邦苑9栋906</t>
  </si>
  <si>
    <t>张也</t>
  </si>
  <si>
    <t>广东省深圳市福田区妇儿下厦</t>
  </si>
  <si>
    <t>广东省深圳市龙岗区布吉街道上水花园</t>
  </si>
  <si>
    <t>强强</t>
  </si>
  <si>
    <t>范伟</t>
  </si>
  <si>
    <t>河南省安阳市北关区韩凌工业园中华路北段路东</t>
  </si>
  <si>
    <t>河南省安阳市北关区冯家庙村243号</t>
  </si>
  <si>
    <t>余刘</t>
  </si>
  <si>
    <t>浙江省杭州市江干区易沙创业园区3号</t>
  </si>
  <si>
    <t>安徽省安庆市太湖县刘畈乡九田村</t>
  </si>
  <si>
    <t>姜健伟</t>
  </si>
  <si>
    <t>湖北省武汉市硚口区华生汉口城市广场四期二区华逸生鲜市场11-12</t>
  </si>
  <si>
    <t>湖北省武汉市江岸区发展大道竹叶山金桥怡景苑三单元1403室</t>
  </si>
  <si>
    <t>张宇轩</t>
  </si>
  <si>
    <t>河北省唐山市遵化市镇海东大街96号</t>
  </si>
  <si>
    <t>河北省唐山市遵化市新店子镇龙湾村</t>
  </si>
  <si>
    <t>梁恒林</t>
  </si>
  <si>
    <t>贵州省黔东南苗族侗族自治州丹寨县龙泉大道上段</t>
  </si>
  <si>
    <t>董书亮</t>
  </si>
  <si>
    <t>河南省郑州市管城回族区陇海东路永茂大厦603室</t>
  </si>
  <si>
    <t>河南省郑州市管城回族区郑州经济技术开发区潮河办事处二郎庙村200号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</si>
</sst>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820F-E649-4058-AA1E-D8560388F92E}">
  <dimension ref="A1:F73"/>
  <sheetViews>
    <sheetView tabSelected="1" topLeftCell="A53" workbookViewId="0">
      <selection activeCell="A55" sqref="A55:XFD85"/>
    </sheetView>
  </sheetViews>
  <sheetFormatPr defaultRowHeight="14" x14ac:dyDescent="0.3"/>
  <sheetData>
    <row r="1" spans="1:6" x14ac:dyDescent="0.3">
      <c r="A1" t="s">
        <v>0</v>
      </c>
      <c r="B1" t="str">
        <f>"15105485544"</f>
        <v>15105485544</v>
      </c>
      <c r="C1" t="s">
        <v>0</v>
      </c>
      <c r="D1" t="s">
        <v>0</v>
      </c>
      <c r="E1" t="s">
        <v>0</v>
      </c>
      <c r="F1" t="str">
        <f>"2019-02-23 07:34:12"</f>
        <v>2019-02-23 07:34:12</v>
      </c>
    </row>
    <row r="2" spans="1:6" x14ac:dyDescent="0.3">
      <c r="A2" t="s">
        <v>0</v>
      </c>
      <c r="B2" t="str">
        <f>"15767036178"</f>
        <v>15767036178</v>
      </c>
      <c r="C2" t="s">
        <v>0</v>
      </c>
      <c r="D2" t="s">
        <v>0</v>
      </c>
      <c r="E2" t="s">
        <v>0</v>
      </c>
      <c r="F2" t="str">
        <f>"2019-02-23 02:55:18"</f>
        <v>2019-02-23 02:55:18</v>
      </c>
    </row>
    <row r="3" spans="1:6" x14ac:dyDescent="0.3">
      <c r="A3" t="s">
        <v>1</v>
      </c>
      <c r="B3" t="str">
        <f>"13896197313"</f>
        <v>13896197313</v>
      </c>
      <c r="C3" t="str">
        <f>"500107199608318113"</f>
        <v>500107199608318113</v>
      </c>
      <c r="D3" t="s">
        <v>2</v>
      </c>
      <c r="E3" t="s">
        <v>3</v>
      </c>
      <c r="F3" t="str">
        <f>"2019-02-23 01:33:46"</f>
        <v>2019-02-23 01:33:46</v>
      </c>
    </row>
    <row r="4" spans="1:6" x14ac:dyDescent="0.3">
      <c r="A4" t="s">
        <v>4</v>
      </c>
      <c r="B4" t="str">
        <f>"13595616109"</f>
        <v>13595616109</v>
      </c>
      <c r="C4" t="str">
        <f>"513021197608127293"</f>
        <v>513021197608127293</v>
      </c>
      <c r="D4" t="s">
        <v>5</v>
      </c>
      <c r="E4" t="s">
        <v>6</v>
      </c>
      <c r="F4" t="str">
        <f>"2019-02-22 22:58:59"</f>
        <v>2019-02-22 22:58:59</v>
      </c>
    </row>
    <row r="5" spans="1:6" x14ac:dyDescent="0.3">
      <c r="A5" t="s">
        <v>0</v>
      </c>
      <c r="B5" t="str">
        <f>"17680516950"</f>
        <v>17680516950</v>
      </c>
      <c r="C5" t="s">
        <v>0</v>
      </c>
      <c r="D5" t="s">
        <v>0</v>
      </c>
      <c r="E5" t="s">
        <v>0</v>
      </c>
      <c r="F5" t="str">
        <f>"2019-02-22 22:51:35"</f>
        <v>2019-02-22 22:51:35</v>
      </c>
    </row>
    <row r="6" spans="1:6" x14ac:dyDescent="0.3">
      <c r="A6" t="s">
        <v>7</v>
      </c>
      <c r="B6" t="str">
        <f>"18942908443"</f>
        <v>18942908443</v>
      </c>
      <c r="C6" t="str">
        <f>"421083198302092833"</f>
        <v>421083198302092833</v>
      </c>
      <c r="D6" t="s">
        <v>0</v>
      </c>
      <c r="E6" t="s">
        <v>0</v>
      </c>
      <c r="F6" t="str">
        <f>"2019-02-22 21:46:14"</f>
        <v>2019-02-22 21:46:14</v>
      </c>
    </row>
    <row r="7" spans="1:6" x14ac:dyDescent="0.3">
      <c r="A7" t="s">
        <v>8</v>
      </c>
      <c r="B7" t="str">
        <f>"13960143572"</f>
        <v>13960143572</v>
      </c>
      <c r="C7" t="str">
        <f>"350629198009301013"</f>
        <v>350629198009301013</v>
      </c>
      <c r="D7" t="s">
        <v>9</v>
      </c>
      <c r="E7" t="s">
        <v>10</v>
      </c>
      <c r="F7" t="str">
        <f>"2019-02-22 21:19:52"</f>
        <v>2019-02-22 21:19:52</v>
      </c>
    </row>
    <row r="8" spans="1:6" x14ac:dyDescent="0.3">
      <c r="A8" t="s">
        <v>0</v>
      </c>
      <c r="B8" t="str">
        <f>"13309586605"</f>
        <v>13309586605</v>
      </c>
      <c r="C8" t="s">
        <v>0</v>
      </c>
      <c r="D8" t="s">
        <v>0</v>
      </c>
      <c r="E8" t="s">
        <v>0</v>
      </c>
      <c r="F8" t="str">
        <f>"2019-02-22 21:14:30"</f>
        <v>2019-02-22 21:14:30</v>
      </c>
    </row>
    <row r="9" spans="1:6" x14ac:dyDescent="0.3">
      <c r="A9" t="s">
        <v>11</v>
      </c>
      <c r="B9" t="str">
        <f>"13025717787"</f>
        <v>13025717787</v>
      </c>
      <c r="C9" t="str">
        <f>"44098119890519255X"</f>
        <v>44098119890519255X</v>
      </c>
      <c r="D9" t="s">
        <v>12</v>
      </c>
      <c r="E9" t="s">
        <v>13</v>
      </c>
      <c r="F9" t="str">
        <f>"2019-02-22 21:03:15"</f>
        <v>2019-02-22 21:03:15</v>
      </c>
    </row>
    <row r="10" spans="1:6" x14ac:dyDescent="0.3">
      <c r="A10" t="s">
        <v>14</v>
      </c>
      <c r="B10" t="str">
        <f>"15972185882"</f>
        <v>15972185882</v>
      </c>
      <c r="C10" t="str">
        <f>"421281198803230518"</f>
        <v>421281198803230518</v>
      </c>
      <c r="D10" t="s">
        <v>15</v>
      </c>
      <c r="E10" t="s">
        <v>16</v>
      </c>
      <c r="F10" t="str">
        <f>"2019-02-22 21:02:42"</f>
        <v>2019-02-22 21:02:42</v>
      </c>
    </row>
    <row r="11" spans="1:6" x14ac:dyDescent="0.3">
      <c r="A11" t="s">
        <v>17</v>
      </c>
      <c r="B11" t="str">
        <f>"17639121189"</f>
        <v>17639121189</v>
      </c>
      <c r="C11" t="str">
        <f>"410821198603124511"</f>
        <v>410821198603124511</v>
      </c>
      <c r="D11" t="s">
        <v>18</v>
      </c>
      <c r="E11" t="s">
        <v>19</v>
      </c>
      <c r="F11" t="str">
        <f>"2019-02-22 20:53:28"</f>
        <v>2019-02-22 20:53:28</v>
      </c>
    </row>
    <row r="12" spans="1:6" x14ac:dyDescent="0.3">
      <c r="A12" t="s">
        <v>0</v>
      </c>
      <c r="B12" t="str">
        <f>"18239186162"</f>
        <v>18239186162</v>
      </c>
      <c r="C12" t="s">
        <v>0</v>
      </c>
      <c r="D12" t="s">
        <v>0</v>
      </c>
      <c r="E12" t="s">
        <v>0</v>
      </c>
      <c r="F12" t="str">
        <f>"2019-02-22 20:32:20"</f>
        <v>2019-02-22 20:32:20</v>
      </c>
    </row>
    <row r="13" spans="1:6" x14ac:dyDescent="0.3">
      <c r="A13" t="s">
        <v>20</v>
      </c>
      <c r="B13" t="str">
        <f>"15627224225"</f>
        <v>15627224225</v>
      </c>
      <c r="C13" t="str">
        <f>"441223199311112018"</f>
        <v>441223199311112018</v>
      </c>
      <c r="D13" t="s">
        <v>21</v>
      </c>
      <c r="E13" t="s">
        <v>22</v>
      </c>
      <c r="F13" t="str">
        <f>"2019-02-22 20:22:07"</f>
        <v>2019-02-22 20:22:07</v>
      </c>
    </row>
    <row r="14" spans="1:6" x14ac:dyDescent="0.3">
      <c r="A14" t="s">
        <v>23</v>
      </c>
      <c r="B14" t="str">
        <f>"15935768307"</f>
        <v>15935768307</v>
      </c>
      <c r="C14" t="str">
        <f>"142622199408081516"</f>
        <v>142622199408081516</v>
      </c>
      <c r="D14" t="s">
        <v>24</v>
      </c>
      <c r="E14" t="s">
        <v>25</v>
      </c>
      <c r="F14" t="str">
        <f>"2019-02-22 19:08:28"</f>
        <v>2019-02-22 19:08:28</v>
      </c>
    </row>
    <row r="15" spans="1:6" x14ac:dyDescent="0.3">
      <c r="A15" t="s">
        <v>0</v>
      </c>
      <c r="B15" t="str">
        <f>"15332137072"</f>
        <v>15332137072</v>
      </c>
      <c r="C15" t="s">
        <v>0</v>
      </c>
      <c r="D15" t="s">
        <v>0</v>
      </c>
      <c r="E15" t="s">
        <v>0</v>
      </c>
      <c r="F15" t="str">
        <f>"2019-02-22 18:23:56"</f>
        <v>2019-02-22 18:23:56</v>
      </c>
    </row>
    <row r="16" spans="1:6" x14ac:dyDescent="0.3">
      <c r="A16" t="s">
        <v>0</v>
      </c>
      <c r="B16" t="str">
        <f>"18064040479"</f>
        <v>18064040479</v>
      </c>
      <c r="C16" t="s">
        <v>0</v>
      </c>
      <c r="D16" t="s">
        <v>0</v>
      </c>
      <c r="E16" t="s">
        <v>0</v>
      </c>
      <c r="F16" t="str">
        <f>"2019-02-22 18:19:26"</f>
        <v>2019-02-22 18:19:26</v>
      </c>
    </row>
    <row r="17" spans="1:6" x14ac:dyDescent="0.3">
      <c r="A17" t="s">
        <v>26</v>
      </c>
      <c r="B17" t="str">
        <f>"15069160110"</f>
        <v>15069160110</v>
      </c>
      <c r="C17" t="str">
        <f>"372922199610088235"</f>
        <v>372922199610088235</v>
      </c>
      <c r="D17" t="s">
        <v>27</v>
      </c>
      <c r="E17" t="s">
        <v>28</v>
      </c>
      <c r="F17" t="str">
        <f>"2019-02-22 18:00:09"</f>
        <v>2019-02-22 18:00:09</v>
      </c>
    </row>
    <row r="18" spans="1:6" x14ac:dyDescent="0.3">
      <c r="A18" t="s">
        <v>0</v>
      </c>
      <c r="B18" t="str">
        <f>"18953624241"</f>
        <v>18953624241</v>
      </c>
      <c r="C18" t="s">
        <v>0</v>
      </c>
      <c r="D18" t="s">
        <v>0</v>
      </c>
      <c r="E18" t="s">
        <v>0</v>
      </c>
      <c r="F18" t="str">
        <f>"2019-02-22 17:25:54"</f>
        <v>2019-02-22 17:25:54</v>
      </c>
    </row>
    <row r="19" spans="1:6" x14ac:dyDescent="0.3">
      <c r="A19" t="s">
        <v>0</v>
      </c>
      <c r="B19" t="str">
        <f>"15519025327"</f>
        <v>15519025327</v>
      </c>
      <c r="C19" t="s">
        <v>0</v>
      </c>
      <c r="D19" t="s">
        <v>0</v>
      </c>
      <c r="E19" t="s">
        <v>0</v>
      </c>
      <c r="F19" t="str">
        <f>"2019-02-22 17:21:35"</f>
        <v>2019-02-22 17:21:35</v>
      </c>
    </row>
    <row r="20" spans="1:6" x14ac:dyDescent="0.3">
      <c r="A20" t="s">
        <v>0</v>
      </c>
      <c r="B20" t="str">
        <f>"17503290232"</f>
        <v>17503290232</v>
      </c>
      <c r="C20" t="s">
        <v>0</v>
      </c>
      <c r="D20" t="s">
        <v>0</v>
      </c>
      <c r="E20" t="s">
        <v>0</v>
      </c>
      <c r="F20" t="str">
        <f>"2019-02-22 17:14:37"</f>
        <v>2019-02-22 17:14:37</v>
      </c>
    </row>
    <row r="21" spans="1:6" x14ac:dyDescent="0.3">
      <c r="A21" t="s">
        <v>29</v>
      </c>
      <c r="B21" t="str">
        <f>"17864112833"</f>
        <v>17864112833</v>
      </c>
      <c r="C21" t="str">
        <f>"341281199708093310"</f>
        <v>341281199708093310</v>
      </c>
      <c r="D21" t="s">
        <v>30</v>
      </c>
      <c r="E21" t="s">
        <v>31</v>
      </c>
      <c r="F21" t="str">
        <f>"2019-02-22 17:07:24"</f>
        <v>2019-02-22 17:07:24</v>
      </c>
    </row>
    <row r="22" spans="1:6" x14ac:dyDescent="0.3">
      <c r="A22" t="s">
        <v>32</v>
      </c>
      <c r="B22" t="str">
        <f>"15941478768"</f>
        <v>15941478768</v>
      </c>
      <c r="C22" t="str">
        <f>"210502199109151217"</f>
        <v>210502199109151217</v>
      </c>
      <c r="D22" t="s">
        <v>33</v>
      </c>
      <c r="E22" t="s">
        <v>34</v>
      </c>
      <c r="F22" t="str">
        <f>"2019-02-22 17:03:25"</f>
        <v>2019-02-22 17:03:25</v>
      </c>
    </row>
    <row r="23" spans="1:6" x14ac:dyDescent="0.3">
      <c r="A23" t="s">
        <v>35</v>
      </c>
      <c r="B23" t="str">
        <f>"18718000770"</f>
        <v>18718000770</v>
      </c>
      <c r="C23" t="str">
        <f>"441781198806063816"</f>
        <v>441781198806063816</v>
      </c>
      <c r="D23" t="s">
        <v>0</v>
      </c>
      <c r="E23" t="s">
        <v>0</v>
      </c>
      <c r="F23" t="str">
        <f>"2019-02-22 17:02:36"</f>
        <v>2019-02-22 17:02:36</v>
      </c>
    </row>
    <row r="24" spans="1:6" x14ac:dyDescent="0.3">
      <c r="A24" t="s">
        <v>36</v>
      </c>
      <c r="B24" t="str">
        <f>"13912136454"</f>
        <v>13912136454</v>
      </c>
      <c r="C24" t="str">
        <f>"321027199108146017"</f>
        <v>321027199108146017</v>
      </c>
      <c r="D24" t="s">
        <v>37</v>
      </c>
      <c r="E24" t="s">
        <v>38</v>
      </c>
      <c r="F24" t="str">
        <f>"2019-02-22 16:55:33"</f>
        <v>2019-02-22 16:55:33</v>
      </c>
    </row>
    <row r="25" spans="1:6" x14ac:dyDescent="0.3">
      <c r="A25" t="s">
        <v>39</v>
      </c>
      <c r="B25" t="str">
        <f>"15915329610"</f>
        <v>15915329610</v>
      </c>
      <c r="C25" t="str">
        <f>"440881199602031651"</f>
        <v>440881199602031651</v>
      </c>
      <c r="D25" t="s">
        <v>40</v>
      </c>
      <c r="E25" t="s">
        <v>41</v>
      </c>
      <c r="F25" t="str">
        <f>"2019-02-22 16:45:27"</f>
        <v>2019-02-22 16:45:27</v>
      </c>
    </row>
    <row r="26" spans="1:6" x14ac:dyDescent="0.3">
      <c r="A26" t="s">
        <v>42</v>
      </c>
      <c r="B26" t="str">
        <f>"18624906010"</f>
        <v>18624906010</v>
      </c>
      <c r="C26" t="str">
        <f>"410181198801204553"</f>
        <v>410181198801204553</v>
      </c>
      <c r="D26" t="s">
        <v>43</v>
      </c>
      <c r="E26" t="s">
        <v>44</v>
      </c>
      <c r="F26" t="str">
        <f>"2019-02-22 16:44:08"</f>
        <v>2019-02-22 16:44:08</v>
      </c>
    </row>
    <row r="27" spans="1:6" x14ac:dyDescent="0.3">
      <c r="A27" t="s">
        <v>45</v>
      </c>
      <c r="B27" t="str">
        <f>"18303857966"</f>
        <v>18303857966</v>
      </c>
      <c r="C27" t="str">
        <f>"410222199506224615"</f>
        <v>410222199506224615</v>
      </c>
      <c r="D27" t="s">
        <v>46</v>
      </c>
      <c r="E27" t="s">
        <v>47</v>
      </c>
      <c r="F27" t="str">
        <f>"2019-02-22 16:42:37"</f>
        <v>2019-02-22 16:42:37</v>
      </c>
    </row>
    <row r="28" spans="1:6" x14ac:dyDescent="0.3">
      <c r="A28" t="s">
        <v>48</v>
      </c>
      <c r="B28" t="str">
        <f>"13811402209"</f>
        <v>13811402209</v>
      </c>
      <c r="C28" t="str">
        <f>"11010519821025181X"</f>
        <v>11010519821025181X</v>
      </c>
      <c r="D28" t="s">
        <v>49</v>
      </c>
      <c r="E28" t="s">
        <v>50</v>
      </c>
      <c r="F28" t="str">
        <f>"2019-02-22 16:42:18"</f>
        <v>2019-02-22 16:42:18</v>
      </c>
    </row>
    <row r="29" spans="1:6" x14ac:dyDescent="0.3">
      <c r="A29" t="s">
        <v>51</v>
      </c>
      <c r="B29" t="str">
        <f>"18211266470"</f>
        <v>18211266470</v>
      </c>
      <c r="C29" t="str">
        <f>"441284199505111227"</f>
        <v>441284199505111227</v>
      </c>
      <c r="D29" t="s">
        <v>52</v>
      </c>
      <c r="E29" t="s">
        <v>53</v>
      </c>
      <c r="F29" t="str">
        <f>"2019-02-22 16:42:01"</f>
        <v>2019-02-22 16:42:01</v>
      </c>
    </row>
    <row r="30" spans="1:6" x14ac:dyDescent="0.3">
      <c r="A30" t="s">
        <v>0</v>
      </c>
      <c r="B30" t="str">
        <f>"13697976695"</f>
        <v>13697976695</v>
      </c>
      <c r="C30" t="s">
        <v>0</v>
      </c>
      <c r="D30" t="s">
        <v>0</v>
      </c>
      <c r="E30" t="s">
        <v>0</v>
      </c>
      <c r="F30" t="str">
        <f>"2019-02-22 16:38:37"</f>
        <v>2019-02-22 16:38:37</v>
      </c>
    </row>
    <row r="31" spans="1:6" x14ac:dyDescent="0.3">
      <c r="A31" t="s">
        <v>54</v>
      </c>
      <c r="B31" t="str">
        <f>"15042426114"</f>
        <v>15042426114</v>
      </c>
      <c r="C31" t="str">
        <f>"15232219800824003X"</f>
        <v>15232219800824003X</v>
      </c>
      <c r="D31" t="s">
        <v>0</v>
      </c>
      <c r="E31" t="s">
        <v>0</v>
      </c>
      <c r="F31" t="str">
        <f>"2019-02-22 16:31:09"</f>
        <v>2019-02-22 16:31:09</v>
      </c>
    </row>
    <row r="32" spans="1:6" x14ac:dyDescent="0.3">
      <c r="A32" t="s">
        <v>55</v>
      </c>
      <c r="B32" t="str">
        <f>"18993063006"</f>
        <v>18993063006</v>
      </c>
      <c r="C32" t="str">
        <f>"620102198303165313"</f>
        <v>620102198303165313</v>
      </c>
      <c r="D32" t="s">
        <v>56</v>
      </c>
      <c r="E32" t="s">
        <v>57</v>
      </c>
      <c r="F32" t="str">
        <f>"2019-02-22 16:25:50"</f>
        <v>2019-02-22 16:25:50</v>
      </c>
    </row>
    <row r="33" spans="1:6" x14ac:dyDescent="0.3">
      <c r="A33" t="s">
        <v>58</v>
      </c>
      <c r="B33" t="str">
        <f>"13807797970"</f>
        <v>13807797970</v>
      </c>
      <c r="C33" t="str">
        <f>"450722198609271537"</f>
        <v>450722198609271537</v>
      </c>
      <c r="D33" t="s">
        <v>59</v>
      </c>
      <c r="E33" t="s">
        <v>60</v>
      </c>
      <c r="F33" t="str">
        <f>"2019-02-22 16:10:13"</f>
        <v>2019-02-22 16:10:13</v>
      </c>
    </row>
    <row r="34" spans="1:6" x14ac:dyDescent="0.3">
      <c r="A34" t="s">
        <v>61</v>
      </c>
      <c r="B34" t="str">
        <f>"13553001885"</f>
        <v>13553001885</v>
      </c>
      <c r="C34" t="str">
        <f>"370282198808260813"</f>
        <v>370282198808260813</v>
      </c>
      <c r="D34" t="s">
        <v>62</v>
      </c>
      <c r="E34" t="s">
        <v>63</v>
      </c>
      <c r="F34" t="str">
        <f>"2019-02-22 16:07:26"</f>
        <v>2019-02-22 16:07:26</v>
      </c>
    </row>
    <row r="35" spans="1:6" x14ac:dyDescent="0.3">
      <c r="A35" t="s">
        <v>64</v>
      </c>
      <c r="B35" t="str">
        <f>"15062420034"</f>
        <v>15062420034</v>
      </c>
      <c r="C35" t="str">
        <f>"341227198807024422"</f>
        <v>341227198807024422</v>
      </c>
      <c r="D35" t="s">
        <v>65</v>
      </c>
      <c r="E35" t="s">
        <v>66</v>
      </c>
      <c r="F35" t="str">
        <f>"2019-02-22 15:52:51"</f>
        <v>2019-02-22 15:52:51</v>
      </c>
    </row>
    <row r="36" spans="1:6" x14ac:dyDescent="0.3">
      <c r="A36" t="s">
        <v>0</v>
      </c>
      <c r="B36" t="str">
        <f>"13220217046"</f>
        <v>13220217046</v>
      </c>
      <c r="C36" t="s">
        <v>0</v>
      </c>
      <c r="D36" t="s">
        <v>0</v>
      </c>
      <c r="E36" t="s">
        <v>0</v>
      </c>
      <c r="F36" t="str">
        <f>"2019-02-22 15:49:54"</f>
        <v>2019-02-22 15:49:54</v>
      </c>
    </row>
    <row r="37" spans="1:6" x14ac:dyDescent="0.3">
      <c r="A37" t="s">
        <v>67</v>
      </c>
      <c r="B37" t="str">
        <f>"18774559571"</f>
        <v>18774559571</v>
      </c>
      <c r="C37" t="str">
        <f>"431202198910170617"</f>
        <v>431202198910170617</v>
      </c>
      <c r="D37" t="s">
        <v>68</v>
      </c>
      <c r="E37" t="s">
        <v>69</v>
      </c>
      <c r="F37" t="str">
        <f>"2019-02-22 15:47:57"</f>
        <v>2019-02-22 15:47:57</v>
      </c>
    </row>
    <row r="38" spans="1:6" x14ac:dyDescent="0.3">
      <c r="A38" t="s">
        <v>70</v>
      </c>
      <c r="B38" t="str">
        <f>"15160713539"</f>
        <v>15160713539</v>
      </c>
      <c r="C38" t="str">
        <f>"350424199101260519"</f>
        <v>350424199101260519</v>
      </c>
      <c r="D38" t="s">
        <v>71</v>
      </c>
      <c r="E38" t="s">
        <v>72</v>
      </c>
      <c r="F38" t="str">
        <f>"2019-02-22 15:43:30"</f>
        <v>2019-02-22 15:43:30</v>
      </c>
    </row>
    <row r="39" spans="1:6" x14ac:dyDescent="0.3">
      <c r="A39" t="s">
        <v>73</v>
      </c>
      <c r="B39" t="str">
        <f>"18276731926"</f>
        <v>18276731926</v>
      </c>
      <c r="C39" t="str">
        <f>"450221199801054410"</f>
        <v>450221199801054410</v>
      </c>
      <c r="D39" t="s">
        <v>74</v>
      </c>
      <c r="E39" t="s">
        <v>75</v>
      </c>
      <c r="F39" t="str">
        <f>"2019-02-22 15:42:47"</f>
        <v>2019-02-22 15:42:47</v>
      </c>
    </row>
    <row r="40" spans="1:6" x14ac:dyDescent="0.3">
      <c r="A40" t="s">
        <v>76</v>
      </c>
      <c r="B40" t="str">
        <f>"15284454868"</f>
        <v>15284454868</v>
      </c>
      <c r="C40" t="str">
        <f>"530421198901160516"</f>
        <v>530421198901160516</v>
      </c>
      <c r="D40" t="s">
        <v>77</v>
      </c>
      <c r="E40" t="s">
        <v>78</v>
      </c>
      <c r="F40" t="str">
        <f>"2019-02-22 15:41:57"</f>
        <v>2019-02-22 15:41:57</v>
      </c>
    </row>
    <row r="41" spans="1:6" x14ac:dyDescent="0.3">
      <c r="A41" t="s">
        <v>0</v>
      </c>
      <c r="B41" t="str">
        <f>"15530169373"</f>
        <v>15530169373</v>
      </c>
      <c r="C41" t="s">
        <v>0</v>
      </c>
      <c r="D41" t="s">
        <v>0</v>
      </c>
      <c r="E41" t="s">
        <v>0</v>
      </c>
      <c r="F41" t="str">
        <f>"2019-02-22 15:36:03"</f>
        <v>2019-02-22 15:36:03</v>
      </c>
    </row>
    <row r="42" spans="1:6" x14ac:dyDescent="0.3">
      <c r="A42" t="s">
        <v>0</v>
      </c>
      <c r="B42" t="str">
        <f>"13040895154"</f>
        <v>13040895154</v>
      </c>
      <c r="C42" t="s">
        <v>0</v>
      </c>
      <c r="D42" t="s">
        <v>0</v>
      </c>
      <c r="E42" t="s">
        <v>0</v>
      </c>
      <c r="F42" t="str">
        <f>"2019-02-22 15:31:54"</f>
        <v>2019-02-22 15:31:54</v>
      </c>
    </row>
    <row r="43" spans="1:6" x14ac:dyDescent="0.3">
      <c r="A43" t="s">
        <v>0</v>
      </c>
      <c r="B43" t="str">
        <f>"17778067006"</f>
        <v>17778067006</v>
      </c>
      <c r="C43" t="s">
        <v>0</v>
      </c>
      <c r="D43" t="s">
        <v>0</v>
      </c>
      <c r="E43" t="s">
        <v>0</v>
      </c>
      <c r="F43" t="str">
        <f>"2019-02-22 15:24:27"</f>
        <v>2019-02-22 15:24:27</v>
      </c>
    </row>
    <row r="44" spans="1:6" x14ac:dyDescent="0.3">
      <c r="A44" t="s">
        <v>79</v>
      </c>
      <c r="B44" t="str">
        <f>"15180888189"</f>
        <v>15180888189</v>
      </c>
      <c r="C44" t="str">
        <f>"520102199608091213"</f>
        <v>520102199608091213</v>
      </c>
      <c r="D44" t="s">
        <v>80</v>
      </c>
      <c r="E44" t="s">
        <v>81</v>
      </c>
      <c r="F44" t="str">
        <f>"2019-02-22 15:16:23"</f>
        <v>2019-02-22 15:16:23</v>
      </c>
    </row>
    <row r="45" spans="1:6" x14ac:dyDescent="0.3">
      <c r="A45" t="s">
        <v>0</v>
      </c>
      <c r="B45" t="str">
        <f>"18702135778"</f>
        <v>18702135778</v>
      </c>
      <c r="C45" t="s">
        <v>0</v>
      </c>
      <c r="D45" t="s">
        <v>0</v>
      </c>
      <c r="E45" t="s">
        <v>0</v>
      </c>
      <c r="F45" t="str">
        <f>"2019-02-22 15:10:30"</f>
        <v>2019-02-22 15:10:30</v>
      </c>
    </row>
    <row r="46" spans="1:6" x14ac:dyDescent="0.3">
      <c r="A46" t="s">
        <v>82</v>
      </c>
      <c r="B46" t="str">
        <f>"15934390660"</f>
        <v>15934390660</v>
      </c>
      <c r="C46" t="str">
        <f>"14042619961013002X"</f>
        <v>14042619961013002X</v>
      </c>
      <c r="D46" t="s">
        <v>83</v>
      </c>
      <c r="E46" t="s">
        <v>84</v>
      </c>
      <c r="F46" t="str">
        <f>"2019-02-22 15:06:46"</f>
        <v>2019-02-22 15:06:46</v>
      </c>
    </row>
    <row r="47" spans="1:6" x14ac:dyDescent="0.3">
      <c r="A47" t="s">
        <v>0</v>
      </c>
      <c r="B47" t="str">
        <f>"13941618102"</f>
        <v>13941618102</v>
      </c>
      <c r="C47" t="s">
        <v>0</v>
      </c>
      <c r="D47" t="s">
        <v>0</v>
      </c>
      <c r="E47" t="s">
        <v>0</v>
      </c>
      <c r="F47" t="str">
        <f>"2019-02-22 14:59:57"</f>
        <v>2019-02-22 14:59:57</v>
      </c>
    </row>
    <row r="48" spans="1:6" x14ac:dyDescent="0.3">
      <c r="A48" t="s">
        <v>85</v>
      </c>
      <c r="B48" t="str">
        <f>"13194143579"</f>
        <v>13194143579</v>
      </c>
      <c r="C48" t="str">
        <f>"210502198509182130"</f>
        <v>210502198509182130</v>
      </c>
      <c r="D48" t="s">
        <v>86</v>
      </c>
      <c r="E48" t="s">
        <v>87</v>
      </c>
      <c r="F48" t="str">
        <f>"2019-02-22 14:46:31"</f>
        <v>2019-02-22 14:46:31</v>
      </c>
    </row>
    <row r="49" spans="1:6" x14ac:dyDescent="0.3">
      <c r="A49" t="s">
        <v>0</v>
      </c>
      <c r="B49" t="str">
        <f>"13151502659"</f>
        <v>13151502659</v>
      </c>
      <c r="C49" t="s">
        <v>0</v>
      </c>
      <c r="D49" t="s">
        <v>0</v>
      </c>
      <c r="E49" t="s">
        <v>0</v>
      </c>
      <c r="F49" t="str">
        <f>"2019-02-22 14:43:41"</f>
        <v>2019-02-22 14:43:41</v>
      </c>
    </row>
    <row r="50" spans="1:6" x14ac:dyDescent="0.3">
      <c r="A50" t="s">
        <v>88</v>
      </c>
      <c r="B50" t="str">
        <f>"13605527956"</f>
        <v>13605527956</v>
      </c>
      <c r="C50" t="str">
        <f>"340302198302181024"</f>
        <v>340302198302181024</v>
      </c>
      <c r="D50" t="s">
        <v>89</v>
      </c>
      <c r="E50" t="s">
        <v>90</v>
      </c>
      <c r="F50" t="str">
        <f>"2019-02-22 14:42:37"</f>
        <v>2019-02-22 14:42:37</v>
      </c>
    </row>
    <row r="51" spans="1:6" x14ac:dyDescent="0.3">
      <c r="A51" t="s">
        <v>0</v>
      </c>
      <c r="B51" t="str">
        <f>"13451723490"</f>
        <v>13451723490</v>
      </c>
      <c r="C51" t="s">
        <v>0</v>
      </c>
      <c r="D51" t="s">
        <v>0</v>
      </c>
      <c r="E51" t="s">
        <v>0</v>
      </c>
      <c r="F51" t="str">
        <f>"2019-02-22 14:41:34"</f>
        <v>2019-02-22 14:41:34</v>
      </c>
    </row>
    <row r="52" spans="1:6" x14ac:dyDescent="0.3">
      <c r="A52" t="s">
        <v>91</v>
      </c>
      <c r="B52" t="str">
        <f>"13766875592"</f>
        <v>13766875592</v>
      </c>
      <c r="C52" t="str">
        <f>"23010519870116032X"</f>
        <v>23010519870116032X</v>
      </c>
      <c r="D52" t="s">
        <v>92</v>
      </c>
      <c r="E52" t="s">
        <v>93</v>
      </c>
      <c r="F52" t="str">
        <f>"2019-02-22 14:35:09"</f>
        <v>2019-02-22 14:35:09</v>
      </c>
    </row>
    <row r="53" spans="1:6" x14ac:dyDescent="0.3">
      <c r="A53" t="s">
        <v>94</v>
      </c>
      <c r="B53" t="str">
        <f>"13232895305"</f>
        <v>13232895305</v>
      </c>
      <c r="C53" t="str">
        <f>"441721198312040116"</f>
        <v>441721198312040116</v>
      </c>
      <c r="D53" t="s">
        <v>95</v>
      </c>
      <c r="E53" t="s">
        <v>96</v>
      </c>
      <c r="F53" t="str">
        <f>"2019-02-22 14:27:08"</f>
        <v>2019-02-22 14:27:08</v>
      </c>
    </row>
    <row r="54" spans="1:6" x14ac:dyDescent="0.3">
      <c r="A54" t="s">
        <v>0</v>
      </c>
      <c r="B54" t="str">
        <f>"18599279634"</f>
        <v>18599279634</v>
      </c>
      <c r="C54" t="s">
        <v>0</v>
      </c>
      <c r="D54" t="s">
        <v>0</v>
      </c>
      <c r="E54" t="s">
        <v>0</v>
      </c>
      <c r="F54" t="str">
        <f>"2019-02-22 14:23:12"</f>
        <v>2019-02-22 14:23:12</v>
      </c>
    </row>
    <row r="55" spans="1:6" x14ac:dyDescent="0.3">
      <c r="A55" t="s">
        <v>97</v>
      </c>
      <c r="B55" t="str">
        <f>"13362166810"</f>
        <v>13362166810</v>
      </c>
      <c r="C55" t="str">
        <f>"339005197802077615"</f>
        <v>339005197802077615</v>
      </c>
      <c r="D55" t="s">
        <v>98</v>
      </c>
      <c r="E55" t="s">
        <v>99</v>
      </c>
      <c r="F55" t="str">
        <f>"2019-02-22 10:54:46"</f>
        <v>2019-02-22 10:54:46</v>
      </c>
    </row>
    <row r="56" spans="1:6" x14ac:dyDescent="0.3">
      <c r="A56" t="s">
        <v>100</v>
      </c>
      <c r="B56" t="str">
        <f>"15894839121"</f>
        <v>15894839121</v>
      </c>
      <c r="C56" t="str">
        <f>"152727199101251014"</f>
        <v>152727199101251014</v>
      </c>
      <c r="D56" t="s">
        <v>0</v>
      </c>
      <c r="E56" t="s">
        <v>0</v>
      </c>
      <c r="F56" t="str">
        <f>"2019-02-22 10:48:34"</f>
        <v>2019-02-22 10:48:34</v>
      </c>
    </row>
    <row r="57" spans="1:6" x14ac:dyDescent="0.3">
      <c r="A57" t="s">
        <v>0</v>
      </c>
      <c r="B57" t="str">
        <f>"15717741845"</f>
        <v>15717741845</v>
      </c>
      <c r="C57" t="s">
        <v>0</v>
      </c>
      <c r="D57" t="s">
        <v>0</v>
      </c>
      <c r="E57" t="s">
        <v>0</v>
      </c>
      <c r="F57" t="str">
        <f>"2019-02-22 10:43:51"</f>
        <v>2019-02-22 10:43:51</v>
      </c>
    </row>
    <row r="58" spans="1:6" x14ac:dyDescent="0.3">
      <c r="A58" t="s">
        <v>0</v>
      </c>
      <c r="B58" t="str">
        <f>"13333346474"</f>
        <v>13333346474</v>
      </c>
      <c r="C58" t="s">
        <v>0</v>
      </c>
      <c r="D58" t="s">
        <v>0</v>
      </c>
      <c r="E58" t="s">
        <v>0</v>
      </c>
      <c r="F58" t="str">
        <f>"2019-02-22 10:36:12"</f>
        <v>2019-02-22 10:36:12</v>
      </c>
    </row>
    <row r="59" spans="1:6" x14ac:dyDescent="0.3">
      <c r="A59" t="s">
        <v>101</v>
      </c>
      <c r="B59" t="str">
        <f>"18506021997"</f>
        <v>18506021997</v>
      </c>
      <c r="C59" t="str">
        <f>"422802199403253019"</f>
        <v>422802199403253019</v>
      </c>
      <c r="D59" t="s">
        <v>102</v>
      </c>
      <c r="E59" t="s">
        <v>103</v>
      </c>
      <c r="F59" t="str">
        <f>"2019-02-22 10:35:57"</f>
        <v>2019-02-22 10:35:57</v>
      </c>
    </row>
    <row r="60" spans="1:6" x14ac:dyDescent="0.3">
      <c r="A60" t="s">
        <v>0</v>
      </c>
      <c r="B60" t="str">
        <f>"15116752479"</f>
        <v>15116752479</v>
      </c>
      <c r="C60" t="s">
        <v>0</v>
      </c>
      <c r="D60" t="s">
        <v>0</v>
      </c>
      <c r="E60" t="s">
        <v>0</v>
      </c>
      <c r="F60" t="str">
        <f>"2019-02-22 10:34:01"</f>
        <v>2019-02-22 10:34:01</v>
      </c>
    </row>
    <row r="61" spans="1:6" x14ac:dyDescent="0.3">
      <c r="A61" t="s">
        <v>104</v>
      </c>
      <c r="B61" t="str">
        <f>"17512066497"</f>
        <v>17512066497</v>
      </c>
      <c r="C61" t="str">
        <f>"433122199908136547"</f>
        <v>433122199908136547</v>
      </c>
      <c r="D61" t="s">
        <v>105</v>
      </c>
      <c r="E61" t="s">
        <v>106</v>
      </c>
      <c r="F61" t="str">
        <f>"2019-02-22 10:30:55"</f>
        <v>2019-02-22 10:30:55</v>
      </c>
    </row>
    <row r="62" spans="1:6" x14ac:dyDescent="0.3">
      <c r="A62" t="s">
        <v>107</v>
      </c>
      <c r="B62" t="str">
        <f>"18586144478"</f>
        <v>18586144478</v>
      </c>
      <c r="C62" t="str">
        <f>"150524199809181515"</f>
        <v>150524199809181515</v>
      </c>
      <c r="D62" t="s">
        <v>0</v>
      </c>
      <c r="E62" t="s">
        <v>0</v>
      </c>
      <c r="F62" t="str">
        <f>"2019-02-22 10:15:26"</f>
        <v>2019-02-22 10:15:26</v>
      </c>
    </row>
    <row r="63" spans="1:6" x14ac:dyDescent="0.3">
      <c r="A63" t="s">
        <v>108</v>
      </c>
      <c r="B63" t="str">
        <f>"15690603303"</f>
        <v>15690603303</v>
      </c>
      <c r="C63" t="str">
        <f>"410511198512280616"</f>
        <v>410511198512280616</v>
      </c>
      <c r="D63" t="s">
        <v>109</v>
      </c>
      <c r="E63" t="s">
        <v>110</v>
      </c>
      <c r="F63" t="str">
        <f>"2019-02-22 10:10:30"</f>
        <v>2019-02-22 10:10:30</v>
      </c>
    </row>
    <row r="64" spans="1:6" x14ac:dyDescent="0.3">
      <c r="A64" t="s">
        <v>0</v>
      </c>
      <c r="B64" t="str">
        <f>"18547258675"</f>
        <v>18547258675</v>
      </c>
      <c r="C64" t="s">
        <v>0</v>
      </c>
      <c r="D64" t="s">
        <v>0</v>
      </c>
      <c r="E64" t="s">
        <v>0</v>
      </c>
      <c r="F64" t="str">
        <f>"2019-02-22 09:57:09"</f>
        <v>2019-02-22 09:57:09</v>
      </c>
    </row>
    <row r="65" spans="1:6" x14ac:dyDescent="0.3">
      <c r="A65" t="s">
        <v>0</v>
      </c>
      <c r="B65" t="str">
        <f>"15941731172"</f>
        <v>15941731172</v>
      </c>
      <c r="C65" t="s">
        <v>0</v>
      </c>
      <c r="D65" t="s">
        <v>0</v>
      </c>
      <c r="E65" t="s">
        <v>0</v>
      </c>
      <c r="F65" t="str">
        <f>"2019-02-22 09:55:38"</f>
        <v>2019-02-22 09:55:38</v>
      </c>
    </row>
    <row r="66" spans="1:6" x14ac:dyDescent="0.3">
      <c r="A66" t="s">
        <v>111</v>
      </c>
      <c r="B66" t="str">
        <f>"15267575191"</f>
        <v>15267575191</v>
      </c>
      <c r="C66" t="str">
        <f>"340825198709193934"</f>
        <v>340825198709193934</v>
      </c>
      <c r="D66" t="s">
        <v>112</v>
      </c>
      <c r="E66" t="s">
        <v>113</v>
      </c>
      <c r="F66" t="str">
        <f>"2019-02-22 09:39:33"</f>
        <v>2019-02-22 09:39:33</v>
      </c>
    </row>
    <row r="67" spans="1:6" x14ac:dyDescent="0.3">
      <c r="A67" t="s">
        <v>114</v>
      </c>
      <c r="B67" t="str">
        <f>"15337256638"</f>
        <v>15337256638</v>
      </c>
      <c r="C67" t="str">
        <f>"429004199206055916"</f>
        <v>429004199206055916</v>
      </c>
      <c r="D67" t="s">
        <v>115</v>
      </c>
      <c r="E67" t="s">
        <v>116</v>
      </c>
      <c r="F67" t="str">
        <f>"2019-02-22 09:39:13"</f>
        <v>2019-02-22 09:39:13</v>
      </c>
    </row>
    <row r="68" spans="1:6" x14ac:dyDescent="0.3">
      <c r="A68" t="s">
        <v>0</v>
      </c>
      <c r="B68" t="str">
        <f>"17608802367"</f>
        <v>17608802367</v>
      </c>
      <c r="C68" t="s">
        <v>0</v>
      </c>
      <c r="D68" t="s">
        <v>0</v>
      </c>
      <c r="E68" t="s">
        <v>0</v>
      </c>
      <c r="F68" t="str">
        <f>"2019-02-22 09:38:50"</f>
        <v>2019-02-22 09:38:50</v>
      </c>
    </row>
    <row r="69" spans="1:6" x14ac:dyDescent="0.3">
      <c r="A69" t="s">
        <v>117</v>
      </c>
      <c r="B69" t="str">
        <f>"18331555023"</f>
        <v>18331555023</v>
      </c>
      <c r="C69" t="str">
        <f>"130281198902113114"</f>
        <v>130281198902113114</v>
      </c>
      <c r="D69" t="s">
        <v>118</v>
      </c>
      <c r="E69" t="s">
        <v>119</v>
      </c>
      <c r="F69" t="str">
        <f>"2019-02-22 09:34:19"</f>
        <v>2019-02-22 09:34:19</v>
      </c>
    </row>
    <row r="70" spans="1:6" x14ac:dyDescent="0.3">
      <c r="A70" t="s">
        <v>120</v>
      </c>
      <c r="B70" t="str">
        <f>"18375291359"</f>
        <v>18375291359</v>
      </c>
      <c r="C70" t="str">
        <f>"522636198710032410"</f>
        <v>522636198710032410</v>
      </c>
      <c r="D70" t="s">
        <v>121</v>
      </c>
      <c r="E70" t="s">
        <v>121</v>
      </c>
      <c r="F70" t="str">
        <f>"2019-02-22 09:22:44"</f>
        <v>2019-02-22 09:22:44</v>
      </c>
    </row>
    <row r="71" spans="1:6" x14ac:dyDescent="0.3">
      <c r="A71" t="s">
        <v>0</v>
      </c>
      <c r="B71" t="str">
        <f>"13132513770"</f>
        <v>13132513770</v>
      </c>
      <c r="C71" t="s">
        <v>0</v>
      </c>
      <c r="D71" t="s">
        <v>0</v>
      </c>
      <c r="E71" t="s">
        <v>0</v>
      </c>
      <c r="F71" t="str">
        <f>"2019-02-22 09:21:03"</f>
        <v>2019-02-22 09:21:03</v>
      </c>
    </row>
    <row r="72" spans="1:6" x14ac:dyDescent="0.3">
      <c r="A72" t="s">
        <v>0</v>
      </c>
      <c r="B72" t="str">
        <f>"15907282802"</f>
        <v>15907282802</v>
      </c>
      <c r="C72" t="s">
        <v>0</v>
      </c>
      <c r="D72" t="s">
        <v>0</v>
      </c>
      <c r="E72" t="s">
        <v>0</v>
      </c>
      <c r="F72" t="str">
        <f>"2019-02-22 09:18:55"</f>
        <v>2019-02-22 09:18:55</v>
      </c>
    </row>
    <row r="73" spans="1:6" x14ac:dyDescent="0.3">
      <c r="A73" t="s">
        <v>122</v>
      </c>
      <c r="B73" t="str">
        <f>"13663716417"</f>
        <v>13663716417</v>
      </c>
      <c r="C73" t="str">
        <f>"410104197307175016"</f>
        <v>410104197307175016</v>
      </c>
      <c r="D73" t="s">
        <v>123</v>
      </c>
      <c r="E73" t="s">
        <v>124</v>
      </c>
      <c r="F73" t="str">
        <f>"2019-02-22 06:40:10"</f>
        <v>2019-02-22 06:40:10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2019-02-23T01:24:05Z</dcterms:created>
  <dcterms:modified xsi:type="dcterms:W3CDTF">2019-02-23T01:25:01Z</dcterms:modified>
</cp:coreProperties>
</file>