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诚信\"/>
    </mc:Choice>
  </mc:AlternateContent>
  <xr:revisionPtr revIDLastSave="0" documentId="8_{DF56B390-27EE-4F66-8BA7-109FBB16F0D5}" xr6:coauthVersionLast="40" xr6:coauthVersionMax="40" xr10:uidLastSave="{00000000-0000-0000-0000-000000000000}"/>
  <bookViews>
    <workbookView xWindow="0" yWindow="0" windowWidth="38400" windowHeight="19040" xr2:uid="{A9E14FE4-4888-4C4D-934D-9ED4A4D97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" i="1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C10" i="1"/>
  <c r="E10" i="1"/>
  <c r="B11" i="1"/>
  <c r="E11" i="1"/>
  <c r="B12" i="1"/>
  <c r="E12" i="1"/>
  <c r="B13" i="1"/>
  <c r="C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C28" i="1"/>
  <c r="E28" i="1"/>
  <c r="B29" i="1"/>
  <c r="E29" i="1"/>
  <c r="B30" i="1"/>
  <c r="C30" i="1"/>
  <c r="E30" i="1"/>
  <c r="B31" i="1"/>
  <c r="E31" i="1"/>
  <c r="B32" i="1"/>
  <c r="E32" i="1"/>
  <c r="B33" i="1"/>
  <c r="E33" i="1"/>
  <c r="B34" i="1"/>
  <c r="E34" i="1"/>
  <c r="B35" i="1"/>
  <c r="C35" i="1"/>
  <c r="E35" i="1"/>
  <c r="B36" i="1"/>
  <c r="C36" i="1"/>
  <c r="E36" i="1"/>
  <c r="B37" i="1"/>
  <c r="E37" i="1"/>
  <c r="B38" i="1"/>
  <c r="E38" i="1"/>
  <c r="B39" i="1"/>
  <c r="E39" i="1"/>
  <c r="B40" i="1"/>
  <c r="E40" i="1"/>
  <c r="B41" i="1"/>
  <c r="E41" i="1"/>
  <c r="B42" i="1"/>
  <c r="C42" i="1"/>
  <c r="E42" i="1"/>
  <c r="B43" i="1"/>
  <c r="C43" i="1"/>
  <c r="E43" i="1"/>
  <c r="B44" i="1"/>
  <c r="E44" i="1"/>
  <c r="B45" i="1"/>
  <c r="C45" i="1"/>
  <c r="E45" i="1"/>
  <c r="B46" i="1"/>
  <c r="E46" i="1"/>
  <c r="B47" i="1"/>
  <c r="C47" i="1"/>
  <c r="E47" i="1"/>
  <c r="B48" i="1"/>
  <c r="E48" i="1"/>
  <c r="B49" i="1"/>
  <c r="E49" i="1"/>
  <c r="B50" i="1"/>
  <c r="E50" i="1"/>
  <c r="B51" i="1"/>
  <c r="C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C58" i="1"/>
  <c r="E58" i="1"/>
  <c r="B59" i="1"/>
  <c r="E59" i="1"/>
  <c r="B60" i="1"/>
  <c r="E60" i="1"/>
  <c r="B61" i="1"/>
  <c r="C61" i="1"/>
  <c r="E61" i="1"/>
  <c r="B62" i="1"/>
  <c r="E62" i="1"/>
  <c r="B63" i="1"/>
  <c r="C63" i="1"/>
  <c r="E63" i="1"/>
  <c r="B64" i="1"/>
  <c r="C64" i="1"/>
  <c r="E64" i="1"/>
  <c r="B65" i="1"/>
  <c r="C65" i="1"/>
  <c r="E65" i="1"/>
  <c r="B66" i="1"/>
  <c r="C66" i="1"/>
  <c r="E66" i="1"/>
  <c r="B67" i="1"/>
  <c r="E67" i="1"/>
  <c r="B68" i="1"/>
  <c r="E68" i="1"/>
  <c r="B69" i="1"/>
  <c r="C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C76" i="1"/>
  <c r="E76" i="1"/>
  <c r="B77" i="1"/>
  <c r="C77" i="1"/>
  <c r="E77" i="1"/>
  <c r="B78" i="1"/>
  <c r="E78" i="1"/>
  <c r="B79" i="1"/>
  <c r="C79" i="1"/>
  <c r="E79" i="1"/>
  <c r="B80" i="1"/>
  <c r="C80" i="1"/>
  <c r="E80" i="1"/>
  <c r="B81" i="1"/>
  <c r="C81" i="1"/>
  <c r="E81" i="1"/>
  <c r="B82" i="1"/>
  <c r="C82" i="1"/>
  <c r="E82" i="1"/>
  <c r="B83" i="1"/>
  <c r="C83" i="1"/>
  <c r="E83" i="1"/>
  <c r="B84" i="1"/>
  <c r="C84" i="1"/>
  <c r="E84" i="1"/>
  <c r="B85" i="1"/>
  <c r="C85" i="1"/>
  <c r="E85" i="1"/>
  <c r="B86" i="1"/>
  <c r="C86" i="1"/>
  <c r="E86" i="1"/>
  <c r="B87" i="1"/>
  <c r="E87" i="1"/>
  <c r="B88" i="1"/>
  <c r="C88" i="1"/>
  <c r="E88" i="1"/>
  <c r="B89" i="1"/>
  <c r="E89" i="1"/>
  <c r="B90" i="1"/>
  <c r="E90" i="1"/>
  <c r="B91" i="1"/>
  <c r="E91" i="1"/>
  <c r="B92" i="1"/>
  <c r="E92" i="1"/>
  <c r="B93" i="1"/>
  <c r="E93" i="1"/>
  <c r="B94" i="1"/>
  <c r="C94" i="1"/>
  <c r="E94" i="1"/>
  <c r="B95" i="1"/>
  <c r="C95" i="1"/>
  <c r="E95" i="1"/>
  <c r="B96" i="1"/>
  <c r="C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C106" i="1"/>
  <c r="E106" i="1"/>
  <c r="B107" i="1"/>
  <c r="E107" i="1"/>
  <c r="B108" i="1"/>
  <c r="E108" i="1"/>
  <c r="B109" i="1"/>
  <c r="C109" i="1"/>
  <c r="E109" i="1"/>
  <c r="B110" i="1"/>
  <c r="C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C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C122" i="1"/>
  <c r="E122" i="1"/>
  <c r="B123" i="1"/>
  <c r="E123" i="1"/>
  <c r="B124" i="1"/>
  <c r="C124" i="1"/>
  <c r="E124" i="1"/>
  <c r="B125" i="1"/>
  <c r="C125" i="1"/>
  <c r="E125" i="1"/>
  <c r="B126" i="1"/>
  <c r="E126" i="1"/>
  <c r="B127" i="1"/>
  <c r="C127" i="1"/>
  <c r="E127" i="1"/>
  <c r="B128" i="1"/>
  <c r="C128" i="1"/>
  <c r="E128" i="1"/>
  <c r="B129" i="1"/>
  <c r="E129" i="1"/>
  <c r="B130" i="1"/>
  <c r="E130" i="1"/>
  <c r="B131" i="1"/>
  <c r="E131" i="1"/>
  <c r="B132" i="1"/>
  <c r="C132" i="1"/>
  <c r="E132" i="1"/>
  <c r="B133" i="1"/>
  <c r="C133" i="1"/>
  <c r="E133" i="1"/>
  <c r="B134" i="1"/>
  <c r="E134" i="1"/>
  <c r="B135" i="1"/>
  <c r="C135" i="1"/>
  <c r="E135" i="1"/>
  <c r="B136" i="1"/>
  <c r="C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C143" i="1"/>
  <c r="E143" i="1"/>
  <c r="B144" i="1"/>
  <c r="E144" i="1"/>
  <c r="B145" i="1"/>
  <c r="C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C153" i="1"/>
  <c r="E153" i="1"/>
  <c r="B154" i="1"/>
  <c r="C154" i="1"/>
  <c r="E154" i="1"/>
  <c r="B155" i="1"/>
  <c r="C155" i="1"/>
  <c r="E155" i="1"/>
  <c r="B156" i="1"/>
  <c r="E156" i="1"/>
  <c r="B157" i="1"/>
  <c r="E157" i="1"/>
  <c r="B158" i="1"/>
  <c r="C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C164" i="1"/>
  <c r="E164" i="1"/>
  <c r="B165" i="1"/>
  <c r="C165" i="1"/>
  <c r="E165" i="1"/>
  <c r="B166" i="1"/>
  <c r="E166" i="1"/>
  <c r="B167" i="1"/>
  <c r="E167" i="1"/>
  <c r="B168" i="1"/>
  <c r="E168" i="1"/>
  <c r="B169" i="1"/>
  <c r="C169" i="1"/>
  <c r="E169" i="1"/>
  <c r="B170" i="1"/>
  <c r="E170" i="1"/>
  <c r="B171" i="1"/>
  <c r="E171" i="1"/>
  <c r="B172" i="1"/>
  <c r="C172" i="1"/>
  <c r="E172" i="1"/>
  <c r="B173" i="1"/>
  <c r="C173" i="1"/>
  <c r="E173" i="1"/>
  <c r="B174" i="1"/>
  <c r="C174" i="1"/>
  <c r="E174" i="1"/>
  <c r="B175" i="1"/>
  <c r="E175" i="1"/>
  <c r="B176" i="1"/>
  <c r="C176" i="1"/>
  <c r="E176" i="1"/>
  <c r="B177" i="1"/>
  <c r="E177" i="1"/>
  <c r="B178" i="1"/>
  <c r="C178" i="1"/>
  <c r="E178" i="1"/>
  <c r="B179" i="1"/>
  <c r="C179" i="1"/>
  <c r="E179" i="1"/>
  <c r="B180" i="1"/>
  <c r="E180" i="1"/>
  <c r="B181" i="1"/>
  <c r="C181" i="1"/>
  <c r="E181" i="1"/>
  <c r="B182" i="1"/>
  <c r="C182" i="1"/>
  <c r="E182" i="1"/>
  <c r="B183" i="1"/>
  <c r="E183" i="1"/>
  <c r="B184" i="1"/>
  <c r="C184" i="1"/>
  <c r="E184" i="1"/>
  <c r="B185" i="1"/>
  <c r="E185" i="1"/>
  <c r="B186" i="1"/>
  <c r="C186" i="1"/>
  <c r="E186" i="1"/>
  <c r="B187" i="1"/>
  <c r="C187" i="1"/>
  <c r="E187" i="1"/>
  <c r="B188" i="1"/>
  <c r="C188" i="1"/>
  <c r="E188" i="1"/>
  <c r="B189" i="1"/>
  <c r="C189" i="1"/>
  <c r="E189" i="1"/>
  <c r="B190" i="1"/>
  <c r="E190" i="1"/>
  <c r="B191" i="1"/>
  <c r="C191" i="1"/>
  <c r="E191" i="1"/>
  <c r="B192" i="1"/>
  <c r="E192" i="1"/>
  <c r="B193" i="1"/>
  <c r="E193" i="1"/>
  <c r="B194" i="1"/>
  <c r="C194" i="1"/>
  <c r="E194" i="1"/>
  <c r="B195" i="1"/>
  <c r="E195" i="1"/>
  <c r="B196" i="1"/>
  <c r="C196" i="1"/>
  <c r="E196" i="1"/>
  <c r="B197" i="1"/>
  <c r="E197" i="1"/>
  <c r="B198" i="1"/>
  <c r="E198" i="1"/>
  <c r="B199" i="1"/>
  <c r="E199" i="1"/>
  <c r="B200" i="1"/>
  <c r="C200" i="1"/>
  <c r="E200" i="1"/>
  <c r="B201" i="1"/>
  <c r="E201" i="1"/>
  <c r="B202" i="1"/>
  <c r="E202" i="1"/>
  <c r="B203" i="1"/>
  <c r="E203" i="1"/>
</calcChain>
</file>

<file path=xl/sharedStrings.xml><?xml version="1.0" encoding="utf-8"?>
<sst xmlns="http://schemas.openxmlformats.org/spreadsheetml/2006/main" count="538" uniqueCount="79">
  <si>
    <t>-</t>
  </si>
  <si>
    <t>康婉姣</t>
  </si>
  <si>
    <t>刘智</t>
  </si>
  <si>
    <t>江苏省苏州市姑苏区彩香二村82幢三单元102室</t>
  </si>
  <si>
    <t>唐从云</t>
  </si>
  <si>
    <t>姬二孩</t>
  </si>
  <si>
    <t>卢万成</t>
  </si>
  <si>
    <t>李坤</t>
  </si>
  <si>
    <t>江苏省苏州市昆山市晨曦园11栋16楼</t>
  </si>
  <si>
    <t>刘志强</t>
  </si>
  <si>
    <t>黑龙江省哈尔滨市南岗区凯丽凤凰城8单元602</t>
  </si>
  <si>
    <t>王金莉</t>
  </si>
  <si>
    <t>吴海善</t>
  </si>
  <si>
    <t>吴丹</t>
  </si>
  <si>
    <t>贵州省贵阳市清镇市贵州省清镇市站街镇西环小区10栋1号</t>
  </si>
  <si>
    <t>陈福俊</t>
  </si>
  <si>
    <t>曾灿华</t>
  </si>
  <si>
    <t>陶方杰</t>
  </si>
  <si>
    <t>王浩</t>
  </si>
  <si>
    <t>班彦伟</t>
  </si>
  <si>
    <t>周增舰</t>
  </si>
  <si>
    <t>刘哲麒</t>
  </si>
  <si>
    <t>蔡从焱</t>
  </si>
  <si>
    <t>廖汝劲</t>
  </si>
  <si>
    <t>顾桃花</t>
  </si>
  <si>
    <t>林勇</t>
  </si>
  <si>
    <t>秦绪明</t>
  </si>
  <si>
    <t>祁文东</t>
  </si>
  <si>
    <t>上海市上海市奉贤区南桥绿地新苑二期346号201室</t>
  </si>
  <si>
    <t>廖辉</t>
  </si>
  <si>
    <t>张健</t>
  </si>
  <si>
    <t>范红霞</t>
  </si>
  <si>
    <t>刘交华</t>
  </si>
  <si>
    <t>付斌斌</t>
  </si>
  <si>
    <t>杨宽</t>
  </si>
  <si>
    <t>李忠志</t>
  </si>
  <si>
    <t>刘颢玮</t>
  </si>
  <si>
    <t>袁占强</t>
  </si>
  <si>
    <t>黄宜宏</t>
  </si>
  <si>
    <t>崔威</t>
  </si>
  <si>
    <t>向娟</t>
  </si>
  <si>
    <t>唐天成</t>
  </si>
  <si>
    <t>刘晖</t>
  </si>
  <si>
    <t>李文辉</t>
  </si>
  <si>
    <t>付杭亚</t>
  </si>
  <si>
    <t>王洋</t>
  </si>
  <si>
    <t>任彦超</t>
  </si>
  <si>
    <t>李丰朋</t>
  </si>
  <si>
    <t>曹秋斌</t>
  </si>
  <si>
    <t>栾成功</t>
  </si>
  <si>
    <t>陕西省榆林市子洲县瓜园则湾乡朱家阳湾村070号</t>
  </si>
  <si>
    <t>高伟</t>
  </si>
  <si>
    <t>庞秀芳</t>
  </si>
  <si>
    <t>孙业骏</t>
  </si>
  <si>
    <t>贾永庭</t>
  </si>
  <si>
    <t>严涛</t>
  </si>
  <si>
    <t>范金华</t>
  </si>
  <si>
    <t>孟兆来</t>
  </si>
  <si>
    <t>杨盼</t>
  </si>
  <si>
    <t>苑宁</t>
  </si>
  <si>
    <t>景阳</t>
  </si>
  <si>
    <t>金鑫</t>
  </si>
  <si>
    <t>杨运来</t>
  </si>
  <si>
    <t>张吉</t>
  </si>
  <si>
    <t>薛豹</t>
  </si>
  <si>
    <t>林其树</t>
  </si>
  <si>
    <t>山东省潍坊市昌邑市电业家属院8号楼二单元102</t>
  </si>
  <si>
    <t>姜凯强</t>
  </si>
  <si>
    <t>国新旺</t>
  </si>
  <si>
    <t>吴刚</t>
  </si>
  <si>
    <t>林辉</t>
  </si>
  <si>
    <t>何天一</t>
  </si>
  <si>
    <t>王杨</t>
  </si>
  <si>
    <t>赵国容</t>
  </si>
  <si>
    <t>陈仁述</t>
  </si>
  <si>
    <t>杨冬冬</t>
  </si>
  <si>
    <t>周春花</t>
  </si>
  <si>
    <t>高青青</t>
  </si>
  <si>
    <t>资康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</si>
</sst>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63B-A13E-4B6E-9C84-3FB2E11CE378}">
  <dimension ref="A1:E203"/>
  <sheetViews>
    <sheetView tabSelected="1" workbookViewId="0">
      <selection sqref="A1:XFD203"/>
    </sheetView>
  </sheetViews>
  <sheetFormatPr defaultRowHeight="14" x14ac:dyDescent="0.3"/>
  <sheetData>
    <row r="1" spans="1:5" x14ac:dyDescent="0.3">
      <c r="A1" t="s">
        <v>0</v>
      </c>
      <c r="B1" t="str">
        <f>"18717320450"</f>
        <v>18717320450</v>
      </c>
      <c r="C1" t="s">
        <v>0</v>
      </c>
      <c r="D1" t="s">
        <v>0</v>
      </c>
      <c r="E1" t="str">
        <f>"2018-12-18 11:49:28"</f>
        <v>2018-12-18 11:49:28</v>
      </c>
    </row>
    <row r="2" spans="1:5" x14ac:dyDescent="0.3">
      <c r="A2" t="s">
        <v>0</v>
      </c>
      <c r="B2" t="str">
        <f>"15759332252"</f>
        <v>15759332252</v>
      </c>
      <c r="C2" t="s">
        <v>0</v>
      </c>
      <c r="D2" t="s">
        <v>0</v>
      </c>
      <c r="E2" t="str">
        <f>"2018-12-18 11:49:21"</f>
        <v>2018-12-18 11:49:21</v>
      </c>
    </row>
    <row r="3" spans="1:5" x14ac:dyDescent="0.3">
      <c r="A3" t="s">
        <v>0</v>
      </c>
      <c r="B3" t="str">
        <f>"15296421935"</f>
        <v>15296421935</v>
      </c>
      <c r="C3" t="s">
        <v>0</v>
      </c>
      <c r="D3" t="s">
        <v>0</v>
      </c>
      <c r="E3" t="str">
        <f>"2018-12-18 11:49:20"</f>
        <v>2018-12-18 11:49:20</v>
      </c>
    </row>
    <row r="4" spans="1:5" x14ac:dyDescent="0.3">
      <c r="A4" t="s">
        <v>0</v>
      </c>
      <c r="B4" t="str">
        <f>"15079228822"</f>
        <v>15079228822</v>
      </c>
      <c r="C4" t="s">
        <v>0</v>
      </c>
      <c r="D4" t="s">
        <v>0</v>
      </c>
      <c r="E4" t="str">
        <f>"2018-12-18 11:49:06"</f>
        <v>2018-12-18 11:49:06</v>
      </c>
    </row>
    <row r="5" spans="1:5" x14ac:dyDescent="0.3">
      <c r="A5" t="s">
        <v>0</v>
      </c>
      <c r="B5" t="str">
        <f>"18935871171"</f>
        <v>18935871171</v>
      </c>
      <c r="C5" t="s">
        <v>0</v>
      </c>
      <c r="D5" t="s">
        <v>0</v>
      </c>
      <c r="E5" t="str">
        <f>"2018-12-18 11:48:51"</f>
        <v>2018-12-18 11:48:51</v>
      </c>
    </row>
    <row r="6" spans="1:5" x14ac:dyDescent="0.3">
      <c r="A6" t="s">
        <v>0</v>
      </c>
      <c r="B6" t="str">
        <f>"13960177159"</f>
        <v>13960177159</v>
      </c>
      <c r="C6" t="s">
        <v>0</v>
      </c>
      <c r="D6" t="s">
        <v>0</v>
      </c>
      <c r="E6" t="str">
        <f>"2018-12-18 11:48:40"</f>
        <v>2018-12-18 11:48:40</v>
      </c>
    </row>
    <row r="7" spans="1:5" x14ac:dyDescent="0.3">
      <c r="A7" t="s">
        <v>0</v>
      </c>
      <c r="B7" t="str">
        <f>"17645895964"</f>
        <v>17645895964</v>
      </c>
      <c r="C7" t="s">
        <v>0</v>
      </c>
      <c r="D7" t="s">
        <v>0</v>
      </c>
      <c r="E7" t="str">
        <f>"2018-12-18 11:48:18"</f>
        <v>2018-12-18 11:48:18</v>
      </c>
    </row>
    <row r="8" spans="1:5" x14ac:dyDescent="0.3">
      <c r="A8" t="s">
        <v>0</v>
      </c>
      <c r="B8" t="str">
        <f>"13513935360"</f>
        <v>13513935360</v>
      </c>
      <c r="C8" t="s">
        <v>0</v>
      </c>
      <c r="D8" t="s">
        <v>0</v>
      </c>
      <c r="E8" t="str">
        <f>"2018-12-18 11:48:01"</f>
        <v>2018-12-18 11:48:01</v>
      </c>
    </row>
    <row r="9" spans="1:5" x14ac:dyDescent="0.3">
      <c r="A9" t="s">
        <v>0</v>
      </c>
      <c r="B9" t="str">
        <f>"13987670392"</f>
        <v>13987670392</v>
      </c>
      <c r="C9" t="s">
        <v>0</v>
      </c>
      <c r="D9" t="s">
        <v>0</v>
      </c>
      <c r="E9" t="str">
        <f>"2018-12-18 11:47:45"</f>
        <v>2018-12-18 11:47:45</v>
      </c>
    </row>
    <row r="10" spans="1:5" x14ac:dyDescent="0.3">
      <c r="A10" t="s">
        <v>78</v>
      </c>
      <c r="B10" t="str">
        <f>"18308808020"</f>
        <v>18308808020</v>
      </c>
      <c r="C10" t="str">
        <f>"530322199704022013"</f>
        <v>530322199704022013</v>
      </c>
      <c r="D10" t="s">
        <v>0</v>
      </c>
      <c r="E10" t="str">
        <f>"2018-12-18 11:47:39"</f>
        <v>2018-12-18 11:47:39</v>
      </c>
    </row>
    <row r="11" spans="1:5" x14ac:dyDescent="0.3">
      <c r="A11" t="s">
        <v>0</v>
      </c>
      <c r="B11" t="str">
        <f>"15276359226"</f>
        <v>15276359226</v>
      </c>
      <c r="C11" t="s">
        <v>0</v>
      </c>
      <c r="D11" t="s">
        <v>0</v>
      </c>
      <c r="E11" t="str">
        <f>"2018-12-18 11:47:35"</f>
        <v>2018-12-18 11:47:35</v>
      </c>
    </row>
    <row r="12" spans="1:5" x14ac:dyDescent="0.3">
      <c r="A12" t="s">
        <v>0</v>
      </c>
      <c r="B12" t="str">
        <f>"13915702759"</f>
        <v>13915702759</v>
      </c>
      <c r="C12" t="s">
        <v>0</v>
      </c>
      <c r="D12" t="s">
        <v>0</v>
      </c>
      <c r="E12" t="str">
        <f>"2018-12-18 11:49:20"</f>
        <v>2018-12-18 11:49:20</v>
      </c>
    </row>
    <row r="13" spans="1:5" x14ac:dyDescent="0.3">
      <c r="A13" t="s">
        <v>77</v>
      </c>
      <c r="B13" t="str">
        <f>"15661990605"</f>
        <v>15661990605</v>
      </c>
      <c r="C13" t="str">
        <f>"610424199901200446"</f>
        <v>610424199901200446</v>
      </c>
      <c r="D13" t="s">
        <v>0</v>
      </c>
      <c r="E13" t="str">
        <f>"2018-12-18 11:47:17"</f>
        <v>2018-12-18 11:47:17</v>
      </c>
    </row>
    <row r="14" spans="1:5" x14ac:dyDescent="0.3">
      <c r="A14" t="s">
        <v>0</v>
      </c>
      <c r="B14" t="str">
        <f>"15088088546"</f>
        <v>15088088546</v>
      </c>
      <c r="C14" t="s">
        <v>0</v>
      </c>
      <c r="D14" t="s">
        <v>0</v>
      </c>
      <c r="E14" t="str">
        <f>"2018-12-18 11:47:14"</f>
        <v>2018-12-18 11:47:14</v>
      </c>
    </row>
    <row r="15" spans="1:5" x14ac:dyDescent="0.3">
      <c r="A15" t="s">
        <v>0</v>
      </c>
      <c r="B15" t="str">
        <f>"18607255912"</f>
        <v>18607255912</v>
      </c>
      <c r="C15" t="s">
        <v>0</v>
      </c>
      <c r="D15" t="s">
        <v>0</v>
      </c>
      <c r="E15" t="str">
        <f>"2018-12-18 11:47:12"</f>
        <v>2018-12-18 11:47:12</v>
      </c>
    </row>
    <row r="16" spans="1:5" x14ac:dyDescent="0.3">
      <c r="A16" t="s">
        <v>0</v>
      </c>
      <c r="B16" t="str">
        <f>"15860010475"</f>
        <v>15860010475</v>
      </c>
      <c r="C16" t="s">
        <v>0</v>
      </c>
      <c r="D16" t="s">
        <v>0</v>
      </c>
      <c r="E16" t="str">
        <f>"2018-12-18 11:47:08"</f>
        <v>2018-12-18 11:47:08</v>
      </c>
    </row>
    <row r="17" spans="1:5" x14ac:dyDescent="0.3">
      <c r="A17" t="s">
        <v>0</v>
      </c>
      <c r="B17" t="str">
        <f>"15535231968"</f>
        <v>15535231968</v>
      </c>
      <c r="C17" t="s">
        <v>0</v>
      </c>
      <c r="D17" t="s">
        <v>0</v>
      </c>
      <c r="E17" t="str">
        <f>"2018-12-18 11:47:05"</f>
        <v>2018-12-18 11:47:05</v>
      </c>
    </row>
    <row r="18" spans="1:5" x14ac:dyDescent="0.3">
      <c r="A18" t="s">
        <v>0</v>
      </c>
      <c r="B18" t="str">
        <f>"14775107328"</f>
        <v>14775107328</v>
      </c>
      <c r="C18" t="s">
        <v>0</v>
      </c>
      <c r="D18" t="s">
        <v>0</v>
      </c>
      <c r="E18" t="str">
        <f>"2018-12-18 11:47:02"</f>
        <v>2018-12-18 11:47:02</v>
      </c>
    </row>
    <row r="19" spans="1:5" x14ac:dyDescent="0.3">
      <c r="A19" t="s">
        <v>0</v>
      </c>
      <c r="B19" t="str">
        <f>"18771980078"</f>
        <v>18771980078</v>
      </c>
      <c r="C19" t="s">
        <v>0</v>
      </c>
      <c r="D19" t="s">
        <v>0</v>
      </c>
      <c r="E19" t="str">
        <f>"2018-12-18 11:47:01"</f>
        <v>2018-12-18 11:47:01</v>
      </c>
    </row>
    <row r="20" spans="1:5" x14ac:dyDescent="0.3">
      <c r="A20" t="s">
        <v>0</v>
      </c>
      <c r="B20" t="str">
        <f>"17515027489"</f>
        <v>17515027489</v>
      </c>
      <c r="C20" t="s">
        <v>0</v>
      </c>
      <c r="D20" t="s">
        <v>0</v>
      </c>
      <c r="E20" t="str">
        <f>"2018-12-18 11:48:53"</f>
        <v>2018-12-18 11:48:53</v>
      </c>
    </row>
    <row r="21" spans="1:5" x14ac:dyDescent="0.3">
      <c r="A21" t="s">
        <v>0</v>
      </c>
      <c r="B21" t="str">
        <f>"13652251083"</f>
        <v>13652251083</v>
      </c>
      <c r="C21" t="s">
        <v>0</v>
      </c>
      <c r="D21" t="s">
        <v>0</v>
      </c>
      <c r="E21" t="str">
        <f>"2018-12-18 11:46:43"</f>
        <v>2018-12-18 11:46:43</v>
      </c>
    </row>
    <row r="22" spans="1:5" x14ac:dyDescent="0.3">
      <c r="A22" t="s">
        <v>0</v>
      </c>
      <c r="B22" t="str">
        <f>"13304376996"</f>
        <v>13304376996</v>
      </c>
      <c r="C22" t="s">
        <v>0</v>
      </c>
      <c r="D22" t="s">
        <v>0</v>
      </c>
      <c r="E22" t="str">
        <f>"2018-12-18 11:49:10"</f>
        <v>2018-12-18 11:49:10</v>
      </c>
    </row>
    <row r="23" spans="1:5" x14ac:dyDescent="0.3">
      <c r="A23" t="s">
        <v>0</v>
      </c>
      <c r="B23" t="str">
        <f>"13705357294"</f>
        <v>13705357294</v>
      </c>
      <c r="C23" t="s">
        <v>0</v>
      </c>
      <c r="D23" t="s">
        <v>0</v>
      </c>
      <c r="E23" t="str">
        <f>"2018-12-18 11:47:29"</f>
        <v>2018-12-18 11:47:29</v>
      </c>
    </row>
    <row r="24" spans="1:5" x14ac:dyDescent="0.3">
      <c r="A24" t="s">
        <v>0</v>
      </c>
      <c r="B24" t="str">
        <f>"13853995495"</f>
        <v>13853995495</v>
      </c>
      <c r="C24" t="s">
        <v>0</v>
      </c>
      <c r="D24" t="s">
        <v>0</v>
      </c>
      <c r="E24" t="str">
        <f>"2018-12-18 11:46:26"</f>
        <v>2018-12-18 11:46:26</v>
      </c>
    </row>
    <row r="25" spans="1:5" x14ac:dyDescent="0.3">
      <c r="A25" t="s">
        <v>0</v>
      </c>
      <c r="B25" t="str">
        <f>"15891663355"</f>
        <v>15891663355</v>
      </c>
      <c r="C25" t="s">
        <v>0</v>
      </c>
      <c r="D25" t="s">
        <v>0</v>
      </c>
      <c r="E25" t="str">
        <f>"2018-12-18 11:46:18"</f>
        <v>2018-12-18 11:46:18</v>
      </c>
    </row>
    <row r="26" spans="1:5" x14ac:dyDescent="0.3">
      <c r="A26" t="s">
        <v>0</v>
      </c>
      <c r="B26" t="str">
        <f>"13703990701"</f>
        <v>13703990701</v>
      </c>
      <c r="C26" t="s">
        <v>0</v>
      </c>
      <c r="D26" t="s">
        <v>0</v>
      </c>
      <c r="E26" t="str">
        <f>"2018-12-18 11:46:17"</f>
        <v>2018-12-18 11:46:17</v>
      </c>
    </row>
    <row r="27" spans="1:5" x14ac:dyDescent="0.3">
      <c r="A27" t="s">
        <v>0</v>
      </c>
      <c r="B27" t="str">
        <f>"18749942524"</f>
        <v>18749942524</v>
      </c>
      <c r="C27" t="s">
        <v>0</v>
      </c>
      <c r="D27" t="s">
        <v>0</v>
      </c>
      <c r="E27" t="str">
        <f>"2018-12-18 11:46:05"</f>
        <v>2018-12-18 11:46:05</v>
      </c>
    </row>
    <row r="28" spans="1:5" x14ac:dyDescent="0.3">
      <c r="A28" t="s">
        <v>76</v>
      </c>
      <c r="B28" t="str">
        <f>"15265139282"</f>
        <v>15265139282</v>
      </c>
      <c r="C28" t="str">
        <f>"370983198910154640"</f>
        <v>370983198910154640</v>
      </c>
      <c r="D28" t="s">
        <v>0</v>
      </c>
      <c r="E28" t="str">
        <f>"2018-12-18 11:46:04"</f>
        <v>2018-12-18 11:46:04</v>
      </c>
    </row>
    <row r="29" spans="1:5" x14ac:dyDescent="0.3">
      <c r="A29" t="s">
        <v>0</v>
      </c>
      <c r="B29" t="str">
        <f>"13299780090"</f>
        <v>13299780090</v>
      </c>
      <c r="C29" t="s">
        <v>0</v>
      </c>
      <c r="D29" t="s">
        <v>0</v>
      </c>
      <c r="E29" t="str">
        <f>"2018-12-18 11:45:46"</f>
        <v>2018-12-18 11:45:46</v>
      </c>
    </row>
    <row r="30" spans="1:5" x14ac:dyDescent="0.3">
      <c r="A30" t="s">
        <v>75</v>
      </c>
      <c r="B30" t="str">
        <f>"17604602004"</f>
        <v>17604602004</v>
      </c>
      <c r="C30" t="str">
        <f>"232103198811225832"</f>
        <v>232103198811225832</v>
      </c>
      <c r="D30" t="s">
        <v>0</v>
      </c>
      <c r="E30" t="str">
        <f>"2018-12-18 11:47:30"</f>
        <v>2018-12-18 11:47:30</v>
      </c>
    </row>
    <row r="31" spans="1:5" x14ac:dyDescent="0.3">
      <c r="A31" t="s">
        <v>0</v>
      </c>
      <c r="B31" t="str">
        <f>"18811021673"</f>
        <v>18811021673</v>
      </c>
      <c r="C31" t="s">
        <v>0</v>
      </c>
      <c r="D31" t="s">
        <v>0</v>
      </c>
      <c r="E31" t="str">
        <f>"2018-12-18 11:45:46"</f>
        <v>2018-12-18 11:45:46</v>
      </c>
    </row>
    <row r="32" spans="1:5" x14ac:dyDescent="0.3">
      <c r="A32" t="s">
        <v>0</v>
      </c>
      <c r="B32" t="str">
        <f>"18770679869"</f>
        <v>18770679869</v>
      </c>
      <c r="C32" t="s">
        <v>0</v>
      </c>
      <c r="D32" t="s">
        <v>0</v>
      </c>
      <c r="E32" t="str">
        <f>"2018-12-18 11:45:46"</f>
        <v>2018-12-18 11:45:46</v>
      </c>
    </row>
    <row r="33" spans="1:5" x14ac:dyDescent="0.3">
      <c r="A33" t="s">
        <v>0</v>
      </c>
      <c r="B33" t="str">
        <f>"18334537170"</f>
        <v>18334537170</v>
      </c>
      <c r="C33" t="s">
        <v>0</v>
      </c>
      <c r="D33" t="s">
        <v>0</v>
      </c>
      <c r="E33" t="str">
        <f>"2018-12-18 11:45:46"</f>
        <v>2018-12-18 11:45:46</v>
      </c>
    </row>
    <row r="34" spans="1:5" x14ac:dyDescent="0.3">
      <c r="A34" t="s">
        <v>0</v>
      </c>
      <c r="B34" t="str">
        <f>"13724437662"</f>
        <v>13724437662</v>
      </c>
      <c r="C34" t="s">
        <v>0</v>
      </c>
      <c r="D34" t="s">
        <v>0</v>
      </c>
      <c r="E34" t="str">
        <f>"2018-12-18 11:45:42"</f>
        <v>2018-12-18 11:45:42</v>
      </c>
    </row>
    <row r="35" spans="1:5" x14ac:dyDescent="0.3">
      <c r="A35" t="s">
        <v>74</v>
      </c>
      <c r="B35" t="str">
        <f>"18897780848"</f>
        <v>18897780848</v>
      </c>
      <c r="C35" t="str">
        <f>"450721198609187777"</f>
        <v>450721198609187777</v>
      </c>
      <c r="D35" t="s">
        <v>0</v>
      </c>
      <c r="E35" t="str">
        <f>"2018-12-18 11:46:55"</f>
        <v>2018-12-18 11:46:55</v>
      </c>
    </row>
    <row r="36" spans="1:5" x14ac:dyDescent="0.3">
      <c r="A36" t="s">
        <v>73</v>
      </c>
      <c r="B36" t="str">
        <f>"15883041258"</f>
        <v>15883041258</v>
      </c>
      <c r="C36" t="str">
        <f>"510503199309255261"</f>
        <v>510503199309255261</v>
      </c>
      <c r="D36" t="s">
        <v>0</v>
      </c>
      <c r="E36" t="str">
        <f>"2018-12-18 11:45:35"</f>
        <v>2018-12-18 11:45:35</v>
      </c>
    </row>
    <row r="37" spans="1:5" x14ac:dyDescent="0.3">
      <c r="A37" t="s">
        <v>0</v>
      </c>
      <c r="B37" t="str">
        <f>"15348176857"</f>
        <v>15348176857</v>
      </c>
      <c r="C37" t="s">
        <v>0</v>
      </c>
      <c r="D37" t="s">
        <v>0</v>
      </c>
      <c r="E37" t="str">
        <f>"2018-12-18 11:44:45"</f>
        <v>2018-12-18 11:44:45</v>
      </c>
    </row>
    <row r="38" spans="1:5" x14ac:dyDescent="0.3">
      <c r="A38" t="s">
        <v>0</v>
      </c>
      <c r="B38" t="str">
        <f>"18854441520"</f>
        <v>18854441520</v>
      </c>
      <c r="C38" t="s">
        <v>0</v>
      </c>
      <c r="D38" t="s">
        <v>0</v>
      </c>
      <c r="E38" t="str">
        <f>"2018-12-18 11:44:42"</f>
        <v>2018-12-18 11:44:42</v>
      </c>
    </row>
    <row r="39" spans="1:5" x14ac:dyDescent="0.3">
      <c r="A39" t="s">
        <v>0</v>
      </c>
      <c r="B39" t="str">
        <f>"13078322130"</f>
        <v>13078322130</v>
      </c>
      <c r="C39" t="s">
        <v>0</v>
      </c>
      <c r="D39" t="s">
        <v>0</v>
      </c>
      <c r="E39" t="str">
        <f>"2018-12-18 11:44:39"</f>
        <v>2018-12-18 11:44:39</v>
      </c>
    </row>
    <row r="40" spans="1:5" x14ac:dyDescent="0.3">
      <c r="A40" t="s">
        <v>0</v>
      </c>
      <c r="B40" t="str">
        <f>"17674124186"</f>
        <v>17674124186</v>
      </c>
      <c r="C40" t="s">
        <v>0</v>
      </c>
      <c r="D40" t="s">
        <v>0</v>
      </c>
      <c r="E40" t="str">
        <f>"2018-12-18 11:44:23"</f>
        <v>2018-12-18 11:44:23</v>
      </c>
    </row>
    <row r="41" spans="1:5" x14ac:dyDescent="0.3">
      <c r="A41" t="s">
        <v>0</v>
      </c>
      <c r="B41" t="str">
        <f>"18696697488"</f>
        <v>18696697488</v>
      </c>
      <c r="C41" t="s">
        <v>0</v>
      </c>
      <c r="D41" t="s">
        <v>0</v>
      </c>
      <c r="E41" t="str">
        <f>"2018-12-18 11:44:13"</f>
        <v>2018-12-18 11:44:13</v>
      </c>
    </row>
    <row r="42" spans="1:5" x14ac:dyDescent="0.3">
      <c r="A42" t="s">
        <v>72</v>
      </c>
      <c r="B42" t="str">
        <f>"18866411161"</f>
        <v>18866411161</v>
      </c>
      <c r="C42" t="str">
        <f>"610202198606132010"</f>
        <v>610202198606132010</v>
      </c>
      <c r="D42" t="s">
        <v>0</v>
      </c>
      <c r="E42" t="str">
        <f>"2018-12-18 11:44:13"</f>
        <v>2018-12-18 11:44:13</v>
      </c>
    </row>
    <row r="43" spans="1:5" x14ac:dyDescent="0.3">
      <c r="A43" t="s">
        <v>71</v>
      </c>
      <c r="B43" t="str">
        <f>"13591004953"</f>
        <v>13591004953</v>
      </c>
      <c r="C43" t="str">
        <f>"211224198610318226"</f>
        <v>211224198610318226</v>
      </c>
      <c r="D43" t="s">
        <v>0</v>
      </c>
      <c r="E43" t="str">
        <f>"2018-12-18 11:43:52"</f>
        <v>2018-12-18 11:43:52</v>
      </c>
    </row>
    <row r="44" spans="1:5" x14ac:dyDescent="0.3">
      <c r="A44" t="s">
        <v>0</v>
      </c>
      <c r="B44" t="str">
        <f>"13517940770"</f>
        <v>13517940770</v>
      </c>
      <c r="C44" t="s">
        <v>0</v>
      </c>
      <c r="D44" t="s">
        <v>0</v>
      </c>
      <c r="E44" t="str">
        <f>"2018-12-18 11:43:50"</f>
        <v>2018-12-18 11:43:50</v>
      </c>
    </row>
    <row r="45" spans="1:5" x14ac:dyDescent="0.3">
      <c r="A45" t="s">
        <v>70</v>
      </c>
      <c r="B45" t="str">
        <f>"13385027662"</f>
        <v>13385027662</v>
      </c>
      <c r="C45" t="str">
        <f>"350981198505070017"</f>
        <v>350981198505070017</v>
      </c>
      <c r="D45" t="s">
        <v>0</v>
      </c>
      <c r="E45" t="str">
        <f>"2018-12-18 11:44:34"</f>
        <v>2018-12-18 11:44:34</v>
      </c>
    </row>
    <row r="46" spans="1:5" x14ac:dyDescent="0.3">
      <c r="A46" t="s">
        <v>0</v>
      </c>
      <c r="B46" t="str">
        <f>"13453719999"</f>
        <v>13453719999</v>
      </c>
      <c r="C46" t="s">
        <v>0</v>
      </c>
      <c r="D46" t="s">
        <v>0</v>
      </c>
      <c r="E46" t="str">
        <f>"2018-12-18 11:42:40"</f>
        <v>2018-12-18 11:42:40</v>
      </c>
    </row>
    <row r="47" spans="1:5" x14ac:dyDescent="0.3">
      <c r="A47" t="s">
        <v>69</v>
      </c>
      <c r="B47" t="str">
        <f>"13514802227"</f>
        <v>13514802227</v>
      </c>
      <c r="C47" t="str">
        <f>"152128197605302115"</f>
        <v>152128197605302115</v>
      </c>
      <c r="D47" t="s">
        <v>0</v>
      </c>
      <c r="E47" t="str">
        <f>"2018-12-18 11:45:50"</f>
        <v>2018-12-18 11:45:50</v>
      </c>
    </row>
    <row r="48" spans="1:5" x14ac:dyDescent="0.3">
      <c r="A48" t="s">
        <v>0</v>
      </c>
      <c r="B48" t="str">
        <f>"15957776310"</f>
        <v>15957776310</v>
      </c>
      <c r="C48" t="s">
        <v>0</v>
      </c>
      <c r="D48" t="s">
        <v>0</v>
      </c>
      <c r="E48" t="str">
        <f>"2018-12-18 11:42:34"</f>
        <v>2018-12-18 11:42:34</v>
      </c>
    </row>
    <row r="49" spans="1:5" x14ac:dyDescent="0.3">
      <c r="A49" t="s">
        <v>0</v>
      </c>
      <c r="B49" t="str">
        <f>"13904836628"</f>
        <v>13904836628</v>
      </c>
      <c r="C49" t="s">
        <v>0</v>
      </c>
      <c r="D49" t="s">
        <v>0</v>
      </c>
      <c r="E49" t="str">
        <f>"2018-12-18 11:42:21"</f>
        <v>2018-12-18 11:42:21</v>
      </c>
    </row>
    <row r="50" spans="1:5" x14ac:dyDescent="0.3">
      <c r="A50" t="s">
        <v>0</v>
      </c>
      <c r="B50" t="str">
        <f>"13206293489"</f>
        <v>13206293489</v>
      </c>
      <c r="C50" t="s">
        <v>0</v>
      </c>
      <c r="D50" t="s">
        <v>0</v>
      </c>
      <c r="E50" t="str">
        <f>"2018-12-18 11:42:11"</f>
        <v>2018-12-18 11:42:11</v>
      </c>
    </row>
    <row r="51" spans="1:5" x14ac:dyDescent="0.3">
      <c r="A51" t="s">
        <v>68</v>
      </c>
      <c r="B51" t="str">
        <f>"15963627500"</f>
        <v>15963627500</v>
      </c>
      <c r="C51" t="str">
        <f>"370783199710274617"</f>
        <v>370783199710274617</v>
      </c>
      <c r="D51" t="s">
        <v>0</v>
      </c>
      <c r="E51" t="str">
        <f>"2018-12-18 11:43:21"</f>
        <v>2018-12-18 11:43:21</v>
      </c>
    </row>
    <row r="52" spans="1:5" x14ac:dyDescent="0.3">
      <c r="A52" t="s">
        <v>0</v>
      </c>
      <c r="B52" t="str">
        <f>"18889992371"</f>
        <v>18889992371</v>
      </c>
      <c r="C52" t="s">
        <v>0</v>
      </c>
      <c r="D52" t="s">
        <v>0</v>
      </c>
      <c r="E52" t="str">
        <f>"2018-12-18 11:46:38"</f>
        <v>2018-12-18 11:46:38</v>
      </c>
    </row>
    <row r="53" spans="1:5" x14ac:dyDescent="0.3">
      <c r="A53" t="s">
        <v>0</v>
      </c>
      <c r="B53" t="str">
        <f>"15263638224"</f>
        <v>15263638224</v>
      </c>
      <c r="C53" t="s">
        <v>0</v>
      </c>
      <c r="D53" t="s">
        <v>0</v>
      </c>
      <c r="E53" t="str">
        <f>"2018-12-18 11:42:23"</f>
        <v>2018-12-18 11:42:23</v>
      </c>
    </row>
    <row r="54" spans="1:5" x14ac:dyDescent="0.3">
      <c r="A54" t="s">
        <v>0</v>
      </c>
      <c r="B54" t="str">
        <f>"15546693701"</f>
        <v>15546693701</v>
      </c>
      <c r="C54" t="s">
        <v>0</v>
      </c>
      <c r="D54" t="s">
        <v>0</v>
      </c>
      <c r="E54" t="str">
        <f>"2018-12-18 11:41:47"</f>
        <v>2018-12-18 11:41:47</v>
      </c>
    </row>
    <row r="55" spans="1:5" x14ac:dyDescent="0.3">
      <c r="A55" t="s">
        <v>0</v>
      </c>
      <c r="B55" t="str">
        <f>"13850030464"</f>
        <v>13850030464</v>
      </c>
      <c r="C55" t="s">
        <v>0</v>
      </c>
      <c r="D55" t="s">
        <v>0</v>
      </c>
      <c r="E55" t="str">
        <f>"2018-12-18 11:41:33"</f>
        <v>2018-12-18 11:41:33</v>
      </c>
    </row>
    <row r="56" spans="1:5" x14ac:dyDescent="0.3">
      <c r="A56" t="s">
        <v>0</v>
      </c>
      <c r="B56" t="str">
        <f>"18386438225"</f>
        <v>18386438225</v>
      </c>
      <c r="C56" t="s">
        <v>0</v>
      </c>
      <c r="D56" t="s">
        <v>0</v>
      </c>
      <c r="E56" t="str">
        <f>"2018-12-18 11:41:20"</f>
        <v>2018-12-18 11:41:20</v>
      </c>
    </row>
    <row r="57" spans="1:5" x14ac:dyDescent="0.3">
      <c r="A57" t="s">
        <v>0</v>
      </c>
      <c r="B57" t="str">
        <f>"18274876497"</f>
        <v>18274876497</v>
      </c>
      <c r="C57" t="s">
        <v>0</v>
      </c>
      <c r="D57" t="s">
        <v>0</v>
      </c>
      <c r="E57" t="str">
        <f>"2018-12-18 11:41:07"</f>
        <v>2018-12-18 11:41:07</v>
      </c>
    </row>
    <row r="58" spans="1:5" x14ac:dyDescent="0.3">
      <c r="A58" t="s">
        <v>67</v>
      </c>
      <c r="B58" t="str">
        <f>"18660698707"</f>
        <v>18660698707</v>
      </c>
      <c r="C58" t="str">
        <f>"370786199001022715"</f>
        <v>370786199001022715</v>
      </c>
      <c r="D58" t="s">
        <v>66</v>
      </c>
      <c r="E58" t="str">
        <f>"2018-12-18 11:40:53"</f>
        <v>2018-12-18 11:40:53</v>
      </c>
    </row>
    <row r="59" spans="1:5" x14ac:dyDescent="0.3">
      <c r="A59" t="s">
        <v>0</v>
      </c>
      <c r="B59" t="str">
        <f>"13055559798"</f>
        <v>13055559798</v>
      </c>
      <c r="C59" t="s">
        <v>0</v>
      </c>
      <c r="D59" t="s">
        <v>0</v>
      </c>
      <c r="E59" t="str">
        <f>"2018-12-18 11:40:52"</f>
        <v>2018-12-18 11:40:52</v>
      </c>
    </row>
    <row r="60" spans="1:5" x14ac:dyDescent="0.3">
      <c r="A60" t="s">
        <v>0</v>
      </c>
      <c r="B60" t="str">
        <f>"18359600135"</f>
        <v>18359600135</v>
      </c>
      <c r="C60" t="s">
        <v>0</v>
      </c>
      <c r="D60" t="s">
        <v>0</v>
      </c>
      <c r="E60" t="str">
        <f>"2018-12-18 11:40:35"</f>
        <v>2018-12-18 11:40:35</v>
      </c>
    </row>
    <row r="61" spans="1:5" x14ac:dyDescent="0.3">
      <c r="A61" t="s">
        <v>65</v>
      </c>
      <c r="B61" t="str">
        <f>"15859877868"</f>
        <v>15859877868</v>
      </c>
      <c r="C61" t="str">
        <f>"350420196808246535"</f>
        <v>350420196808246535</v>
      </c>
      <c r="D61" t="s">
        <v>0</v>
      </c>
      <c r="E61" t="str">
        <f>"2018-12-18 11:42:09"</f>
        <v>2018-12-18 11:42:09</v>
      </c>
    </row>
    <row r="62" spans="1:5" x14ac:dyDescent="0.3">
      <c r="A62" t="s">
        <v>0</v>
      </c>
      <c r="B62" t="str">
        <f>"13892235296"</f>
        <v>13892235296</v>
      </c>
      <c r="C62" t="s">
        <v>0</v>
      </c>
      <c r="D62" t="s">
        <v>0</v>
      </c>
      <c r="E62" t="str">
        <f>"2018-12-18 11:40:10"</f>
        <v>2018-12-18 11:40:10</v>
      </c>
    </row>
    <row r="63" spans="1:5" x14ac:dyDescent="0.3">
      <c r="A63" t="s">
        <v>64</v>
      </c>
      <c r="B63" t="str">
        <f>"15805897022"</f>
        <v>15805897022</v>
      </c>
      <c r="C63" t="str">
        <f>"411527199210145271"</f>
        <v>411527199210145271</v>
      </c>
      <c r="D63" t="s">
        <v>0</v>
      </c>
      <c r="E63" t="str">
        <f>"2018-12-18 11:40:06"</f>
        <v>2018-12-18 11:40:06</v>
      </c>
    </row>
    <row r="64" spans="1:5" x14ac:dyDescent="0.3">
      <c r="A64" t="s">
        <v>63</v>
      </c>
      <c r="B64" t="str">
        <f>"13252579498"</f>
        <v>13252579498</v>
      </c>
      <c r="C64" t="str">
        <f>"220282198207266512"</f>
        <v>220282198207266512</v>
      </c>
      <c r="D64" t="s">
        <v>0</v>
      </c>
      <c r="E64" t="str">
        <f>"2018-12-18 11:39:58"</f>
        <v>2018-12-18 11:39:58</v>
      </c>
    </row>
    <row r="65" spans="1:5" x14ac:dyDescent="0.3">
      <c r="A65" t="s">
        <v>62</v>
      </c>
      <c r="B65" t="str">
        <f>"13526207821"</f>
        <v>13526207821</v>
      </c>
      <c r="C65" t="str">
        <f>"412723199511169054"</f>
        <v>412723199511169054</v>
      </c>
      <c r="D65" t="s">
        <v>0</v>
      </c>
      <c r="E65" t="str">
        <f>"2018-12-18 11:39:53"</f>
        <v>2018-12-18 11:39:53</v>
      </c>
    </row>
    <row r="66" spans="1:5" x14ac:dyDescent="0.3">
      <c r="A66" t="s">
        <v>61</v>
      </c>
      <c r="B66" t="str">
        <f>"15840175350"</f>
        <v>15840175350</v>
      </c>
      <c r="C66" t="str">
        <f>"210303198311181648"</f>
        <v>210303198311181648</v>
      </c>
      <c r="D66" t="s">
        <v>0</v>
      </c>
      <c r="E66" t="str">
        <f>"2018-12-18 11:40:42"</f>
        <v>2018-12-18 11:40:42</v>
      </c>
    </row>
    <row r="67" spans="1:5" x14ac:dyDescent="0.3">
      <c r="A67" t="s">
        <v>0</v>
      </c>
      <c r="B67" t="str">
        <f>"18383209946"</f>
        <v>18383209946</v>
      </c>
      <c r="C67" t="s">
        <v>0</v>
      </c>
      <c r="D67" t="s">
        <v>0</v>
      </c>
      <c r="E67" t="str">
        <f>"2018-12-18 11:40:45"</f>
        <v>2018-12-18 11:40:45</v>
      </c>
    </row>
    <row r="68" spans="1:5" x14ac:dyDescent="0.3">
      <c r="A68" t="s">
        <v>0</v>
      </c>
      <c r="B68" t="str">
        <f>"18780068159"</f>
        <v>18780068159</v>
      </c>
      <c r="C68" t="s">
        <v>0</v>
      </c>
      <c r="D68" t="s">
        <v>0</v>
      </c>
      <c r="E68" t="str">
        <f>"2018-12-18 11:38:52"</f>
        <v>2018-12-18 11:38:52</v>
      </c>
    </row>
    <row r="69" spans="1:5" x14ac:dyDescent="0.3">
      <c r="A69" t="s">
        <v>60</v>
      </c>
      <c r="B69" t="str">
        <f>"18035705952"</f>
        <v>18035705952</v>
      </c>
      <c r="C69" t="str">
        <f>"142601198909052119"</f>
        <v>142601198909052119</v>
      </c>
      <c r="D69" t="s">
        <v>0</v>
      </c>
      <c r="E69" t="str">
        <f>"2018-12-18 11:39:37"</f>
        <v>2018-12-18 11:39:37</v>
      </c>
    </row>
    <row r="70" spans="1:5" x14ac:dyDescent="0.3">
      <c r="A70" t="s">
        <v>0</v>
      </c>
      <c r="B70" t="str">
        <f>"15500254559"</f>
        <v>15500254559</v>
      </c>
      <c r="C70" t="s">
        <v>0</v>
      </c>
      <c r="D70" t="s">
        <v>0</v>
      </c>
      <c r="E70" t="str">
        <f>"2018-12-18 11:38:08"</f>
        <v>2018-12-18 11:38:08</v>
      </c>
    </row>
    <row r="71" spans="1:5" x14ac:dyDescent="0.3">
      <c r="A71" t="s">
        <v>0</v>
      </c>
      <c r="B71" t="str">
        <f>"15355458067"</f>
        <v>15355458067</v>
      </c>
      <c r="C71" t="s">
        <v>0</v>
      </c>
      <c r="D71" t="s">
        <v>0</v>
      </c>
      <c r="E71" t="str">
        <f>"2018-12-18 11:37:59"</f>
        <v>2018-12-18 11:37:59</v>
      </c>
    </row>
    <row r="72" spans="1:5" x14ac:dyDescent="0.3">
      <c r="A72" t="s">
        <v>0</v>
      </c>
      <c r="B72" t="str">
        <f>"17605697977"</f>
        <v>17605697977</v>
      </c>
      <c r="C72" t="s">
        <v>0</v>
      </c>
      <c r="D72" t="s">
        <v>0</v>
      </c>
      <c r="E72" t="str">
        <f>"2018-12-18 11:37:58"</f>
        <v>2018-12-18 11:37:58</v>
      </c>
    </row>
    <row r="73" spans="1:5" x14ac:dyDescent="0.3">
      <c r="A73" t="s">
        <v>0</v>
      </c>
      <c r="B73" t="str">
        <f>"18567792119"</f>
        <v>18567792119</v>
      </c>
      <c r="C73" t="s">
        <v>0</v>
      </c>
      <c r="D73" t="s">
        <v>0</v>
      </c>
      <c r="E73" t="str">
        <f>"2018-12-18 11:37:23"</f>
        <v>2018-12-18 11:37:23</v>
      </c>
    </row>
    <row r="74" spans="1:5" x14ac:dyDescent="0.3">
      <c r="A74" t="s">
        <v>0</v>
      </c>
      <c r="B74" t="str">
        <f>"15399616991"</f>
        <v>15399616991</v>
      </c>
      <c r="C74" t="s">
        <v>0</v>
      </c>
      <c r="D74" t="s">
        <v>0</v>
      </c>
      <c r="E74" t="str">
        <f>"2018-12-18 11:37:22"</f>
        <v>2018-12-18 11:37:22</v>
      </c>
    </row>
    <row r="75" spans="1:5" x14ac:dyDescent="0.3">
      <c r="A75" t="s">
        <v>0</v>
      </c>
      <c r="B75" t="str">
        <f>"15647523520"</f>
        <v>15647523520</v>
      </c>
      <c r="C75" t="s">
        <v>0</v>
      </c>
      <c r="D75" t="s">
        <v>0</v>
      </c>
      <c r="E75" t="str">
        <f>"2018-12-18 11:37:15"</f>
        <v>2018-12-18 11:37:15</v>
      </c>
    </row>
    <row r="76" spans="1:5" x14ac:dyDescent="0.3">
      <c r="A76" t="s">
        <v>59</v>
      </c>
      <c r="B76" t="str">
        <f>"15222985772"</f>
        <v>15222985772</v>
      </c>
      <c r="C76" t="str">
        <f>"341282199612254622"</f>
        <v>341282199612254622</v>
      </c>
      <c r="D76" t="s">
        <v>0</v>
      </c>
      <c r="E76" t="str">
        <f>"2018-12-18 11:39:48"</f>
        <v>2018-12-18 11:39:48</v>
      </c>
    </row>
    <row r="77" spans="1:5" x14ac:dyDescent="0.3">
      <c r="A77" t="s">
        <v>58</v>
      </c>
      <c r="B77" t="str">
        <f>"13938567732"</f>
        <v>13938567732</v>
      </c>
      <c r="C77" t="str">
        <f>"411222198802021018"</f>
        <v>411222198802021018</v>
      </c>
      <c r="D77" t="s">
        <v>0</v>
      </c>
      <c r="E77" t="str">
        <f>"2018-12-18 11:36:48"</f>
        <v>2018-12-18 11:36:48</v>
      </c>
    </row>
    <row r="78" spans="1:5" x14ac:dyDescent="0.3">
      <c r="A78" t="s">
        <v>0</v>
      </c>
      <c r="B78" t="str">
        <f>"18815786794"</f>
        <v>18815786794</v>
      </c>
      <c r="C78" t="s">
        <v>0</v>
      </c>
      <c r="D78" t="s">
        <v>0</v>
      </c>
      <c r="E78" t="str">
        <f>"2018-12-18 11:36:40"</f>
        <v>2018-12-18 11:36:40</v>
      </c>
    </row>
    <row r="79" spans="1:5" x14ac:dyDescent="0.3">
      <c r="A79" t="s">
        <v>57</v>
      </c>
      <c r="B79" t="str">
        <f>"13303367952"</f>
        <v>13303367952</v>
      </c>
      <c r="C79" t="str">
        <f>"230621198908101252"</f>
        <v>230621198908101252</v>
      </c>
      <c r="D79" t="s">
        <v>0</v>
      </c>
      <c r="E79" t="str">
        <f>"2018-12-18 11:37:47"</f>
        <v>2018-12-18 11:37:47</v>
      </c>
    </row>
    <row r="80" spans="1:5" x14ac:dyDescent="0.3">
      <c r="A80" t="s">
        <v>56</v>
      </c>
      <c r="B80" t="str">
        <f>"15297760058"</f>
        <v>15297760058</v>
      </c>
      <c r="C80" t="str">
        <f>"36078119841020209X"</f>
        <v>36078119841020209X</v>
      </c>
      <c r="D80" t="s">
        <v>0</v>
      </c>
      <c r="E80" t="str">
        <f>"2018-12-18 11:36:28"</f>
        <v>2018-12-18 11:36:28</v>
      </c>
    </row>
    <row r="81" spans="1:5" x14ac:dyDescent="0.3">
      <c r="A81" t="s">
        <v>55</v>
      </c>
      <c r="B81" t="str">
        <f>"18268332780"</f>
        <v>18268332780</v>
      </c>
      <c r="C81" t="str">
        <f>"522625199411243715"</f>
        <v>522625199411243715</v>
      </c>
      <c r="D81" t="s">
        <v>0</v>
      </c>
      <c r="E81" t="str">
        <f>"2018-12-18 11:40:42"</f>
        <v>2018-12-18 11:40:42</v>
      </c>
    </row>
    <row r="82" spans="1:5" x14ac:dyDescent="0.3">
      <c r="A82" t="s">
        <v>54</v>
      </c>
      <c r="B82" t="str">
        <f>"13865105830"</f>
        <v>13865105830</v>
      </c>
      <c r="C82" t="str">
        <f>"342422198701166393"</f>
        <v>342422198701166393</v>
      </c>
      <c r="D82" t="s">
        <v>0</v>
      </c>
      <c r="E82" t="str">
        <f>"2018-12-18 11:36:05"</f>
        <v>2018-12-18 11:36:05</v>
      </c>
    </row>
    <row r="83" spans="1:5" x14ac:dyDescent="0.3">
      <c r="A83" t="s">
        <v>53</v>
      </c>
      <c r="B83" t="str">
        <f>"18153536862"</f>
        <v>18153536862</v>
      </c>
      <c r="C83" t="str">
        <f>"37108219960416711X"</f>
        <v>37108219960416711X</v>
      </c>
      <c r="D83" t="s">
        <v>0</v>
      </c>
      <c r="E83" t="str">
        <f>"2018-12-18 11:37:33"</f>
        <v>2018-12-18 11:37:33</v>
      </c>
    </row>
    <row r="84" spans="1:5" x14ac:dyDescent="0.3">
      <c r="A84" t="s">
        <v>52</v>
      </c>
      <c r="B84" t="str">
        <f>"15277127197"</f>
        <v>15277127197</v>
      </c>
      <c r="C84" t="str">
        <f>"450802198710133163"</f>
        <v>450802198710133163</v>
      </c>
      <c r="D84" t="s">
        <v>0</v>
      </c>
      <c r="E84" t="str">
        <f>"2018-12-18 11:37:23"</f>
        <v>2018-12-18 11:37:23</v>
      </c>
    </row>
    <row r="85" spans="1:5" x14ac:dyDescent="0.3">
      <c r="A85" t="s">
        <v>51</v>
      </c>
      <c r="B85" t="str">
        <f>"18700207789"</f>
        <v>18700207789</v>
      </c>
      <c r="C85" t="str">
        <f>"612732199012303718"</f>
        <v>612732199012303718</v>
      </c>
      <c r="D85" t="s">
        <v>50</v>
      </c>
      <c r="E85" t="str">
        <f>"2018-12-18 11:36:58"</f>
        <v>2018-12-18 11:36:58</v>
      </c>
    </row>
    <row r="86" spans="1:5" x14ac:dyDescent="0.3">
      <c r="A86" t="s">
        <v>49</v>
      </c>
      <c r="B86" t="str">
        <f>"15006259810"</f>
        <v>15006259810</v>
      </c>
      <c r="C86" t="str">
        <f>"320922198409029019"</f>
        <v>320922198409029019</v>
      </c>
      <c r="D86" t="s">
        <v>0</v>
      </c>
      <c r="E86" t="str">
        <f>"2018-12-18 11:37:11"</f>
        <v>2018-12-18 11:37:11</v>
      </c>
    </row>
    <row r="87" spans="1:5" x14ac:dyDescent="0.3">
      <c r="A87" t="s">
        <v>0</v>
      </c>
      <c r="B87" t="str">
        <f>"13897947865"</f>
        <v>13897947865</v>
      </c>
      <c r="C87" t="s">
        <v>0</v>
      </c>
      <c r="D87" t="s">
        <v>0</v>
      </c>
      <c r="E87" t="str">
        <f>"2018-12-18 11:35:18"</f>
        <v>2018-12-18 11:35:18</v>
      </c>
    </row>
    <row r="88" spans="1:5" x14ac:dyDescent="0.3">
      <c r="A88" t="s">
        <v>48</v>
      </c>
      <c r="B88" t="str">
        <f>"15618678906"</f>
        <v>15618678906</v>
      </c>
      <c r="C88" t="str">
        <f>"320621199310096918"</f>
        <v>320621199310096918</v>
      </c>
      <c r="D88" t="s">
        <v>0</v>
      </c>
      <c r="E88" t="str">
        <f>"2018-12-18 11:39:30"</f>
        <v>2018-12-18 11:39:30</v>
      </c>
    </row>
    <row r="89" spans="1:5" x14ac:dyDescent="0.3">
      <c r="A89" t="s">
        <v>0</v>
      </c>
      <c r="B89" t="str">
        <f>"15098235221"</f>
        <v>15098235221</v>
      </c>
      <c r="C89" t="s">
        <v>0</v>
      </c>
      <c r="D89" t="s">
        <v>0</v>
      </c>
      <c r="E89" t="str">
        <f>"2018-12-18 11:35:16"</f>
        <v>2018-12-18 11:35:16</v>
      </c>
    </row>
    <row r="90" spans="1:5" x14ac:dyDescent="0.3">
      <c r="A90" t="s">
        <v>0</v>
      </c>
      <c r="B90" t="str">
        <f>"13807327359"</f>
        <v>13807327359</v>
      </c>
      <c r="C90" t="s">
        <v>0</v>
      </c>
      <c r="D90" t="s">
        <v>0</v>
      </c>
      <c r="E90" t="str">
        <f>"2018-12-18 11:47:04"</f>
        <v>2018-12-18 11:47:04</v>
      </c>
    </row>
    <row r="91" spans="1:5" x14ac:dyDescent="0.3">
      <c r="A91" t="s">
        <v>0</v>
      </c>
      <c r="B91" t="str">
        <f>"15662988615"</f>
        <v>15662988615</v>
      </c>
      <c r="C91" t="s">
        <v>0</v>
      </c>
      <c r="D91" t="s">
        <v>0</v>
      </c>
      <c r="E91" t="str">
        <f>"2018-12-18 11:45:05"</f>
        <v>2018-12-18 11:45:05</v>
      </c>
    </row>
    <row r="92" spans="1:5" x14ac:dyDescent="0.3">
      <c r="A92" t="s">
        <v>0</v>
      </c>
      <c r="B92" t="str">
        <f>"18379615537"</f>
        <v>18379615537</v>
      </c>
      <c r="C92" t="s">
        <v>0</v>
      </c>
      <c r="D92" t="s">
        <v>0</v>
      </c>
      <c r="E92" t="str">
        <f>"2018-12-18 11:35:06"</f>
        <v>2018-12-18 11:35:06</v>
      </c>
    </row>
    <row r="93" spans="1:5" x14ac:dyDescent="0.3">
      <c r="A93" t="s">
        <v>0</v>
      </c>
      <c r="B93" t="str">
        <f>"18790988923"</f>
        <v>18790988923</v>
      </c>
      <c r="C93" t="s">
        <v>0</v>
      </c>
      <c r="D93" t="s">
        <v>0</v>
      </c>
      <c r="E93" t="str">
        <f>"2018-12-18 11:35:05"</f>
        <v>2018-12-18 11:35:05</v>
      </c>
    </row>
    <row r="94" spans="1:5" x14ac:dyDescent="0.3">
      <c r="A94" t="s">
        <v>47</v>
      </c>
      <c r="B94" t="str">
        <f>"13605397687"</f>
        <v>13605397687</v>
      </c>
      <c r="C94" t="str">
        <f>"371328198706135518"</f>
        <v>371328198706135518</v>
      </c>
      <c r="D94" t="s">
        <v>0</v>
      </c>
      <c r="E94" t="str">
        <f>"2018-12-18 11:36:17"</f>
        <v>2018-12-18 11:36:17</v>
      </c>
    </row>
    <row r="95" spans="1:5" x14ac:dyDescent="0.3">
      <c r="A95" t="s">
        <v>46</v>
      </c>
      <c r="B95" t="str">
        <f>"15592292751"</f>
        <v>15592292751</v>
      </c>
      <c r="C95" t="str">
        <f>"610502199101236632"</f>
        <v>610502199101236632</v>
      </c>
      <c r="D95" t="s">
        <v>0</v>
      </c>
      <c r="E95" t="str">
        <f>"2018-12-18 11:38:06"</f>
        <v>2018-12-18 11:38:06</v>
      </c>
    </row>
    <row r="96" spans="1:5" x14ac:dyDescent="0.3">
      <c r="A96" t="s">
        <v>45</v>
      </c>
      <c r="B96" t="str">
        <f>"18199916000"</f>
        <v>18199916000</v>
      </c>
      <c r="C96" t="str">
        <f>"650102199309305217"</f>
        <v>650102199309305217</v>
      </c>
      <c r="D96" t="s">
        <v>0</v>
      </c>
      <c r="E96" t="str">
        <f>"2018-12-18 11:36:04"</f>
        <v>2018-12-18 11:36:04</v>
      </c>
    </row>
    <row r="97" spans="1:5" x14ac:dyDescent="0.3">
      <c r="A97" t="s">
        <v>0</v>
      </c>
      <c r="B97" t="str">
        <f>"13904946740"</f>
        <v>13904946740</v>
      </c>
      <c r="C97" t="s">
        <v>0</v>
      </c>
      <c r="D97" t="s">
        <v>0</v>
      </c>
      <c r="E97" t="str">
        <f>"2018-12-18 11:33:52"</f>
        <v>2018-12-18 11:33:52</v>
      </c>
    </row>
    <row r="98" spans="1:5" x14ac:dyDescent="0.3">
      <c r="A98" t="s">
        <v>0</v>
      </c>
      <c r="B98" t="str">
        <f>"15518529263"</f>
        <v>15518529263</v>
      </c>
      <c r="C98" t="s">
        <v>0</v>
      </c>
      <c r="D98" t="s">
        <v>0</v>
      </c>
      <c r="E98" t="str">
        <f>"2018-12-18 11:33:44"</f>
        <v>2018-12-18 11:33:44</v>
      </c>
    </row>
    <row r="99" spans="1:5" x14ac:dyDescent="0.3">
      <c r="A99" t="s">
        <v>0</v>
      </c>
      <c r="B99" t="str">
        <f>"15539319517"</f>
        <v>15539319517</v>
      </c>
      <c r="C99" t="s">
        <v>0</v>
      </c>
      <c r="D99" t="s">
        <v>0</v>
      </c>
      <c r="E99" t="str">
        <f>"2018-12-18 11:33:39"</f>
        <v>2018-12-18 11:33:39</v>
      </c>
    </row>
    <row r="100" spans="1:5" x14ac:dyDescent="0.3">
      <c r="A100" t="s">
        <v>0</v>
      </c>
      <c r="B100" t="str">
        <f>"15886610050"</f>
        <v>15886610050</v>
      </c>
      <c r="C100" t="s">
        <v>0</v>
      </c>
      <c r="D100" t="s">
        <v>0</v>
      </c>
      <c r="E100" t="str">
        <f>"2018-12-18 11:33:30"</f>
        <v>2018-12-18 11:33:30</v>
      </c>
    </row>
    <row r="101" spans="1:5" x14ac:dyDescent="0.3">
      <c r="A101" t="s">
        <v>0</v>
      </c>
      <c r="B101" t="str">
        <f>"15201954521"</f>
        <v>15201954521</v>
      </c>
      <c r="C101" t="s">
        <v>0</v>
      </c>
      <c r="D101" t="s">
        <v>0</v>
      </c>
      <c r="E101" t="str">
        <f>"2018-12-18 11:34:46"</f>
        <v>2018-12-18 11:34:46</v>
      </c>
    </row>
    <row r="102" spans="1:5" x14ac:dyDescent="0.3">
      <c r="A102" t="s">
        <v>0</v>
      </c>
      <c r="B102" t="str">
        <f>"13963609813"</f>
        <v>13963609813</v>
      </c>
      <c r="C102" t="s">
        <v>0</v>
      </c>
      <c r="D102" t="s">
        <v>0</v>
      </c>
      <c r="E102" t="str">
        <f>"2018-12-18 11:34:37"</f>
        <v>2018-12-18 11:34:37</v>
      </c>
    </row>
    <row r="103" spans="1:5" x14ac:dyDescent="0.3">
      <c r="A103" t="s">
        <v>0</v>
      </c>
      <c r="B103" t="str">
        <f>"18753071568"</f>
        <v>18753071568</v>
      </c>
      <c r="C103" t="s">
        <v>0</v>
      </c>
      <c r="D103" t="s">
        <v>0</v>
      </c>
      <c r="E103" t="str">
        <f>"2018-12-18 11:33:14"</f>
        <v>2018-12-18 11:33:14</v>
      </c>
    </row>
    <row r="104" spans="1:5" x14ac:dyDescent="0.3">
      <c r="A104" t="s">
        <v>0</v>
      </c>
      <c r="B104" t="str">
        <f>"13283385588"</f>
        <v>13283385588</v>
      </c>
      <c r="C104" t="s">
        <v>0</v>
      </c>
      <c r="D104" t="s">
        <v>0</v>
      </c>
      <c r="E104" t="str">
        <f>"2018-12-18 11:49:26"</f>
        <v>2018-12-18 11:49:26</v>
      </c>
    </row>
    <row r="105" spans="1:5" x14ac:dyDescent="0.3">
      <c r="A105" t="s">
        <v>0</v>
      </c>
      <c r="B105" t="str">
        <f>"15617295617"</f>
        <v>15617295617</v>
      </c>
      <c r="C105" t="s">
        <v>0</v>
      </c>
      <c r="D105" t="s">
        <v>0</v>
      </c>
      <c r="E105" t="str">
        <f>"2018-12-18 11:32:15"</f>
        <v>2018-12-18 11:32:15</v>
      </c>
    </row>
    <row r="106" spans="1:5" x14ac:dyDescent="0.3">
      <c r="A106" t="s">
        <v>44</v>
      </c>
      <c r="B106" t="str">
        <f>"13600539882"</f>
        <v>13600539882</v>
      </c>
      <c r="C106" t="str">
        <f>"330184198606273528"</f>
        <v>330184198606273528</v>
      </c>
      <c r="D106" t="s">
        <v>0</v>
      </c>
      <c r="E106" t="str">
        <f>"2018-12-18 11:39:28"</f>
        <v>2018-12-18 11:39:28</v>
      </c>
    </row>
    <row r="107" spans="1:5" x14ac:dyDescent="0.3">
      <c r="A107" t="s">
        <v>0</v>
      </c>
      <c r="B107" t="str">
        <f>"13461792496"</f>
        <v>13461792496</v>
      </c>
      <c r="C107" t="s">
        <v>0</v>
      </c>
      <c r="D107" t="s">
        <v>0</v>
      </c>
      <c r="E107" t="str">
        <f>"2018-12-18 11:32:12"</f>
        <v>2018-12-18 11:32:12</v>
      </c>
    </row>
    <row r="108" spans="1:5" x14ac:dyDescent="0.3">
      <c r="A108" t="s">
        <v>0</v>
      </c>
      <c r="B108" t="str">
        <f>"15900352701"</f>
        <v>15900352701</v>
      </c>
      <c r="C108" t="s">
        <v>0</v>
      </c>
      <c r="D108" t="s">
        <v>0</v>
      </c>
      <c r="E108" t="str">
        <f>"2018-12-18 11:32:02"</f>
        <v>2018-12-18 11:32:02</v>
      </c>
    </row>
    <row r="109" spans="1:5" x14ac:dyDescent="0.3">
      <c r="A109" t="s">
        <v>43</v>
      </c>
      <c r="B109" t="str">
        <f>"13642349606"</f>
        <v>13642349606</v>
      </c>
      <c r="C109" t="str">
        <f>"441521197810012315"</f>
        <v>441521197810012315</v>
      </c>
      <c r="D109" t="s">
        <v>0</v>
      </c>
      <c r="E109" t="str">
        <f>"2018-12-18 11:36:10"</f>
        <v>2018-12-18 11:36:10</v>
      </c>
    </row>
    <row r="110" spans="1:5" x14ac:dyDescent="0.3">
      <c r="A110" t="s">
        <v>42</v>
      </c>
      <c r="B110" t="str">
        <f>"13879662407"</f>
        <v>13879662407</v>
      </c>
      <c r="C110" t="str">
        <f>"362401200009121510"</f>
        <v>362401200009121510</v>
      </c>
      <c r="D110" t="s">
        <v>0</v>
      </c>
      <c r="E110" t="str">
        <f>"2018-12-18 11:36:13"</f>
        <v>2018-12-18 11:36:13</v>
      </c>
    </row>
    <row r="111" spans="1:5" x14ac:dyDescent="0.3">
      <c r="A111" t="s">
        <v>0</v>
      </c>
      <c r="B111" t="str">
        <f>"18530982195"</f>
        <v>18530982195</v>
      </c>
      <c r="C111" t="s">
        <v>0</v>
      </c>
      <c r="D111" t="s">
        <v>0</v>
      </c>
      <c r="E111" t="str">
        <f>"2018-12-18 11:47:05"</f>
        <v>2018-12-18 11:47:05</v>
      </c>
    </row>
    <row r="112" spans="1:5" x14ac:dyDescent="0.3">
      <c r="A112" t="s">
        <v>0</v>
      </c>
      <c r="B112" t="str">
        <f>"18340830826"</f>
        <v>18340830826</v>
      </c>
      <c r="C112" t="s">
        <v>0</v>
      </c>
      <c r="D112" t="s">
        <v>0</v>
      </c>
      <c r="E112" t="str">
        <f>"2018-12-18 11:30:04"</f>
        <v>2018-12-18 11:30:04</v>
      </c>
    </row>
    <row r="113" spans="1:5" x14ac:dyDescent="0.3">
      <c r="A113" t="s">
        <v>0</v>
      </c>
      <c r="B113" t="str">
        <f>"15999662951"</f>
        <v>15999662951</v>
      </c>
      <c r="C113" t="s">
        <v>0</v>
      </c>
      <c r="D113" t="s">
        <v>0</v>
      </c>
      <c r="E113" t="str">
        <f>"2018-12-18 11:29:44"</f>
        <v>2018-12-18 11:29:44</v>
      </c>
    </row>
    <row r="114" spans="1:5" x14ac:dyDescent="0.3">
      <c r="A114" t="s">
        <v>0</v>
      </c>
      <c r="B114" t="str">
        <f>"13857531910"</f>
        <v>13857531910</v>
      </c>
      <c r="C114" t="s">
        <v>0</v>
      </c>
      <c r="D114" t="s">
        <v>0</v>
      </c>
      <c r="E114" t="str">
        <f>"2018-12-18 11:29:38"</f>
        <v>2018-12-18 11:29:38</v>
      </c>
    </row>
    <row r="115" spans="1:5" x14ac:dyDescent="0.3">
      <c r="A115" t="s">
        <v>0</v>
      </c>
      <c r="B115" t="str">
        <f>"15591497123"</f>
        <v>15591497123</v>
      </c>
      <c r="C115" t="s">
        <v>0</v>
      </c>
      <c r="D115" t="s">
        <v>0</v>
      </c>
      <c r="E115" t="str">
        <f>"2018-12-18 11:29:29"</f>
        <v>2018-12-18 11:29:29</v>
      </c>
    </row>
    <row r="116" spans="1:5" x14ac:dyDescent="0.3">
      <c r="A116" t="s">
        <v>41</v>
      </c>
      <c r="B116" t="str">
        <f>"17604513591"</f>
        <v>17604513591</v>
      </c>
      <c r="C116" t="str">
        <f>"230122199606131951"</f>
        <v>230122199606131951</v>
      </c>
      <c r="D116" t="s">
        <v>0</v>
      </c>
      <c r="E116" t="str">
        <f>"2018-12-18 11:31:51"</f>
        <v>2018-12-18 11:31:51</v>
      </c>
    </row>
    <row r="117" spans="1:5" x14ac:dyDescent="0.3">
      <c r="A117" t="s">
        <v>0</v>
      </c>
      <c r="B117" t="str">
        <f>"18593329903"</f>
        <v>18593329903</v>
      </c>
      <c r="C117" t="s">
        <v>0</v>
      </c>
      <c r="D117" t="s">
        <v>0</v>
      </c>
      <c r="E117" t="str">
        <f>"2018-12-18 11:29:05"</f>
        <v>2018-12-18 11:29:05</v>
      </c>
    </row>
    <row r="118" spans="1:5" x14ac:dyDescent="0.3">
      <c r="A118" t="s">
        <v>0</v>
      </c>
      <c r="B118" t="str">
        <f>"13731323222"</f>
        <v>13731323222</v>
      </c>
      <c r="C118" t="s">
        <v>0</v>
      </c>
      <c r="D118" t="s">
        <v>0</v>
      </c>
      <c r="E118" t="str">
        <f>"2018-12-18 11:28:56"</f>
        <v>2018-12-18 11:28:56</v>
      </c>
    </row>
    <row r="119" spans="1:5" x14ac:dyDescent="0.3">
      <c r="A119" t="s">
        <v>0</v>
      </c>
      <c r="B119" t="str">
        <f>"18578736848"</f>
        <v>18578736848</v>
      </c>
      <c r="C119" t="s">
        <v>0</v>
      </c>
      <c r="D119" t="s">
        <v>0</v>
      </c>
      <c r="E119" t="str">
        <f>"2018-12-18 11:28:54"</f>
        <v>2018-12-18 11:28:54</v>
      </c>
    </row>
    <row r="120" spans="1:5" x14ac:dyDescent="0.3">
      <c r="A120" t="s">
        <v>0</v>
      </c>
      <c r="B120" t="str">
        <f>"15697561890"</f>
        <v>15697561890</v>
      </c>
      <c r="C120" t="s">
        <v>0</v>
      </c>
      <c r="D120" t="s">
        <v>0</v>
      </c>
      <c r="E120" t="str">
        <f>"2018-12-18 11:28:23"</f>
        <v>2018-12-18 11:28:23</v>
      </c>
    </row>
    <row r="121" spans="1:5" x14ac:dyDescent="0.3">
      <c r="A121" t="s">
        <v>0</v>
      </c>
      <c r="B121" t="str">
        <f>"14718565588"</f>
        <v>14718565588</v>
      </c>
      <c r="C121" t="s">
        <v>0</v>
      </c>
      <c r="D121" t="s">
        <v>0</v>
      </c>
      <c r="E121" t="str">
        <f>"2018-12-18 11:28:12"</f>
        <v>2018-12-18 11:28:12</v>
      </c>
    </row>
    <row r="122" spans="1:5" x14ac:dyDescent="0.3">
      <c r="A122" t="s">
        <v>40</v>
      </c>
      <c r="B122" t="str">
        <f>"15583341111"</f>
        <v>15583341111</v>
      </c>
      <c r="C122" t="str">
        <f>"513002199012042328"</f>
        <v>513002199012042328</v>
      </c>
      <c r="D122" t="s">
        <v>0</v>
      </c>
      <c r="E122" t="str">
        <f>"2018-12-18 11:28:06"</f>
        <v>2018-12-18 11:28:06</v>
      </c>
    </row>
    <row r="123" spans="1:5" x14ac:dyDescent="0.3">
      <c r="A123" t="s">
        <v>0</v>
      </c>
      <c r="B123" t="str">
        <f>"15358781751"</f>
        <v>15358781751</v>
      </c>
      <c r="C123" t="s">
        <v>0</v>
      </c>
      <c r="D123" t="s">
        <v>0</v>
      </c>
      <c r="E123" t="str">
        <f>"2018-12-18 11:28:02"</f>
        <v>2018-12-18 11:28:02</v>
      </c>
    </row>
    <row r="124" spans="1:5" x14ac:dyDescent="0.3">
      <c r="A124" t="s">
        <v>39</v>
      </c>
      <c r="B124" t="str">
        <f>"13804924866"</f>
        <v>13804924866</v>
      </c>
      <c r="C124" t="str">
        <f>"210381198312091651"</f>
        <v>210381198312091651</v>
      </c>
      <c r="D124" t="s">
        <v>0</v>
      </c>
      <c r="E124" t="str">
        <f>"2018-12-18 11:47:51"</f>
        <v>2018-12-18 11:47:51</v>
      </c>
    </row>
    <row r="125" spans="1:5" x14ac:dyDescent="0.3">
      <c r="A125" t="s">
        <v>38</v>
      </c>
      <c r="B125" t="str">
        <f>"13229787911"</f>
        <v>13229787911</v>
      </c>
      <c r="C125" t="str">
        <f>"431025199708254014"</f>
        <v>431025199708254014</v>
      </c>
      <c r="D125" t="s">
        <v>0</v>
      </c>
      <c r="E125" t="str">
        <f>"2018-12-18 11:28:54"</f>
        <v>2018-12-18 11:28:54</v>
      </c>
    </row>
    <row r="126" spans="1:5" x14ac:dyDescent="0.3">
      <c r="A126" t="s">
        <v>0</v>
      </c>
      <c r="B126" t="str">
        <f>"18813570860"</f>
        <v>18813570860</v>
      </c>
      <c r="C126" t="s">
        <v>0</v>
      </c>
      <c r="D126" t="s">
        <v>0</v>
      </c>
      <c r="E126" t="str">
        <f>"2018-12-18 11:27:28"</f>
        <v>2018-12-18 11:27:28</v>
      </c>
    </row>
    <row r="127" spans="1:5" x14ac:dyDescent="0.3">
      <c r="A127" t="s">
        <v>37</v>
      </c>
      <c r="B127" t="str">
        <f>"17647091612"</f>
        <v>17647091612</v>
      </c>
      <c r="C127" t="str">
        <f>"152527199106100310"</f>
        <v>152527199106100310</v>
      </c>
      <c r="D127" t="s">
        <v>0</v>
      </c>
      <c r="E127" t="str">
        <f>"2018-12-18 11:29:57"</f>
        <v>2018-12-18 11:29:57</v>
      </c>
    </row>
    <row r="128" spans="1:5" x14ac:dyDescent="0.3">
      <c r="A128" t="s">
        <v>36</v>
      </c>
      <c r="B128" t="str">
        <f>"15010261618"</f>
        <v>15010261618</v>
      </c>
      <c r="C128" t="str">
        <f>"11011119900811301X"</f>
        <v>11011119900811301X</v>
      </c>
      <c r="D128" t="s">
        <v>0</v>
      </c>
      <c r="E128" t="str">
        <f>"2018-12-18 11:29:32"</f>
        <v>2018-12-18 11:29:32</v>
      </c>
    </row>
    <row r="129" spans="1:5" x14ac:dyDescent="0.3">
      <c r="A129" t="s">
        <v>0</v>
      </c>
      <c r="B129" t="str">
        <f>"13689667485"</f>
        <v>13689667485</v>
      </c>
      <c r="C129" t="s">
        <v>0</v>
      </c>
      <c r="D129" t="s">
        <v>0</v>
      </c>
      <c r="E129" t="str">
        <f>"2018-12-18 11:26:37"</f>
        <v>2018-12-18 11:26:37</v>
      </c>
    </row>
    <row r="130" spans="1:5" x14ac:dyDescent="0.3">
      <c r="A130" t="s">
        <v>0</v>
      </c>
      <c r="B130" t="str">
        <f>"13157608531"</f>
        <v>13157608531</v>
      </c>
      <c r="C130" t="s">
        <v>0</v>
      </c>
      <c r="D130" t="s">
        <v>0</v>
      </c>
      <c r="E130" t="str">
        <f>"2018-12-18 11:26:18"</f>
        <v>2018-12-18 11:26:18</v>
      </c>
    </row>
    <row r="131" spans="1:5" x14ac:dyDescent="0.3">
      <c r="A131" t="s">
        <v>0</v>
      </c>
      <c r="B131" t="str">
        <f>"13803673569"</f>
        <v>13803673569</v>
      </c>
      <c r="C131" t="s">
        <v>0</v>
      </c>
      <c r="D131" t="s">
        <v>0</v>
      </c>
      <c r="E131" t="str">
        <f>"2018-12-18 11:25:51"</f>
        <v>2018-12-18 11:25:51</v>
      </c>
    </row>
    <row r="132" spans="1:5" x14ac:dyDescent="0.3">
      <c r="A132" t="s">
        <v>35</v>
      </c>
      <c r="B132" t="str">
        <f>"13851695818"</f>
        <v>13851695818</v>
      </c>
      <c r="C132" t="str">
        <f>"370402197810200013"</f>
        <v>370402197810200013</v>
      </c>
      <c r="D132" t="s">
        <v>0</v>
      </c>
      <c r="E132" t="str">
        <f>"2018-12-18 11:26:48"</f>
        <v>2018-12-18 11:26:48</v>
      </c>
    </row>
    <row r="133" spans="1:5" x14ac:dyDescent="0.3">
      <c r="A133" t="s">
        <v>34</v>
      </c>
      <c r="B133" t="str">
        <f>"17720023009"</f>
        <v>17720023009</v>
      </c>
      <c r="C133" t="str">
        <f>"120221199101250019"</f>
        <v>120221199101250019</v>
      </c>
      <c r="D133" t="s">
        <v>0</v>
      </c>
      <c r="E133" t="str">
        <f>"2018-12-18 11:27:07"</f>
        <v>2018-12-18 11:27:07</v>
      </c>
    </row>
    <row r="134" spans="1:5" x14ac:dyDescent="0.3">
      <c r="A134" t="s">
        <v>0</v>
      </c>
      <c r="B134" t="str">
        <f>"17773911193"</f>
        <v>17773911193</v>
      </c>
      <c r="C134" t="s">
        <v>0</v>
      </c>
      <c r="D134" t="s">
        <v>0</v>
      </c>
      <c r="E134" t="str">
        <f>"2018-12-18 11:25:17"</f>
        <v>2018-12-18 11:25:17</v>
      </c>
    </row>
    <row r="135" spans="1:5" x14ac:dyDescent="0.3">
      <c r="A135" t="s">
        <v>33</v>
      </c>
      <c r="B135" t="str">
        <f>"18773144611"</f>
        <v>18773144611</v>
      </c>
      <c r="C135" t="str">
        <f>"420581199402202612"</f>
        <v>420581199402202612</v>
      </c>
      <c r="D135" t="s">
        <v>0</v>
      </c>
      <c r="E135" t="str">
        <f>"2018-12-18 11:26:51"</f>
        <v>2018-12-18 11:26:51</v>
      </c>
    </row>
    <row r="136" spans="1:5" x14ac:dyDescent="0.3">
      <c r="A136" t="s">
        <v>32</v>
      </c>
      <c r="B136" t="str">
        <f>"13689283996"</f>
        <v>13689283996</v>
      </c>
      <c r="C136" t="str">
        <f>"61242519800526375X"</f>
        <v>61242519800526375X</v>
      </c>
      <c r="D136" t="s">
        <v>0</v>
      </c>
      <c r="E136" t="str">
        <f>"2018-12-18 11:27:10"</f>
        <v>2018-12-18 11:27:10</v>
      </c>
    </row>
    <row r="137" spans="1:5" x14ac:dyDescent="0.3">
      <c r="A137" t="s">
        <v>0</v>
      </c>
      <c r="B137" t="str">
        <f>"18773881448"</f>
        <v>18773881448</v>
      </c>
      <c r="C137" t="s">
        <v>0</v>
      </c>
      <c r="D137" t="s">
        <v>0</v>
      </c>
      <c r="E137" t="str">
        <f>"2018-12-18 11:24:10"</f>
        <v>2018-12-18 11:24:10</v>
      </c>
    </row>
    <row r="138" spans="1:5" x14ac:dyDescent="0.3">
      <c r="A138" t="s">
        <v>0</v>
      </c>
      <c r="B138" t="str">
        <f>"18929414163"</f>
        <v>18929414163</v>
      </c>
      <c r="C138" t="s">
        <v>0</v>
      </c>
      <c r="D138" t="s">
        <v>0</v>
      </c>
      <c r="E138" t="str">
        <f>"2018-12-18 11:24:02"</f>
        <v>2018-12-18 11:24:02</v>
      </c>
    </row>
    <row r="139" spans="1:5" x14ac:dyDescent="0.3">
      <c r="A139" t="s">
        <v>0</v>
      </c>
      <c r="B139" t="str">
        <f>"13506335873"</f>
        <v>13506335873</v>
      </c>
      <c r="C139" t="s">
        <v>0</v>
      </c>
      <c r="D139" t="s">
        <v>0</v>
      </c>
      <c r="E139" t="str">
        <f>"2018-12-18 11:23:52"</f>
        <v>2018-12-18 11:23:52</v>
      </c>
    </row>
    <row r="140" spans="1:5" x14ac:dyDescent="0.3">
      <c r="A140" t="s">
        <v>0</v>
      </c>
      <c r="B140" t="str">
        <f>"15913531713"</f>
        <v>15913531713</v>
      </c>
      <c r="C140" t="s">
        <v>0</v>
      </c>
      <c r="D140" t="s">
        <v>0</v>
      </c>
      <c r="E140" t="str">
        <f>"2018-12-18 11:23:51"</f>
        <v>2018-12-18 11:23:51</v>
      </c>
    </row>
    <row r="141" spans="1:5" x14ac:dyDescent="0.3">
      <c r="A141" t="s">
        <v>0</v>
      </c>
      <c r="B141" t="str">
        <f>"18792597179"</f>
        <v>18792597179</v>
      </c>
      <c r="C141" t="s">
        <v>0</v>
      </c>
      <c r="D141" t="s">
        <v>0</v>
      </c>
      <c r="E141" t="str">
        <f>"2018-12-18 11:23:48"</f>
        <v>2018-12-18 11:23:48</v>
      </c>
    </row>
    <row r="142" spans="1:5" x14ac:dyDescent="0.3">
      <c r="A142" t="s">
        <v>0</v>
      </c>
      <c r="B142" t="str">
        <f>"13466087048"</f>
        <v>13466087048</v>
      </c>
      <c r="C142" t="s">
        <v>0</v>
      </c>
      <c r="D142" t="s">
        <v>0</v>
      </c>
      <c r="E142" t="str">
        <f>"2018-12-18 11:25:44"</f>
        <v>2018-12-18 11:25:44</v>
      </c>
    </row>
    <row r="143" spans="1:5" x14ac:dyDescent="0.3">
      <c r="A143" t="s">
        <v>31</v>
      </c>
      <c r="B143" t="str">
        <f>"18700653298"</f>
        <v>18700653298</v>
      </c>
      <c r="C143" t="str">
        <f>"612326198706156528"</f>
        <v>612326198706156528</v>
      </c>
      <c r="D143" t="s">
        <v>0</v>
      </c>
      <c r="E143" t="str">
        <f>"2018-12-18 11:35:44"</f>
        <v>2018-12-18 11:35:44</v>
      </c>
    </row>
    <row r="144" spans="1:5" x14ac:dyDescent="0.3">
      <c r="A144" t="s">
        <v>0</v>
      </c>
      <c r="B144" t="str">
        <f>"15948473740"</f>
        <v>15948473740</v>
      </c>
      <c r="C144" t="s">
        <v>0</v>
      </c>
      <c r="D144" t="s">
        <v>0</v>
      </c>
      <c r="E144" t="str">
        <f>"2018-12-18 11:23:15"</f>
        <v>2018-12-18 11:23:15</v>
      </c>
    </row>
    <row r="145" spans="1:5" x14ac:dyDescent="0.3">
      <c r="A145" t="s">
        <v>30</v>
      </c>
      <c r="B145" t="str">
        <f>"18298715771"</f>
        <v>18298715771</v>
      </c>
      <c r="C145" t="str">
        <f>"622102199010014710"</f>
        <v>622102199010014710</v>
      </c>
      <c r="D145" t="s">
        <v>0</v>
      </c>
      <c r="E145" t="str">
        <f>"2018-12-18 11:25:22"</f>
        <v>2018-12-18 11:25:22</v>
      </c>
    </row>
    <row r="146" spans="1:5" x14ac:dyDescent="0.3">
      <c r="A146" t="s">
        <v>0</v>
      </c>
      <c r="B146" t="str">
        <f>"17097384714"</f>
        <v>17097384714</v>
      </c>
      <c r="C146" t="s">
        <v>0</v>
      </c>
      <c r="D146" t="s">
        <v>0</v>
      </c>
      <c r="E146" t="str">
        <f>"2018-12-18 11:23:12"</f>
        <v>2018-12-18 11:23:12</v>
      </c>
    </row>
    <row r="147" spans="1:5" x14ac:dyDescent="0.3">
      <c r="A147" t="s">
        <v>0</v>
      </c>
      <c r="B147" t="str">
        <f>"18189789611"</f>
        <v>18189789611</v>
      </c>
      <c r="C147" t="s">
        <v>0</v>
      </c>
      <c r="D147" t="s">
        <v>0</v>
      </c>
      <c r="E147" t="str">
        <f>"2018-12-18 11:23:09"</f>
        <v>2018-12-18 11:23:09</v>
      </c>
    </row>
    <row r="148" spans="1:5" x14ac:dyDescent="0.3">
      <c r="A148" t="s">
        <v>0</v>
      </c>
      <c r="B148" t="str">
        <f>"13174250573"</f>
        <v>13174250573</v>
      </c>
      <c r="C148" t="s">
        <v>0</v>
      </c>
      <c r="D148" t="s">
        <v>0</v>
      </c>
      <c r="E148" t="str">
        <f>"2018-12-18 11:21:40"</f>
        <v>2018-12-18 11:21:40</v>
      </c>
    </row>
    <row r="149" spans="1:5" x14ac:dyDescent="0.3">
      <c r="A149" t="s">
        <v>0</v>
      </c>
      <c r="B149" t="str">
        <f>"15333055967"</f>
        <v>15333055967</v>
      </c>
      <c r="C149" t="s">
        <v>0</v>
      </c>
      <c r="D149" t="s">
        <v>0</v>
      </c>
      <c r="E149" t="str">
        <f>"2018-12-18 11:21:40"</f>
        <v>2018-12-18 11:21:40</v>
      </c>
    </row>
    <row r="150" spans="1:5" x14ac:dyDescent="0.3">
      <c r="A150" t="s">
        <v>0</v>
      </c>
      <c r="B150" t="str">
        <f>"17171049184"</f>
        <v>17171049184</v>
      </c>
      <c r="C150" t="s">
        <v>0</v>
      </c>
      <c r="D150" t="s">
        <v>0</v>
      </c>
      <c r="E150" t="str">
        <f>"2018-12-18 11:21:34"</f>
        <v>2018-12-18 11:21:34</v>
      </c>
    </row>
    <row r="151" spans="1:5" x14ac:dyDescent="0.3">
      <c r="A151" t="s">
        <v>0</v>
      </c>
      <c r="B151" t="str">
        <f>"13644463560"</f>
        <v>13644463560</v>
      </c>
      <c r="C151" t="s">
        <v>0</v>
      </c>
      <c r="D151" t="s">
        <v>0</v>
      </c>
      <c r="E151" t="str">
        <f>"2018-12-18 11:21:00"</f>
        <v>2018-12-18 11:21:00</v>
      </c>
    </row>
    <row r="152" spans="1:5" x14ac:dyDescent="0.3">
      <c r="A152" t="s">
        <v>0</v>
      </c>
      <c r="B152" t="str">
        <f>"18518022343"</f>
        <v>18518022343</v>
      </c>
      <c r="C152" t="s">
        <v>0</v>
      </c>
      <c r="D152" t="s">
        <v>0</v>
      </c>
      <c r="E152" t="str">
        <f>"2018-12-18 11:20:37"</f>
        <v>2018-12-18 11:20:37</v>
      </c>
    </row>
    <row r="153" spans="1:5" x14ac:dyDescent="0.3">
      <c r="A153" t="s">
        <v>29</v>
      </c>
      <c r="B153" t="str">
        <f>"13166188138"</f>
        <v>13166188138</v>
      </c>
      <c r="C153" t="str">
        <f>"362131197603045415"</f>
        <v>362131197603045415</v>
      </c>
      <c r="D153" t="s">
        <v>28</v>
      </c>
      <c r="E153" t="str">
        <f>"2018-12-18 11:19:44"</f>
        <v>2018-12-18 11:19:44</v>
      </c>
    </row>
    <row r="154" spans="1:5" x14ac:dyDescent="0.3">
      <c r="A154" t="s">
        <v>27</v>
      </c>
      <c r="B154" t="str">
        <f>"17834288001"</f>
        <v>17834288001</v>
      </c>
      <c r="C154" t="str">
        <f>"622626199107173011"</f>
        <v>622626199107173011</v>
      </c>
      <c r="D154" t="s">
        <v>0</v>
      </c>
      <c r="E154" t="str">
        <f>"2018-12-18 11:20:46"</f>
        <v>2018-12-18 11:20:46</v>
      </c>
    </row>
    <row r="155" spans="1:5" x14ac:dyDescent="0.3">
      <c r="A155" t="s">
        <v>26</v>
      </c>
      <c r="B155" t="str">
        <f>"18266330900"</f>
        <v>18266330900</v>
      </c>
      <c r="C155" t="str">
        <f>"371102198208137532"</f>
        <v>371102198208137532</v>
      </c>
      <c r="D155" t="s">
        <v>0</v>
      </c>
      <c r="E155" t="str">
        <f>"2018-12-18 11:23:15"</f>
        <v>2018-12-18 11:23:15</v>
      </c>
    </row>
    <row r="156" spans="1:5" x14ac:dyDescent="0.3">
      <c r="A156" t="s">
        <v>0</v>
      </c>
      <c r="B156" t="str">
        <f>"13584626580"</f>
        <v>13584626580</v>
      </c>
      <c r="C156" t="s">
        <v>0</v>
      </c>
      <c r="D156" t="s">
        <v>0</v>
      </c>
      <c r="E156" t="str">
        <f>"2018-12-18 11:18:33"</f>
        <v>2018-12-18 11:18:33</v>
      </c>
    </row>
    <row r="157" spans="1:5" x14ac:dyDescent="0.3">
      <c r="A157" t="s">
        <v>0</v>
      </c>
      <c r="B157" t="str">
        <f>"13070082519"</f>
        <v>13070082519</v>
      </c>
      <c r="C157" t="s">
        <v>0</v>
      </c>
      <c r="D157" t="s">
        <v>0</v>
      </c>
      <c r="E157" t="str">
        <f>"2018-12-18 11:18:13"</f>
        <v>2018-12-18 11:18:13</v>
      </c>
    </row>
    <row r="158" spans="1:5" x14ac:dyDescent="0.3">
      <c r="A158" t="s">
        <v>25</v>
      </c>
      <c r="B158" t="str">
        <f>"15940738269"</f>
        <v>15940738269</v>
      </c>
      <c r="C158" t="str">
        <f>"210882198602141016"</f>
        <v>210882198602141016</v>
      </c>
      <c r="D158" t="s">
        <v>0</v>
      </c>
      <c r="E158" t="str">
        <f>"2018-12-18 11:33:55"</f>
        <v>2018-12-18 11:33:55</v>
      </c>
    </row>
    <row r="159" spans="1:5" x14ac:dyDescent="0.3">
      <c r="A159" t="s">
        <v>0</v>
      </c>
      <c r="B159" t="str">
        <f>"18609636921"</f>
        <v>18609636921</v>
      </c>
      <c r="C159" t="s">
        <v>0</v>
      </c>
      <c r="D159" t="s">
        <v>0</v>
      </c>
      <c r="E159" t="str">
        <f>"2018-12-18 11:19:22"</f>
        <v>2018-12-18 11:19:22</v>
      </c>
    </row>
    <row r="160" spans="1:5" x14ac:dyDescent="0.3">
      <c r="A160" t="s">
        <v>0</v>
      </c>
      <c r="B160" t="str">
        <f>"13549199489"</f>
        <v>13549199489</v>
      </c>
      <c r="C160" t="s">
        <v>0</v>
      </c>
      <c r="D160" t="s">
        <v>0</v>
      </c>
      <c r="E160" t="str">
        <f>"2018-12-18 11:17:34"</f>
        <v>2018-12-18 11:17:34</v>
      </c>
    </row>
    <row r="161" spans="1:5" x14ac:dyDescent="0.3">
      <c r="A161" t="s">
        <v>0</v>
      </c>
      <c r="B161" t="str">
        <f>"15873545553"</f>
        <v>15873545553</v>
      </c>
      <c r="C161" t="s">
        <v>0</v>
      </c>
      <c r="D161" t="s">
        <v>0</v>
      </c>
      <c r="E161" t="str">
        <f>"2018-12-18 11:17:08"</f>
        <v>2018-12-18 11:17:08</v>
      </c>
    </row>
    <row r="162" spans="1:5" x14ac:dyDescent="0.3">
      <c r="A162" t="s">
        <v>0</v>
      </c>
      <c r="B162" t="str">
        <f>"13784384262"</f>
        <v>13784384262</v>
      </c>
      <c r="C162" t="s">
        <v>0</v>
      </c>
      <c r="D162" t="s">
        <v>0</v>
      </c>
      <c r="E162" t="str">
        <f>"2018-12-18 11:17:06"</f>
        <v>2018-12-18 11:17:06</v>
      </c>
    </row>
    <row r="163" spans="1:5" x14ac:dyDescent="0.3">
      <c r="A163" t="s">
        <v>0</v>
      </c>
      <c r="B163" t="str">
        <f>"15268326895"</f>
        <v>15268326895</v>
      </c>
      <c r="C163" t="s">
        <v>0</v>
      </c>
      <c r="D163" t="s">
        <v>0</v>
      </c>
      <c r="E163" t="str">
        <f>"2018-12-18 11:16:58"</f>
        <v>2018-12-18 11:16:58</v>
      </c>
    </row>
    <row r="164" spans="1:5" x14ac:dyDescent="0.3">
      <c r="A164" t="s">
        <v>24</v>
      </c>
      <c r="B164" t="str">
        <f>"13368424924"</f>
        <v>13368424924</v>
      </c>
      <c r="C164" t="str">
        <f>"511621199601235902"</f>
        <v>511621199601235902</v>
      </c>
      <c r="D164" t="s">
        <v>0</v>
      </c>
      <c r="E164" t="str">
        <f>"2018-12-18 11:19:36"</f>
        <v>2018-12-18 11:19:36</v>
      </c>
    </row>
    <row r="165" spans="1:5" x14ac:dyDescent="0.3">
      <c r="A165" t="s">
        <v>23</v>
      </c>
      <c r="B165" t="str">
        <f>"18697901346"</f>
        <v>18697901346</v>
      </c>
      <c r="C165" t="str">
        <f>"452132199712260613"</f>
        <v>452132199712260613</v>
      </c>
      <c r="D165" t="s">
        <v>0</v>
      </c>
      <c r="E165" t="str">
        <f>"2018-12-18 11:19:20"</f>
        <v>2018-12-18 11:19:20</v>
      </c>
    </row>
    <row r="166" spans="1:5" x14ac:dyDescent="0.3">
      <c r="A166" t="s">
        <v>0</v>
      </c>
      <c r="B166" t="str">
        <f>"18634583145"</f>
        <v>18634583145</v>
      </c>
      <c r="C166" t="s">
        <v>0</v>
      </c>
      <c r="D166" t="s">
        <v>0</v>
      </c>
      <c r="E166" t="str">
        <f>"2018-12-18 11:16:29"</f>
        <v>2018-12-18 11:16:29</v>
      </c>
    </row>
    <row r="167" spans="1:5" x14ac:dyDescent="0.3">
      <c r="A167" t="s">
        <v>0</v>
      </c>
      <c r="B167" t="str">
        <f>"13993052624"</f>
        <v>13993052624</v>
      </c>
      <c r="C167" t="s">
        <v>0</v>
      </c>
      <c r="D167" t="s">
        <v>0</v>
      </c>
      <c r="E167" t="str">
        <f>"2018-12-18 11:16:26"</f>
        <v>2018-12-18 11:16:26</v>
      </c>
    </row>
    <row r="168" spans="1:5" x14ac:dyDescent="0.3">
      <c r="A168" t="s">
        <v>0</v>
      </c>
      <c r="B168" t="str">
        <f>"15027247874"</f>
        <v>15027247874</v>
      </c>
      <c r="C168" t="s">
        <v>0</v>
      </c>
      <c r="D168" t="s">
        <v>0</v>
      </c>
      <c r="E168" t="str">
        <f>"2018-12-18 11:16:04"</f>
        <v>2018-12-18 11:16:04</v>
      </c>
    </row>
    <row r="169" spans="1:5" x14ac:dyDescent="0.3">
      <c r="A169" t="s">
        <v>22</v>
      </c>
      <c r="B169" t="str">
        <f>"17620580155"</f>
        <v>17620580155</v>
      </c>
      <c r="C169" t="str">
        <f>"421122199208012152"</f>
        <v>421122199208012152</v>
      </c>
      <c r="D169" t="s">
        <v>0</v>
      </c>
      <c r="E169" t="str">
        <f>"2018-12-18 11:31:36"</f>
        <v>2018-12-18 11:31:36</v>
      </c>
    </row>
    <row r="170" spans="1:5" x14ac:dyDescent="0.3">
      <c r="A170" t="s">
        <v>0</v>
      </c>
      <c r="B170" t="str">
        <f>"13030828659"</f>
        <v>13030828659</v>
      </c>
      <c r="C170" t="s">
        <v>0</v>
      </c>
      <c r="D170" t="s">
        <v>0</v>
      </c>
      <c r="E170" t="str">
        <f>"2018-12-18 11:15:04"</f>
        <v>2018-12-18 11:15:04</v>
      </c>
    </row>
    <row r="171" spans="1:5" x14ac:dyDescent="0.3">
      <c r="A171" t="s">
        <v>0</v>
      </c>
      <c r="B171" t="str">
        <f>"15052224053"</f>
        <v>15052224053</v>
      </c>
      <c r="C171" t="s">
        <v>0</v>
      </c>
      <c r="D171" t="s">
        <v>0</v>
      </c>
      <c r="E171" t="str">
        <f>"2018-12-18 11:14:54"</f>
        <v>2018-12-18 11:14:54</v>
      </c>
    </row>
    <row r="172" spans="1:5" x14ac:dyDescent="0.3">
      <c r="A172" t="s">
        <v>21</v>
      </c>
      <c r="B172" t="str">
        <f>"15315440420"</f>
        <v>15315440420</v>
      </c>
      <c r="C172" t="str">
        <f>"371402199410122618"</f>
        <v>371402199410122618</v>
      </c>
      <c r="D172" t="s">
        <v>0</v>
      </c>
      <c r="E172" t="str">
        <f>"2018-12-18 11:15:04"</f>
        <v>2018-12-18 11:15:04</v>
      </c>
    </row>
    <row r="173" spans="1:5" x14ac:dyDescent="0.3">
      <c r="A173" t="s">
        <v>20</v>
      </c>
      <c r="B173" t="str">
        <f>"14785049187"</f>
        <v>14785049187</v>
      </c>
      <c r="C173" t="str">
        <f>"520123198810011237"</f>
        <v>520123198810011237</v>
      </c>
      <c r="D173" t="s">
        <v>0</v>
      </c>
      <c r="E173" t="str">
        <f>"2018-12-18 11:26:23"</f>
        <v>2018-12-18 11:26:23</v>
      </c>
    </row>
    <row r="174" spans="1:5" x14ac:dyDescent="0.3">
      <c r="A174" t="s">
        <v>19</v>
      </c>
      <c r="B174" t="str">
        <f>"18369408545"</f>
        <v>18369408545</v>
      </c>
      <c r="C174" t="str">
        <f>"371329198607041213"</f>
        <v>371329198607041213</v>
      </c>
      <c r="D174" t="s">
        <v>0</v>
      </c>
      <c r="E174" t="str">
        <f>"2018-12-18 11:15:15"</f>
        <v>2018-12-18 11:15:15</v>
      </c>
    </row>
    <row r="175" spans="1:5" x14ac:dyDescent="0.3">
      <c r="A175" t="s">
        <v>0</v>
      </c>
      <c r="B175" t="str">
        <f>"18520820317"</f>
        <v>18520820317</v>
      </c>
      <c r="C175" t="s">
        <v>0</v>
      </c>
      <c r="D175" t="s">
        <v>0</v>
      </c>
      <c r="E175" t="str">
        <f>"2018-12-18 11:13:53"</f>
        <v>2018-12-18 11:13:53</v>
      </c>
    </row>
    <row r="176" spans="1:5" x14ac:dyDescent="0.3">
      <c r="A176" t="s">
        <v>18</v>
      </c>
      <c r="B176" t="str">
        <f>"18408234672"</f>
        <v>18408234672</v>
      </c>
      <c r="C176" t="str">
        <f>"51300119931208083X"</f>
        <v>51300119931208083X</v>
      </c>
      <c r="D176" t="s">
        <v>0</v>
      </c>
      <c r="E176" t="str">
        <f>"2018-12-18 11:14:38"</f>
        <v>2018-12-18 11:14:38</v>
      </c>
    </row>
    <row r="177" spans="1:5" x14ac:dyDescent="0.3">
      <c r="A177" t="s">
        <v>0</v>
      </c>
      <c r="B177" t="str">
        <f>"13716459409"</f>
        <v>13716459409</v>
      </c>
      <c r="C177" t="s">
        <v>0</v>
      </c>
      <c r="D177" t="s">
        <v>0</v>
      </c>
      <c r="E177" t="str">
        <f>"2018-12-18 11:13:23"</f>
        <v>2018-12-18 11:13:23</v>
      </c>
    </row>
    <row r="178" spans="1:5" x14ac:dyDescent="0.3">
      <c r="A178" t="s">
        <v>17</v>
      </c>
      <c r="B178" t="str">
        <f>"13739265094"</f>
        <v>13739265094</v>
      </c>
      <c r="C178" t="str">
        <f>"340823198704253739"</f>
        <v>340823198704253739</v>
      </c>
      <c r="D178" t="s">
        <v>0</v>
      </c>
      <c r="E178" t="str">
        <f>"2018-12-18 11:13:13"</f>
        <v>2018-12-18 11:13:13</v>
      </c>
    </row>
    <row r="179" spans="1:5" x14ac:dyDescent="0.3">
      <c r="A179" t="s">
        <v>16</v>
      </c>
      <c r="B179" t="str">
        <f>"13580425588"</f>
        <v>13580425588</v>
      </c>
      <c r="C179" t="str">
        <f>"440182198810211239"</f>
        <v>440182198810211239</v>
      </c>
      <c r="D179" t="s">
        <v>0</v>
      </c>
      <c r="E179" t="str">
        <f>"2018-12-18 11:15:02"</f>
        <v>2018-12-18 11:15:02</v>
      </c>
    </row>
    <row r="180" spans="1:5" x14ac:dyDescent="0.3">
      <c r="A180" t="s">
        <v>0</v>
      </c>
      <c r="B180" t="str">
        <f>"15248391869"</f>
        <v>15248391869</v>
      </c>
      <c r="C180" t="s">
        <v>0</v>
      </c>
      <c r="D180" t="s">
        <v>0</v>
      </c>
      <c r="E180" t="str">
        <f>"2018-12-18 11:15:14"</f>
        <v>2018-12-18 11:15:14</v>
      </c>
    </row>
    <row r="181" spans="1:5" x14ac:dyDescent="0.3">
      <c r="A181" t="s">
        <v>15</v>
      </c>
      <c r="B181" t="str">
        <f>"13765849527"</f>
        <v>13765849527</v>
      </c>
      <c r="C181" t="str">
        <f>"520181198908041737"</f>
        <v>520181198908041737</v>
      </c>
      <c r="D181" t="s">
        <v>14</v>
      </c>
      <c r="E181" t="str">
        <f>"2018-12-18 11:13:27"</f>
        <v>2018-12-18 11:13:27</v>
      </c>
    </row>
    <row r="182" spans="1:5" x14ac:dyDescent="0.3">
      <c r="A182" t="s">
        <v>13</v>
      </c>
      <c r="B182" t="str">
        <f>"18602783615"</f>
        <v>18602783615</v>
      </c>
      <c r="C182" t="str">
        <f>"421125199410084327"</f>
        <v>421125199410084327</v>
      </c>
      <c r="D182" t="s">
        <v>0</v>
      </c>
      <c r="E182" t="str">
        <f>"2018-12-18 11:12:57"</f>
        <v>2018-12-18 11:12:57</v>
      </c>
    </row>
    <row r="183" spans="1:5" x14ac:dyDescent="0.3">
      <c r="A183" t="s">
        <v>0</v>
      </c>
      <c r="B183" t="str">
        <f>"15964495418"</f>
        <v>15964495418</v>
      </c>
      <c r="C183" t="s">
        <v>0</v>
      </c>
      <c r="D183" t="s">
        <v>0</v>
      </c>
      <c r="E183" t="str">
        <f>"2018-12-18 11:11:04"</f>
        <v>2018-12-18 11:11:04</v>
      </c>
    </row>
    <row r="184" spans="1:5" x14ac:dyDescent="0.3">
      <c r="A184" t="s">
        <v>12</v>
      </c>
      <c r="B184" t="str">
        <f>"15712804809"</f>
        <v>15712804809</v>
      </c>
      <c r="C184" t="str">
        <f>"420527199111082616"</f>
        <v>420527199111082616</v>
      </c>
      <c r="D184" t="s">
        <v>0</v>
      </c>
      <c r="E184" t="str">
        <f>"2018-12-18 11:13:17"</f>
        <v>2018-12-18 11:13:17</v>
      </c>
    </row>
    <row r="185" spans="1:5" x14ac:dyDescent="0.3">
      <c r="A185" t="s">
        <v>0</v>
      </c>
      <c r="B185" t="str">
        <f>"13756871221"</f>
        <v>13756871221</v>
      </c>
      <c r="C185" t="s">
        <v>0</v>
      </c>
      <c r="D185" t="s">
        <v>0</v>
      </c>
      <c r="E185" t="str">
        <f>"2018-12-18 11:10:26"</f>
        <v>2018-12-18 11:10:26</v>
      </c>
    </row>
    <row r="186" spans="1:5" x14ac:dyDescent="0.3">
      <c r="A186" t="s">
        <v>11</v>
      </c>
      <c r="B186" t="str">
        <f>"15776995475"</f>
        <v>15776995475</v>
      </c>
      <c r="C186" t="str">
        <f>"230183198206161228"</f>
        <v>230183198206161228</v>
      </c>
      <c r="D186" t="s">
        <v>10</v>
      </c>
      <c r="E186" t="str">
        <f>"2018-12-18 11:11:51"</f>
        <v>2018-12-18 11:11:51</v>
      </c>
    </row>
    <row r="187" spans="1:5" x14ac:dyDescent="0.3">
      <c r="A187" t="s">
        <v>9</v>
      </c>
      <c r="B187" t="str">
        <f>"17793480169"</f>
        <v>17793480169</v>
      </c>
      <c r="C187" t="str">
        <f>"622801199802050412"</f>
        <v>622801199802050412</v>
      </c>
      <c r="D187" t="s">
        <v>8</v>
      </c>
      <c r="E187" t="str">
        <f>"2018-12-18 11:12:02"</f>
        <v>2018-12-18 11:12:02</v>
      </c>
    </row>
    <row r="188" spans="1:5" x14ac:dyDescent="0.3">
      <c r="A188" t="s">
        <v>7</v>
      </c>
      <c r="B188" t="str">
        <f>"15709249419"</f>
        <v>15709249419</v>
      </c>
      <c r="C188" t="str">
        <f>"610423198802225831"</f>
        <v>610423198802225831</v>
      </c>
      <c r="D188" t="s">
        <v>0</v>
      </c>
      <c r="E188" t="str">
        <f>"2018-12-18 11:11:42"</f>
        <v>2018-12-18 11:11:42</v>
      </c>
    </row>
    <row r="189" spans="1:5" x14ac:dyDescent="0.3">
      <c r="A189" t="s">
        <v>6</v>
      </c>
      <c r="B189" t="str">
        <f>"15504522383"</f>
        <v>15504522383</v>
      </c>
      <c r="C189" t="str">
        <f>"23023019880409091X"</f>
        <v>23023019880409091X</v>
      </c>
      <c r="D189" t="s">
        <v>0</v>
      </c>
      <c r="E189" t="str">
        <f>"2018-12-18 11:11:11"</f>
        <v>2018-12-18 11:11:11</v>
      </c>
    </row>
    <row r="190" spans="1:5" x14ac:dyDescent="0.3">
      <c r="A190" t="s">
        <v>0</v>
      </c>
      <c r="B190" t="str">
        <f>"13036991853"</f>
        <v>13036991853</v>
      </c>
      <c r="C190" t="s">
        <v>0</v>
      </c>
      <c r="D190" t="s">
        <v>0</v>
      </c>
      <c r="E190" t="str">
        <f>"2018-12-18 11:09:04"</f>
        <v>2018-12-18 11:09:04</v>
      </c>
    </row>
    <row r="191" spans="1:5" x14ac:dyDescent="0.3">
      <c r="A191" t="s">
        <v>5</v>
      </c>
      <c r="B191" t="str">
        <f>"15099057357"</f>
        <v>15099057357</v>
      </c>
      <c r="C191" t="str">
        <f>"410423199105249018"</f>
        <v>410423199105249018</v>
      </c>
      <c r="D191" t="s">
        <v>0</v>
      </c>
      <c r="E191" t="str">
        <f>"2018-12-18 11:12:43"</f>
        <v>2018-12-18 11:12:43</v>
      </c>
    </row>
    <row r="192" spans="1:5" x14ac:dyDescent="0.3">
      <c r="A192" t="s">
        <v>0</v>
      </c>
      <c r="B192" t="str">
        <f>"18759570559"</f>
        <v>18759570559</v>
      </c>
      <c r="C192" t="s">
        <v>0</v>
      </c>
      <c r="D192" t="s">
        <v>0</v>
      </c>
      <c r="E192" t="str">
        <f>"2018-12-18 11:07:06"</f>
        <v>2018-12-18 11:07:06</v>
      </c>
    </row>
    <row r="193" spans="1:5" x14ac:dyDescent="0.3">
      <c r="A193" t="s">
        <v>0</v>
      </c>
      <c r="B193" t="str">
        <f>"15038397090"</f>
        <v>15038397090</v>
      </c>
      <c r="C193" t="s">
        <v>0</v>
      </c>
      <c r="D193" t="s">
        <v>0</v>
      </c>
      <c r="E193" t="str">
        <f>"2018-12-18 11:08:45"</f>
        <v>2018-12-18 11:08:45</v>
      </c>
    </row>
    <row r="194" spans="1:5" x14ac:dyDescent="0.3">
      <c r="A194" t="s">
        <v>4</v>
      </c>
      <c r="B194" t="str">
        <f>"13451735282"</f>
        <v>13451735282</v>
      </c>
      <c r="C194" t="str">
        <f>"320502196509043014"</f>
        <v>320502196509043014</v>
      </c>
      <c r="D194" t="s">
        <v>3</v>
      </c>
      <c r="E194" t="str">
        <f>"2018-12-18 11:08:27"</f>
        <v>2018-12-18 11:08:27</v>
      </c>
    </row>
    <row r="195" spans="1:5" x14ac:dyDescent="0.3">
      <c r="A195" t="s">
        <v>0</v>
      </c>
      <c r="B195" t="str">
        <f>"18690721005"</f>
        <v>18690721005</v>
      </c>
      <c r="C195" t="s">
        <v>0</v>
      </c>
      <c r="D195" t="s">
        <v>0</v>
      </c>
      <c r="E195" t="str">
        <f>"2018-12-18 11:05:02"</f>
        <v>2018-12-18 11:05:02</v>
      </c>
    </row>
    <row r="196" spans="1:5" x14ac:dyDescent="0.3">
      <c r="A196" t="s">
        <v>2</v>
      </c>
      <c r="B196" t="str">
        <f>"13753793689"</f>
        <v>13753793689</v>
      </c>
      <c r="C196" t="str">
        <f>"142601197503291916"</f>
        <v>142601197503291916</v>
      </c>
      <c r="D196" t="s">
        <v>0</v>
      </c>
      <c r="E196" t="str">
        <f>"2018-12-18 11:04:58"</f>
        <v>2018-12-18 11:04:58</v>
      </c>
    </row>
    <row r="197" spans="1:5" x14ac:dyDescent="0.3">
      <c r="A197" t="s">
        <v>0</v>
      </c>
      <c r="B197" t="str">
        <f>"15287282186"</f>
        <v>15287282186</v>
      </c>
      <c r="C197" t="s">
        <v>0</v>
      </c>
      <c r="D197" t="s">
        <v>0</v>
      </c>
      <c r="E197" t="str">
        <f>"2018-12-18 11:04:48"</f>
        <v>2018-12-18 11:04:48</v>
      </c>
    </row>
    <row r="198" spans="1:5" x14ac:dyDescent="0.3">
      <c r="A198" t="s">
        <v>0</v>
      </c>
      <c r="B198" t="str">
        <f>"18810626814"</f>
        <v>18810626814</v>
      </c>
      <c r="C198" t="s">
        <v>0</v>
      </c>
      <c r="D198" t="s">
        <v>0</v>
      </c>
      <c r="E198" t="str">
        <f>"2018-12-18 11:04:45"</f>
        <v>2018-12-18 11:04:45</v>
      </c>
    </row>
    <row r="199" spans="1:5" x14ac:dyDescent="0.3">
      <c r="A199" t="s">
        <v>0</v>
      </c>
      <c r="B199" t="str">
        <f>"18661303216"</f>
        <v>18661303216</v>
      </c>
      <c r="C199" t="s">
        <v>0</v>
      </c>
      <c r="D199" t="s">
        <v>0</v>
      </c>
      <c r="E199" t="str">
        <f>"2018-12-18 11:04:30"</f>
        <v>2018-12-18 11:04:30</v>
      </c>
    </row>
    <row r="200" spans="1:5" x14ac:dyDescent="0.3">
      <c r="A200" t="s">
        <v>1</v>
      </c>
      <c r="B200" t="str">
        <f>"13252630883"</f>
        <v>13252630883</v>
      </c>
      <c r="C200" t="str">
        <f>"220102199712161823"</f>
        <v>220102199712161823</v>
      </c>
      <c r="D200" t="s">
        <v>0</v>
      </c>
      <c r="E200" t="str">
        <f>"2018-12-18 11:05:59"</f>
        <v>2018-12-18 11:05:59</v>
      </c>
    </row>
    <row r="201" spans="1:5" x14ac:dyDescent="0.3">
      <c r="A201" t="s">
        <v>0</v>
      </c>
      <c r="B201" t="str">
        <f>"18868348048"</f>
        <v>18868348048</v>
      </c>
      <c r="C201" t="s">
        <v>0</v>
      </c>
      <c r="D201" t="s">
        <v>0</v>
      </c>
      <c r="E201" t="str">
        <f>"2018-12-18 11:04:19"</f>
        <v>2018-12-18 11:04:19</v>
      </c>
    </row>
    <row r="202" spans="1:5" x14ac:dyDescent="0.3">
      <c r="A202" t="s">
        <v>0</v>
      </c>
      <c r="B202" t="str">
        <f>"13626469416"</f>
        <v>13626469416</v>
      </c>
      <c r="C202" t="s">
        <v>0</v>
      </c>
      <c r="D202" t="s">
        <v>0</v>
      </c>
      <c r="E202" t="str">
        <f>"2018-12-18 11:04:13"</f>
        <v>2018-12-18 11:04:13</v>
      </c>
    </row>
    <row r="203" spans="1:5" x14ac:dyDescent="0.3">
      <c r="A203" t="s">
        <v>0</v>
      </c>
      <c r="B203" t="str">
        <f>"18770790018"</f>
        <v>18770790018</v>
      </c>
      <c r="C203" t="s">
        <v>0</v>
      </c>
      <c r="D203" t="s">
        <v>0</v>
      </c>
      <c r="E203" t="str">
        <f>"2018-12-18 11:03:51"</f>
        <v>2018-12-18 11:03:51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2018-12-18T03:53:56Z</dcterms:created>
  <dcterms:modified xsi:type="dcterms:W3CDTF">2018-12-18T03:54:19Z</dcterms:modified>
</cp:coreProperties>
</file>