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2" activeTab="6"/>
  </bookViews>
  <sheets>
    <sheet name="Отчет о результатах 1" sheetId="4" r:id="rId1"/>
    <sheet name="Отчет об устойчивости 1" sheetId="5" r:id="rId2"/>
    <sheet name="Отчет о пределах 1" sheetId="6" r:id="rId3"/>
    <sheet name="Отчет о результатах 2" sheetId="7" r:id="rId4"/>
    <sheet name="Отчет об устойчивости 2" sheetId="8" r:id="rId5"/>
    <sheet name="Отчет о пределах 2" sheetId="9" r:id="rId6"/>
    <sheet name="Лист1" sheetId="1" r:id="rId7"/>
    <sheet name="Лист2" sheetId="2" r:id="rId8"/>
    <sheet name="Лист3" sheetId="3" r:id="rId9"/>
  </sheets>
  <definedNames>
    <definedName name="solver_adj" localSheetId="6" hidden="1">Лист1!$I$16:$I$20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Лист1!$L$21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Лист1!$E$23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hs1" localSheetId="6" hidden="1">Лист1!$E$22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T9" i="1" l="1"/>
  <c r="L20" i="1" l="1"/>
  <c r="L19" i="1"/>
  <c r="L18" i="1"/>
  <c r="L17" i="1"/>
  <c r="L16" i="1"/>
  <c r="I9" i="1"/>
  <c r="L9" i="1" s="1"/>
  <c r="I8" i="1"/>
  <c r="L8" i="1" s="1"/>
  <c r="I7" i="1"/>
  <c r="L7" i="1" s="1"/>
  <c r="I6" i="1"/>
  <c r="L6" i="1" s="1"/>
  <c r="I5" i="1"/>
  <c r="L5" i="1" s="1"/>
  <c r="L21" i="1" l="1"/>
  <c r="J17" i="1"/>
  <c r="J19" i="1"/>
  <c r="K17" i="1"/>
  <c r="K19" i="1"/>
  <c r="J16" i="1"/>
  <c r="J18" i="1"/>
  <c r="J20" i="1"/>
  <c r="K16" i="1"/>
  <c r="K18" i="1"/>
  <c r="K20" i="1"/>
  <c r="L10" i="1"/>
  <c r="J6" i="1"/>
  <c r="K6" i="1"/>
  <c r="K8" i="1"/>
  <c r="J7" i="1"/>
  <c r="J9" i="1"/>
  <c r="J8" i="1"/>
  <c r="K5" i="1"/>
  <c r="K9" i="1"/>
  <c r="J5" i="1"/>
  <c r="K7" i="1"/>
  <c r="K21" i="1" l="1"/>
  <c r="J21" i="1"/>
  <c r="J10" i="1"/>
  <c r="K10" i="1"/>
  <c r="E23" i="1" l="1"/>
  <c r="E12" i="1"/>
</calcChain>
</file>

<file path=xl/sharedStrings.xml><?xml version="1.0" encoding="utf-8"?>
<sst xmlns="http://schemas.openxmlformats.org/spreadsheetml/2006/main" count="248" uniqueCount="67">
  <si>
    <t>i</t>
  </si>
  <si>
    <t>vi</t>
  </si>
  <si>
    <t>ki</t>
  </si>
  <si>
    <t>si</t>
  </si>
  <si>
    <t>fi</t>
  </si>
  <si>
    <t>qi</t>
  </si>
  <si>
    <t>ki*vi/qi</t>
  </si>
  <si>
    <t>si*qi</t>
  </si>
  <si>
    <t>fi*qi</t>
  </si>
  <si>
    <t>F</t>
  </si>
  <si>
    <t>L</t>
  </si>
  <si>
    <t>Microsoft Excel 14.0 Отчет о результатах</t>
  </si>
  <si>
    <t>Лист: [Задача 2 Станкевич.xlsx]Лист1</t>
  </si>
  <si>
    <t>Отчет создан: 29.11.2022 7:52:58</t>
  </si>
  <si>
    <t>Результат: Поиск сошелся к текущему решению. Все ограничения выполнены.</t>
  </si>
  <si>
    <t>Модуль поиска решения</t>
  </si>
  <si>
    <t>Модуль: Поиск решения нелинейных задач методом ОПГ</t>
  </si>
  <si>
    <t>Время решения: 0,234 секунд.</t>
  </si>
  <si>
    <t>Число итераций: 14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</si>
  <si>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</si>
  <si>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</si>
  <si>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</si>
  <si>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</si>
  <si>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</si>
  <si>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</si>
  <si>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</si>
  <si>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</si>
  <si>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</si>
  <si>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</si>
  <si>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</si>
  <si>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</si>
  <si>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</si>
  <si>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</si>
  <si>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</si>
  <si>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</si>
  <si>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$E$23</t>
  </si>
  <si>
    <t>L vi</t>
  </si>
  <si>
    <t>$I$16</t>
  </si>
  <si>
    <t>Продолжить</t>
  </si>
  <si>
    <t>$I$17</t>
  </si>
  <si>
    <t>$I$18</t>
  </si>
  <si>
    <t>$I$19</t>
  </si>
  <si>
    <t>$I$20</t>
  </si>
  <si>
    <t>$L$21</t>
  </si>
  <si>
    <t>$L$21&lt;=$E$22</t>
  </si>
  <si>
    <t>Привязка</t>
  </si>
  <si>
    <t>Microsoft Excel 14.0 Отчет об устойчивости</t>
  </si>
  <si>
    <t>Окончательное</t>
  </si>
  <si>
    <t>Значение</t>
  </si>
  <si>
    <t>Приведенн.</t>
  </si>
  <si>
    <t>Градиент</t>
  </si>
  <si>
    <t>Лагранжа</t>
  </si>
  <si>
    <t>Множитель</t>
  </si>
  <si>
    <t>Microsoft Excel 14.0 Отчет о пределах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</si>
  <si>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</si>
  <si>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</si>
  <si>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</si>
  <si>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</si>
  <si>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</si>
  <si>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</si>
  <si>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поставки</t>
  </si>
  <si>
    <t>Отчет создан: 29.11.2022 13:45:00</t>
  </si>
  <si>
    <t>Результат: Решение найдено. Все ограничения и условия оптимальности выполнены.</t>
  </si>
  <si>
    <t>Время решения: 0,078 секунд.</t>
  </si>
  <si>
    <t>Число итераций: 10 Число подзадач: 0</t>
  </si>
  <si>
    <t>Отчет создан: 29.11.2022 13:45:01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</si>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</sst>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/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0" fillId="0" borderId="6" xfId="0" applyBorder="1"/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3" t="s">
        <v>11</v>
      </c>
    </row>
    <row r="2" spans="1:5" x14ac:dyDescent="0.3">
      <c r="A2" s="3" t="s">
        <v>12</v>
      </c>
    </row>
    <row r="3" spans="1:5" x14ac:dyDescent="0.3">
      <c r="A3" s="3" t="s">
        <v>13</v>
      </c>
    </row>
    <row r="4" spans="1:5" x14ac:dyDescent="0.3">
      <c r="A4" s="3" t="s">
        <v>14</v>
      </c>
    </row>
    <row r="5" spans="1:5" x14ac:dyDescent="0.3">
      <c r="A5" s="3" t="s">
        <v>15</v>
      </c>
    </row>
    <row r="6" spans="1:5" x14ac:dyDescent="0.3">
      <c r="A6" s="3"/>
      <c r="B6" t="s">
        <v>16</v>
      </c>
    </row>
    <row r="7" spans="1:5" x14ac:dyDescent="0.3">
      <c r="A7" s="3"/>
      <c r="B7" t="s">
        <v>17</v>
      </c>
    </row>
    <row r="8" spans="1:5" x14ac:dyDescent="0.3">
      <c r="A8" s="3"/>
      <c r="B8" t="s">
        <v>18</v>
      </c>
    </row>
    <row r="9" spans="1:5" x14ac:dyDescent="0.3">
      <c r="A9" s="3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2" spans="1:5" x14ac:dyDescent="0.3">
      <c r="B12" t="s">
        <v>22</v>
      </c>
    </row>
    <row r="14" spans="1:5" ht="15" thickBot="1" x14ac:dyDescent="0.35">
      <c r="A14" t="s">
        <v>23</v>
      </c>
    </row>
    <row r="15" spans="1:5" ht="15" thickBot="1" x14ac:dyDescent="0.35">
      <c r="B15" s="5" t="s">
        <v>24</v>
      </c>
      <c r="C15" s="5" t="s">
        <v>25</v>
      </c>
      <c r="D15" s="5" t="s">
        <v>26</v>
      </c>
      <c r="E15" s="5" t="s">
        <v>27</v>
      </c>
    </row>
    <row r="16" spans="1:5" ht="15" thickBot="1" x14ac:dyDescent="0.35">
      <c r="B16" s="4" t="s">
        <v>35</v>
      </c>
      <c r="C16" s="4" t="s">
        <v>36</v>
      </c>
      <c r="D16" s="7">
        <v>19011.5</v>
      </c>
      <c r="E16" s="7">
        <v>1097.6169319179655</v>
      </c>
    </row>
    <row r="19" spans="1:7" ht="15" thickBot="1" x14ac:dyDescent="0.35">
      <c r="A19" t="s">
        <v>28</v>
      </c>
    </row>
    <row r="20" spans="1:7" ht="15" thickBot="1" x14ac:dyDescent="0.35">
      <c r="B20" s="5" t="s">
        <v>24</v>
      </c>
      <c r="C20" s="5" t="s">
        <v>25</v>
      </c>
      <c r="D20" s="5" t="s">
        <v>26</v>
      </c>
      <c r="E20" s="5" t="s">
        <v>27</v>
      </c>
      <c r="F20" s="5" t="s">
        <v>29</v>
      </c>
    </row>
    <row r="21" spans="1:7" x14ac:dyDescent="0.3">
      <c r="B21" s="6" t="s">
        <v>37</v>
      </c>
      <c r="C21" s="6" t="s">
        <v>5</v>
      </c>
      <c r="D21" s="8">
        <v>1</v>
      </c>
      <c r="E21" s="8">
        <v>19.339289928125911</v>
      </c>
      <c r="F21" s="6" t="s">
        <v>38</v>
      </c>
    </row>
    <row r="22" spans="1:7" x14ac:dyDescent="0.3">
      <c r="B22" s="6" t="s">
        <v>39</v>
      </c>
      <c r="C22" s="6" t="s">
        <v>5</v>
      </c>
      <c r="D22" s="8">
        <v>1</v>
      </c>
      <c r="E22" s="8">
        <v>20.236284079071265</v>
      </c>
      <c r="F22" s="6" t="s">
        <v>38</v>
      </c>
    </row>
    <row r="23" spans="1:7" x14ac:dyDescent="0.3">
      <c r="B23" s="6" t="s">
        <v>40</v>
      </c>
      <c r="C23" s="6" t="s">
        <v>5</v>
      </c>
      <c r="D23" s="8">
        <v>1</v>
      </c>
      <c r="E23" s="8">
        <v>28.908433050373997</v>
      </c>
      <c r="F23" s="6" t="s">
        <v>38</v>
      </c>
    </row>
    <row r="24" spans="1:7" x14ac:dyDescent="0.3">
      <c r="B24" s="6" t="s">
        <v>41</v>
      </c>
      <c r="C24" s="6" t="s">
        <v>5</v>
      </c>
      <c r="D24" s="8">
        <v>1</v>
      </c>
      <c r="E24" s="8">
        <v>15.594531575056624</v>
      </c>
      <c r="F24" s="6" t="s">
        <v>38</v>
      </c>
    </row>
    <row r="25" spans="1:7" ht="15" thickBot="1" x14ac:dyDescent="0.35">
      <c r="B25" s="4" t="s">
        <v>42</v>
      </c>
      <c r="C25" s="4" t="s">
        <v>5</v>
      </c>
      <c r="D25" s="7">
        <v>1</v>
      </c>
      <c r="E25" s="7">
        <v>7.9566888917502228</v>
      </c>
      <c r="F25" s="4" t="s">
        <v>38</v>
      </c>
    </row>
    <row r="28" spans="1:7" ht="15" thickBot="1" x14ac:dyDescent="0.35">
      <c r="A28" t="s">
        <v>30</v>
      </c>
    </row>
    <row r="29" spans="1:7" ht="15" thickBot="1" x14ac:dyDescent="0.35">
      <c r="B29" s="5" t="s">
        <v>24</v>
      </c>
      <c r="C29" s="5" t="s">
        <v>25</v>
      </c>
      <c r="D29" s="5" t="s">
        <v>31</v>
      </c>
      <c r="E29" s="5" t="s">
        <v>32</v>
      </c>
      <c r="F29" s="5" t="s">
        <v>33</v>
      </c>
      <c r="G29" s="5" t="s">
        <v>34</v>
      </c>
    </row>
    <row r="30" spans="1:7" ht="15" thickBot="1" x14ac:dyDescent="0.35">
      <c r="B30" s="4" t="s">
        <v>43</v>
      </c>
      <c r="C30" s="4" t="s">
        <v>8</v>
      </c>
      <c r="D30" s="7">
        <v>499.99999952302812</v>
      </c>
      <c r="E30" s="4" t="s">
        <v>44</v>
      </c>
      <c r="F30" s="4" t="s">
        <v>45</v>
      </c>
      <c r="G30" s="4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4.6640625" bestFit="1" customWidth="1"/>
    <col min="5" max="5" width="12.6640625" bestFit="1" customWidth="1"/>
  </cols>
  <sheetData>
    <row r="1" spans="1:5" x14ac:dyDescent="0.3">
      <c r="A1" s="3" t="s">
        <v>46</v>
      </c>
    </row>
    <row r="2" spans="1:5" x14ac:dyDescent="0.3">
      <c r="A2" s="3" t="s">
        <v>12</v>
      </c>
    </row>
    <row r="3" spans="1:5" x14ac:dyDescent="0.3">
      <c r="A3" s="3" t="s">
        <v>13</v>
      </c>
    </row>
    <row r="6" spans="1:5" ht="15" thickBot="1" x14ac:dyDescent="0.35">
      <c r="A6" t="s">
        <v>28</v>
      </c>
    </row>
    <row r="7" spans="1:5" x14ac:dyDescent="0.3">
      <c r="B7" s="9"/>
      <c r="C7" s="9"/>
      <c r="D7" s="9" t="s">
        <v>47</v>
      </c>
      <c r="E7" s="9" t="s">
        <v>49</v>
      </c>
    </row>
    <row r="8" spans="1:5" ht="15" thickBot="1" x14ac:dyDescent="0.35">
      <c r="B8" s="10" t="s">
        <v>24</v>
      </c>
      <c r="C8" s="10" t="s">
        <v>25</v>
      </c>
      <c r="D8" s="10" t="s">
        <v>48</v>
      </c>
      <c r="E8" s="10" t="s">
        <v>50</v>
      </c>
    </row>
    <row r="9" spans="1:5" x14ac:dyDescent="0.3">
      <c r="B9" s="6" t="s">
        <v>37</v>
      </c>
      <c r="C9" s="6" t="s">
        <v>5</v>
      </c>
      <c r="D9" s="6">
        <v>19.339289928125911</v>
      </c>
      <c r="E9" s="6">
        <v>0</v>
      </c>
    </row>
    <row r="10" spans="1:5" x14ac:dyDescent="0.3">
      <c r="B10" s="6" t="s">
        <v>39</v>
      </c>
      <c r="C10" s="6" t="s">
        <v>5</v>
      </c>
      <c r="D10" s="6">
        <v>20.236284079071265</v>
      </c>
      <c r="E10" s="6">
        <v>0</v>
      </c>
    </row>
    <row r="11" spans="1:5" x14ac:dyDescent="0.3">
      <c r="B11" s="6" t="s">
        <v>40</v>
      </c>
      <c r="C11" s="6" t="s">
        <v>5</v>
      </c>
      <c r="D11" s="6">
        <v>28.908433050373997</v>
      </c>
      <c r="E11" s="6">
        <v>0</v>
      </c>
    </row>
    <row r="12" spans="1:5" x14ac:dyDescent="0.3">
      <c r="B12" s="6" t="s">
        <v>41</v>
      </c>
      <c r="C12" s="6" t="s">
        <v>5</v>
      </c>
      <c r="D12" s="6">
        <v>15.594531575056624</v>
      </c>
      <c r="E12" s="6">
        <v>0</v>
      </c>
    </row>
    <row r="13" spans="1:5" ht="15" thickBot="1" x14ac:dyDescent="0.35">
      <c r="B13" s="4" t="s">
        <v>42</v>
      </c>
      <c r="C13" s="4" t="s">
        <v>5</v>
      </c>
      <c r="D13" s="4">
        <v>7.9566888917502228</v>
      </c>
      <c r="E13" s="4">
        <v>0</v>
      </c>
    </row>
    <row r="15" spans="1:5" ht="15" thickBot="1" x14ac:dyDescent="0.35">
      <c r="A15" t="s">
        <v>30</v>
      </c>
    </row>
    <row r="16" spans="1:5" x14ac:dyDescent="0.3">
      <c r="B16" s="9"/>
      <c r="C16" s="9"/>
      <c r="D16" s="9" t="s">
        <v>47</v>
      </c>
      <c r="E16" s="9" t="s">
        <v>51</v>
      </c>
    </row>
    <row r="17" spans="2:5" ht="15" thickBot="1" x14ac:dyDescent="0.35">
      <c r="B17" s="10" t="s">
        <v>24</v>
      </c>
      <c r="C17" s="10" t="s">
        <v>25</v>
      </c>
      <c r="D17" s="10" t="s">
        <v>48</v>
      </c>
      <c r="E17" s="10" t="s">
        <v>52</v>
      </c>
    </row>
    <row r="18" spans="2:5" ht="15" thickBot="1" x14ac:dyDescent="0.35">
      <c r="B18" s="4" t="s">
        <v>43</v>
      </c>
      <c r="C18" s="4" t="s">
        <v>8</v>
      </c>
      <c r="D18" s="4">
        <v>499.99999952302812</v>
      </c>
      <c r="E18" s="4">
        <v>-1.2539763844085645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3" t="s">
        <v>53</v>
      </c>
    </row>
    <row r="2" spans="1:10" x14ac:dyDescent="0.3">
      <c r="A2" s="3" t="s">
        <v>12</v>
      </c>
    </row>
    <row r="3" spans="1:10" x14ac:dyDescent="0.3">
      <c r="A3" s="3" t="s">
        <v>13</v>
      </c>
    </row>
    <row r="5" spans="1:10" ht="15" thickBot="1" x14ac:dyDescent="0.35"/>
    <row r="6" spans="1:10" x14ac:dyDescent="0.3">
      <c r="B6" s="9"/>
      <c r="C6" s="9" t="s">
        <v>54</v>
      </c>
      <c r="D6" s="9"/>
    </row>
    <row r="7" spans="1:10" ht="15" thickBot="1" x14ac:dyDescent="0.35">
      <c r="B7" s="10" t="s">
        <v>24</v>
      </c>
      <c r="C7" s="10" t="s">
        <v>25</v>
      </c>
      <c r="D7" s="10" t="s">
        <v>48</v>
      </c>
    </row>
    <row r="8" spans="1:10" ht="15" thickBot="1" x14ac:dyDescent="0.35">
      <c r="B8" s="4" t="s">
        <v>35</v>
      </c>
      <c r="C8" s="4" t="s">
        <v>36</v>
      </c>
      <c r="D8" s="7">
        <v>1097.6169319179655</v>
      </c>
    </row>
    <row r="10" spans="1:10" ht="15" thickBot="1" x14ac:dyDescent="0.35"/>
    <row r="11" spans="1:10" x14ac:dyDescent="0.3">
      <c r="B11" s="9"/>
      <c r="C11" s="9" t="s">
        <v>55</v>
      </c>
      <c r="D11" s="9"/>
      <c r="F11" s="9" t="s">
        <v>56</v>
      </c>
      <c r="G11" s="9" t="s">
        <v>54</v>
      </c>
      <c r="I11" s="9" t="s">
        <v>59</v>
      </c>
      <c r="J11" s="9" t="s">
        <v>54</v>
      </c>
    </row>
    <row r="12" spans="1:10" ht="15" thickBot="1" x14ac:dyDescent="0.35">
      <c r="B12" s="10" t="s">
        <v>24</v>
      </c>
      <c r="C12" s="10" t="s">
        <v>25</v>
      </c>
      <c r="D12" s="10" t="s">
        <v>48</v>
      </c>
      <c r="F12" s="10" t="s">
        <v>57</v>
      </c>
      <c r="G12" s="10" t="s">
        <v>58</v>
      </c>
      <c r="I12" s="10" t="s">
        <v>57</v>
      </c>
      <c r="J12" s="10" t="s">
        <v>58</v>
      </c>
    </row>
    <row r="13" spans="1:10" x14ac:dyDescent="0.3">
      <c r="B13" s="6" t="s">
        <v>37</v>
      </c>
      <c r="C13" s="6" t="s">
        <v>5</v>
      </c>
      <c r="D13" s="8">
        <v>19.339289928125911</v>
      </c>
      <c r="F13" s="8">
        <v>0</v>
      </c>
      <c r="G13" s="8" t="e">
        <v>#DIV/0!</v>
      </c>
      <c r="I13" s="8">
        <v>19.339289987747399</v>
      </c>
      <c r="J13" s="8">
        <v>1097.6169313198532</v>
      </c>
    </row>
    <row r="14" spans="1:10" x14ac:dyDescent="0.3">
      <c r="B14" s="6" t="s">
        <v>39</v>
      </c>
      <c r="C14" s="6" t="s">
        <v>5</v>
      </c>
      <c r="D14" s="8">
        <v>20.236284079071265</v>
      </c>
      <c r="F14" s="8">
        <v>0</v>
      </c>
      <c r="G14" s="8" t="e">
        <v>#DIV/0!</v>
      </c>
      <c r="I14" s="8">
        <v>20.236284174465641</v>
      </c>
      <c r="J14" s="8">
        <v>1097.6169313200489</v>
      </c>
    </row>
    <row r="15" spans="1:10" x14ac:dyDescent="0.3">
      <c r="B15" s="6" t="s">
        <v>40</v>
      </c>
      <c r="C15" s="6" t="s">
        <v>5</v>
      </c>
      <c r="D15" s="8">
        <v>28.908433050373997</v>
      </c>
      <c r="F15" s="8">
        <v>0</v>
      </c>
      <c r="G15" s="8" t="e">
        <v>#DIV/0!</v>
      </c>
      <c r="I15" s="8">
        <v>28.908433129869312</v>
      </c>
      <c r="J15" s="8">
        <v>1097.6169313193557</v>
      </c>
    </row>
    <row r="16" spans="1:10" x14ac:dyDescent="0.3">
      <c r="B16" s="6" t="s">
        <v>41</v>
      </c>
      <c r="C16" s="6" t="s">
        <v>5</v>
      </c>
      <c r="D16" s="8">
        <v>15.594531575056624</v>
      </c>
      <c r="F16" s="8">
        <v>0</v>
      </c>
      <c r="G16" s="8" t="e">
        <v>#DIV/0!</v>
      </c>
      <c r="I16" s="8">
        <v>15.594531734047267</v>
      </c>
      <c r="J16" s="8">
        <v>1097.6169313206647</v>
      </c>
    </row>
    <row r="17" spans="2:10" ht="15" thickBot="1" x14ac:dyDescent="0.35">
      <c r="B17" s="4" t="s">
        <v>42</v>
      </c>
      <c r="C17" s="4" t="s">
        <v>5</v>
      </c>
      <c r="D17" s="7">
        <v>7.9566888917502228</v>
      </c>
      <c r="F17" s="7">
        <v>0</v>
      </c>
      <c r="G17" s="7" t="e">
        <v>#DIV/0!</v>
      </c>
      <c r="I17" s="7">
        <v>7.9566890507408274</v>
      </c>
      <c r="J17" s="7">
        <v>1097.6169313235521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3" t="s">
        <v>11</v>
      </c>
    </row>
    <row r="2" spans="1:5" x14ac:dyDescent="0.3">
      <c r="A2" s="3" t="s">
        <v>12</v>
      </c>
    </row>
    <row r="3" spans="1:5" x14ac:dyDescent="0.3">
      <c r="A3" s="3" t="s">
        <v>61</v>
      </c>
    </row>
    <row r="4" spans="1:5" x14ac:dyDescent="0.3">
      <c r="A4" s="3" t="s">
        <v>62</v>
      </c>
    </row>
    <row r="5" spans="1:5" x14ac:dyDescent="0.3">
      <c r="A5" s="3" t="s">
        <v>15</v>
      </c>
    </row>
    <row r="6" spans="1:5" x14ac:dyDescent="0.3">
      <c r="A6" s="3"/>
      <c r="B6" t="s">
        <v>16</v>
      </c>
    </row>
    <row r="7" spans="1:5" x14ac:dyDescent="0.3">
      <c r="A7" s="3"/>
      <c r="B7" t="s">
        <v>63</v>
      </c>
    </row>
    <row r="8" spans="1:5" x14ac:dyDescent="0.3">
      <c r="A8" s="3"/>
      <c r="B8" t="s">
        <v>64</v>
      </c>
    </row>
    <row r="9" spans="1:5" x14ac:dyDescent="0.3">
      <c r="A9" s="3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2" spans="1:5" x14ac:dyDescent="0.3">
      <c r="B12" t="s">
        <v>22</v>
      </c>
    </row>
    <row r="14" spans="1:5" ht="15" thickBot="1" x14ac:dyDescent="0.35">
      <c r="A14" t="s">
        <v>23</v>
      </c>
    </row>
    <row r="15" spans="1:5" ht="15" thickBot="1" x14ac:dyDescent="0.35">
      <c r="B15" s="20" t="s">
        <v>24</v>
      </c>
      <c r="C15" s="20" t="s">
        <v>25</v>
      </c>
      <c r="D15" s="20" t="s">
        <v>26</v>
      </c>
      <c r="E15" s="20" t="s">
        <v>27</v>
      </c>
    </row>
    <row r="16" spans="1:5" ht="15" thickBot="1" x14ac:dyDescent="0.35">
      <c r="B16" s="4" t="s">
        <v>35</v>
      </c>
      <c r="C16" s="4" t="s">
        <v>36</v>
      </c>
      <c r="D16" s="7">
        <v>1097.6169319179655</v>
      </c>
      <c r="E16" s="7">
        <v>896.45948526161624</v>
      </c>
    </row>
    <row r="19" spans="1:7" ht="15" thickBot="1" x14ac:dyDescent="0.35">
      <c r="A19" t="s">
        <v>28</v>
      </c>
    </row>
    <row r="20" spans="1:7" ht="15" thickBot="1" x14ac:dyDescent="0.35">
      <c r="B20" s="20" t="s">
        <v>24</v>
      </c>
      <c r="C20" s="20" t="s">
        <v>25</v>
      </c>
      <c r="D20" s="20" t="s">
        <v>26</v>
      </c>
      <c r="E20" s="20" t="s">
        <v>27</v>
      </c>
      <c r="F20" s="20" t="s">
        <v>29</v>
      </c>
    </row>
    <row r="21" spans="1:7" x14ac:dyDescent="0.3">
      <c r="B21" s="6" t="s">
        <v>37</v>
      </c>
      <c r="C21" s="6" t="s">
        <v>5</v>
      </c>
      <c r="D21" s="8">
        <v>19.339289928125911</v>
      </c>
      <c r="E21" s="8">
        <v>40.402225490205709</v>
      </c>
      <c r="F21" s="6" t="s">
        <v>38</v>
      </c>
    </row>
    <row r="22" spans="1:7" x14ac:dyDescent="0.3">
      <c r="B22" s="6" t="s">
        <v>39</v>
      </c>
      <c r="C22" s="6" t="s">
        <v>5</v>
      </c>
      <c r="D22" s="8">
        <v>20.236284079071265</v>
      </c>
      <c r="E22" s="8">
        <v>31.730212293530908</v>
      </c>
      <c r="F22" s="6" t="s">
        <v>38</v>
      </c>
    </row>
    <row r="23" spans="1:7" x14ac:dyDescent="0.3">
      <c r="B23" s="6" t="s">
        <v>40</v>
      </c>
      <c r="C23" s="6" t="s">
        <v>5</v>
      </c>
      <c r="D23" s="8">
        <v>28.908433050373997</v>
      </c>
      <c r="E23" s="8">
        <v>49.665569436528827</v>
      </c>
      <c r="F23" s="6" t="s">
        <v>38</v>
      </c>
    </row>
    <row r="24" spans="1:7" x14ac:dyDescent="0.3">
      <c r="B24" s="6" t="s">
        <v>41</v>
      </c>
      <c r="C24" s="6" t="s">
        <v>5</v>
      </c>
      <c r="D24" s="8">
        <v>15.594531575056624</v>
      </c>
      <c r="E24" s="8">
        <v>24.759214773673957</v>
      </c>
      <c r="F24" s="6" t="s">
        <v>38</v>
      </c>
    </row>
    <row r="25" spans="1:7" ht="15" thickBot="1" x14ac:dyDescent="0.35">
      <c r="B25" s="4" t="s">
        <v>42</v>
      </c>
      <c r="C25" s="4" t="s">
        <v>5</v>
      </c>
      <c r="D25" s="7">
        <v>7.9566888917502228</v>
      </c>
      <c r="E25" s="7">
        <v>15.286691956990451</v>
      </c>
      <c r="F25" s="4" t="s">
        <v>38</v>
      </c>
    </row>
    <row r="28" spans="1:7" ht="15" thickBot="1" x14ac:dyDescent="0.35">
      <c r="A28" t="s">
        <v>30</v>
      </c>
    </row>
    <row r="29" spans="1:7" ht="15" thickBot="1" x14ac:dyDescent="0.35">
      <c r="B29" s="20" t="s">
        <v>24</v>
      </c>
      <c r="C29" s="20" t="s">
        <v>25</v>
      </c>
      <c r="D29" s="20" t="s">
        <v>31</v>
      </c>
      <c r="E29" s="20" t="s">
        <v>32</v>
      </c>
      <c r="F29" s="20" t="s">
        <v>33</v>
      </c>
      <c r="G29" s="20" t="s">
        <v>34</v>
      </c>
    </row>
    <row r="30" spans="1:7" ht="15" thickBot="1" x14ac:dyDescent="0.35">
      <c r="B30" s="4" t="s">
        <v>43</v>
      </c>
      <c r="C30" s="4" t="s">
        <v>8</v>
      </c>
      <c r="D30" s="7">
        <v>900.00000220046638</v>
      </c>
      <c r="E30" s="4" t="s">
        <v>44</v>
      </c>
      <c r="F30" s="4" t="s">
        <v>45</v>
      </c>
      <c r="G30" s="4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4.6640625" bestFit="1" customWidth="1"/>
    <col min="5" max="5" width="12.6640625" bestFit="1" customWidth="1"/>
  </cols>
  <sheetData>
    <row r="1" spans="1:5" x14ac:dyDescent="0.3">
      <c r="A1" s="3" t="s">
        <v>46</v>
      </c>
    </row>
    <row r="2" spans="1:5" x14ac:dyDescent="0.3">
      <c r="A2" s="3" t="s">
        <v>12</v>
      </c>
    </row>
    <row r="3" spans="1:5" x14ac:dyDescent="0.3">
      <c r="A3" s="3" t="s">
        <v>61</v>
      </c>
    </row>
    <row r="6" spans="1:5" ht="15" thickBot="1" x14ac:dyDescent="0.35">
      <c r="A6" t="s">
        <v>28</v>
      </c>
    </row>
    <row r="7" spans="1:5" x14ac:dyDescent="0.3">
      <c r="B7" s="21"/>
      <c r="C7" s="21"/>
      <c r="D7" s="21" t="s">
        <v>47</v>
      </c>
      <c r="E7" s="21" t="s">
        <v>49</v>
      </c>
    </row>
    <row r="8" spans="1:5" ht="15" thickBot="1" x14ac:dyDescent="0.35">
      <c r="B8" s="22" t="s">
        <v>24</v>
      </c>
      <c r="C8" s="22" t="s">
        <v>25</v>
      </c>
      <c r="D8" s="22" t="s">
        <v>48</v>
      </c>
      <c r="E8" s="22" t="s">
        <v>50</v>
      </c>
    </row>
    <row r="9" spans="1:5" x14ac:dyDescent="0.3">
      <c r="B9" s="6" t="s">
        <v>37</v>
      </c>
      <c r="C9" s="6" t="s">
        <v>5</v>
      </c>
      <c r="D9" s="6">
        <v>40.402225490205709</v>
      </c>
      <c r="E9" s="6">
        <v>0</v>
      </c>
    </row>
    <row r="10" spans="1:5" x14ac:dyDescent="0.3">
      <c r="B10" s="6" t="s">
        <v>39</v>
      </c>
      <c r="C10" s="6" t="s">
        <v>5</v>
      </c>
      <c r="D10" s="6">
        <v>31.730212293530908</v>
      </c>
      <c r="E10" s="6">
        <v>0</v>
      </c>
    </row>
    <row r="11" spans="1:5" x14ac:dyDescent="0.3">
      <c r="B11" s="6" t="s">
        <v>40</v>
      </c>
      <c r="C11" s="6" t="s">
        <v>5</v>
      </c>
      <c r="D11" s="6">
        <v>49.665569436528827</v>
      </c>
      <c r="E11" s="6">
        <v>0</v>
      </c>
    </row>
    <row r="12" spans="1:5" x14ac:dyDescent="0.3">
      <c r="B12" s="6" t="s">
        <v>41</v>
      </c>
      <c r="C12" s="6" t="s">
        <v>5</v>
      </c>
      <c r="D12" s="6">
        <v>24.759214773673957</v>
      </c>
      <c r="E12" s="6">
        <v>0</v>
      </c>
    </row>
    <row r="13" spans="1:5" ht="15" thickBot="1" x14ac:dyDescent="0.35">
      <c r="B13" s="4" t="s">
        <v>42</v>
      </c>
      <c r="C13" s="4" t="s">
        <v>5</v>
      </c>
      <c r="D13" s="4">
        <v>15.286691956990451</v>
      </c>
      <c r="E13" s="4">
        <v>0</v>
      </c>
    </row>
    <row r="15" spans="1:5" ht="15" thickBot="1" x14ac:dyDescent="0.35">
      <c r="A15" t="s">
        <v>30</v>
      </c>
    </row>
    <row r="16" spans="1:5" x14ac:dyDescent="0.3">
      <c r="B16" s="21"/>
      <c r="C16" s="21"/>
      <c r="D16" s="21" t="s">
        <v>47</v>
      </c>
      <c r="E16" s="21" t="s">
        <v>51</v>
      </c>
    </row>
    <row r="17" spans="2:5" ht="15" thickBot="1" x14ac:dyDescent="0.35">
      <c r="B17" s="22" t="s">
        <v>24</v>
      </c>
      <c r="C17" s="22" t="s">
        <v>25</v>
      </c>
      <c r="D17" s="22" t="s">
        <v>48</v>
      </c>
      <c r="E17" s="22" t="s">
        <v>52</v>
      </c>
    </row>
    <row r="18" spans="2:5" ht="15" thickBot="1" x14ac:dyDescent="0.35">
      <c r="B18" s="4" t="s">
        <v>43</v>
      </c>
      <c r="C18" s="4" t="s">
        <v>8</v>
      </c>
      <c r="D18" s="4">
        <v>900.00000220046638</v>
      </c>
      <c r="E18" s="4">
        <v>-9.4593140855045582E-2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3" t="s">
        <v>53</v>
      </c>
    </row>
    <row r="2" spans="1:10" x14ac:dyDescent="0.3">
      <c r="A2" s="3" t="s">
        <v>12</v>
      </c>
    </row>
    <row r="3" spans="1:10" x14ac:dyDescent="0.3">
      <c r="A3" s="3" t="s">
        <v>65</v>
      </c>
    </row>
    <row r="5" spans="1:10" ht="15" thickBot="1" x14ac:dyDescent="0.35"/>
    <row r="6" spans="1:10" x14ac:dyDescent="0.3">
      <c r="B6" s="21"/>
      <c r="C6" s="21" t="s">
        <v>54</v>
      </c>
      <c r="D6" s="21"/>
    </row>
    <row r="7" spans="1:10" ht="15" thickBot="1" x14ac:dyDescent="0.35">
      <c r="B7" s="22" t="s">
        <v>24</v>
      </c>
      <c r="C7" s="22" t="s">
        <v>25</v>
      </c>
      <c r="D7" s="22" t="s">
        <v>48</v>
      </c>
    </row>
    <row r="8" spans="1:10" ht="15" thickBot="1" x14ac:dyDescent="0.35">
      <c r="B8" s="4" t="s">
        <v>35</v>
      </c>
      <c r="C8" s="4" t="s">
        <v>36</v>
      </c>
      <c r="D8" s="7">
        <v>896.45948526161624</v>
      </c>
    </row>
    <row r="10" spans="1:10" ht="15" thickBot="1" x14ac:dyDescent="0.35"/>
    <row r="11" spans="1:10" x14ac:dyDescent="0.3">
      <c r="B11" s="21"/>
      <c r="C11" s="21" t="s">
        <v>55</v>
      </c>
      <c r="D11" s="21"/>
      <c r="F11" s="21" t="s">
        <v>56</v>
      </c>
      <c r="G11" s="21" t="s">
        <v>54</v>
      </c>
      <c r="I11" s="21" t="s">
        <v>59</v>
      </c>
      <c r="J11" s="21" t="s">
        <v>54</v>
      </c>
    </row>
    <row r="12" spans="1:10" ht="15" thickBot="1" x14ac:dyDescent="0.35">
      <c r="B12" s="22" t="s">
        <v>24</v>
      </c>
      <c r="C12" s="22" t="s">
        <v>25</v>
      </c>
      <c r="D12" s="22" t="s">
        <v>48</v>
      </c>
      <c r="F12" s="22" t="s">
        <v>57</v>
      </c>
      <c r="G12" s="22" t="s">
        <v>58</v>
      </c>
      <c r="I12" s="22" t="s">
        <v>57</v>
      </c>
      <c r="J12" s="22" t="s">
        <v>58</v>
      </c>
    </row>
    <row r="13" spans="1:10" x14ac:dyDescent="0.3">
      <c r="B13" s="6" t="s">
        <v>37</v>
      </c>
      <c r="C13" s="6" t="s">
        <v>5</v>
      </c>
      <c r="D13" s="8">
        <v>40.402225490205709</v>
      </c>
      <c r="F13" s="8">
        <v>0</v>
      </c>
      <c r="G13" s="8" t="e">
        <v>#DIV/0!</v>
      </c>
      <c r="I13" s="8">
        <v>40.402225215147404</v>
      </c>
      <c r="J13" s="8">
        <v>896.45948546977456</v>
      </c>
    </row>
    <row r="14" spans="1:10" x14ac:dyDescent="0.3">
      <c r="B14" s="6" t="s">
        <v>39</v>
      </c>
      <c r="C14" s="6" t="s">
        <v>5</v>
      </c>
      <c r="D14" s="8">
        <v>31.730212293530908</v>
      </c>
      <c r="F14" s="8">
        <v>0</v>
      </c>
      <c r="G14" s="8" t="e">
        <v>#DIV/0!</v>
      </c>
      <c r="I14" s="8">
        <v>31.730211853437613</v>
      </c>
      <c r="J14" s="8">
        <v>896.45948546976206</v>
      </c>
    </row>
    <row r="15" spans="1:10" x14ac:dyDescent="0.3">
      <c r="B15" s="6" t="s">
        <v>40</v>
      </c>
      <c r="C15" s="6" t="s">
        <v>5</v>
      </c>
      <c r="D15" s="8">
        <v>49.665569436528827</v>
      </c>
      <c r="F15" s="8">
        <v>0</v>
      </c>
      <c r="G15" s="8" t="e">
        <v>#DIV/0!</v>
      </c>
      <c r="I15" s="8">
        <v>49.665569069784404</v>
      </c>
      <c r="J15" s="8">
        <v>896.4594854697674</v>
      </c>
    </row>
    <row r="16" spans="1:10" x14ac:dyDescent="0.3">
      <c r="B16" s="6" t="s">
        <v>41</v>
      </c>
      <c r="C16" s="6" t="s">
        <v>5</v>
      </c>
      <c r="D16" s="8">
        <v>24.759214773673957</v>
      </c>
      <c r="F16" s="8">
        <v>0</v>
      </c>
      <c r="G16" s="8" t="e">
        <v>#DIV/0!</v>
      </c>
      <c r="I16" s="8">
        <v>24.759214040185153</v>
      </c>
      <c r="J16" s="8">
        <v>896.45948546976592</v>
      </c>
    </row>
    <row r="17" spans="2:10" ht="15" thickBot="1" x14ac:dyDescent="0.35">
      <c r="B17" s="4" t="s">
        <v>42</v>
      </c>
      <c r="C17" s="4" t="s">
        <v>5</v>
      </c>
      <c r="D17" s="7">
        <v>15.286691956990451</v>
      </c>
      <c r="F17" s="7">
        <v>0</v>
      </c>
      <c r="G17" s="7" t="e">
        <v>#DIV/0!</v>
      </c>
      <c r="I17" s="7">
        <v>15.286691223501677</v>
      </c>
      <c r="J17" s="7">
        <v>896.45948546977365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23"/>
  <sheetViews>
    <sheetView tabSelected="1" topLeftCell="C1" workbookViewId="0">
      <selection activeCell="O14" sqref="O14"/>
    </sheetView>
  </sheetViews>
  <sheetFormatPr defaultRowHeight="14.4" x14ac:dyDescent="0.3"/>
  <cols>
    <col min="4" max="4" width="2.21875" bestFit="1" customWidth="1"/>
    <col min="6" max="6" width="3.33203125" bestFit="1" customWidth="1"/>
    <col min="7" max="7" width="3.21875" bestFit="1" customWidth="1"/>
    <col min="9" max="10" width="13.33203125" bestFit="1" customWidth="1"/>
  </cols>
  <sheetData>
    <row r="4" spans="4:20" ht="15.6" x14ac:dyDescent="0.3">
      <c r="D4" s="11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12" t="s">
        <v>6</v>
      </c>
      <c r="K4" s="12" t="s">
        <v>7</v>
      </c>
      <c r="L4" s="12" t="s">
        <v>8</v>
      </c>
    </row>
    <row r="5" spans="4:20" ht="15.6" x14ac:dyDescent="0.3">
      <c r="D5" s="13">
        <v>1</v>
      </c>
      <c r="E5" s="14">
        <v>900</v>
      </c>
      <c r="F5" s="14">
        <v>5</v>
      </c>
      <c r="G5" s="14">
        <v>4</v>
      </c>
      <c r="H5" s="14">
        <v>8</v>
      </c>
      <c r="I5" s="15">
        <f>SQRT(2*E5*F5/G5)</f>
        <v>47.434164902525687</v>
      </c>
      <c r="J5" s="15">
        <f>E5*F5/I5</f>
        <v>94.868329805051388</v>
      </c>
      <c r="K5" s="15">
        <f>G5*I5</f>
        <v>189.73665961010275</v>
      </c>
      <c r="L5" s="15">
        <f>H5*I5</f>
        <v>379.4733192202055</v>
      </c>
    </row>
    <row r="6" spans="4:20" ht="15.6" x14ac:dyDescent="0.3">
      <c r="D6" s="13">
        <v>2</v>
      </c>
      <c r="E6" s="14">
        <v>400</v>
      </c>
      <c r="F6" s="14">
        <v>10</v>
      </c>
      <c r="G6" s="14">
        <v>7</v>
      </c>
      <c r="H6" s="14">
        <v>5</v>
      </c>
      <c r="I6" s="15">
        <f>SQRT(2*E6*F6/G6)</f>
        <v>33.806170189140666</v>
      </c>
      <c r="J6" s="15">
        <f>E6*F6/I6</f>
        <v>118.32159566199232</v>
      </c>
      <c r="K6" s="15">
        <f>G6*I6</f>
        <v>236.64319132398467</v>
      </c>
      <c r="L6" s="15">
        <f>H6*I6</f>
        <v>169.03085094570332</v>
      </c>
    </row>
    <row r="7" spans="4:20" ht="15.6" x14ac:dyDescent="0.3">
      <c r="D7" s="13">
        <v>3</v>
      </c>
      <c r="E7" s="14">
        <v>800</v>
      </c>
      <c r="F7" s="14">
        <v>11</v>
      </c>
      <c r="G7" s="14">
        <v>6</v>
      </c>
      <c r="H7" s="14">
        <v>6</v>
      </c>
      <c r="I7" s="15">
        <f>SQRT(2*E7*F7/G7)</f>
        <v>54.160256030906403</v>
      </c>
      <c r="J7" s="15">
        <f>E7*F7/I7</f>
        <v>162.48076809271922</v>
      </c>
      <c r="K7" s="15">
        <f>G7*I7</f>
        <v>324.96153618543843</v>
      </c>
      <c r="L7" s="15">
        <f>H7*I7</f>
        <v>324.96153618543843</v>
      </c>
    </row>
    <row r="8" spans="4:20" ht="15.6" x14ac:dyDescent="0.3">
      <c r="D8" s="13">
        <v>4</v>
      </c>
      <c r="E8" s="14">
        <v>200</v>
      </c>
      <c r="F8" s="14">
        <v>7</v>
      </c>
      <c r="G8" s="14">
        <v>4</v>
      </c>
      <c r="H8" s="14">
        <v>3</v>
      </c>
      <c r="I8" s="15">
        <f>SQRT(2*E8*F8/G8)</f>
        <v>26.457513110645905</v>
      </c>
      <c r="J8" s="15">
        <f>E8*F8/I8</f>
        <v>52.915026221291811</v>
      </c>
      <c r="K8" s="15">
        <f>G8*I8</f>
        <v>105.83005244258362</v>
      </c>
      <c r="L8" s="15">
        <f>H8*I8</f>
        <v>79.372539331937716</v>
      </c>
      <c r="R8" t="s">
        <v>5</v>
      </c>
      <c r="T8" t="s">
        <v>9</v>
      </c>
    </row>
    <row r="9" spans="4:20" ht="15.6" x14ac:dyDescent="0.3">
      <c r="D9" s="13">
        <v>5</v>
      </c>
      <c r="E9" s="14">
        <v>150</v>
      </c>
      <c r="F9" s="14">
        <v>2</v>
      </c>
      <c r="G9" s="14">
        <v>2</v>
      </c>
      <c r="H9" s="14">
        <v>3</v>
      </c>
      <c r="I9" s="15">
        <f>SQRT(2*E9*F9/G9)</f>
        <v>17.320508075688775</v>
      </c>
      <c r="J9" s="15">
        <f>E9*F9/I9</f>
        <v>17.320508075688771</v>
      </c>
      <c r="K9" s="15">
        <f>G9*I9</f>
        <v>34.641016151377549</v>
      </c>
      <c r="L9" s="15">
        <f>H9*I9</f>
        <v>51.96152422706632</v>
      </c>
      <c r="Q9">
        <v>1</v>
      </c>
      <c r="R9">
        <v>10</v>
      </c>
      <c r="T9">
        <f>4500/R9+2*R9+4000/R10+3.5*R10+8800/R11+3*R11+1400/R12+2*R12+300/R13+R13</f>
        <v>2015</v>
      </c>
    </row>
    <row r="10" spans="4:20" ht="15.6" x14ac:dyDescent="0.3">
      <c r="D10" s="16"/>
      <c r="E10" s="16"/>
      <c r="F10" s="16"/>
      <c r="G10" s="16"/>
      <c r="H10" s="16"/>
      <c r="I10" s="16"/>
      <c r="J10" s="15">
        <f>SUM(J5:J9)</f>
        <v>445.90622785674356</v>
      </c>
      <c r="K10" s="15">
        <f>SUM(K5:K9)</f>
        <v>891.81245571348711</v>
      </c>
      <c r="L10" s="15">
        <f>SUM(L5:L9)</f>
        <v>1004.7997699103513</v>
      </c>
      <c r="Q10">
        <v>2</v>
      </c>
      <c r="R10">
        <v>10</v>
      </c>
    </row>
    <row r="11" spans="4:20" ht="15.6" x14ac:dyDescent="0.3">
      <c r="D11" s="2" t="s">
        <v>9</v>
      </c>
      <c r="E11" s="1">
        <v>900</v>
      </c>
      <c r="F11" s="2"/>
      <c r="G11" s="2"/>
      <c r="H11" s="2"/>
      <c r="I11" s="2"/>
      <c r="J11" s="2"/>
      <c r="K11" s="2"/>
      <c r="L11" s="2"/>
      <c r="Q11">
        <v>3</v>
      </c>
      <c r="R11">
        <v>10</v>
      </c>
    </row>
    <row r="12" spans="4:20" ht="15.6" x14ac:dyDescent="0.3">
      <c r="D12" s="2" t="s">
        <v>10</v>
      </c>
      <c r="E12" s="1">
        <f>J10+K10/2</f>
        <v>891.81245571348711</v>
      </c>
      <c r="F12" s="2"/>
      <c r="G12" s="2"/>
      <c r="H12" s="2"/>
      <c r="I12" s="2"/>
      <c r="J12" s="2"/>
      <c r="K12" s="2"/>
      <c r="L12" s="2"/>
      <c r="Q12">
        <v>4</v>
      </c>
      <c r="R12">
        <v>10</v>
      </c>
    </row>
    <row r="13" spans="4:20" x14ac:dyDescent="0.3">
      <c r="Q13">
        <v>5</v>
      </c>
      <c r="R13">
        <v>10</v>
      </c>
    </row>
    <row r="14" spans="4:20" x14ac:dyDescent="0.3">
      <c r="D14" s="17"/>
      <c r="E14" s="17"/>
      <c r="F14" s="17"/>
      <c r="G14" s="17"/>
      <c r="H14" s="17"/>
      <c r="I14" s="17" t="s">
        <v>60</v>
      </c>
      <c r="J14" s="17"/>
      <c r="K14" s="17"/>
      <c r="L14" s="17"/>
      <c r="O14" t="s">
        <v>66</v>
      </c>
    </row>
    <row r="15" spans="4:20" ht="15.6" x14ac:dyDescent="0.3">
      <c r="D15" s="11" t="s">
        <v>0</v>
      </c>
      <c r="E15" s="12" t="s">
        <v>1</v>
      </c>
      <c r="F15" s="12" t="s">
        <v>2</v>
      </c>
      <c r="G15" s="12" t="s">
        <v>3</v>
      </c>
      <c r="H15" s="12" t="s">
        <v>4</v>
      </c>
      <c r="I15" s="18" t="s">
        <v>5</v>
      </c>
      <c r="J15" s="12" t="s">
        <v>6</v>
      </c>
      <c r="K15" s="12" t="s">
        <v>7</v>
      </c>
      <c r="L15" s="12" t="s">
        <v>8</v>
      </c>
    </row>
    <row r="16" spans="4:20" ht="15.6" x14ac:dyDescent="0.3">
      <c r="D16" s="13">
        <v>1</v>
      </c>
      <c r="E16" s="14">
        <v>900</v>
      </c>
      <c r="F16" s="14">
        <v>5</v>
      </c>
      <c r="G16" s="14">
        <v>4</v>
      </c>
      <c r="H16" s="14">
        <v>8</v>
      </c>
      <c r="I16" s="19">
        <v>40.402225490205709</v>
      </c>
      <c r="J16" s="15">
        <f>E16*F16/I16</f>
        <v>111.38000309143585</v>
      </c>
      <c r="K16" s="15">
        <f>G16*I16</f>
        <v>161.60890196082283</v>
      </c>
      <c r="L16" s="15">
        <f>H16*I16</f>
        <v>323.21780392164567</v>
      </c>
    </row>
    <row r="17" spans="4:12" ht="15.6" x14ac:dyDescent="0.3">
      <c r="D17" s="13">
        <v>2</v>
      </c>
      <c r="E17" s="14">
        <v>400</v>
      </c>
      <c r="F17" s="14">
        <v>10</v>
      </c>
      <c r="G17" s="14">
        <v>7</v>
      </c>
      <c r="H17" s="14">
        <v>5</v>
      </c>
      <c r="I17" s="19">
        <v>31.730212293530908</v>
      </c>
      <c r="J17" s="15">
        <f>E17*F17/I17</f>
        <v>126.06281871034037</v>
      </c>
      <c r="K17" s="15">
        <f>G17*I17</f>
        <v>222.11148605471635</v>
      </c>
      <c r="L17" s="15">
        <f>H17*I17</f>
        <v>158.65106146765453</v>
      </c>
    </row>
    <row r="18" spans="4:12" ht="15.6" x14ac:dyDescent="0.3">
      <c r="D18" s="13">
        <v>3</v>
      </c>
      <c r="E18" s="14">
        <v>800</v>
      </c>
      <c r="F18" s="14">
        <v>11</v>
      </c>
      <c r="G18" s="14">
        <v>6</v>
      </c>
      <c r="H18" s="14">
        <v>6</v>
      </c>
      <c r="I18" s="19">
        <v>49.665569436528827</v>
      </c>
      <c r="J18" s="15">
        <f>E18*F18/I18</f>
        <v>177.1851224065023</v>
      </c>
      <c r="K18" s="15">
        <f>G18*I18</f>
        <v>297.99341661917299</v>
      </c>
      <c r="L18" s="15">
        <f>H18*I18</f>
        <v>297.99341661917299</v>
      </c>
    </row>
    <row r="19" spans="4:12" ht="15.6" x14ac:dyDescent="0.3">
      <c r="D19" s="13">
        <v>4</v>
      </c>
      <c r="E19" s="14">
        <v>200</v>
      </c>
      <c r="F19" s="14">
        <v>7</v>
      </c>
      <c r="G19" s="14">
        <v>4</v>
      </c>
      <c r="H19" s="14">
        <v>3</v>
      </c>
      <c r="I19" s="19">
        <v>24.759214773673957</v>
      </c>
      <c r="J19" s="15">
        <f>E19*F19/I19</f>
        <v>56.544604212916951</v>
      </c>
      <c r="K19" s="15">
        <f>G19*I19</f>
        <v>99.036859094695828</v>
      </c>
      <c r="L19" s="15">
        <f>H19*I19</f>
        <v>74.277644321021867</v>
      </c>
    </row>
    <row r="20" spans="4:12" ht="15.6" x14ac:dyDescent="0.3">
      <c r="D20" s="13">
        <v>5</v>
      </c>
      <c r="E20" s="14">
        <v>150</v>
      </c>
      <c r="F20" s="14">
        <v>2</v>
      </c>
      <c r="G20" s="14">
        <v>2</v>
      </c>
      <c r="H20" s="14">
        <v>3</v>
      </c>
      <c r="I20" s="19">
        <v>15.286691956990451</v>
      </c>
      <c r="J20" s="15">
        <f>E20*F20/I20</f>
        <v>19.624913018726268</v>
      </c>
      <c r="K20" s="15">
        <f>G20*I20</f>
        <v>30.573383913980901</v>
      </c>
      <c r="L20" s="15">
        <f>H20*I20</f>
        <v>45.86007587097135</v>
      </c>
    </row>
    <row r="21" spans="4:12" ht="15.6" x14ac:dyDescent="0.3">
      <c r="D21" s="16"/>
      <c r="E21" s="16"/>
      <c r="F21" s="16"/>
      <c r="G21" s="16"/>
      <c r="H21" s="16"/>
      <c r="I21" s="16"/>
      <c r="J21" s="15">
        <f>SUM(J16:J20)</f>
        <v>490.79746143992179</v>
      </c>
      <c r="K21" s="15">
        <f>SUM(K16:K20)</f>
        <v>811.32404764338901</v>
      </c>
      <c r="L21" s="15">
        <f>SUM(L16:L20)</f>
        <v>900.00000220046638</v>
      </c>
    </row>
    <row r="22" spans="4:12" ht="15.6" x14ac:dyDescent="0.3">
      <c r="D22" s="2" t="s">
        <v>9</v>
      </c>
      <c r="E22" s="1">
        <v>900</v>
      </c>
    </row>
    <row r="23" spans="4:12" ht="15.6" x14ac:dyDescent="0.3">
      <c r="D23" s="2" t="s">
        <v>10</v>
      </c>
      <c r="E23" s="1">
        <f>J21+K21/2</f>
        <v>896.45948526161624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2022-11-29T12:34:08Z</dcterms:modified>
</cp:coreProperties>
</file>